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arabaev\Desktop\"/>
    </mc:Choice>
  </mc:AlternateContent>
  <xr:revisionPtr revIDLastSave="0" documentId="8_{9D2C2474-456A-40C4-908F-EB42A5213F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акт" sheetId="3" r:id="rId2"/>
    <sheet name=" детализация " sheetId="2" r:id="rId3"/>
  </sheets>
  <definedNames>
    <definedName name="_xlnm._FilterDatabase" localSheetId="2" hidden="1">' детализация '!$A$1:$T$1486</definedName>
    <definedName name="_xlnm._FilterDatabase" localSheetId="1" hidden="1">акт!$A$6:$V$78</definedName>
    <definedName name="_xlnm.Print_Area" localSheetId="2">' детализация '!$A$1:$R$347</definedName>
    <definedName name="_xlnm.Print_Area" localSheetId="1">акт!$A$1:$T$90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1" l="1"/>
  <c r="G68" i="3"/>
  <c r="J68" i="3" s="1"/>
  <c r="K68" i="3" s="1"/>
  <c r="L68" i="3" s="1"/>
  <c r="G67" i="3"/>
  <c r="J67" i="3" s="1"/>
  <c r="K67" i="3" s="1"/>
  <c r="L67" i="3" s="1"/>
  <c r="G66" i="3"/>
  <c r="J66" i="3" s="1"/>
  <c r="K66" i="3" s="1"/>
  <c r="L66" i="3" s="1"/>
  <c r="G65" i="3"/>
  <c r="G69" i="3" s="1"/>
  <c r="K61" i="3"/>
  <c r="E61" i="3"/>
  <c r="D61" i="3"/>
  <c r="P58" i="3"/>
  <c r="Q58" i="3" s="1"/>
  <c r="M58" i="3"/>
  <c r="P57" i="3"/>
  <c r="Q57" i="3" s="1"/>
  <c r="M57" i="3"/>
  <c r="J57" i="3"/>
  <c r="P56" i="3"/>
  <c r="M56" i="3"/>
  <c r="J56" i="3"/>
  <c r="Q52" i="3"/>
  <c r="P52" i="3"/>
  <c r="M52" i="3"/>
  <c r="J52" i="3"/>
  <c r="P49" i="3"/>
  <c r="Q49" i="3" s="1"/>
  <c r="M49" i="3"/>
  <c r="J49" i="3"/>
  <c r="P46" i="3"/>
  <c r="Q46" i="3" s="1"/>
  <c r="M46" i="3"/>
  <c r="J46" i="3"/>
  <c r="P43" i="3"/>
  <c r="Q43" i="3" s="1"/>
  <c r="M43" i="3"/>
  <c r="Q42" i="3"/>
  <c r="P42" i="3"/>
  <c r="M42" i="3"/>
  <c r="P39" i="3"/>
  <c r="Q39" i="3" s="1"/>
  <c r="M39" i="3"/>
  <c r="P35" i="3"/>
  <c r="Q35" i="3" s="1"/>
  <c r="M35" i="3"/>
  <c r="P32" i="3"/>
  <c r="Q32" i="3" s="1"/>
  <c r="M32" i="3"/>
  <c r="P31" i="3"/>
  <c r="Q31" i="3" s="1"/>
  <c r="M31" i="3"/>
  <c r="P29" i="3"/>
  <c r="M29" i="3"/>
  <c r="P28" i="3"/>
  <c r="Q28" i="3" s="1"/>
  <c r="M28" i="3"/>
  <c r="Q27" i="3"/>
  <c r="P27" i="3"/>
  <c r="M27" i="3"/>
  <c r="P25" i="3"/>
  <c r="Q25" i="3" s="1"/>
  <c r="M25" i="3"/>
  <c r="P23" i="3"/>
  <c r="Q23" i="3" s="1"/>
  <c r="M23" i="3"/>
  <c r="P22" i="3"/>
  <c r="M22" i="3"/>
  <c r="J22" i="3"/>
  <c r="P21" i="3"/>
  <c r="M21" i="3"/>
  <c r="P20" i="3"/>
  <c r="M20" i="3"/>
  <c r="P19" i="3"/>
  <c r="Q19" i="3" s="1"/>
  <c r="M19" i="3"/>
  <c r="Q16" i="3"/>
  <c r="P16" i="3"/>
  <c r="M16" i="3"/>
  <c r="Q14" i="3"/>
  <c r="P14" i="3"/>
  <c r="M14" i="3"/>
  <c r="P10" i="3"/>
  <c r="Q10" i="3" s="1"/>
  <c r="M10" i="3"/>
  <c r="P7" i="3"/>
  <c r="Q7" i="3" s="1"/>
  <c r="M7" i="3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Q347" i="2"/>
  <c r="R347" i="2" s="1"/>
  <c r="J347" i="2"/>
  <c r="K347" i="2" s="1"/>
  <c r="Q346" i="2"/>
  <c r="R346" i="2" s="1"/>
  <c r="J346" i="2"/>
  <c r="K346" i="2" s="1"/>
  <c r="Q345" i="2"/>
  <c r="R345" i="2" s="1"/>
  <c r="J345" i="2"/>
  <c r="K345" i="2" s="1"/>
  <c r="Q344" i="2"/>
  <c r="R344" i="2" s="1"/>
  <c r="J344" i="2"/>
  <c r="K344" i="2" s="1"/>
  <c r="Q343" i="2"/>
  <c r="R343" i="2" s="1"/>
  <c r="J343" i="2"/>
  <c r="K343" i="2" s="1"/>
  <c r="Q342" i="2"/>
  <c r="R342" i="2" s="1"/>
  <c r="J342" i="2"/>
  <c r="K342" i="2" s="1"/>
  <c r="Q341" i="2"/>
  <c r="R341" i="2" s="1"/>
  <c r="J341" i="2"/>
  <c r="K341" i="2" s="1"/>
  <c r="R340" i="2"/>
  <c r="Q340" i="2"/>
  <c r="J340" i="2"/>
  <c r="K340" i="2" s="1"/>
  <c r="R339" i="2"/>
  <c r="Q339" i="2"/>
  <c r="J339" i="2"/>
  <c r="K339" i="2" s="1"/>
  <c r="Q338" i="2"/>
  <c r="R338" i="2" s="1"/>
  <c r="J338" i="2"/>
  <c r="K338" i="2" s="1"/>
  <c r="Q337" i="2"/>
  <c r="R337" i="2" s="1"/>
  <c r="J337" i="2"/>
  <c r="K337" i="2" s="1"/>
  <c r="Q336" i="2"/>
  <c r="R336" i="2" s="1"/>
  <c r="J336" i="2"/>
  <c r="K336" i="2" s="1"/>
  <c r="Q335" i="2"/>
  <c r="R335" i="2" s="1"/>
  <c r="J335" i="2"/>
  <c r="K335" i="2" s="1"/>
  <c r="Q334" i="2"/>
  <c r="R334" i="2" s="1"/>
  <c r="S334" i="2" s="1"/>
  <c r="J334" i="2"/>
  <c r="K334" i="2" s="1"/>
  <c r="Q333" i="2"/>
  <c r="R333" i="2" s="1"/>
  <c r="J333" i="2"/>
  <c r="K333" i="2" s="1"/>
  <c r="Q332" i="2"/>
  <c r="R332" i="2" s="1"/>
  <c r="J332" i="2"/>
  <c r="K332" i="2" s="1"/>
  <c r="Q331" i="2"/>
  <c r="R331" i="2" s="1"/>
  <c r="J331" i="2"/>
  <c r="K331" i="2" s="1"/>
  <c r="Q330" i="2"/>
  <c r="R330" i="2" s="1"/>
  <c r="J330" i="2"/>
  <c r="K330" i="2" s="1"/>
  <c r="Q329" i="2"/>
  <c r="R329" i="2" s="1"/>
  <c r="J329" i="2"/>
  <c r="K329" i="2" s="1"/>
  <c r="Q328" i="2"/>
  <c r="R328" i="2" s="1"/>
  <c r="J328" i="2"/>
  <c r="K328" i="2" s="1"/>
  <c r="Q327" i="2"/>
  <c r="R327" i="2" s="1"/>
  <c r="J327" i="2"/>
  <c r="K327" i="2" s="1"/>
  <c r="Q326" i="2"/>
  <c r="R326" i="2" s="1"/>
  <c r="J326" i="2"/>
  <c r="K326" i="2" s="1"/>
  <c r="Q325" i="2"/>
  <c r="R325" i="2" s="1"/>
  <c r="J325" i="2"/>
  <c r="K325" i="2" s="1"/>
  <c r="Q324" i="2"/>
  <c r="R324" i="2" s="1"/>
  <c r="J324" i="2"/>
  <c r="K324" i="2" s="1"/>
  <c r="Q323" i="2"/>
  <c r="R323" i="2" s="1"/>
  <c r="J323" i="2"/>
  <c r="K323" i="2" s="1"/>
  <c r="Q322" i="2"/>
  <c r="R322" i="2" s="1"/>
  <c r="J322" i="2"/>
  <c r="K322" i="2" s="1"/>
  <c r="Q321" i="2"/>
  <c r="R321" i="2" s="1"/>
  <c r="J321" i="2"/>
  <c r="K321" i="2" s="1"/>
  <c r="Q320" i="2"/>
  <c r="R320" i="2" s="1"/>
  <c r="J320" i="2"/>
  <c r="K320" i="2" s="1"/>
  <c r="Q319" i="2"/>
  <c r="R319" i="2" s="1"/>
  <c r="J319" i="2"/>
  <c r="K319" i="2" s="1"/>
  <c r="Q318" i="2"/>
  <c r="R318" i="2" s="1"/>
  <c r="J318" i="2"/>
  <c r="K318" i="2" s="1"/>
  <c r="Q317" i="2"/>
  <c r="R317" i="2" s="1"/>
  <c r="J317" i="2"/>
  <c r="K317" i="2" s="1"/>
  <c r="Q316" i="2"/>
  <c r="R316" i="2" s="1"/>
  <c r="J316" i="2"/>
  <c r="K316" i="2" s="1"/>
  <c r="Q315" i="2"/>
  <c r="R315" i="2" s="1"/>
  <c r="J315" i="2"/>
  <c r="K315" i="2" s="1"/>
  <c r="Q314" i="2"/>
  <c r="R314" i="2" s="1"/>
  <c r="J314" i="2"/>
  <c r="K314" i="2" s="1"/>
  <c r="Q313" i="2"/>
  <c r="R313" i="2" s="1"/>
  <c r="S313" i="2" s="1"/>
  <c r="J313" i="2"/>
  <c r="K313" i="2" s="1"/>
  <c r="Q312" i="2"/>
  <c r="R312" i="2" s="1"/>
  <c r="J312" i="2"/>
  <c r="K312" i="2" s="1"/>
  <c r="Q311" i="2"/>
  <c r="R311" i="2" s="1"/>
  <c r="J311" i="2"/>
  <c r="K311" i="2" s="1"/>
  <c r="Q310" i="2"/>
  <c r="R310" i="2" s="1"/>
  <c r="J310" i="2"/>
  <c r="K310" i="2" s="1"/>
  <c r="Q309" i="2"/>
  <c r="R309" i="2" s="1"/>
  <c r="J309" i="2"/>
  <c r="K309" i="2" s="1"/>
  <c r="Q308" i="2"/>
  <c r="R308" i="2" s="1"/>
  <c r="J308" i="2"/>
  <c r="K308" i="2" s="1"/>
  <c r="Q307" i="2"/>
  <c r="R307" i="2" s="1"/>
  <c r="J307" i="2"/>
  <c r="K307" i="2" s="1"/>
  <c r="Q306" i="2"/>
  <c r="R306" i="2" s="1"/>
  <c r="S306" i="2" s="1"/>
  <c r="J306" i="2"/>
  <c r="K306" i="2" s="1"/>
  <c r="Q305" i="2"/>
  <c r="R305" i="2" s="1"/>
  <c r="J305" i="2"/>
  <c r="K305" i="2" s="1"/>
  <c r="Q304" i="2"/>
  <c r="R304" i="2" s="1"/>
  <c r="J304" i="2"/>
  <c r="K304" i="2" s="1"/>
  <c r="Q303" i="2"/>
  <c r="R303" i="2" s="1"/>
  <c r="J303" i="2"/>
  <c r="K303" i="2" s="1"/>
  <c r="Q302" i="2"/>
  <c r="R302" i="2" s="1"/>
  <c r="J302" i="2"/>
  <c r="K302" i="2" s="1"/>
  <c r="Q301" i="2"/>
  <c r="R301" i="2" s="1"/>
  <c r="J301" i="2"/>
  <c r="K301" i="2" s="1"/>
  <c r="Q300" i="2"/>
  <c r="R300" i="2" s="1"/>
  <c r="J300" i="2"/>
  <c r="K300" i="2" s="1"/>
  <c r="Q299" i="2"/>
  <c r="R299" i="2" s="1"/>
  <c r="J299" i="2"/>
  <c r="K299" i="2" s="1"/>
  <c r="Q298" i="2"/>
  <c r="R298" i="2" s="1"/>
  <c r="J298" i="2"/>
  <c r="K298" i="2" s="1"/>
  <c r="Q297" i="2"/>
  <c r="R297" i="2" s="1"/>
  <c r="J297" i="2"/>
  <c r="K297" i="2" s="1"/>
  <c r="Q296" i="2"/>
  <c r="R296" i="2" s="1"/>
  <c r="J296" i="2"/>
  <c r="K296" i="2" s="1"/>
  <c r="Q295" i="2"/>
  <c r="R295" i="2" s="1"/>
  <c r="J295" i="2"/>
  <c r="K295" i="2" s="1"/>
  <c r="R294" i="2"/>
  <c r="S294" i="2" s="1"/>
  <c r="Q294" i="2"/>
  <c r="J294" i="2"/>
  <c r="K294" i="2" s="1"/>
  <c r="Q293" i="2"/>
  <c r="R293" i="2" s="1"/>
  <c r="J293" i="2"/>
  <c r="K293" i="2" s="1"/>
  <c r="Q292" i="2"/>
  <c r="R292" i="2" s="1"/>
  <c r="J292" i="2"/>
  <c r="K292" i="2" s="1"/>
  <c r="Q291" i="2"/>
  <c r="R291" i="2" s="1"/>
  <c r="K291" i="2"/>
  <c r="J291" i="2"/>
  <c r="Q290" i="2"/>
  <c r="R290" i="2" s="1"/>
  <c r="J290" i="2"/>
  <c r="K290" i="2" s="1"/>
  <c r="Q289" i="2"/>
  <c r="R289" i="2" s="1"/>
  <c r="J289" i="2"/>
  <c r="K289" i="2" s="1"/>
  <c r="Q288" i="2"/>
  <c r="R288" i="2" s="1"/>
  <c r="J288" i="2"/>
  <c r="K288" i="2" s="1"/>
  <c r="Q287" i="2"/>
  <c r="R287" i="2" s="1"/>
  <c r="J287" i="2"/>
  <c r="K287" i="2" s="1"/>
  <c r="Q286" i="2"/>
  <c r="R286" i="2" s="1"/>
  <c r="J286" i="2"/>
  <c r="K286" i="2" s="1"/>
  <c r="Q285" i="2"/>
  <c r="R285" i="2" s="1"/>
  <c r="K285" i="2"/>
  <c r="J285" i="2"/>
  <c r="Q284" i="2"/>
  <c r="R284" i="2" s="1"/>
  <c r="J284" i="2"/>
  <c r="K284" i="2" s="1"/>
  <c r="Q283" i="2"/>
  <c r="R283" i="2" s="1"/>
  <c r="J283" i="2"/>
  <c r="K283" i="2" s="1"/>
  <c r="Q282" i="2"/>
  <c r="R282" i="2" s="1"/>
  <c r="J282" i="2"/>
  <c r="K282" i="2" s="1"/>
  <c r="Q281" i="2"/>
  <c r="R281" i="2" s="1"/>
  <c r="J281" i="2"/>
  <c r="K281" i="2" s="1"/>
  <c r="Q280" i="2"/>
  <c r="R280" i="2" s="1"/>
  <c r="J280" i="2"/>
  <c r="K280" i="2" s="1"/>
  <c r="R279" i="2"/>
  <c r="Q279" i="2"/>
  <c r="J279" i="2"/>
  <c r="K279" i="2" s="1"/>
  <c r="Q278" i="2"/>
  <c r="R278" i="2" s="1"/>
  <c r="J278" i="2"/>
  <c r="K278" i="2" s="1"/>
  <c r="Q277" i="2"/>
  <c r="R277" i="2" s="1"/>
  <c r="J277" i="2"/>
  <c r="K277" i="2" s="1"/>
  <c r="Q276" i="2"/>
  <c r="R276" i="2" s="1"/>
  <c r="J276" i="2"/>
  <c r="K276" i="2" s="1"/>
  <c r="Q275" i="2"/>
  <c r="R275" i="2" s="1"/>
  <c r="J275" i="2"/>
  <c r="K275" i="2" s="1"/>
  <c r="Q274" i="2"/>
  <c r="R274" i="2" s="1"/>
  <c r="J274" i="2"/>
  <c r="K274" i="2" s="1"/>
  <c r="Q273" i="2"/>
  <c r="R273" i="2" s="1"/>
  <c r="J273" i="2"/>
  <c r="K273" i="2" s="1"/>
  <c r="Q272" i="2"/>
  <c r="R272" i="2" s="1"/>
  <c r="J272" i="2"/>
  <c r="K272" i="2" s="1"/>
  <c r="Q271" i="2"/>
  <c r="R271" i="2" s="1"/>
  <c r="J271" i="2"/>
  <c r="K271" i="2" s="1"/>
  <c r="Q270" i="2"/>
  <c r="R270" i="2" s="1"/>
  <c r="S270" i="2" s="1"/>
  <c r="J270" i="2"/>
  <c r="K270" i="2" s="1"/>
  <c r="Q269" i="2"/>
  <c r="R269" i="2" s="1"/>
  <c r="J269" i="2"/>
  <c r="K269" i="2" s="1"/>
  <c r="Q268" i="2"/>
  <c r="R268" i="2" s="1"/>
  <c r="J268" i="2"/>
  <c r="K268" i="2" s="1"/>
  <c r="Q267" i="2"/>
  <c r="R267" i="2" s="1"/>
  <c r="J267" i="2"/>
  <c r="K267" i="2" s="1"/>
  <c r="Q266" i="2"/>
  <c r="R266" i="2" s="1"/>
  <c r="J266" i="2"/>
  <c r="K266" i="2" s="1"/>
  <c r="Q265" i="2"/>
  <c r="R265" i="2" s="1"/>
  <c r="J265" i="2"/>
  <c r="K265" i="2" s="1"/>
  <c r="Q264" i="2"/>
  <c r="R264" i="2" s="1"/>
  <c r="J264" i="2"/>
  <c r="K264" i="2" s="1"/>
  <c r="Q263" i="2"/>
  <c r="R263" i="2" s="1"/>
  <c r="J263" i="2"/>
  <c r="K263" i="2" s="1"/>
  <c r="Q262" i="2"/>
  <c r="R262" i="2" s="1"/>
  <c r="J262" i="2"/>
  <c r="K262" i="2" s="1"/>
  <c r="Q261" i="2"/>
  <c r="R261" i="2" s="1"/>
  <c r="K261" i="2"/>
  <c r="J261" i="2"/>
  <c r="Q260" i="2"/>
  <c r="R260" i="2" s="1"/>
  <c r="J260" i="2"/>
  <c r="K260" i="2" s="1"/>
  <c r="Q259" i="2"/>
  <c r="R259" i="2" s="1"/>
  <c r="J259" i="2"/>
  <c r="K259" i="2" s="1"/>
  <c r="Q258" i="2"/>
  <c r="R258" i="2" s="1"/>
  <c r="J258" i="2"/>
  <c r="K258" i="2" s="1"/>
  <c r="Q257" i="2"/>
  <c r="R257" i="2" s="1"/>
  <c r="J257" i="2"/>
  <c r="K257" i="2" s="1"/>
  <c r="Q256" i="2"/>
  <c r="R256" i="2" s="1"/>
  <c r="J256" i="2"/>
  <c r="K256" i="2" s="1"/>
  <c r="Q255" i="2"/>
  <c r="R255" i="2" s="1"/>
  <c r="S255" i="2" s="1"/>
  <c r="J255" i="2"/>
  <c r="K255" i="2" s="1"/>
  <c r="Q254" i="2"/>
  <c r="R254" i="2" s="1"/>
  <c r="J254" i="2"/>
  <c r="K254" i="2" s="1"/>
  <c r="Q253" i="2"/>
  <c r="R253" i="2" s="1"/>
  <c r="J253" i="2"/>
  <c r="K253" i="2" s="1"/>
  <c r="Q252" i="2"/>
  <c r="R252" i="2" s="1"/>
  <c r="J252" i="2"/>
  <c r="K252" i="2" s="1"/>
  <c r="Q251" i="2"/>
  <c r="R251" i="2" s="1"/>
  <c r="J251" i="2"/>
  <c r="K251" i="2" s="1"/>
  <c r="Q250" i="2"/>
  <c r="R250" i="2" s="1"/>
  <c r="J250" i="2"/>
  <c r="K250" i="2" s="1"/>
  <c r="Q249" i="2"/>
  <c r="R249" i="2" s="1"/>
  <c r="J249" i="2"/>
  <c r="K249" i="2" s="1"/>
  <c r="Q248" i="2"/>
  <c r="R248" i="2" s="1"/>
  <c r="J248" i="2"/>
  <c r="K248" i="2" s="1"/>
  <c r="Q247" i="2"/>
  <c r="R247" i="2" s="1"/>
  <c r="J247" i="2"/>
  <c r="K247" i="2" s="1"/>
  <c r="Q246" i="2"/>
  <c r="R246" i="2" s="1"/>
  <c r="J246" i="2"/>
  <c r="K246" i="2" s="1"/>
  <c r="Q245" i="2"/>
  <c r="R245" i="2" s="1"/>
  <c r="S245" i="2" s="1"/>
  <c r="J245" i="2"/>
  <c r="K245" i="2" s="1"/>
  <c r="Q244" i="2"/>
  <c r="R244" i="2" s="1"/>
  <c r="J244" i="2"/>
  <c r="K244" i="2" s="1"/>
  <c r="Q243" i="2"/>
  <c r="R243" i="2" s="1"/>
  <c r="J243" i="2"/>
  <c r="K243" i="2" s="1"/>
  <c r="Q242" i="2"/>
  <c r="R242" i="2" s="1"/>
  <c r="J242" i="2"/>
  <c r="K242" i="2" s="1"/>
  <c r="Q241" i="2"/>
  <c r="R241" i="2" s="1"/>
  <c r="J241" i="2"/>
  <c r="K241" i="2" s="1"/>
  <c r="Q240" i="2"/>
  <c r="R240" i="2" s="1"/>
  <c r="K240" i="2"/>
  <c r="J240" i="2"/>
  <c r="Q239" i="2"/>
  <c r="R239" i="2" s="1"/>
  <c r="J239" i="2"/>
  <c r="K239" i="2" s="1"/>
  <c r="Q238" i="2"/>
  <c r="R238" i="2" s="1"/>
  <c r="J238" i="2"/>
  <c r="K238" i="2" s="1"/>
  <c r="Q237" i="2"/>
  <c r="R237" i="2" s="1"/>
  <c r="J237" i="2"/>
  <c r="K237" i="2" s="1"/>
  <c r="Q236" i="2"/>
  <c r="R236" i="2" s="1"/>
  <c r="J236" i="2"/>
  <c r="K236" i="2" s="1"/>
  <c r="Q235" i="2"/>
  <c r="R235" i="2" s="1"/>
  <c r="J235" i="2"/>
  <c r="K235" i="2" s="1"/>
  <c r="Q234" i="2"/>
  <c r="R234" i="2" s="1"/>
  <c r="J234" i="2"/>
  <c r="K234" i="2" s="1"/>
  <c r="Q233" i="2"/>
  <c r="R233" i="2" s="1"/>
  <c r="J233" i="2"/>
  <c r="K233" i="2" s="1"/>
  <c r="Q232" i="2"/>
  <c r="R232" i="2" s="1"/>
  <c r="J232" i="2"/>
  <c r="K232" i="2" s="1"/>
  <c r="Q231" i="2"/>
  <c r="R231" i="2" s="1"/>
  <c r="J231" i="2"/>
  <c r="K231" i="2" s="1"/>
  <c r="Q230" i="2"/>
  <c r="R230" i="2" s="1"/>
  <c r="J230" i="2"/>
  <c r="K230" i="2" s="1"/>
  <c r="Q229" i="2"/>
  <c r="R229" i="2" s="1"/>
  <c r="J229" i="2"/>
  <c r="K229" i="2" s="1"/>
  <c r="Q228" i="2"/>
  <c r="R228" i="2" s="1"/>
  <c r="J228" i="2"/>
  <c r="K228" i="2" s="1"/>
  <c r="Q227" i="2"/>
  <c r="R227" i="2" s="1"/>
  <c r="J227" i="2"/>
  <c r="K227" i="2" s="1"/>
  <c r="Q226" i="2"/>
  <c r="R226" i="2" s="1"/>
  <c r="J226" i="2"/>
  <c r="K226" i="2" s="1"/>
  <c r="Q225" i="2"/>
  <c r="R225" i="2" s="1"/>
  <c r="J225" i="2"/>
  <c r="K225" i="2" s="1"/>
  <c r="Q224" i="2"/>
  <c r="R224" i="2" s="1"/>
  <c r="J224" i="2"/>
  <c r="K224" i="2" s="1"/>
  <c r="Q223" i="2"/>
  <c r="R223" i="2" s="1"/>
  <c r="J223" i="2"/>
  <c r="K223" i="2" s="1"/>
  <c r="Q222" i="2"/>
  <c r="R222" i="2" s="1"/>
  <c r="J222" i="2"/>
  <c r="K222" i="2" s="1"/>
  <c r="Q221" i="2"/>
  <c r="R221" i="2" s="1"/>
  <c r="J221" i="2"/>
  <c r="K221" i="2" s="1"/>
  <c r="Q220" i="2"/>
  <c r="R220" i="2" s="1"/>
  <c r="J220" i="2"/>
  <c r="K220" i="2" s="1"/>
  <c r="Q219" i="2"/>
  <c r="R219" i="2" s="1"/>
  <c r="J219" i="2"/>
  <c r="K219" i="2" s="1"/>
  <c r="Q218" i="2"/>
  <c r="R218" i="2" s="1"/>
  <c r="J218" i="2"/>
  <c r="K218" i="2" s="1"/>
  <c r="Q217" i="2"/>
  <c r="R217" i="2" s="1"/>
  <c r="S217" i="2" s="1"/>
  <c r="J217" i="2"/>
  <c r="K217" i="2" s="1"/>
  <c r="Q216" i="2"/>
  <c r="R216" i="2" s="1"/>
  <c r="J216" i="2"/>
  <c r="K216" i="2" s="1"/>
  <c r="Q215" i="2"/>
  <c r="R215" i="2" s="1"/>
  <c r="J215" i="2"/>
  <c r="K215" i="2" s="1"/>
  <c r="Q214" i="2"/>
  <c r="R214" i="2" s="1"/>
  <c r="J214" i="2"/>
  <c r="K214" i="2" s="1"/>
  <c r="Q213" i="2"/>
  <c r="R213" i="2" s="1"/>
  <c r="J213" i="2"/>
  <c r="K213" i="2" s="1"/>
  <c r="Q212" i="2"/>
  <c r="R212" i="2" s="1"/>
  <c r="J212" i="2"/>
  <c r="K212" i="2" s="1"/>
  <c r="Q211" i="2"/>
  <c r="R211" i="2" s="1"/>
  <c r="J211" i="2"/>
  <c r="K211" i="2" s="1"/>
  <c r="Q210" i="2"/>
  <c r="R210" i="2" s="1"/>
  <c r="J210" i="2"/>
  <c r="K210" i="2" s="1"/>
  <c r="Q209" i="2"/>
  <c r="R209" i="2" s="1"/>
  <c r="J209" i="2"/>
  <c r="K209" i="2" s="1"/>
  <c r="Q208" i="2"/>
  <c r="R208" i="2" s="1"/>
  <c r="J208" i="2"/>
  <c r="K208" i="2" s="1"/>
  <c r="Q207" i="2"/>
  <c r="R207" i="2" s="1"/>
  <c r="J207" i="2"/>
  <c r="K207" i="2" s="1"/>
  <c r="Q206" i="2"/>
  <c r="R206" i="2" s="1"/>
  <c r="J206" i="2"/>
  <c r="K206" i="2" s="1"/>
  <c r="Q205" i="2"/>
  <c r="R205" i="2" s="1"/>
  <c r="J205" i="2"/>
  <c r="K205" i="2" s="1"/>
  <c r="Q204" i="2"/>
  <c r="R204" i="2" s="1"/>
  <c r="J204" i="2"/>
  <c r="K204" i="2" s="1"/>
  <c r="Q203" i="2"/>
  <c r="R203" i="2" s="1"/>
  <c r="S203" i="2" s="1"/>
  <c r="J203" i="2"/>
  <c r="K203" i="2" s="1"/>
  <c r="Q202" i="2"/>
  <c r="R202" i="2" s="1"/>
  <c r="J202" i="2"/>
  <c r="K202" i="2" s="1"/>
  <c r="Q201" i="2"/>
  <c r="R201" i="2" s="1"/>
  <c r="J201" i="2"/>
  <c r="K201" i="2" s="1"/>
  <c r="Q200" i="2"/>
  <c r="R200" i="2" s="1"/>
  <c r="J200" i="2"/>
  <c r="K200" i="2" s="1"/>
  <c r="Q199" i="2"/>
  <c r="R199" i="2" s="1"/>
  <c r="J199" i="2"/>
  <c r="K199" i="2" s="1"/>
  <c r="Q198" i="2"/>
  <c r="R198" i="2" s="1"/>
  <c r="J198" i="2"/>
  <c r="K198" i="2" s="1"/>
  <c r="Q197" i="2"/>
  <c r="R197" i="2" s="1"/>
  <c r="J197" i="2"/>
  <c r="K197" i="2" s="1"/>
  <c r="Q196" i="2"/>
  <c r="R196" i="2" s="1"/>
  <c r="J196" i="2"/>
  <c r="K196" i="2" s="1"/>
  <c r="Q195" i="2"/>
  <c r="R195" i="2" s="1"/>
  <c r="J195" i="2"/>
  <c r="K195" i="2" s="1"/>
  <c r="Q194" i="2"/>
  <c r="R194" i="2" s="1"/>
  <c r="J194" i="2"/>
  <c r="K194" i="2" s="1"/>
  <c r="Q193" i="2"/>
  <c r="R193" i="2" s="1"/>
  <c r="J193" i="2"/>
  <c r="K193" i="2" s="1"/>
  <c r="Q192" i="2"/>
  <c r="R192" i="2" s="1"/>
  <c r="J192" i="2"/>
  <c r="K192" i="2" s="1"/>
  <c r="Q191" i="2"/>
  <c r="R191" i="2" s="1"/>
  <c r="J191" i="2"/>
  <c r="K191" i="2" s="1"/>
  <c r="Q190" i="2"/>
  <c r="R190" i="2" s="1"/>
  <c r="J190" i="2"/>
  <c r="K190" i="2" s="1"/>
  <c r="Q189" i="2"/>
  <c r="R189" i="2" s="1"/>
  <c r="J189" i="2"/>
  <c r="K189" i="2" s="1"/>
  <c r="Q188" i="2"/>
  <c r="R188" i="2" s="1"/>
  <c r="J188" i="2"/>
  <c r="K188" i="2" s="1"/>
  <c r="Q187" i="2"/>
  <c r="R187" i="2" s="1"/>
  <c r="J187" i="2"/>
  <c r="K187" i="2" s="1"/>
  <c r="Q186" i="2"/>
  <c r="R186" i="2" s="1"/>
  <c r="J186" i="2"/>
  <c r="K186" i="2" s="1"/>
  <c r="Q185" i="2"/>
  <c r="R185" i="2" s="1"/>
  <c r="J185" i="2"/>
  <c r="K185" i="2" s="1"/>
  <c r="Q184" i="2"/>
  <c r="R184" i="2" s="1"/>
  <c r="J184" i="2"/>
  <c r="K184" i="2" s="1"/>
  <c r="R183" i="2"/>
  <c r="Q183" i="2"/>
  <c r="J183" i="2"/>
  <c r="K183" i="2" s="1"/>
  <c r="R182" i="2"/>
  <c r="Q182" i="2"/>
  <c r="J182" i="2"/>
  <c r="K182" i="2" s="1"/>
  <c r="Q181" i="2"/>
  <c r="R181" i="2" s="1"/>
  <c r="J181" i="2"/>
  <c r="K181" i="2" s="1"/>
  <c r="Q180" i="2"/>
  <c r="R180" i="2" s="1"/>
  <c r="J180" i="2"/>
  <c r="K180" i="2" s="1"/>
  <c r="S180" i="2" s="1"/>
  <c r="Q179" i="2"/>
  <c r="R179" i="2" s="1"/>
  <c r="J179" i="2"/>
  <c r="K179" i="2" s="1"/>
  <c r="Q178" i="2"/>
  <c r="R178" i="2" s="1"/>
  <c r="J178" i="2"/>
  <c r="K178" i="2" s="1"/>
  <c r="Q177" i="2"/>
  <c r="R177" i="2" s="1"/>
  <c r="J177" i="2"/>
  <c r="K177" i="2" s="1"/>
  <c r="Q176" i="2"/>
  <c r="R176" i="2" s="1"/>
  <c r="J176" i="2"/>
  <c r="K176" i="2" s="1"/>
  <c r="Q175" i="2"/>
  <c r="R175" i="2" s="1"/>
  <c r="J175" i="2"/>
  <c r="K175" i="2" s="1"/>
  <c r="Q174" i="2"/>
  <c r="R174" i="2" s="1"/>
  <c r="J174" i="2"/>
  <c r="K174" i="2" s="1"/>
  <c r="Q173" i="2"/>
  <c r="R173" i="2" s="1"/>
  <c r="J173" i="2"/>
  <c r="K173" i="2" s="1"/>
  <c r="Q172" i="2"/>
  <c r="R172" i="2" s="1"/>
  <c r="J172" i="2"/>
  <c r="K172" i="2" s="1"/>
  <c r="R171" i="2"/>
  <c r="Q171" i="2"/>
  <c r="J171" i="2"/>
  <c r="K171" i="2" s="1"/>
  <c r="Q170" i="2"/>
  <c r="R170" i="2" s="1"/>
  <c r="J170" i="2"/>
  <c r="K170" i="2" s="1"/>
  <c r="Q169" i="2"/>
  <c r="R169" i="2" s="1"/>
  <c r="J169" i="2"/>
  <c r="K169" i="2" s="1"/>
  <c r="Q168" i="2"/>
  <c r="R168" i="2" s="1"/>
  <c r="J168" i="2"/>
  <c r="K168" i="2" s="1"/>
  <c r="Q167" i="2"/>
  <c r="R167" i="2" s="1"/>
  <c r="J167" i="2"/>
  <c r="K167" i="2" s="1"/>
  <c r="Q166" i="2"/>
  <c r="R166" i="2" s="1"/>
  <c r="J166" i="2"/>
  <c r="K166" i="2" s="1"/>
  <c r="Q165" i="2"/>
  <c r="R165" i="2" s="1"/>
  <c r="J165" i="2"/>
  <c r="K165" i="2" s="1"/>
  <c r="S165" i="2" s="1"/>
  <c r="Q164" i="2"/>
  <c r="R164" i="2" s="1"/>
  <c r="J164" i="2"/>
  <c r="K164" i="2" s="1"/>
  <c r="Q163" i="2"/>
  <c r="R163" i="2" s="1"/>
  <c r="J163" i="2"/>
  <c r="K163" i="2" s="1"/>
  <c r="Q162" i="2"/>
  <c r="R162" i="2" s="1"/>
  <c r="J162" i="2"/>
  <c r="K162" i="2" s="1"/>
  <c r="Q161" i="2"/>
  <c r="R161" i="2" s="1"/>
  <c r="J161" i="2"/>
  <c r="K161" i="2" s="1"/>
  <c r="Q160" i="2"/>
  <c r="R160" i="2" s="1"/>
  <c r="J160" i="2"/>
  <c r="K160" i="2" s="1"/>
  <c r="Q159" i="2"/>
  <c r="R159" i="2" s="1"/>
  <c r="S159" i="2" s="1"/>
  <c r="J159" i="2"/>
  <c r="K159" i="2" s="1"/>
  <c r="Q158" i="2"/>
  <c r="R158" i="2" s="1"/>
  <c r="J158" i="2"/>
  <c r="K158" i="2" s="1"/>
  <c r="Q157" i="2"/>
  <c r="R157" i="2" s="1"/>
  <c r="J157" i="2"/>
  <c r="K157" i="2" s="1"/>
  <c r="Q156" i="2"/>
  <c r="R156" i="2" s="1"/>
  <c r="K156" i="2"/>
  <c r="J156" i="2"/>
  <c r="Q155" i="2"/>
  <c r="R155" i="2" s="1"/>
  <c r="J155" i="2"/>
  <c r="K155" i="2" s="1"/>
  <c r="Q154" i="2"/>
  <c r="R154" i="2" s="1"/>
  <c r="J154" i="2"/>
  <c r="K154" i="2" s="1"/>
  <c r="Q153" i="2"/>
  <c r="R153" i="2" s="1"/>
  <c r="J153" i="2"/>
  <c r="K153" i="2" s="1"/>
  <c r="Q152" i="2"/>
  <c r="R152" i="2" s="1"/>
  <c r="J152" i="2"/>
  <c r="K152" i="2" s="1"/>
  <c r="Q151" i="2"/>
  <c r="R151" i="2" s="1"/>
  <c r="J151" i="2"/>
  <c r="K151" i="2" s="1"/>
  <c r="Q150" i="2"/>
  <c r="R150" i="2" s="1"/>
  <c r="S150" i="2" s="1"/>
  <c r="J150" i="2"/>
  <c r="K150" i="2" s="1"/>
  <c r="Q149" i="2"/>
  <c r="R149" i="2" s="1"/>
  <c r="J149" i="2"/>
  <c r="K149" i="2" s="1"/>
  <c r="Q148" i="2"/>
  <c r="R148" i="2" s="1"/>
  <c r="J148" i="2"/>
  <c r="K148" i="2" s="1"/>
  <c r="Q147" i="2"/>
  <c r="R147" i="2" s="1"/>
  <c r="J147" i="2"/>
  <c r="K147" i="2" s="1"/>
  <c r="Q146" i="2"/>
  <c r="R146" i="2" s="1"/>
  <c r="J146" i="2"/>
  <c r="K146" i="2" s="1"/>
  <c r="Q145" i="2"/>
  <c r="R145" i="2" s="1"/>
  <c r="K145" i="2"/>
  <c r="J145" i="2"/>
  <c r="Q144" i="2"/>
  <c r="R144" i="2" s="1"/>
  <c r="J144" i="2"/>
  <c r="K144" i="2" s="1"/>
  <c r="Q143" i="2"/>
  <c r="R143" i="2" s="1"/>
  <c r="S143" i="2" s="1"/>
  <c r="J143" i="2"/>
  <c r="K143" i="2" s="1"/>
  <c r="Q142" i="2"/>
  <c r="R142" i="2" s="1"/>
  <c r="J142" i="2"/>
  <c r="K142" i="2" s="1"/>
  <c r="Q141" i="2"/>
  <c r="R141" i="2" s="1"/>
  <c r="J141" i="2"/>
  <c r="K141" i="2" s="1"/>
  <c r="Q140" i="2"/>
  <c r="R140" i="2" s="1"/>
  <c r="J140" i="2"/>
  <c r="K140" i="2" s="1"/>
  <c r="Q139" i="2"/>
  <c r="R139" i="2" s="1"/>
  <c r="S139" i="2" s="1"/>
  <c r="J139" i="2"/>
  <c r="K139" i="2" s="1"/>
  <c r="Q138" i="2"/>
  <c r="R138" i="2" s="1"/>
  <c r="J138" i="2"/>
  <c r="K138" i="2" s="1"/>
  <c r="Q137" i="2"/>
  <c r="R137" i="2" s="1"/>
  <c r="J137" i="2"/>
  <c r="K137" i="2" s="1"/>
  <c r="R136" i="2"/>
  <c r="Q136" i="2"/>
  <c r="J136" i="2"/>
  <c r="K136" i="2" s="1"/>
  <c r="Q135" i="2"/>
  <c r="R135" i="2" s="1"/>
  <c r="J135" i="2"/>
  <c r="K135" i="2" s="1"/>
  <c r="R134" i="2"/>
  <c r="Q134" i="2"/>
  <c r="J134" i="2"/>
  <c r="K134" i="2" s="1"/>
  <c r="Q133" i="2"/>
  <c r="R133" i="2" s="1"/>
  <c r="K133" i="2"/>
  <c r="J133" i="2"/>
  <c r="Q132" i="2"/>
  <c r="R132" i="2" s="1"/>
  <c r="J132" i="2"/>
  <c r="K132" i="2" s="1"/>
  <c r="Q131" i="2"/>
  <c r="R131" i="2" s="1"/>
  <c r="J131" i="2"/>
  <c r="K131" i="2" s="1"/>
  <c r="Q130" i="2"/>
  <c r="R130" i="2" s="1"/>
  <c r="J130" i="2"/>
  <c r="K130" i="2" s="1"/>
  <c r="Q129" i="2"/>
  <c r="R129" i="2" s="1"/>
  <c r="J129" i="2"/>
  <c r="K129" i="2" s="1"/>
  <c r="Q128" i="2"/>
  <c r="R128" i="2" s="1"/>
  <c r="J128" i="2"/>
  <c r="K128" i="2" s="1"/>
  <c r="Q127" i="2"/>
  <c r="R127" i="2" s="1"/>
  <c r="J127" i="2"/>
  <c r="K127" i="2" s="1"/>
  <c r="Q126" i="2"/>
  <c r="R126" i="2" s="1"/>
  <c r="J126" i="2"/>
  <c r="K126" i="2" s="1"/>
  <c r="Q125" i="2"/>
  <c r="R125" i="2" s="1"/>
  <c r="J125" i="2"/>
  <c r="K125" i="2" s="1"/>
  <c r="Q124" i="2"/>
  <c r="R124" i="2" s="1"/>
  <c r="K124" i="2"/>
  <c r="J124" i="2"/>
  <c r="Q123" i="2"/>
  <c r="R123" i="2" s="1"/>
  <c r="K123" i="2"/>
  <c r="J123" i="2"/>
  <c r="Q122" i="2"/>
  <c r="R122" i="2" s="1"/>
  <c r="K122" i="2"/>
  <c r="J122" i="2"/>
  <c r="Q121" i="2"/>
  <c r="R121" i="2" s="1"/>
  <c r="J121" i="2"/>
  <c r="K121" i="2" s="1"/>
  <c r="Q120" i="2"/>
  <c r="R120" i="2" s="1"/>
  <c r="J120" i="2"/>
  <c r="K120" i="2" s="1"/>
  <c r="Q119" i="2"/>
  <c r="R119" i="2" s="1"/>
  <c r="J119" i="2"/>
  <c r="K119" i="2" s="1"/>
  <c r="Q118" i="2"/>
  <c r="R118" i="2" s="1"/>
  <c r="J118" i="2"/>
  <c r="K118" i="2" s="1"/>
  <c r="Q117" i="2"/>
  <c r="R117" i="2" s="1"/>
  <c r="J117" i="2"/>
  <c r="K117" i="2" s="1"/>
  <c r="Q116" i="2"/>
  <c r="R116" i="2" s="1"/>
  <c r="J116" i="2"/>
  <c r="K116" i="2" s="1"/>
  <c r="Q115" i="2"/>
  <c r="R115" i="2" s="1"/>
  <c r="J115" i="2"/>
  <c r="K115" i="2" s="1"/>
  <c r="Q114" i="2"/>
  <c r="R114" i="2" s="1"/>
  <c r="J114" i="2"/>
  <c r="K114" i="2" s="1"/>
  <c r="R113" i="2"/>
  <c r="S113" i="2" s="1"/>
  <c r="Q113" i="2"/>
  <c r="J113" i="2"/>
  <c r="K113" i="2" s="1"/>
  <c r="Q112" i="2"/>
  <c r="R112" i="2" s="1"/>
  <c r="J112" i="2"/>
  <c r="K112" i="2" s="1"/>
  <c r="Q111" i="2"/>
  <c r="R111" i="2" s="1"/>
  <c r="J111" i="2"/>
  <c r="K111" i="2" s="1"/>
  <c r="Q110" i="2"/>
  <c r="R110" i="2" s="1"/>
  <c r="J110" i="2"/>
  <c r="K110" i="2" s="1"/>
  <c r="Q109" i="2"/>
  <c r="R109" i="2" s="1"/>
  <c r="J109" i="2"/>
  <c r="K109" i="2" s="1"/>
  <c r="Q108" i="2"/>
  <c r="R108" i="2" s="1"/>
  <c r="J108" i="2"/>
  <c r="K108" i="2" s="1"/>
  <c r="Q107" i="2"/>
  <c r="R107" i="2" s="1"/>
  <c r="S107" i="2" s="1"/>
  <c r="J107" i="2"/>
  <c r="K107" i="2" s="1"/>
  <c r="Q106" i="2"/>
  <c r="R106" i="2" s="1"/>
  <c r="J106" i="2"/>
  <c r="K106" i="2" s="1"/>
  <c r="Q105" i="2"/>
  <c r="R105" i="2" s="1"/>
  <c r="J105" i="2"/>
  <c r="K105" i="2" s="1"/>
  <c r="Q104" i="2"/>
  <c r="R104" i="2" s="1"/>
  <c r="J104" i="2"/>
  <c r="K104" i="2" s="1"/>
  <c r="Q103" i="2"/>
  <c r="R103" i="2" s="1"/>
  <c r="J103" i="2"/>
  <c r="K103" i="2" s="1"/>
  <c r="Q102" i="2"/>
  <c r="R102" i="2" s="1"/>
  <c r="J102" i="2"/>
  <c r="K102" i="2" s="1"/>
  <c r="Q101" i="2"/>
  <c r="R101" i="2" s="1"/>
  <c r="J101" i="2"/>
  <c r="K101" i="2" s="1"/>
  <c r="Q100" i="2"/>
  <c r="R100" i="2" s="1"/>
  <c r="J100" i="2"/>
  <c r="K100" i="2" s="1"/>
  <c r="Q99" i="2"/>
  <c r="R99" i="2" s="1"/>
  <c r="J99" i="2"/>
  <c r="K99" i="2" s="1"/>
  <c r="Q98" i="2"/>
  <c r="R98" i="2" s="1"/>
  <c r="J98" i="2"/>
  <c r="K98" i="2" s="1"/>
  <c r="Q97" i="2"/>
  <c r="R97" i="2" s="1"/>
  <c r="J97" i="2"/>
  <c r="K97" i="2" s="1"/>
  <c r="Q96" i="2"/>
  <c r="R96" i="2" s="1"/>
  <c r="J96" i="2"/>
  <c r="K96" i="2" s="1"/>
  <c r="Q95" i="2"/>
  <c r="R95" i="2" s="1"/>
  <c r="J95" i="2"/>
  <c r="K95" i="2" s="1"/>
  <c r="Q94" i="2"/>
  <c r="R94" i="2" s="1"/>
  <c r="J94" i="2"/>
  <c r="K94" i="2" s="1"/>
  <c r="Q93" i="2"/>
  <c r="R93" i="2" s="1"/>
  <c r="J93" i="2"/>
  <c r="K93" i="2" s="1"/>
  <c r="Q92" i="2"/>
  <c r="R92" i="2" s="1"/>
  <c r="J92" i="2"/>
  <c r="K92" i="2" s="1"/>
  <c r="Q91" i="2"/>
  <c r="R91" i="2" s="1"/>
  <c r="J91" i="2"/>
  <c r="K91" i="2" s="1"/>
  <c r="Q90" i="2"/>
  <c r="R90" i="2" s="1"/>
  <c r="J90" i="2"/>
  <c r="K90" i="2" s="1"/>
  <c r="Q89" i="2"/>
  <c r="R89" i="2" s="1"/>
  <c r="J89" i="2"/>
  <c r="K89" i="2" s="1"/>
  <c r="R88" i="2"/>
  <c r="Q88" i="2"/>
  <c r="J88" i="2"/>
  <c r="K88" i="2" s="1"/>
  <c r="Q87" i="2"/>
  <c r="R87" i="2" s="1"/>
  <c r="J87" i="2"/>
  <c r="K87" i="2" s="1"/>
  <c r="Q86" i="2"/>
  <c r="R86" i="2" s="1"/>
  <c r="J86" i="2"/>
  <c r="K86" i="2" s="1"/>
  <c r="Q85" i="2"/>
  <c r="R85" i="2" s="1"/>
  <c r="J85" i="2"/>
  <c r="K85" i="2" s="1"/>
  <c r="S85" i="2" s="1"/>
  <c r="Q84" i="2"/>
  <c r="R84" i="2" s="1"/>
  <c r="K84" i="2"/>
  <c r="J84" i="2"/>
  <c r="Q83" i="2"/>
  <c r="R83" i="2" s="1"/>
  <c r="J83" i="2"/>
  <c r="K83" i="2" s="1"/>
  <c r="Q82" i="2"/>
  <c r="R82" i="2" s="1"/>
  <c r="J82" i="2"/>
  <c r="K82" i="2" s="1"/>
  <c r="Q81" i="2"/>
  <c r="R81" i="2" s="1"/>
  <c r="J81" i="2"/>
  <c r="K81" i="2" s="1"/>
  <c r="Q80" i="2"/>
  <c r="R80" i="2" s="1"/>
  <c r="J80" i="2"/>
  <c r="K80" i="2" s="1"/>
  <c r="Q79" i="2"/>
  <c r="R79" i="2" s="1"/>
  <c r="J79" i="2"/>
  <c r="K79" i="2" s="1"/>
  <c r="Q78" i="2"/>
  <c r="R78" i="2" s="1"/>
  <c r="S78" i="2" s="1"/>
  <c r="J78" i="2"/>
  <c r="K78" i="2" s="1"/>
  <c r="Q77" i="2"/>
  <c r="R77" i="2" s="1"/>
  <c r="J77" i="2"/>
  <c r="K77" i="2" s="1"/>
  <c r="Q76" i="2"/>
  <c r="R76" i="2" s="1"/>
  <c r="J76" i="2"/>
  <c r="K76" i="2" s="1"/>
  <c r="Q75" i="2"/>
  <c r="R75" i="2" s="1"/>
  <c r="J75" i="2"/>
  <c r="K75" i="2" s="1"/>
  <c r="Q74" i="2"/>
  <c r="R74" i="2" s="1"/>
  <c r="J74" i="2"/>
  <c r="K74" i="2" s="1"/>
  <c r="Q73" i="2"/>
  <c r="R73" i="2" s="1"/>
  <c r="J73" i="2"/>
  <c r="K73" i="2" s="1"/>
  <c r="Q72" i="2"/>
  <c r="R72" i="2" s="1"/>
  <c r="J72" i="2"/>
  <c r="K72" i="2" s="1"/>
  <c r="Q71" i="2"/>
  <c r="R71" i="2" s="1"/>
  <c r="S71" i="2" s="1"/>
  <c r="J71" i="2"/>
  <c r="K71" i="2" s="1"/>
  <c r="Q70" i="2"/>
  <c r="R70" i="2" s="1"/>
  <c r="J70" i="2"/>
  <c r="K70" i="2" s="1"/>
  <c r="Q69" i="2"/>
  <c r="R69" i="2" s="1"/>
  <c r="J69" i="2"/>
  <c r="K69" i="2" s="1"/>
  <c r="Q68" i="2"/>
  <c r="R68" i="2" s="1"/>
  <c r="J68" i="2"/>
  <c r="K68" i="2" s="1"/>
  <c r="Q67" i="2"/>
  <c r="R67" i="2" s="1"/>
  <c r="J67" i="2"/>
  <c r="K67" i="2" s="1"/>
  <c r="Q66" i="2"/>
  <c r="R66" i="2" s="1"/>
  <c r="J66" i="2"/>
  <c r="K66" i="2" s="1"/>
  <c r="Q65" i="2"/>
  <c r="R65" i="2" s="1"/>
  <c r="J65" i="2"/>
  <c r="K65" i="2" s="1"/>
  <c r="Q64" i="2"/>
  <c r="R64" i="2" s="1"/>
  <c r="J64" i="2"/>
  <c r="K64" i="2" s="1"/>
  <c r="Q63" i="2"/>
  <c r="R63" i="2" s="1"/>
  <c r="J63" i="2"/>
  <c r="K63" i="2" s="1"/>
  <c r="Q62" i="2"/>
  <c r="R62" i="2" s="1"/>
  <c r="J62" i="2"/>
  <c r="K62" i="2" s="1"/>
  <c r="Q61" i="2"/>
  <c r="R61" i="2" s="1"/>
  <c r="J61" i="2"/>
  <c r="K61" i="2" s="1"/>
  <c r="Q60" i="2"/>
  <c r="R60" i="2" s="1"/>
  <c r="J60" i="2"/>
  <c r="K60" i="2" s="1"/>
  <c r="Q59" i="2"/>
  <c r="R59" i="2" s="1"/>
  <c r="K59" i="2"/>
  <c r="J59" i="2"/>
  <c r="Q58" i="2"/>
  <c r="R58" i="2" s="1"/>
  <c r="J58" i="2"/>
  <c r="K58" i="2" s="1"/>
  <c r="Q57" i="2"/>
  <c r="R57" i="2" s="1"/>
  <c r="J57" i="2"/>
  <c r="K57" i="2" s="1"/>
  <c r="Q56" i="2"/>
  <c r="R56" i="2" s="1"/>
  <c r="J56" i="2"/>
  <c r="K56" i="2" s="1"/>
  <c r="Q55" i="2"/>
  <c r="R55" i="2" s="1"/>
  <c r="J55" i="2"/>
  <c r="K55" i="2" s="1"/>
  <c r="Q54" i="2"/>
  <c r="R54" i="2" s="1"/>
  <c r="J54" i="2"/>
  <c r="K54" i="2" s="1"/>
  <c r="Q53" i="2"/>
  <c r="R53" i="2" s="1"/>
  <c r="J53" i="2"/>
  <c r="K53" i="2" s="1"/>
  <c r="Q52" i="2"/>
  <c r="R52" i="2" s="1"/>
  <c r="J52" i="2"/>
  <c r="K52" i="2" s="1"/>
  <c r="Q51" i="2"/>
  <c r="R51" i="2" s="1"/>
  <c r="J51" i="2"/>
  <c r="K51" i="2" s="1"/>
  <c r="Q50" i="2"/>
  <c r="R50" i="2" s="1"/>
  <c r="J50" i="2"/>
  <c r="K50" i="2" s="1"/>
  <c r="Q49" i="2"/>
  <c r="R49" i="2" s="1"/>
  <c r="J49" i="2"/>
  <c r="K49" i="2" s="1"/>
  <c r="Q48" i="2"/>
  <c r="R48" i="2" s="1"/>
  <c r="J48" i="2"/>
  <c r="K48" i="2" s="1"/>
  <c r="Q47" i="2"/>
  <c r="R47" i="2" s="1"/>
  <c r="J47" i="2"/>
  <c r="K47" i="2" s="1"/>
  <c r="Q46" i="2"/>
  <c r="R46" i="2" s="1"/>
  <c r="J46" i="2"/>
  <c r="K46" i="2" s="1"/>
  <c r="Q45" i="2"/>
  <c r="R45" i="2" s="1"/>
  <c r="J45" i="2"/>
  <c r="K45" i="2" s="1"/>
  <c r="Q44" i="2"/>
  <c r="R44" i="2" s="1"/>
  <c r="J44" i="2"/>
  <c r="K44" i="2" s="1"/>
  <c r="Q43" i="2"/>
  <c r="R43" i="2" s="1"/>
  <c r="J43" i="2"/>
  <c r="K43" i="2" s="1"/>
  <c r="Q42" i="2"/>
  <c r="R42" i="2" s="1"/>
  <c r="J42" i="2"/>
  <c r="K42" i="2" s="1"/>
  <c r="Q41" i="2"/>
  <c r="R41" i="2" s="1"/>
  <c r="J41" i="2"/>
  <c r="K41" i="2" s="1"/>
  <c r="Q40" i="2"/>
  <c r="R40" i="2" s="1"/>
  <c r="J40" i="2"/>
  <c r="K40" i="2" s="1"/>
  <c r="Q39" i="2"/>
  <c r="R39" i="2" s="1"/>
  <c r="S39" i="2" s="1"/>
  <c r="J39" i="2"/>
  <c r="K39" i="2" s="1"/>
  <c r="Q38" i="2"/>
  <c r="R38" i="2" s="1"/>
  <c r="J38" i="2"/>
  <c r="K38" i="2" s="1"/>
  <c r="Q37" i="2"/>
  <c r="R37" i="2" s="1"/>
  <c r="J37" i="2"/>
  <c r="K37" i="2" s="1"/>
  <c r="Q36" i="2"/>
  <c r="R36" i="2" s="1"/>
  <c r="J36" i="2"/>
  <c r="K36" i="2" s="1"/>
  <c r="Q35" i="2"/>
  <c r="R35" i="2" s="1"/>
  <c r="J35" i="2"/>
  <c r="K35" i="2" s="1"/>
  <c r="Q34" i="2"/>
  <c r="R34" i="2" s="1"/>
  <c r="J34" i="2"/>
  <c r="K34" i="2" s="1"/>
  <c r="Q33" i="2"/>
  <c r="R33" i="2" s="1"/>
  <c r="J33" i="2"/>
  <c r="K33" i="2" s="1"/>
  <c r="Q32" i="2"/>
  <c r="R32" i="2" s="1"/>
  <c r="J32" i="2"/>
  <c r="K32" i="2" s="1"/>
  <c r="Q31" i="2"/>
  <c r="R31" i="2" s="1"/>
  <c r="S31" i="2" s="1"/>
  <c r="J31" i="2"/>
  <c r="K31" i="2" s="1"/>
  <c r="Q30" i="2"/>
  <c r="R30" i="2" s="1"/>
  <c r="J30" i="2"/>
  <c r="K30" i="2" s="1"/>
  <c r="Q29" i="2"/>
  <c r="R29" i="2" s="1"/>
  <c r="J29" i="2"/>
  <c r="K29" i="2" s="1"/>
  <c r="Q28" i="2"/>
  <c r="R28" i="2" s="1"/>
  <c r="J28" i="2"/>
  <c r="K28" i="2" s="1"/>
  <c r="Q27" i="2"/>
  <c r="R27" i="2" s="1"/>
  <c r="J27" i="2"/>
  <c r="K27" i="2" s="1"/>
  <c r="Q26" i="2"/>
  <c r="R26" i="2" s="1"/>
  <c r="J26" i="2"/>
  <c r="K26" i="2" s="1"/>
  <c r="Q25" i="2"/>
  <c r="R25" i="2" s="1"/>
  <c r="J25" i="2"/>
  <c r="K25" i="2" s="1"/>
  <c r="Q24" i="2"/>
  <c r="R24" i="2" s="1"/>
  <c r="J24" i="2"/>
  <c r="K24" i="2" s="1"/>
  <c r="Q23" i="2"/>
  <c r="R23" i="2" s="1"/>
  <c r="S23" i="2" s="1"/>
  <c r="J23" i="2"/>
  <c r="K23" i="2" s="1"/>
  <c r="Q22" i="2"/>
  <c r="R22" i="2" s="1"/>
  <c r="J22" i="2"/>
  <c r="K22" i="2" s="1"/>
  <c r="Q21" i="2"/>
  <c r="R21" i="2" s="1"/>
  <c r="J21" i="2"/>
  <c r="K21" i="2" s="1"/>
  <c r="Q20" i="2"/>
  <c r="R20" i="2" s="1"/>
  <c r="J20" i="2"/>
  <c r="K20" i="2" s="1"/>
  <c r="Q19" i="2"/>
  <c r="R19" i="2" s="1"/>
  <c r="J19" i="2"/>
  <c r="K19" i="2" s="1"/>
  <c r="Q18" i="2"/>
  <c r="R18" i="2" s="1"/>
  <c r="J18" i="2"/>
  <c r="K18" i="2" s="1"/>
  <c r="Q17" i="2"/>
  <c r="R17" i="2" s="1"/>
  <c r="J17" i="2"/>
  <c r="K17" i="2" s="1"/>
  <c r="Q16" i="2"/>
  <c r="R16" i="2" s="1"/>
  <c r="J16" i="2"/>
  <c r="K16" i="2" s="1"/>
  <c r="Q15" i="2"/>
  <c r="R15" i="2" s="1"/>
  <c r="J15" i="2"/>
  <c r="K15" i="2" s="1"/>
  <c r="Q14" i="2"/>
  <c r="R14" i="2" s="1"/>
  <c r="J14" i="2"/>
  <c r="K14" i="2" s="1"/>
  <c r="Q13" i="2"/>
  <c r="R13" i="2" s="1"/>
  <c r="J13" i="2"/>
  <c r="K13" i="2" s="1"/>
  <c r="Q12" i="2"/>
  <c r="R12" i="2" s="1"/>
  <c r="J12" i="2"/>
  <c r="K12" i="2" s="1"/>
  <c r="Q11" i="2"/>
  <c r="R11" i="2" s="1"/>
  <c r="J11" i="2"/>
  <c r="K11" i="2" s="1"/>
  <c r="Q10" i="2"/>
  <c r="R10" i="2" s="1"/>
  <c r="J10" i="2"/>
  <c r="K10" i="2" s="1"/>
  <c r="Q9" i="2"/>
  <c r="R9" i="2" s="1"/>
  <c r="J9" i="2"/>
  <c r="K9" i="2" s="1"/>
  <c r="Q8" i="2"/>
  <c r="R8" i="2" s="1"/>
  <c r="J8" i="2"/>
  <c r="K8" i="2" s="1"/>
  <c r="Q7" i="2"/>
  <c r="R7" i="2" s="1"/>
  <c r="J7" i="2"/>
  <c r="K7" i="2" s="1"/>
  <c r="Q6" i="2"/>
  <c r="R6" i="2" s="1"/>
  <c r="J6" i="2"/>
  <c r="K6" i="2" s="1"/>
  <c r="Q5" i="2"/>
  <c r="R5" i="2" s="1"/>
  <c r="J5" i="2"/>
  <c r="K5" i="2" s="1"/>
  <c r="E4" i="1"/>
  <c r="S36" i="2" l="1"/>
  <c r="S6" i="2"/>
  <c r="S342" i="2"/>
  <c r="S130" i="2"/>
  <c r="S202" i="2"/>
  <c r="S21" i="2"/>
  <c r="S64" i="2"/>
  <c r="S215" i="2"/>
  <c r="Q21" i="3"/>
  <c r="S67" i="2"/>
  <c r="S72" i="2"/>
  <c r="S318" i="2"/>
  <c r="Q22" i="3"/>
  <c r="Q29" i="3"/>
  <c r="S325" i="2"/>
  <c r="S34" i="2"/>
  <c r="S12" i="2"/>
  <c r="S102" i="2"/>
  <c r="S162" i="2"/>
  <c r="Q56" i="3"/>
  <c r="S46" i="2"/>
  <c r="S219" i="2"/>
  <c r="Q20" i="3"/>
  <c r="Q61" i="3" s="1"/>
  <c r="S179" i="2"/>
  <c r="M61" i="3"/>
  <c r="U73" i="3" s="1"/>
  <c r="S241" i="2"/>
  <c r="P61" i="3"/>
  <c r="U75" i="3" s="1"/>
  <c r="S214" i="2"/>
  <c r="S193" i="2"/>
  <c r="S198" i="2"/>
  <c r="S205" i="2"/>
  <c r="S210" i="2"/>
  <c r="S222" i="2"/>
  <c r="S240" i="2"/>
  <c r="S258" i="2"/>
  <c r="S269" i="2"/>
  <c r="S282" i="2"/>
  <c r="S293" i="2"/>
  <c r="S308" i="2"/>
  <c r="S335" i="2"/>
  <c r="S343" i="2"/>
  <c r="S347" i="2"/>
  <c r="S10" i="2"/>
  <c r="S60" i="2"/>
  <c r="S66" i="2"/>
  <c r="S74" i="2"/>
  <c r="S76" i="2"/>
  <c r="S82" i="2"/>
  <c r="S89" i="2"/>
  <c r="S91" i="2"/>
  <c r="S95" i="2"/>
  <c r="S101" i="2"/>
  <c r="S109" i="2"/>
  <c r="S114" i="2"/>
  <c r="S129" i="2"/>
  <c r="S137" i="2"/>
  <c r="S160" i="2"/>
  <c r="S169" i="2"/>
  <c r="S174" i="2"/>
  <c r="S178" i="2"/>
  <c r="S188" i="2"/>
  <c r="S190" i="2"/>
  <c r="S201" i="2"/>
  <c r="S216" i="2"/>
  <c r="S229" i="2"/>
  <c r="S235" i="2"/>
  <c r="S239" i="2"/>
  <c r="S288" i="2"/>
  <c r="S303" i="2"/>
  <c r="S312" i="2"/>
  <c r="S317" i="2"/>
  <c r="S321" i="2"/>
  <c r="S323" i="2"/>
  <c r="S328" i="2"/>
  <c r="S337" i="2"/>
  <c r="S13" i="2"/>
  <c r="S135" i="2"/>
  <c r="S136" i="2"/>
  <c r="S18" i="2"/>
  <c r="S28" i="2"/>
  <c r="S33" i="2"/>
  <c r="S35" i="2"/>
  <c r="S43" i="2"/>
  <c r="S50" i="2"/>
  <c r="S52" i="2"/>
  <c r="S54" i="2"/>
  <c r="S58" i="2"/>
  <c r="S83" i="2"/>
  <c r="S104" i="2"/>
  <c r="S108" i="2"/>
  <c r="S121" i="2"/>
  <c r="S126" i="2"/>
  <c r="S142" i="2"/>
  <c r="S149" i="2"/>
  <c r="S151" i="2"/>
  <c r="S155" i="2"/>
  <c r="S167" i="2"/>
  <c r="S15" i="2"/>
  <c r="S26" i="2"/>
  <c r="S117" i="2"/>
  <c r="S177" i="2"/>
  <c r="S181" i="2"/>
  <c r="S197" i="2"/>
  <c r="S209" i="2"/>
  <c r="S246" i="2"/>
  <c r="S279" i="2"/>
  <c r="S327" i="2"/>
  <c r="S11" i="2"/>
  <c r="S25" i="2"/>
  <c r="S55" i="2"/>
  <c r="S111" i="2"/>
  <c r="S157" i="2"/>
  <c r="S8" i="2"/>
  <c r="S42" i="2"/>
  <c r="S45" i="2"/>
  <c r="S75" i="2"/>
  <c r="S84" i="2"/>
  <c r="S90" i="2"/>
  <c r="S96" i="2"/>
  <c r="S119" i="2"/>
  <c r="S156" i="2"/>
  <c r="S173" i="2"/>
  <c r="S234" i="2"/>
  <c r="S30" i="2"/>
  <c r="S49" i="2"/>
  <c r="S7" i="2"/>
  <c r="S9" i="2"/>
  <c r="S16" i="2"/>
  <c r="S61" i="2"/>
  <c r="S87" i="2"/>
  <c r="S220" i="2"/>
  <c r="S37" i="2"/>
  <c r="S22" i="2"/>
  <c r="S51" i="2"/>
  <c r="S267" i="2"/>
  <c r="S292" i="2"/>
  <c r="S300" i="2"/>
  <c r="S315" i="2"/>
  <c r="S333" i="2"/>
  <c r="S59" i="2"/>
  <c r="S79" i="2"/>
  <c r="S115" i="2"/>
  <c r="S133" i="2"/>
  <c r="S176" i="2"/>
  <c r="S196" i="2"/>
  <c r="S208" i="2"/>
  <c r="S224" i="2"/>
  <c r="S226" i="2"/>
  <c r="S228" i="2"/>
  <c r="S232" i="2"/>
  <c r="S248" i="2"/>
  <c r="S250" i="2"/>
  <c r="S253" i="2"/>
  <c r="S256" i="2"/>
  <c r="S261" i="2"/>
  <c r="S263" i="2"/>
  <c r="S291" i="2"/>
  <c r="S330" i="2"/>
  <c r="S339" i="2"/>
  <c r="S340" i="2"/>
  <c r="S48" i="2"/>
  <c r="S62" i="2"/>
  <c r="S70" i="2"/>
  <c r="S73" i="2"/>
  <c r="S94" i="2"/>
  <c r="S100" i="2"/>
  <c r="S103" i="2"/>
  <c r="S105" i="2"/>
  <c r="S125" i="2"/>
  <c r="S127" i="2"/>
  <c r="S132" i="2"/>
  <c r="S138" i="2"/>
  <c r="S145" i="2"/>
  <c r="S148" i="2"/>
  <c r="S161" i="2"/>
  <c r="S163" i="2"/>
  <c r="S168" i="2"/>
  <c r="S191" i="2"/>
  <c r="S195" i="2"/>
  <c r="S221" i="2"/>
  <c r="S238" i="2"/>
  <c r="S244" i="2"/>
  <c r="S252" i="2"/>
  <c r="S260" i="2"/>
  <c r="S274" i="2"/>
  <c r="S277" i="2"/>
  <c r="S280" i="2"/>
  <c r="S285" i="2"/>
  <c r="S287" i="2"/>
  <c r="S320" i="2"/>
  <c r="S322" i="2"/>
  <c r="S344" i="2"/>
  <c r="S346" i="2"/>
  <c r="S19" i="2"/>
  <c r="S24" i="2"/>
  <c r="S32" i="2"/>
  <c r="S47" i="2"/>
  <c r="S57" i="2"/>
  <c r="S80" i="2"/>
  <c r="S93" i="2"/>
  <c r="S97" i="2"/>
  <c r="S106" i="2"/>
  <c r="S118" i="2"/>
  <c r="S124" i="2"/>
  <c r="S131" i="2"/>
  <c r="S141" i="2"/>
  <c r="S144" i="2"/>
  <c r="S152" i="2"/>
  <c r="S154" i="2"/>
  <c r="S182" i="2"/>
  <c r="S183" i="2"/>
  <c r="S200" i="2"/>
  <c r="S227" i="2"/>
  <c r="S233" i="2"/>
  <c r="S243" i="2"/>
  <c r="S264" i="2"/>
  <c r="S268" i="2"/>
  <c r="S276" i="2"/>
  <c r="S284" i="2"/>
  <c r="S296" i="2"/>
  <c r="S298" i="2"/>
  <c r="S301" i="2"/>
  <c r="S304" i="2"/>
  <c r="S309" i="2"/>
  <c r="S311" i="2"/>
  <c r="S336" i="2"/>
  <c r="S341" i="2"/>
  <c r="S120" i="2"/>
  <c r="S128" i="2"/>
  <c r="S153" i="2"/>
  <c r="S166" i="2"/>
  <c r="S172" i="2"/>
  <c r="S175" i="2"/>
  <c r="S184" i="2"/>
  <c r="S186" i="2"/>
  <c r="S189" i="2"/>
  <c r="S192" i="2"/>
  <c r="S204" i="2"/>
  <c r="S211" i="2"/>
  <c r="S213" i="2"/>
  <c r="S225" i="2"/>
  <c r="S251" i="2"/>
  <c r="S262" i="2"/>
  <c r="S265" i="2"/>
  <c r="S273" i="2"/>
  <c r="S275" i="2"/>
  <c r="S286" i="2"/>
  <c r="S289" i="2"/>
  <c r="S299" i="2"/>
  <c r="S310" i="2"/>
  <c r="S316" i="2"/>
  <c r="S332" i="2"/>
  <c r="S345" i="2"/>
  <c r="J65" i="3"/>
  <c r="S38" i="2"/>
  <c r="S69" i="2"/>
  <c r="S237" i="2"/>
  <c r="S14" i="2"/>
  <c r="S5" i="2"/>
  <c r="S249" i="2"/>
  <c r="S81" i="2"/>
  <c r="S297" i="2"/>
  <c r="S27" i="2"/>
  <c r="S56" i="2"/>
  <c r="S98" i="2"/>
  <c r="S122" i="2"/>
  <c r="S146" i="2"/>
  <c r="S170" i="2"/>
  <c r="S187" i="2"/>
  <c r="S92" i="2"/>
  <c r="S116" i="2"/>
  <c r="S140" i="2"/>
  <c r="S164" i="2"/>
  <c r="S207" i="2"/>
  <c r="S231" i="2"/>
  <c r="S324" i="2"/>
  <c r="S77" i="2"/>
  <c r="S44" i="2"/>
  <c r="S53" i="2"/>
  <c r="S194" i="2"/>
  <c r="S218" i="2"/>
  <c r="S259" i="2"/>
  <c r="S283" i="2"/>
  <c r="S307" i="2"/>
  <c r="S331" i="2"/>
  <c r="S338" i="2"/>
  <c r="S40" i="2"/>
  <c r="S65" i="2"/>
  <c r="S88" i="2"/>
  <c r="S112" i="2"/>
  <c r="S99" i="2"/>
  <c r="S123" i="2"/>
  <c r="S147" i="2"/>
  <c r="S171" i="2"/>
  <c r="S212" i="2"/>
  <c r="S236" i="2"/>
  <c r="S242" i="2"/>
  <c r="S266" i="2"/>
  <c r="S290" i="2"/>
  <c r="S314" i="2"/>
  <c r="S17" i="2"/>
  <c r="S41" i="2"/>
  <c r="S63" i="2"/>
  <c r="S86" i="2"/>
  <c r="S110" i="2"/>
  <c r="S134" i="2"/>
  <c r="S158" i="2"/>
  <c r="S185" i="2"/>
  <c r="S20" i="2"/>
  <c r="S223" i="2"/>
  <c r="S29" i="2"/>
  <c r="S199" i="2"/>
  <c r="S206" i="2"/>
  <c r="S230" i="2"/>
  <c r="S247" i="2"/>
  <c r="S257" i="2"/>
  <c r="S271" i="2"/>
  <c r="S281" i="2"/>
  <c r="S295" i="2"/>
  <c r="S305" i="2"/>
  <c r="S319" i="2"/>
  <c r="S329" i="2"/>
  <c r="S254" i="2"/>
  <c r="S278" i="2"/>
  <c r="S302" i="2"/>
  <c r="S326" i="2"/>
  <c r="S68" i="2"/>
  <c r="S272" i="2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J69" i="3" l="1"/>
  <c r="K65" i="3"/>
  <c r="K69" i="3" l="1"/>
  <c r="V74" i="3" s="1"/>
  <c r="V72" i="3" s="1"/>
  <c r="X72" i="3" s="1"/>
  <c r="Y72" i="3" s="1"/>
  <c r="L65" i="3"/>
  <c r="L69" i="3" s="1"/>
  <c r="L70" i="3" l="1"/>
  <c r="U74" i="3"/>
  <c r="U72" i="3" s="1"/>
  <c r="U76" i="3"/>
  <c r="Y73" i="3"/>
  <c r="Y74" i="3" s="1"/>
  <c r="V76" i="3" s="1"/>
  <c r="V80" i="3" s="1"/>
  <c r="U80" i="3" l="1"/>
</calcChain>
</file>

<file path=xl/sharedStrings.xml><?xml version="1.0" encoding="utf-8"?>
<sst xmlns="http://schemas.openxmlformats.org/spreadsheetml/2006/main" count="3871" uniqueCount="1666">
  <si>
    <t>Экспорт жд КZ</t>
  </si>
  <si>
    <t>#</t>
  </si>
  <si>
    <t xml:space="preserve">Route-
Маршрут
</t>
  </si>
  <si>
    <t>Shipping point-Пункт отгрузки</t>
  </si>
  <si>
    <t>Name of cargo (machine sets)-Наименование груза (машинокомплекты)</t>
  </si>
  <si>
    <t>Invoice amount in US dollars-Сумма инвойса в долларах США</t>
  </si>
  <si>
    <t>Количество м/к-Количество м/к</t>
  </si>
  <si>
    <t>Receiver-Получатель</t>
  </si>
  <si>
    <t>Supply contract-контракт на поставку</t>
  </si>
  <si>
    <t>Supplier's invoice-инвойс поставщика</t>
  </si>
  <si>
    <t>Date of shipment-дата отправки</t>
  </si>
  <si>
    <t>Arrival date-дата прибытия</t>
  </si>
  <si>
    <t>Containers Quantity-Количество контейнеров</t>
  </si>
  <si>
    <t>Payment to the carrier (per container)-оплата перевозчику (за контейнер)</t>
  </si>
  <si>
    <t>Payment to the carrier (total)-оплата перевозчику (итого)</t>
  </si>
  <si>
    <t>Central bank rate-Курс ЦБ</t>
  </si>
  <si>
    <t>Transit tariff (in US dollars)-Тариф за  транзит(в долл.США)</t>
  </si>
  <si>
    <t>The amount for transit, sum Uzb-Сумма за транзит, сум</t>
  </si>
  <si>
    <t>Total to be paid (sum Uzb)-Итого к оплате (сум)</t>
  </si>
  <si>
    <t>Carrier-перевозчик</t>
  </si>
  <si>
    <t>Shipment-Партия</t>
  </si>
  <si>
    <t>Валюта</t>
  </si>
  <si>
    <t>Summa</t>
  </si>
  <si>
    <t>ст. Келес-ст.Костанай</t>
  </si>
  <si>
    <t>ст. Аблык</t>
  </si>
  <si>
    <t>ст. Асака</t>
  </si>
  <si>
    <t xml:space="preserve">Детализация по экспорту контейнеров с грузом машин-комплекты согласно акту выполнненых работ № Акт выполненных работ №GM -___-JDEX от  </t>
  </si>
  <si>
    <t>№</t>
  </si>
  <si>
    <t>Маршрут</t>
  </si>
  <si>
    <t>№ Контейнера</t>
  </si>
  <si>
    <t>№ вагона</t>
  </si>
  <si>
    <t>Дата отправки</t>
  </si>
  <si>
    <t>Дата прибытия костанай</t>
  </si>
  <si>
    <t>тариф ути итого</t>
  </si>
  <si>
    <t>ст.расходы по УТИ</t>
  </si>
  <si>
    <t>ст.расходы по Узлогистик</t>
  </si>
  <si>
    <t>курс USD для транзита</t>
  </si>
  <si>
    <t>тариф в USD по транзиту перевозчика</t>
  </si>
  <si>
    <t>сумма по транзиту перевозчика</t>
  </si>
  <si>
    <t>Итого к оплате</t>
  </si>
  <si>
    <t>сумма для проверки</t>
  </si>
  <si>
    <t>№ партии</t>
  </si>
  <si>
    <t>тариф</t>
  </si>
  <si>
    <t>НДС</t>
  </si>
  <si>
    <t>сумма</t>
  </si>
  <si>
    <t>PKEU2107739</t>
  </si>
  <si>
    <t>Аблык-Костанай</t>
  </si>
  <si>
    <t>FESU5317157</t>
  </si>
  <si>
    <t>WHLU5425288</t>
  </si>
  <si>
    <t>TCLU5662749</t>
  </si>
  <si>
    <t>PKEU2105211</t>
  </si>
  <si>
    <t>TLLU8301183</t>
  </si>
  <si>
    <t>TCLU9988944</t>
  </si>
  <si>
    <t>FESU5296748</t>
  </si>
  <si>
    <t>TCNU4476876</t>
  </si>
  <si>
    <t>FESU5261968</t>
  </si>
  <si>
    <t>ESPU8024060</t>
  </si>
  <si>
    <t>TCLU8779554</t>
  </si>
  <si>
    <t>HHXU3094454</t>
  </si>
  <si>
    <t>SEGU4209390</t>
  </si>
  <si>
    <t>WSCU9559399</t>
  </si>
  <si>
    <t>MAGU5492274</t>
  </si>
  <si>
    <t>SEAU8643558</t>
  </si>
  <si>
    <t>FESU5291598</t>
  </si>
  <si>
    <t>WSCU9276090</t>
  </si>
  <si>
    <t>TGHU6612232</t>
  </si>
  <si>
    <t>PKEU5018851</t>
  </si>
  <si>
    <t>FESU5202754</t>
  </si>
  <si>
    <t>HDMU6477292</t>
  </si>
  <si>
    <t>FESU5137710</t>
  </si>
  <si>
    <t>MOTU0771907</t>
  </si>
  <si>
    <t>TGHU9870879</t>
  </si>
  <si>
    <t>PKEU5014985</t>
  </si>
  <si>
    <t>TCNU7363390</t>
  </si>
  <si>
    <t>HJMU1580837</t>
  </si>
  <si>
    <t>TCLU8448411</t>
  </si>
  <si>
    <t>FCIU8450344</t>
  </si>
  <si>
    <t>FESU5266527</t>
  </si>
  <si>
    <t>MCCU3006883</t>
  </si>
  <si>
    <t>GESU6549100</t>
  </si>
  <si>
    <t>GVCU5189358</t>
  </si>
  <si>
    <t>FESU5307251</t>
  </si>
  <si>
    <t>PKEU2101047</t>
  </si>
  <si>
    <t>CAIU8860989</t>
  </si>
  <si>
    <t>DFSU6062873</t>
  </si>
  <si>
    <t>TCLU8565676</t>
  </si>
  <si>
    <t>IMTU9000158</t>
  </si>
  <si>
    <t>TGHU9875757</t>
  </si>
  <si>
    <t>FCIU8332439</t>
  </si>
  <si>
    <t>CAIU8366868</t>
  </si>
  <si>
    <t>HJMU1911581</t>
  </si>
  <si>
    <t>FESU5186838</t>
  </si>
  <si>
    <t>CBHU8378196</t>
  </si>
  <si>
    <t>TGHU9856818</t>
  </si>
  <si>
    <t>CCLU6999390</t>
  </si>
  <si>
    <t>FESU5134454</t>
  </si>
  <si>
    <t>FSCU9454826</t>
  </si>
  <si>
    <t>GESU5114762</t>
  </si>
  <si>
    <t>PKEU5032654</t>
  </si>
  <si>
    <t>FESU5185390</t>
  </si>
  <si>
    <t>CBHU8192719</t>
  </si>
  <si>
    <t>FESU5284454</t>
  </si>
  <si>
    <t>WHLU5394361</t>
  </si>
  <si>
    <t>FESU5132451</t>
  </si>
  <si>
    <t>NYKU5467050</t>
  </si>
  <si>
    <t>CAIU8767840</t>
  </si>
  <si>
    <t>BMOU5801323</t>
  </si>
  <si>
    <t>FESU5239814</t>
  </si>
  <si>
    <t>PKEU2112139</t>
  </si>
  <si>
    <t>TCLU1494800</t>
  </si>
  <si>
    <t>HDMU6552267</t>
  </si>
  <si>
    <t>FESU5319606</t>
  </si>
  <si>
    <t>PKEU5010280</t>
  </si>
  <si>
    <t>CAIU9261516</t>
  </si>
  <si>
    <t>NYKU5660433</t>
  </si>
  <si>
    <t>TCNU6399151</t>
  </si>
  <si>
    <t>FCIU8357566</t>
  </si>
  <si>
    <t>FESU5306830</t>
  </si>
  <si>
    <t>FSCU9393839</t>
  </si>
  <si>
    <t>FESU5143414</t>
  </si>
  <si>
    <t>CKLU4101654</t>
  </si>
  <si>
    <t>FESU5306276</t>
  </si>
  <si>
    <t>UESU4778858</t>
  </si>
  <si>
    <t>CAXU9351864</t>
  </si>
  <si>
    <t>INKU2268458</t>
  </si>
  <si>
    <t>CAIU7893550</t>
  </si>
  <si>
    <t>PKEU6000380</t>
  </si>
  <si>
    <t>TCLU9226321</t>
  </si>
  <si>
    <t>TRLU8036795</t>
  </si>
  <si>
    <t>CAIU4350760</t>
  </si>
  <si>
    <t>PKEU5005812</t>
  </si>
  <si>
    <t>FESU5149768</t>
  </si>
  <si>
    <t>MCCU3000782</t>
  </si>
  <si>
    <t>TGHU8803109</t>
  </si>
  <si>
    <t>PKEU2113897</t>
  </si>
  <si>
    <t>FESU5203690</t>
  </si>
  <si>
    <t>BSIU9491725</t>
  </si>
  <si>
    <t>FESU5119779</t>
  </si>
  <si>
    <t>PKEU2108334</t>
  </si>
  <si>
    <t>TCNU7974189</t>
  </si>
  <si>
    <t>SGCU0700677</t>
  </si>
  <si>
    <t>FESU5135419</t>
  </si>
  <si>
    <t>CBHU8251067</t>
  </si>
  <si>
    <t>FESU5288594</t>
  </si>
  <si>
    <t>WCLU6721217</t>
  </si>
  <si>
    <t>FESU5141411</t>
  </si>
  <si>
    <t>TCKU9315252</t>
  </si>
  <si>
    <t>TGHU9678608</t>
  </si>
  <si>
    <t>EESU9622013</t>
  </si>
  <si>
    <t>CAIU7894027</t>
  </si>
  <si>
    <t>TCNU8955183</t>
  </si>
  <si>
    <t>MAGU5496496</t>
  </si>
  <si>
    <t>DFSU6059273</t>
  </si>
  <si>
    <t>TCNU6655058</t>
  </si>
  <si>
    <t>DFSU6167344</t>
  </si>
  <si>
    <t>TGHU9868589</t>
  </si>
  <si>
    <t>TCNU8081283</t>
  </si>
  <si>
    <t>FESU5302100</t>
  </si>
  <si>
    <t>PKEU5024896</t>
  </si>
  <si>
    <t>FESU5206765</t>
  </si>
  <si>
    <t>CZZU0215021</t>
  </si>
  <si>
    <t>FESU5223910</t>
  </si>
  <si>
    <t>PKEU5032377</t>
  </si>
  <si>
    <t>FESU5301485</t>
  </si>
  <si>
    <t>CKLU4098503</t>
  </si>
  <si>
    <t>FESU5309927</t>
  </si>
  <si>
    <t>GATU8204925</t>
  </si>
  <si>
    <t>CAIU8451424</t>
  </si>
  <si>
    <t>FESU5202693</t>
  </si>
  <si>
    <t>CKLU4104273</t>
  </si>
  <si>
    <t>ULCU5040727</t>
  </si>
  <si>
    <t>NSSU7063592</t>
  </si>
  <si>
    <t>ULCU5044830</t>
  </si>
  <si>
    <t>ULCU5032402</t>
  </si>
  <si>
    <t>CAIU9029347</t>
  </si>
  <si>
    <t>ULCU5045307</t>
  </si>
  <si>
    <t>ULCU5007204</t>
  </si>
  <si>
    <t>ULCU5017603</t>
  </si>
  <si>
    <t>ULCU5028402</t>
  </si>
  <si>
    <t>TGHU9454486</t>
  </si>
  <si>
    <t>ULCU5009547</t>
  </si>
  <si>
    <t>ULCU5001232</t>
  </si>
  <si>
    <t>FCIU8862510</t>
  </si>
  <si>
    <t>CCLU7249661</t>
  </si>
  <si>
    <t>MSCU7495973</t>
  </si>
  <si>
    <t>GESU5524068</t>
  </si>
  <si>
    <t>HDMU6757185</t>
  </si>
  <si>
    <t>TDRU5146258</t>
  </si>
  <si>
    <t>HDMU6529122</t>
  </si>
  <si>
    <t>ULCU5066228</t>
  </si>
  <si>
    <t>CSKU8701424</t>
  </si>
  <si>
    <t>OOLU8220307</t>
  </si>
  <si>
    <t>WHLU5362019</t>
  </si>
  <si>
    <t>ULCU5052712</t>
  </si>
  <si>
    <t>CBHU8871638</t>
  </si>
  <si>
    <t>SEGU4308011</t>
  </si>
  <si>
    <t>CCEU5101341</t>
  </si>
  <si>
    <t>CCLU6886156</t>
  </si>
  <si>
    <t>CSKU8168188</t>
  </si>
  <si>
    <t>MAGU5653419</t>
  </si>
  <si>
    <t>WSCU7744063</t>
  </si>
  <si>
    <t>TTNU9819137</t>
  </si>
  <si>
    <t>CCLU7189644</t>
  </si>
  <si>
    <t>ULCU5052986</t>
  </si>
  <si>
    <t>HDMU6788020</t>
  </si>
  <si>
    <t>BEAU6466502</t>
  </si>
  <si>
    <t>HJMU1915801</t>
  </si>
  <si>
    <t>CCLU7156002</t>
  </si>
  <si>
    <t>ULCU5007061</t>
  </si>
  <si>
    <t>ULCU5041030</t>
  </si>
  <si>
    <t>ULCU5026755</t>
  </si>
  <si>
    <t>WEDU8082266</t>
  </si>
  <si>
    <t>ULCU5048841</t>
  </si>
  <si>
    <t>ULCU5023463</t>
  </si>
  <si>
    <t>DRYU9010996</t>
  </si>
  <si>
    <t>TCKU9874796</t>
  </si>
  <si>
    <t>CBHU8736983</t>
  </si>
  <si>
    <t>CBHU8788349</t>
  </si>
  <si>
    <t>ULCU5066249</t>
  </si>
  <si>
    <t>BEAU6471685</t>
  </si>
  <si>
    <t>GATU8826019</t>
  </si>
  <si>
    <t>SEGU6075270</t>
  </si>
  <si>
    <t>GESU4967652</t>
  </si>
  <si>
    <t>TGHU9239267</t>
  </si>
  <si>
    <t>KKFU7702558</t>
  </si>
  <si>
    <t>ULCU5016823</t>
  </si>
  <si>
    <t>BEAU4536489</t>
  </si>
  <si>
    <t>SEGU6075304</t>
  </si>
  <si>
    <t>Асака-Костанай</t>
  </si>
  <si>
    <t>WSCU7656208</t>
  </si>
  <si>
    <t>ULCU5033245</t>
  </si>
  <si>
    <t>ULCU5051594</t>
  </si>
  <si>
    <t>ULCU5028948</t>
  </si>
  <si>
    <t>TGHU8944051</t>
  </si>
  <si>
    <t>ULCU5901126</t>
  </si>
  <si>
    <t>JRLU7285263</t>
  </si>
  <si>
    <t>ULCU5002434</t>
  </si>
  <si>
    <t>TDRU5616876</t>
  </si>
  <si>
    <t>ULCU5047819</t>
  </si>
  <si>
    <t>CCLU7035398</t>
  </si>
  <si>
    <t>ULCU5040178</t>
  </si>
  <si>
    <t>WSCU7990072</t>
  </si>
  <si>
    <t>TSLU0544209</t>
  </si>
  <si>
    <t>CBHU8799050</t>
  </si>
  <si>
    <t>HDMU6501547</t>
  </si>
  <si>
    <t>ULCU5051038</t>
  </si>
  <si>
    <t>TRLU5932782</t>
  </si>
  <si>
    <t>ULCU5055985</t>
  </si>
  <si>
    <t>NIDU5166844</t>
  </si>
  <si>
    <t>TGHU7804029</t>
  </si>
  <si>
    <t>ULCU5024794</t>
  </si>
  <si>
    <t>HDMU6760023</t>
  </si>
  <si>
    <t>ULCU5027094</t>
  </si>
  <si>
    <t>ULCU5008900</t>
  </si>
  <si>
    <t>ULCU5065406</t>
  </si>
  <si>
    <t>ULCU5011550</t>
  </si>
  <si>
    <t>ULCU5034745</t>
  </si>
  <si>
    <t>ULCU5043562</t>
  </si>
  <si>
    <t>CAIU9152937</t>
  </si>
  <si>
    <t>ULCU5049874</t>
  </si>
  <si>
    <t>SUZU4035779</t>
  </si>
  <si>
    <t>ULCU5055250</t>
  </si>
  <si>
    <t>ULCU5048219</t>
  </si>
  <si>
    <t>OOLU8307789</t>
  </si>
  <si>
    <t>BEAU6465450</t>
  </si>
  <si>
    <t>HDMU6808641</t>
  </si>
  <si>
    <t>ULCU5011101</t>
  </si>
  <si>
    <t>BSIU9389776</t>
  </si>
  <si>
    <t>FCIU8241895</t>
  </si>
  <si>
    <t>ULCU5048688</t>
  </si>
  <si>
    <t>GESU5279865</t>
  </si>
  <si>
    <t>CAXU8147938</t>
  </si>
  <si>
    <t>CSKU6530507</t>
  </si>
  <si>
    <t>CBHU8566737</t>
  </si>
  <si>
    <t>CAIU8282263</t>
  </si>
  <si>
    <t>ULCU5012598</t>
  </si>
  <si>
    <t>WSCU9287834</t>
  </si>
  <si>
    <t>TCKU9359923</t>
  </si>
  <si>
    <t>TGHU9287326</t>
  </si>
  <si>
    <t>CAIU9158832</t>
  </si>
  <si>
    <t>CCLU7112323</t>
  </si>
  <si>
    <t>ULCU5012005</t>
  </si>
  <si>
    <t>SEGU6345040</t>
  </si>
  <si>
    <t>OOLU8336215</t>
  </si>
  <si>
    <t>GATU8789722</t>
  </si>
  <si>
    <t>ULCU5055959</t>
  </si>
  <si>
    <t>ULCU5007837</t>
  </si>
  <si>
    <t>CBHU8278480</t>
  </si>
  <si>
    <t>CCEU5119417</t>
  </si>
  <si>
    <t>ULCU5040429</t>
  </si>
  <si>
    <t>BENU6496414</t>
  </si>
  <si>
    <t>KKFU7280745</t>
  </si>
  <si>
    <t>GESU4685480</t>
  </si>
  <si>
    <t>ULCU5007056</t>
  </si>
  <si>
    <t>ULCU5027242</t>
  </si>
  <si>
    <t>ULCU5040711</t>
  </si>
  <si>
    <t>BEAU4467670</t>
  </si>
  <si>
    <t>TGBU5055526</t>
  </si>
  <si>
    <t>CZZU8000837</t>
  </si>
  <si>
    <t>ULCU5040012</t>
  </si>
  <si>
    <t>ULCU5027983</t>
  </si>
  <si>
    <t>CCLU6608643</t>
  </si>
  <si>
    <t>YMLU8183067</t>
  </si>
  <si>
    <t>MOTU6725581</t>
  </si>
  <si>
    <t>ULCU5057360</t>
  </si>
  <si>
    <t>CCLU7168580</t>
  </si>
  <si>
    <t>FCIU8640540</t>
  </si>
  <si>
    <t>CAIU8771285</t>
  </si>
  <si>
    <t>BEAU6468399</t>
  </si>
  <si>
    <t>ULCU5031617</t>
  </si>
  <si>
    <t>ULCU5021584</t>
  </si>
  <si>
    <t>TDRU8693937</t>
  </si>
  <si>
    <t>FCIU8356240</t>
  </si>
  <si>
    <t>KKFU7419110</t>
  </si>
  <si>
    <t>WSCU9768233</t>
  </si>
  <si>
    <t>BMOU4021261</t>
  </si>
  <si>
    <t>SEGU6076208</t>
  </si>
  <si>
    <t>CBHU8581583</t>
  </si>
  <si>
    <t>ULCU5000597</t>
  </si>
  <si>
    <t>TGHU7173387</t>
  </si>
  <si>
    <t>CAXU9959896</t>
  </si>
  <si>
    <t>OOLU8324580</t>
  </si>
  <si>
    <t>EMCU9792591</t>
  </si>
  <si>
    <t>TEMU8842443</t>
  </si>
  <si>
    <t>ULCU5007082</t>
  </si>
  <si>
    <t>BENU6575072</t>
  </si>
  <si>
    <t>IMTU9088128</t>
  </si>
  <si>
    <t>BEAU4361415</t>
  </si>
  <si>
    <t>TGHU8425842</t>
  </si>
  <si>
    <t>TDRU0004841</t>
  </si>
  <si>
    <t>ULCU5061653</t>
  </si>
  <si>
    <t>BENU6496311</t>
  </si>
  <si>
    <t>ULCU5033712</t>
  </si>
  <si>
    <t>CBHU8789793</t>
  </si>
  <si>
    <t>SEGU4259452</t>
  </si>
  <si>
    <t>ULCU5030776</t>
  </si>
  <si>
    <t>TEMU8644793</t>
  </si>
  <si>
    <t>BEAU6471622</t>
  </si>
  <si>
    <t>TDRU0002860</t>
  </si>
  <si>
    <t>TRLU7300100</t>
  </si>
  <si>
    <t>CBHU8545143</t>
  </si>
  <si>
    <t>ULCU5065216</t>
  </si>
  <si>
    <t>BEAU6465424</t>
  </si>
  <si>
    <t>MDCU7833388</t>
  </si>
  <si>
    <t>ULCU5044050</t>
  </si>
  <si>
    <t>FESU5311251</t>
  </si>
  <si>
    <t>FESU5232872</t>
  </si>
  <si>
    <t>FESU5242968</t>
  </si>
  <si>
    <t>CAIU8621156</t>
  </si>
  <si>
    <t>TCNU6312974</t>
  </si>
  <si>
    <t>CAIU7922181</t>
  </si>
  <si>
    <t>CAIU9579180</t>
  </si>
  <si>
    <t>FESU5229077</t>
  </si>
  <si>
    <t>FESU5264355</t>
  </si>
  <si>
    <t>FESU5157911</t>
  </si>
  <si>
    <t>TLLU8301054</t>
  </si>
  <si>
    <t>CAIU7959869</t>
  </si>
  <si>
    <t>CAIU7949330</t>
  </si>
  <si>
    <t>FESU5246840</t>
  </si>
  <si>
    <t>TRLU7635340</t>
  </si>
  <si>
    <t>FESU5311800</t>
  </si>
  <si>
    <t>TCNU4472593</t>
  </si>
  <si>
    <t>FESU5304838</t>
  </si>
  <si>
    <t>CAIU4341049</t>
  </si>
  <si>
    <t>FESU5178257</t>
  </si>
  <si>
    <t>CAIU7893252</t>
  </si>
  <si>
    <t>FESU5148519</t>
  </si>
  <si>
    <t>CAIU8624221</t>
  </si>
  <si>
    <t>TCNU4493678</t>
  </si>
  <si>
    <t>TEMU6719682</t>
  </si>
  <si>
    <t>CAIU8857331</t>
  </si>
  <si>
    <t>TGHU9892224</t>
  </si>
  <si>
    <t>FESU5132873</t>
  </si>
  <si>
    <t>FESU5171484</t>
  </si>
  <si>
    <t>TEMU6703177</t>
  </si>
  <si>
    <t>FESU5177440</t>
  </si>
  <si>
    <t>CAIU7934562</t>
  </si>
  <si>
    <t>TGHU9786705</t>
  </si>
  <si>
    <t>TCNU7885477</t>
  </si>
  <si>
    <t>FESU5228213</t>
  </si>
  <si>
    <t>FESU5231789</t>
  </si>
  <si>
    <t>FESU5272920</t>
  </si>
  <si>
    <t>FESU5285954</t>
  </si>
  <si>
    <t>TEMU7584410</t>
  </si>
  <si>
    <t>CAIU8629054</t>
  </si>
  <si>
    <t>CAIU8366997</t>
  </si>
  <si>
    <t>FESU5204910</t>
  </si>
  <si>
    <t>FESU5236414</t>
  </si>
  <si>
    <t>FESU5208937</t>
  </si>
  <si>
    <t>FESU5162672</t>
  </si>
  <si>
    <t>TCNU8235732</t>
  </si>
  <si>
    <t>FESU5175520</t>
  </si>
  <si>
    <t>TCLU6751394</t>
  </si>
  <si>
    <t>CAIU8597682</t>
  </si>
  <si>
    <t>GESU6568456</t>
  </si>
  <si>
    <t>TRLU7155803</t>
  </si>
  <si>
    <t>CAIU7892528</t>
  </si>
  <si>
    <t>TEMU7266451</t>
  </si>
  <si>
    <t>TCNU6047470</t>
  </si>
  <si>
    <t>TCLU5178821</t>
  </si>
  <si>
    <t>CAIU4337270</t>
  </si>
  <si>
    <t>TLLU8304731</t>
  </si>
  <si>
    <t>CAIU8915422</t>
  </si>
  <si>
    <t>FESU5160324</t>
  </si>
  <si>
    <t>FESU5283355</t>
  </si>
  <si>
    <t>FESU5291330</t>
  </si>
  <si>
    <t>CAIU8776986</t>
  </si>
  <si>
    <t>ULCU5049494</t>
  </si>
  <si>
    <t>BEAU4466611</t>
  </si>
  <si>
    <t>BEAU4558404</t>
  </si>
  <si>
    <t>TCLU5117087</t>
  </si>
  <si>
    <t>TEMU8109884</t>
  </si>
  <si>
    <t>ULCU5027026</t>
  </si>
  <si>
    <t>DFSU6044078</t>
  </si>
  <si>
    <t>ULCU5006173</t>
  </si>
  <si>
    <t>CCLU6969883</t>
  </si>
  <si>
    <t>IDOU5000317</t>
  </si>
  <si>
    <t>GESU6155792</t>
  </si>
  <si>
    <t>XINU8150121</t>
  </si>
  <si>
    <t>ZONU8057137</t>
  </si>
  <si>
    <t>TRLU7272899</t>
  </si>
  <si>
    <t>TRLU7213730</t>
  </si>
  <si>
    <t>DFSU6049568</t>
  </si>
  <si>
    <t>MWLU7200790</t>
  </si>
  <si>
    <t>CBHU8532995</t>
  </si>
  <si>
    <t>CCLU6121233</t>
  </si>
  <si>
    <t>TGHU9375999</t>
  </si>
  <si>
    <t>TCNU91882787</t>
  </si>
  <si>
    <t>TCLU4995956</t>
  </si>
  <si>
    <t>CCLU7191699</t>
  </si>
  <si>
    <t>ULCU5031788</t>
  </si>
  <si>
    <t>ULCU5059532</t>
  </si>
  <si>
    <t>BMOU5312873</t>
  </si>
  <si>
    <t>BEAU4398944</t>
  </si>
  <si>
    <t>CSKU6758288</t>
  </si>
  <si>
    <t>CCLU7167331</t>
  </si>
  <si>
    <t>CBHU8855513</t>
  </si>
  <si>
    <t>WSCU9794206</t>
  </si>
  <si>
    <t>SEGU6076759</t>
  </si>
  <si>
    <t>ULCU5056575</t>
  </si>
  <si>
    <t>ULCU5057910</t>
  </si>
  <si>
    <t>CBHU8692550</t>
  </si>
  <si>
    <t>ULCU5130414</t>
  </si>
  <si>
    <t>ULCU5057714</t>
  </si>
  <si>
    <t>TEMU7080723</t>
  </si>
  <si>
    <t>FCIU8862552</t>
  </si>
  <si>
    <t>BEAU6465281</t>
  </si>
  <si>
    <t>ULCU5008601</t>
  </si>
  <si>
    <t>FCIU9022525</t>
  </si>
  <si>
    <t>CAIU8818124</t>
  </si>
  <si>
    <t>ULCU5049088</t>
  </si>
  <si>
    <t>WHLU5355792</t>
  </si>
  <si>
    <t>BEAU6470040</t>
  </si>
  <si>
    <t>BENU6500495</t>
  </si>
  <si>
    <t>ULCU5047676</t>
  </si>
  <si>
    <t>MSTU6339441</t>
  </si>
  <si>
    <t>ULCU5021898</t>
  </si>
  <si>
    <t>GATU8710081</t>
  </si>
  <si>
    <t>CAIU9043160</t>
  </si>
  <si>
    <t>AMFU8805788</t>
  </si>
  <si>
    <t>ULCU5051233</t>
  </si>
  <si>
    <t>ULCU5025471</t>
  </si>
  <si>
    <t>ULCU5023925</t>
  </si>
  <si>
    <t>ULCU5901907</t>
  </si>
  <si>
    <t>TGHU7926372</t>
  </si>
  <si>
    <t>TGBU5109772</t>
  </si>
  <si>
    <t>ULCU5900156</t>
  </si>
  <si>
    <t>CAIU9109864</t>
  </si>
  <si>
    <t>MWLU7200147</t>
  </si>
  <si>
    <t>OOLU8383201</t>
  </si>
  <si>
    <t>ULCU5044044</t>
  </si>
  <si>
    <t>ULCU5022981</t>
  </si>
  <si>
    <t>ULCU5066676</t>
  </si>
  <si>
    <t>ULCU5021964</t>
  </si>
  <si>
    <t>ULCU5043691</t>
  </si>
  <si>
    <t>SEGU6077117</t>
  </si>
  <si>
    <t>WSCU7803280</t>
  </si>
  <si>
    <t>CAIU8807177</t>
  </si>
  <si>
    <t>SEGU4079023</t>
  </si>
  <si>
    <t>TGHU9121736</t>
  </si>
  <si>
    <t>LHXU8151295</t>
  </si>
  <si>
    <t>ULCU5014348</t>
  </si>
  <si>
    <t>CCLU7202160</t>
  </si>
  <si>
    <t>CSKU8408890</t>
  </si>
  <si>
    <t>CSKU7845197</t>
  </si>
  <si>
    <t>CSKU9651729</t>
  </si>
  <si>
    <t>WSCU7615750</t>
  </si>
  <si>
    <t>CAXU8118903</t>
  </si>
  <si>
    <t>CBHU8733623</t>
  </si>
  <si>
    <t>ULCU5057972</t>
  </si>
  <si>
    <t>CCLU7074075</t>
  </si>
  <si>
    <t>ULCU5015154</t>
  </si>
  <si>
    <t>ULCU5007143</t>
  </si>
  <si>
    <t>BEAU6466924</t>
  </si>
  <si>
    <t>CSKU8267175</t>
  </si>
  <si>
    <t>CBHU8580036</t>
  </si>
  <si>
    <t>ULCU5012833</t>
  </si>
  <si>
    <t>ULCU5013104</t>
  </si>
  <si>
    <t>СRSU9259215</t>
  </si>
  <si>
    <t>ULCU5043876</t>
  </si>
  <si>
    <t>ULCU5024990</t>
  </si>
  <si>
    <t>DRYU9337192</t>
  </si>
  <si>
    <t>ULCU5041024</t>
  </si>
  <si>
    <t>TCNU9408853</t>
  </si>
  <si>
    <t>BMOU5874696</t>
  </si>
  <si>
    <t>IMTU9083759</t>
  </si>
  <si>
    <t>ULCU5015200</t>
  </si>
  <si>
    <t>ULCU5059208</t>
  </si>
  <si>
    <t>TGBU5119446</t>
  </si>
  <si>
    <t>TDRU5778732</t>
  </si>
  <si>
    <t>GESU4356463</t>
  </si>
  <si>
    <t>KMTU9015102</t>
  </si>
  <si>
    <t>ULCU5003575</t>
  </si>
  <si>
    <t>CBHU8654376</t>
  </si>
  <si>
    <t>ULCU5054042</t>
  </si>
  <si>
    <t>PMCU7812560</t>
  </si>
  <si>
    <t>OOLU8291229</t>
  </si>
  <si>
    <t>ULCU5013887</t>
  </si>
  <si>
    <t>CRSU9149286</t>
  </si>
  <si>
    <t>ULCU5012812</t>
  </si>
  <si>
    <t>ULCU5024578</t>
  </si>
  <si>
    <t>ULCU5016016</t>
  </si>
  <si>
    <t>GLDU7235796</t>
  </si>
  <si>
    <t>BEAU6457814</t>
  </si>
  <si>
    <t>ULCU5068540</t>
  </si>
  <si>
    <t>CAIU9252962</t>
  </si>
  <si>
    <t>CAIU9232267</t>
  </si>
  <si>
    <t>BMOU5985998</t>
  </si>
  <si>
    <t>ULCU5001459</t>
  </si>
  <si>
    <t>BMOU4193640</t>
  </si>
  <si>
    <t>INKU6181253</t>
  </si>
  <si>
    <t>ULCU5057484</t>
  </si>
  <si>
    <t>ULCU5003169</t>
  </si>
  <si>
    <t>ULCU5066254</t>
  </si>
  <si>
    <t>ULCU5041111</t>
  </si>
  <si>
    <t>ULCU5902082</t>
  </si>
  <si>
    <t>ULCU5029688</t>
  </si>
  <si>
    <t>ULCU5034853</t>
  </si>
  <si>
    <t>ULCU5028700</t>
  </si>
  <si>
    <t>ULCU5055901</t>
  </si>
  <si>
    <t>SUZU4036311</t>
  </si>
  <si>
    <t>HJMU1510320</t>
  </si>
  <si>
    <t>OOLU8417127</t>
  </si>
  <si>
    <t>ULCU5023993</t>
  </si>
  <si>
    <t>CAIU8191667</t>
  </si>
  <si>
    <t>ULCU5000745</t>
  </si>
  <si>
    <t>CAIU9312070</t>
  </si>
  <si>
    <t>CCLU7117500</t>
  </si>
  <si>
    <t>REGU5035409</t>
  </si>
  <si>
    <t>SEGU5763621</t>
  </si>
  <si>
    <t>HDMU6522998</t>
  </si>
  <si>
    <t>TEMU8157265</t>
  </si>
  <si>
    <t>ULCU5014918</t>
  </si>
  <si>
    <t>ULCU5049391</t>
  </si>
  <si>
    <t>HDMU6786440</t>
  </si>
  <si>
    <t>ULCU5017901</t>
  </si>
  <si>
    <t>ULCU5029203</t>
  </si>
  <si>
    <t>ULCU5901830</t>
  </si>
  <si>
    <t>TDRU8707809</t>
  </si>
  <si>
    <t>ULCU5004714</t>
  </si>
  <si>
    <t>CSKU7357280</t>
  </si>
  <si>
    <t>HDMU6769144</t>
  </si>
  <si>
    <t>KKFU7585929</t>
  </si>
  <si>
    <t>TCNU6152599</t>
  </si>
  <si>
    <t>AMFU8860471</t>
  </si>
  <si>
    <t>TCNU8603557</t>
  </si>
  <si>
    <t>ULCU5020438</t>
  </si>
  <si>
    <t>CCLU7243724</t>
  </si>
  <si>
    <t>BMOU5893931</t>
  </si>
  <si>
    <t>ULCU5901173</t>
  </si>
  <si>
    <t>CBHU8834980</t>
  </si>
  <si>
    <t>TRLU8270777</t>
  </si>
  <si>
    <t>TEMU6336338</t>
  </si>
  <si>
    <t>ULCU5023041</t>
  </si>
  <si>
    <t>ULCU5002162</t>
  </si>
  <si>
    <t>TGHU8705479</t>
  </si>
  <si>
    <t>ULCU5012767</t>
  </si>
  <si>
    <t>ZCSU8477129</t>
  </si>
  <si>
    <t>ULCU5054356</t>
  </si>
  <si>
    <t>ULCU5053534</t>
  </si>
  <si>
    <t>CBHU8724093</t>
  </si>
  <si>
    <t>FESU5237560</t>
  </si>
  <si>
    <t>CAIU8073155</t>
  </si>
  <si>
    <t>FESU5271689</t>
  </si>
  <si>
    <t>TRLU6867300</t>
  </si>
  <si>
    <t>FESU5254969</t>
  </si>
  <si>
    <t>FESU5212238</t>
  </si>
  <si>
    <t>TEMU6736988</t>
  </si>
  <si>
    <t>FESU5174210</t>
  </si>
  <si>
    <t>TEMU7345817</t>
  </si>
  <si>
    <t>TGHU6963197</t>
  </si>
  <si>
    <t>FESU5285173</t>
  </si>
  <si>
    <t>CAIU8917106</t>
  </si>
  <si>
    <t>FESU5262394</t>
  </si>
  <si>
    <t>FESU5229760</t>
  </si>
  <si>
    <t>TGHU6746904</t>
  </si>
  <si>
    <t>FESU5200366</t>
  </si>
  <si>
    <t>FESU5244873</t>
  </si>
  <si>
    <t>GESU5874174</t>
  </si>
  <si>
    <t>FESU5354530</t>
  </si>
  <si>
    <t>FESU5207083</t>
  </si>
  <si>
    <t>CAIU7949599</t>
  </si>
  <si>
    <t>TCNU6593526</t>
  </si>
  <si>
    <t>CAIU8418405</t>
  </si>
  <si>
    <t>CAXU9347885</t>
  </si>
  <si>
    <t>TCLU5981324</t>
  </si>
  <si>
    <t>FESU5249746</t>
  </si>
  <si>
    <t>FESU5286776</t>
  </si>
  <si>
    <t>FESU5226648</t>
  </si>
  <si>
    <t>FESU5168876</t>
  </si>
  <si>
    <t>FESU5203555</t>
  </si>
  <si>
    <t>TEMU7537229</t>
  </si>
  <si>
    <t>FESU5227304</t>
  </si>
  <si>
    <t>FESU5302270</t>
  </si>
  <si>
    <t>FESU5177965</t>
  </si>
  <si>
    <t>TGHU6810583</t>
  </si>
  <si>
    <t>TRLU7394114</t>
  </si>
  <si>
    <t>FESU5285574</t>
  </si>
  <si>
    <t>TEMU6525310</t>
  </si>
  <si>
    <t>CAIU8302816</t>
  </si>
  <si>
    <t>FESU5283627</t>
  </si>
  <si>
    <t>TEMU6113308</t>
  </si>
  <si>
    <t>CAIU8355539</t>
  </si>
  <si>
    <t>FESU5151343</t>
  </si>
  <si>
    <t>TCNU4207481</t>
  </si>
  <si>
    <t>TCNU4540194</t>
  </si>
  <si>
    <t>FESU5200514</t>
  </si>
  <si>
    <t>FESU5156540</t>
  </si>
  <si>
    <t>FESU5279036</t>
  </si>
  <si>
    <t>FESU5217311</t>
  </si>
  <si>
    <t>TGHU6145122</t>
  </si>
  <si>
    <t>FESU5143013</t>
  </si>
  <si>
    <t>FESU5283674</t>
  </si>
  <si>
    <t>FESU5266553</t>
  </si>
  <si>
    <t>TCLU8026648</t>
  </si>
  <si>
    <t>TCNU7719440</t>
  </si>
  <si>
    <t>FESU5226020</t>
  </si>
  <si>
    <t>TEMU7458599</t>
  </si>
  <si>
    <t>TEMU7335737</t>
  </si>
  <si>
    <t>TEMU6073308</t>
  </si>
  <si>
    <t>FESU5289348</t>
  </si>
  <si>
    <t>FESU5268005</t>
  </si>
  <si>
    <t>TCKU9212613</t>
  </si>
  <si>
    <t>CCLU6922952</t>
  </si>
  <si>
    <t>CAIU7282525</t>
  </si>
  <si>
    <t>ULCU5022410</t>
  </si>
  <si>
    <t>ULCU5011014</t>
  </si>
  <si>
    <t>ULCU5016891</t>
  </si>
  <si>
    <t>ULCU5051070</t>
  </si>
  <si>
    <t>ULCU5005372</t>
  </si>
  <si>
    <t>ULCU5130076</t>
  </si>
  <si>
    <t>ULCU5056636</t>
  </si>
  <si>
    <t>KKFU7634160</t>
  </si>
  <si>
    <t>ULCU5043670</t>
  </si>
  <si>
    <t>ULCU5044980</t>
  </si>
  <si>
    <t>ULCU5050324</t>
  </si>
  <si>
    <t>ULCU5901466</t>
  </si>
  <si>
    <t>CCLU6865364</t>
  </si>
  <si>
    <t>TGHU8812055</t>
  </si>
  <si>
    <t>BEAU6456968</t>
  </si>
  <si>
    <t>ULCU5004566</t>
  </si>
  <si>
    <t>CAXU9137301</t>
  </si>
  <si>
    <t>AXIU1503109</t>
  </si>
  <si>
    <t>ULCU5015278</t>
  </si>
  <si>
    <t>ULCU5056385</t>
  </si>
  <si>
    <t>ULCU5055141</t>
  </si>
  <si>
    <t>GATU8074101</t>
  </si>
  <si>
    <t>MSCU8487822</t>
  </si>
  <si>
    <t>TTNU9495104</t>
  </si>
  <si>
    <t>ULCU5024259</t>
  </si>
  <si>
    <t>ULCU5012746</t>
  </si>
  <si>
    <t>ULCU5014219</t>
  </si>
  <si>
    <t>WSCU9378467</t>
  </si>
  <si>
    <t>ULCU5033991</t>
  </si>
  <si>
    <t>ULCU5012520</t>
  </si>
  <si>
    <t>ULCU5014878</t>
  </si>
  <si>
    <t>TGHU8395310</t>
  </si>
  <si>
    <t>ULCU5029986</t>
  </si>
  <si>
    <t>ULCU5011760</t>
  </si>
  <si>
    <t>ULCU5003997</t>
  </si>
  <si>
    <t>CBHU8822309</t>
  </si>
  <si>
    <t>ULCU5031406</t>
  </si>
  <si>
    <t>ULCU5029306</t>
  </si>
  <si>
    <t>TGHU8997874</t>
  </si>
  <si>
    <t>ULCU5057381</t>
  </si>
  <si>
    <t>ULCU5055630</t>
  </si>
  <si>
    <t>ULCU5034529</t>
  </si>
  <si>
    <t>ULCU5053386</t>
  </si>
  <si>
    <t>ULCU5025147</t>
  </si>
  <si>
    <t>GESU5882930</t>
  </si>
  <si>
    <t>ULCU5066320</t>
  </si>
  <si>
    <t>TGHU8652980</t>
  </si>
  <si>
    <t>MWLU7202772</t>
  </si>
  <si>
    <t>ULCU5033420</t>
  </si>
  <si>
    <t>BEAU6465471</t>
  </si>
  <si>
    <t>ULCU5029100</t>
  </si>
  <si>
    <t>MWLU7202556</t>
  </si>
  <si>
    <t>ULCU5064483</t>
  </si>
  <si>
    <t>ZCSU8428227</t>
  </si>
  <si>
    <t>CAXU9374520</t>
  </si>
  <si>
    <t>ULCU5011800</t>
  </si>
  <si>
    <t>GLDU0846535</t>
  </si>
  <si>
    <t>FESU5271734</t>
  </si>
  <si>
    <t>CAIU8382196</t>
  </si>
  <si>
    <t>TCKU9944893</t>
  </si>
  <si>
    <t>FESU5121020</t>
  </si>
  <si>
    <t>CAIU8391520</t>
  </si>
  <si>
    <t>TCNU8561683</t>
  </si>
  <si>
    <t>FESU5239080</t>
  </si>
  <si>
    <t>FESU5310888</t>
  </si>
  <si>
    <t>CAIU8590775</t>
  </si>
  <si>
    <t>FESU5299048</t>
  </si>
  <si>
    <t>TCLU6219648</t>
  </si>
  <si>
    <t>TEMU7273527</t>
  </si>
  <si>
    <t>TCNU8267431</t>
  </si>
  <si>
    <t>FESU5134069</t>
  </si>
  <si>
    <t>FESU5182508</t>
  </si>
  <si>
    <t>FESU5343412</t>
  </si>
  <si>
    <t>FESU5144030</t>
  </si>
  <si>
    <t>FESU5209743</t>
  </si>
  <si>
    <t>FESU5218914</t>
  </si>
  <si>
    <t>FESU5231290</t>
  </si>
  <si>
    <t>TCLU6299279</t>
  </si>
  <si>
    <t>FESU5253197</t>
  </si>
  <si>
    <t>FESU5160155</t>
  </si>
  <si>
    <t>TCNU8551900</t>
  </si>
  <si>
    <t>TRLU6816935</t>
  </si>
  <si>
    <t>TGHU6035819</t>
  </si>
  <si>
    <t>FESU5304566</t>
  </si>
  <si>
    <t>FESU5307436</t>
  </si>
  <si>
    <t>CAIU7894238</t>
  </si>
  <si>
    <t>FESU5190545</t>
  </si>
  <si>
    <t>FESU5164649</t>
  </si>
  <si>
    <t>TRLU7523844</t>
  </si>
  <si>
    <t>CAIU8591426</t>
  </si>
  <si>
    <t>SEGU4400853</t>
  </si>
  <si>
    <t>FESU5100747</t>
  </si>
  <si>
    <t>TEMU7317754</t>
  </si>
  <si>
    <t>FESU5276628</t>
  </si>
  <si>
    <t>CAIU8815629</t>
  </si>
  <si>
    <t>FESU5303106</t>
  </si>
  <si>
    <t>FESU5223309</t>
  </si>
  <si>
    <t>AXIU1629268</t>
  </si>
  <si>
    <t>CAIU7949393</t>
  </si>
  <si>
    <t>FESU5258706</t>
  </si>
  <si>
    <t>GESU5844858</t>
  </si>
  <si>
    <t>TCNU6774571</t>
  </si>
  <si>
    <t>FESU5306677</t>
  </si>
  <si>
    <t>FESU5210955</t>
  </si>
  <si>
    <t>CAIU7961737</t>
  </si>
  <si>
    <t>FESU5238510</t>
  </si>
  <si>
    <t>FESU5244718</t>
  </si>
  <si>
    <t>HJCU1907642</t>
  </si>
  <si>
    <t>CAIU9343450</t>
  </si>
  <si>
    <t>FESU5213912</t>
  </si>
  <si>
    <t>FESU5180613</t>
  </si>
  <si>
    <t>FESU5211170</t>
  </si>
  <si>
    <t>FESU5220676</t>
  </si>
  <si>
    <t>FESU5253010</t>
  </si>
  <si>
    <t>FESU5206301</t>
  </si>
  <si>
    <t>FESU5215807</t>
  </si>
  <si>
    <t>FESU5267138</t>
  </si>
  <si>
    <t>FESU5104594</t>
  </si>
  <si>
    <t>TGHU9892477</t>
  </si>
  <si>
    <t>ULCU5041385</t>
  </si>
  <si>
    <t>ULCU5033986</t>
  </si>
  <si>
    <t>ULCU5020870</t>
  </si>
  <si>
    <t>HDMU6530740</t>
  </si>
  <si>
    <t>ULCU5052142</t>
  </si>
  <si>
    <t>ULCU5030740</t>
  </si>
  <si>
    <t>ULCU5043599</t>
  </si>
  <si>
    <t>BEAU4399663</t>
  </si>
  <si>
    <t>ULCU5005011</t>
  </si>
  <si>
    <t>CSKU8073288</t>
  </si>
  <si>
    <t>ULCU5007035</t>
  </si>
  <si>
    <t>CAXU8019705</t>
  </si>
  <si>
    <t>HJMU1571100</t>
  </si>
  <si>
    <t>ULCU 5900829</t>
  </si>
  <si>
    <t>ULCU5048559</t>
  </si>
  <si>
    <t>LGEU8773520</t>
  </si>
  <si>
    <t>ULCU5026170</t>
  </si>
  <si>
    <t>ULCU5050788</t>
  </si>
  <si>
    <t>DRYU9527470</t>
  </si>
  <si>
    <t>ULCU5005259</t>
  </si>
  <si>
    <t>ULCU5056718</t>
  </si>
  <si>
    <t>WSCU9021675</t>
  </si>
  <si>
    <t>ULCU5009260</t>
  </si>
  <si>
    <t>TRLU8085927</t>
  </si>
  <si>
    <t>ULCU5021497</t>
  </si>
  <si>
    <t>CBHU8813879</t>
  </si>
  <si>
    <t>ULCU5017840</t>
  </si>
  <si>
    <t>CAAU6023960</t>
  </si>
  <si>
    <t>BEAU6471221</t>
  </si>
  <si>
    <t>ULCU5042972</t>
  </si>
  <si>
    <t>CBHU8157174</t>
  </si>
  <si>
    <t>SMCU7006357</t>
  </si>
  <si>
    <t>ULCU5055970</t>
  </si>
  <si>
    <t>UESU4678118</t>
  </si>
  <si>
    <t>ULCU5015370</t>
  </si>
  <si>
    <t>TRLU5534536</t>
  </si>
  <si>
    <t>ULCU5053956</t>
  </si>
  <si>
    <t>BMOU5178173</t>
  </si>
  <si>
    <t>FCIU 9032272</t>
  </si>
  <si>
    <t>ULCU5031495</t>
  </si>
  <si>
    <t>CXDU 1667745</t>
  </si>
  <si>
    <t>ULCU 5053982</t>
  </si>
  <si>
    <t>ULCU 5006743</t>
  </si>
  <si>
    <t>TCLU 1888640</t>
  </si>
  <si>
    <t>ULCU 5042268</t>
  </si>
  <si>
    <t>ULCU 5013022</t>
  </si>
  <si>
    <t>ULCU 5025039</t>
  </si>
  <si>
    <t>MSKU 9082896</t>
  </si>
  <si>
    <t>ULCU 5004967</t>
  </si>
  <si>
    <t>DFSU 6741365</t>
  </si>
  <si>
    <t>CAXU 9242523</t>
  </si>
  <si>
    <t>TCKU 9655910</t>
  </si>
  <si>
    <t>CCLU 7129476</t>
  </si>
  <si>
    <t>CAXU 8156462</t>
  </si>
  <si>
    <t>GESU 5153218</t>
  </si>
  <si>
    <t>ULCU 5000339</t>
  </si>
  <si>
    <t>ULCU5062794</t>
  </si>
  <si>
    <t>GVCU5305709</t>
  </si>
  <si>
    <t>ECMU9148830</t>
  </si>
  <si>
    <t>GESU6838973</t>
  </si>
  <si>
    <t>ULCU5025086</t>
  </si>
  <si>
    <t>GESU6341842</t>
  </si>
  <si>
    <t>UETU5440072</t>
  </si>
  <si>
    <t>WHLU5424147</t>
  </si>
  <si>
    <t>UESU4628101</t>
  </si>
  <si>
    <t>CCEU5126490</t>
  </si>
  <si>
    <t>TSLU0547785</t>
  </si>
  <si>
    <t>TSLU0535613</t>
  </si>
  <si>
    <t>ULCU5066022</t>
  </si>
  <si>
    <t>ULCU5029610</t>
  </si>
  <si>
    <t>ULCU5007288</t>
  </si>
  <si>
    <t>ULCU5012134</t>
  </si>
  <si>
    <t>FSCU9955263</t>
  </si>
  <si>
    <t>ULCU5058599</t>
  </si>
  <si>
    <t>BEAU4372298</t>
  </si>
  <si>
    <t>ULCU5014203</t>
  </si>
  <si>
    <t>ULCU5012915</t>
  </si>
  <si>
    <t>ULCU5056512</t>
  </si>
  <si>
    <t>BEAU6456844</t>
  </si>
  <si>
    <t>SEGU5762775</t>
  </si>
  <si>
    <t>ULCU5901506</t>
  </si>
  <si>
    <t>GILU9311761</t>
  </si>
  <si>
    <t>GESU5421434</t>
  </si>
  <si>
    <t>HJMU1585274</t>
  </si>
  <si>
    <t>ULCU5007550</t>
  </si>
  <si>
    <t>CCEU5106174</t>
  </si>
  <si>
    <t>TRLU5938477</t>
  </si>
  <si>
    <t>GLDU0517123</t>
  </si>
  <si>
    <t>ULCU5000431</t>
  </si>
  <si>
    <t>TGHU6949711</t>
  </si>
  <si>
    <t>CAXU9266572</t>
  </si>
  <si>
    <t>WSCU7489230</t>
  </si>
  <si>
    <t>OOLU8171542</t>
  </si>
  <si>
    <t>YMLU8458380</t>
  </si>
  <si>
    <t>ULCU5034175</t>
  </si>
  <si>
    <t>MAEU8272717</t>
  </si>
  <si>
    <t>SMCU7012405</t>
  </si>
  <si>
    <t>GLDU0541496</t>
  </si>
  <si>
    <t>TTNU9755958</t>
  </si>
  <si>
    <t>GESU5275216</t>
  </si>
  <si>
    <t>TGHU9321570</t>
  </si>
  <si>
    <t>OOLU8139221</t>
  </si>
  <si>
    <t>KLOU6133035</t>
  </si>
  <si>
    <t>CCLU7212277</t>
  </si>
  <si>
    <t>TRLU5712746</t>
  </si>
  <si>
    <t>CAXU9025600</t>
  </si>
  <si>
    <t>TEMU8817380</t>
  </si>
  <si>
    <t>WSCU8089710</t>
  </si>
  <si>
    <t>REGU5037675</t>
  </si>
  <si>
    <t>CAXU8185711</t>
  </si>
  <si>
    <t>TGHU9441175</t>
  </si>
  <si>
    <t>GESU5772090</t>
  </si>
  <si>
    <t>CAXU8046439</t>
  </si>
  <si>
    <t>TEMU8951526</t>
  </si>
  <si>
    <t>CXDU1716958</t>
  </si>
  <si>
    <t>BMOU5266417</t>
  </si>
  <si>
    <t>HDMU6430736</t>
  </si>
  <si>
    <t>FCIU8518629</t>
  </si>
  <si>
    <t>CCEU5107334</t>
  </si>
  <si>
    <t>TCKU9212207</t>
  </si>
  <si>
    <t>ULCU5053679</t>
  </si>
  <si>
    <t>ULCU5017060</t>
  </si>
  <si>
    <t>OOLU8431110</t>
  </si>
  <si>
    <t>TRLU5817644</t>
  </si>
  <si>
    <t>CCLU7278607</t>
  </si>
  <si>
    <t>CAAU6023949</t>
  </si>
  <si>
    <t>CAAU6028750</t>
  </si>
  <si>
    <t>SEGU5763410</t>
  </si>
  <si>
    <t>PCIU 8145398</t>
  </si>
  <si>
    <t>TEMU6067542</t>
  </si>
  <si>
    <t>ULCU5066932</t>
  </si>
  <si>
    <t>DFSU6245750</t>
  </si>
  <si>
    <t>MAGU5485803</t>
  </si>
  <si>
    <t>CAXU8047815</t>
  </si>
  <si>
    <t>SEGU4062144</t>
  </si>
  <si>
    <t>CAXU9265154</t>
  </si>
  <si>
    <t>GESU5755513</t>
  </si>
  <si>
    <t>CCLU7242034</t>
  </si>
  <si>
    <t>ULCU5046880</t>
  </si>
  <si>
    <t>DRYU9351230</t>
  </si>
  <si>
    <t>ULCU5040820</t>
  </si>
  <si>
    <t>GESU 6487890</t>
  </si>
  <si>
    <t>ULCU5022560</t>
  </si>
  <si>
    <t>ULCU5003111</t>
  </si>
  <si>
    <t>DFSU 6095938</t>
  </si>
  <si>
    <t>CBHU8589780</t>
  </si>
  <si>
    <t>ULCU5025403</t>
  </si>
  <si>
    <t>BMOU4081569</t>
  </si>
  <si>
    <t>WSCU9345421</t>
  </si>
  <si>
    <t>ULCU5063105</t>
  </si>
  <si>
    <t>ULCU5063893</t>
  </si>
  <si>
    <t>BSIU9443516</t>
  </si>
  <si>
    <t>ULCU5006342</t>
  </si>
  <si>
    <t>ULCU5012427</t>
  </si>
  <si>
    <t>BEAU6473456</t>
  </si>
  <si>
    <t>HDMU 6739406</t>
  </si>
  <si>
    <t>CPSU6459772</t>
  </si>
  <si>
    <t>ULCU5030821</t>
  </si>
  <si>
    <t>ZONU7810708</t>
  </si>
  <si>
    <t>ULCU5900900</t>
  </si>
  <si>
    <t>ULCU5016090</t>
  </si>
  <si>
    <t>DFSU6065147</t>
  </si>
  <si>
    <t>CLHU8580273</t>
  </si>
  <si>
    <t>ULCU5053811</t>
  </si>
  <si>
    <t>WSCU9096951</t>
  </si>
  <si>
    <t>ULCU5034365</t>
  </si>
  <si>
    <t>ULCU5051721</t>
  </si>
  <si>
    <t>SEGU6343665</t>
  </si>
  <si>
    <t>FCIU8969160</t>
  </si>
  <si>
    <t>GESU 6482239</t>
  </si>
  <si>
    <t>ULCU5025790</t>
  </si>
  <si>
    <t>MSKU9073338</t>
  </si>
  <si>
    <t>ULCU5032980</t>
  </si>
  <si>
    <t>KKFU7471295</t>
  </si>
  <si>
    <t>CAXU9238550</t>
  </si>
  <si>
    <t>ULCU5022446</t>
  </si>
  <si>
    <t>BEAU6459360</t>
  </si>
  <si>
    <t>DFSU6676070</t>
  </si>
  <si>
    <t>CAIU7339282</t>
  </si>
  <si>
    <t>DRYU9135550</t>
  </si>
  <si>
    <t>ULCU5045591</t>
  </si>
  <si>
    <t>CAIU8212420</t>
  </si>
  <si>
    <t>ULCU5055291</t>
  </si>
  <si>
    <t>CCLU7092870</t>
  </si>
  <si>
    <t>ULCU5003446</t>
  </si>
  <si>
    <t>ULCU5066491</t>
  </si>
  <si>
    <t>ULCU5029815</t>
  </si>
  <si>
    <t>ZCSU8517411</t>
  </si>
  <si>
    <t>CRSU9340271</t>
  </si>
  <si>
    <t>HDMU6748882</t>
  </si>
  <si>
    <t>STXU4568758</t>
  </si>
  <si>
    <t>GESU5318920</t>
  </si>
  <si>
    <t>DVRU0634517</t>
  </si>
  <si>
    <t>WSCU9331372</t>
  </si>
  <si>
    <t>CHTU4101679</t>
  </si>
  <si>
    <t>ULCU5006614</t>
  </si>
  <si>
    <t>ULCU5057226</t>
  </si>
  <si>
    <t>WSCU9969860</t>
  </si>
  <si>
    <t>ULCU5042967</t>
  </si>
  <si>
    <t>CLHU8685818</t>
  </si>
  <si>
    <t>ULCU5043330</t>
  </si>
  <si>
    <t>ULCU5901039</t>
  </si>
  <si>
    <t>TGHU9108246</t>
  </si>
  <si>
    <t>CCEU5118149</t>
  </si>
  <si>
    <t>CSKU9227198</t>
  </si>
  <si>
    <t>GESU6012066</t>
  </si>
  <si>
    <t>OOLU8303356</t>
  </si>
  <si>
    <t>ZCSU8779598</t>
  </si>
  <si>
    <t>ULCU5045400</t>
  </si>
  <si>
    <t>ULCU5010065</t>
  </si>
  <si>
    <t>TGHU8681340</t>
  </si>
  <si>
    <t>OOLU8279922</t>
  </si>
  <si>
    <t>OOLU8288930</t>
  </si>
  <si>
    <t>ULCU5052040</t>
  </si>
  <si>
    <t>GESU6887849</t>
  </si>
  <si>
    <t>ULCU5000112</t>
  </si>
  <si>
    <t>TGHU8112410</t>
  </si>
  <si>
    <t>HJMU1914765</t>
  </si>
  <si>
    <t>YMLU8505311</t>
  </si>
  <si>
    <t>ZONU7443639</t>
  </si>
  <si>
    <t>BEAU4363104</t>
  </si>
  <si>
    <t>TGHU 9298423</t>
  </si>
  <si>
    <t>CAIU8589630</t>
  </si>
  <si>
    <t>ULCU5054079</t>
  </si>
  <si>
    <t>TGHU9521516</t>
  </si>
  <si>
    <t>ULCU5025907</t>
  </si>
  <si>
    <t>TCNU8642867</t>
  </si>
  <si>
    <t>ULCU5902098</t>
  </si>
  <si>
    <t>ULCU5014420</t>
  </si>
  <si>
    <t>CZZU0461621</t>
  </si>
  <si>
    <t>CAXU9776982</t>
  </si>
  <si>
    <t>TCNU9778673</t>
  </si>
  <si>
    <t>FESU5258054</t>
  </si>
  <si>
    <t>FESU5134325</t>
  </si>
  <si>
    <t>GESU6119120</t>
  </si>
  <si>
    <t>FESU5210580</t>
  </si>
  <si>
    <t>MAGU5428526</t>
  </si>
  <si>
    <t>FESU5216830</t>
  </si>
  <si>
    <t>FESU5280700</t>
  </si>
  <si>
    <t>FESU5281270</t>
  </si>
  <si>
    <t>AXIU1500500</t>
  </si>
  <si>
    <t>FESU5311307</t>
  </si>
  <si>
    <t>MAGU5487030</t>
  </si>
  <si>
    <t>GESU5210920</t>
  </si>
  <si>
    <t>TCNU7794696</t>
  </si>
  <si>
    <t>FESU5217918</t>
  </si>
  <si>
    <t>TCLU6618817</t>
  </si>
  <si>
    <t>TRLU7105037</t>
  </si>
  <si>
    <t>CAIU4347031</t>
  </si>
  <si>
    <t>CAIU7923228</t>
  </si>
  <si>
    <t>FESU5171524</t>
  </si>
  <si>
    <t>TCNU8584863</t>
  </si>
  <si>
    <t>TGHU6946625</t>
  </si>
  <si>
    <t>FESU5260010</t>
  </si>
  <si>
    <t>FESU5145778</t>
  </si>
  <si>
    <t>FESU5314008</t>
  </si>
  <si>
    <t>FESU5138866</t>
  </si>
  <si>
    <t>FESU5311755</t>
  </si>
  <si>
    <t>TCNU9560573</t>
  </si>
  <si>
    <t>CAIU7938892</t>
  </si>
  <si>
    <t>CAIU9065200</t>
  </si>
  <si>
    <t>CAIU8862997</t>
  </si>
  <si>
    <t>TGHU6471113</t>
  </si>
  <si>
    <t>MAGU5319309</t>
  </si>
  <si>
    <t>FESU5274369</t>
  </si>
  <si>
    <t>FESU5202841</t>
  </si>
  <si>
    <t>TGBU6249172</t>
  </si>
  <si>
    <t>TCNU6162200</t>
  </si>
  <si>
    <t>FESU5206343</t>
  </si>
  <si>
    <t>TCNU5270935</t>
  </si>
  <si>
    <t>TCKU9072297</t>
  </si>
  <si>
    <t>CAIU7923212</t>
  </si>
  <si>
    <t>CAIU7923151</t>
  </si>
  <si>
    <t>FESU5209471</t>
  </si>
  <si>
    <t>FESU5145232</t>
  </si>
  <si>
    <t>FESU5190680</t>
  </si>
  <si>
    <t>FESU5220589</t>
  </si>
  <si>
    <t>FESU5296199</t>
  </si>
  <si>
    <t>FESU5189565</t>
  </si>
  <si>
    <t>TCNU7121170</t>
  </si>
  <si>
    <t>CAIU7848211</t>
  </si>
  <si>
    <t>FESU5242485</t>
  </si>
  <si>
    <t>TGHU6146200</t>
  </si>
  <si>
    <t>TGHU6456802</t>
  </si>
  <si>
    <t>TLLU8300470</t>
  </si>
  <si>
    <t>FESU5316504</t>
  </si>
  <si>
    <t>FESU5282235</t>
  </si>
  <si>
    <t>TCNU6503332</t>
  </si>
  <si>
    <t>CRSU9039329</t>
  </si>
  <si>
    <t>TGHU9870117</t>
  </si>
  <si>
    <t>FESU5181477</t>
  </si>
  <si>
    <t>CAIU8362667</t>
  </si>
  <si>
    <t>CCLU6970890</t>
  </si>
  <si>
    <t>CSKU7326329</t>
  </si>
  <si>
    <t>GATU8397254</t>
  </si>
  <si>
    <t>AXIU1366808</t>
  </si>
  <si>
    <t>TSLU0538567</t>
  </si>
  <si>
    <t>TGHU9532830</t>
  </si>
  <si>
    <t>CSKU8952076</t>
  </si>
  <si>
    <t>ULCU5004170</t>
  </si>
  <si>
    <t>ULCU5004674</t>
  </si>
  <si>
    <t>AMFU8770613</t>
  </si>
  <si>
    <t>CAIU9094194</t>
  </si>
  <si>
    <t>CSKU8695300</t>
  </si>
  <si>
    <t>OOLU8353315</t>
  </si>
  <si>
    <t>ULCU5028090</t>
  </si>
  <si>
    <t>ULCU5050181</t>
  </si>
  <si>
    <t>TCNU9789934</t>
  </si>
  <si>
    <t>WSCU9637249</t>
  </si>
  <si>
    <t>CAIU9168044</t>
  </si>
  <si>
    <t>ULCU5006419</t>
  </si>
  <si>
    <t>ULCU5013110</t>
  </si>
  <si>
    <t>BEAU4381073</t>
  </si>
  <si>
    <t>HJCU1115809</t>
  </si>
  <si>
    <t>CCLU7056148</t>
  </si>
  <si>
    <t>ULCU5053637</t>
  </si>
  <si>
    <t>ULCU5061885</t>
  </si>
  <si>
    <t>DRYU9635638</t>
  </si>
  <si>
    <t>HDMU6543060</t>
  </si>
  <si>
    <t>ULCU5020818</t>
  </si>
  <si>
    <t>ULCU5066125</t>
  </si>
  <si>
    <t>SEGU5764320</t>
  </si>
  <si>
    <t>ULCU5048420</t>
  </si>
  <si>
    <t>ULCU5066064</t>
  </si>
  <si>
    <t>CBHU8565474</t>
  </si>
  <si>
    <t>ULCU5012469</t>
  </si>
  <si>
    <t>ULCU5064035</t>
  </si>
  <si>
    <t>TDTU6444531</t>
  </si>
  <si>
    <t>GESU6136220</t>
  </si>
  <si>
    <t>ULCU5000350</t>
  </si>
  <si>
    <t>BEAU4363790</t>
  </si>
  <si>
    <t>OOLU8339106</t>
  </si>
  <si>
    <t>ULCU5057988</t>
  </si>
  <si>
    <t>ULCU5030185</t>
  </si>
  <si>
    <t>HJMU1950274</t>
  </si>
  <si>
    <t>ULCU5015149</t>
  </si>
  <si>
    <t>HDMU6525446</t>
  </si>
  <si>
    <t>ULCU5051608</t>
  </si>
  <si>
    <t>BEAU6459165</t>
  </si>
  <si>
    <t>BHCU4963682</t>
  </si>
  <si>
    <t>CBHU8647741</t>
  </si>
  <si>
    <t>TDRU8206279</t>
  </si>
  <si>
    <t>CAIU7283769</t>
  </si>
  <si>
    <t>IRNU4603114</t>
  </si>
  <si>
    <t>ULCU5056261</t>
  </si>
  <si>
    <t>ULCU5059358</t>
  </si>
  <si>
    <t>KKFU7579320</t>
  </si>
  <si>
    <t>ULCU5043074</t>
  </si>
  <si>
    <t>ULCU5901384</t>
  </si>
  <si>
    <t>CAIU9231738</t>
  </si>
  <si>
    <t xml:space="preserve">TGHU8238158 </t>
  </si>
  <si>
    <t>CAAU6024230</t>
  </si>
  <si>
    <t>ULCU5046622</t>
  </si>
  <si>
    <t>ULCU5042205</t>
  </si>
  <si>
    <t>ULCU5020783</t>
  </si>
  <si>
    <t>GLDU0716758</t>
  </si>
  <si>
    <t>DRYU9099638</t>
  </si>
  <si>
    <t>DFSU6233657</t>
  </si>
  <si>
    <t>ULCU5048374</t>
  </si>
  <si>
    <t>GLDU7014100</t>
  </si>
  <si>
    <t>ULCU5044661</t>
  </si>
  <si>
    <t>GESU5949334</t>
  </si>
  <si>
    <t>BHCU4934215</t>
  </si>
  <si>
    <t>OOLU8261522</t>
  </si>
  <si>
    <t>XINU8239651</t>
  </si>
  <si>
    <t>OOLU8448133</t>
  </si>
  <si>
    <t>TSLU0514293</t>
  </si>
  <si>
    <t>ULCU5055223</t>
  </si>
  <si>
    <t>TEMU8812182</t>
  </si>
  <si>
    <t>ULCU5021389</t>
  </si>
  <si>
    <t>ULCU5042925</t>
  </si>
  <si>
    <t>TRLU5813417</t>
  </si>
  <si>
    <t>ULCU5027509</t>
  </si>
  <si>
    <t>CAXU8224124</t>
  </si>
  <si>
    <t>OOLU8227214</t>
  </si>
  <si>
    <t>MAGU5133886</t>
  </si>
  <si>
    <t>ULCU5050366</t>
  </si>
  <si>
    <t>TSLU0516830</t>
  </si>
  <si>
    <t>ULCU5060810</t>
  </si>
  <si>
    <t>ULCU5053133</t>
  </si>
  <si>
    <t>CLHU8982550</t>
  </si>
  <si>
    <t>TDRU8246965</t>
  </si>
  <si>
    <t>TEMU8151400</t>
  </si>
  <si>
    <t>CCLU7087494</t>
  </si>
  <si>
    <t>TEMU8150912</t>
  </si>
  <si>
    <t>BEAU6468790</t>
  </si>
  <si>
    <t>GLDU7342346</t>
  </si>
  <si>
    <t>WSCU9623693</t>
  </si>
  <si>
    <t>BEAU4403995</t>
  </si>
  <si>
    <t>TGBU5119723</t>
  </si>
  <si>
    <t>TGBU5115097</t>
  </si>
  <si>
    <t>FCIU8850715</t>
  </si>
  <si>
    <t>TEMU8890631</t>
  </si>
  <si>
    <t>ULCU5068220</t>
  </si>
  <si>
    <t>ULCU5026035</t>
  </si>
  <si>
    <t>ULCU5054525</t>
  </si>
  <si>
    <t>TEMU8160042</t>
  </si>
  <si>
    <t>ZCSU8917130</t>
  </si>
  <si>
    <t>ULCU5063640</t>
  </si>
  <si>
    <t>APHU6178151</t>
  </si>
  <si>
    <t>ULCU5014780</t>
  </si>
  <si>
    <t>SEGU5759750</t>
  </si>
  <si>
    <t>BMOU4175570</t>
  </si>
  <si>
    <t>ZGSU8243558</t>
  </si>
  <si>
    <t>CRXU9837681</t>
  </si>
  <si>
    <t>FESU5290631</t>
  </si>
  <si>
    <t>FESU5276612</t>
  </si>
  <si>
    <t>FESU5210132</t>
  </si>
  <si>
    <t>FESU5289970</t>
  </si>
  <si>
    <t>FESU5283268</t>
  </si>
  <si>
    <t>TCNU4218779</t>
  </si>
  <si>
    <t>TCLU9227312</t>
  </si>
  <si>
    <t>FESU5147620</t>
  </si>
  <si>
    <t>FESU5209086</t>
  </si>
  <si>
    <t>TCNU5014933</t>
  </si>
  <si>
    <t>TCLU8008449</t>
  </si>
  <si>
    <t>CAIU8732740</t>
  </si>
  <si>
    <t>FESU5162292</t>
  </si>
  <si>
    <t>TCNU4336386</t>
  </si>
  <si>
    <t>FESU5239476</t>
  </si>
  <si>
    <t>CAIU7946270</t>
  </si>
  <si>
    <t>FESU5190036</t>
  </si>
  <si>
    <t>FESU5227541</t>
  </si>
  <si>
    <t>FESU5190231</t>
  </si>
  <si>
    <t>FESU5214077</t>
  </si>
  <si>
    <t>TCLU8248223</t>
  </si>
  <si>
    <t>FESU5297472</t>
  </si>
  <si>
    <t>FESU5170507</t>
  </si>
  <si>
    <t>FESU5283340</t>
  </si>
  <si>
    <t>FESU5261084</t>
  </si>
  <si>
    <t>FESU5206750</t>
  </si>
  <si>
    <t>TCNU8873974</t>
  </si>
  <si>
    <t>FESU5315827</t>
  </si>
  <si>
    <t>TCNU8598213</t>
  </si>
  <si>
    <t>FESU5282549</t>
  </si>
  <si>
    <t>TCNU8154836</t>
  </si>
  <si>
    <t>CAIU8680992</t>
  </si>
  <si>
    <t>CAIU7894367</t>
  </si>
  <si>
    <t>TLLU8060260</t>
  </si>
  <si>
    <t>TCLU9963714</t>
  </si>
  <si>
    <t>TCNU5271090</t>
  </si>
  <si>
    <t>CAIU7892940</t>
  </si>
  <si>
    <t>FESU5135023</t>
  </si>
  <si>
    <t>FESU5301947</t>
  </si>
  <si>
    <t>CAIU7849120</t>
  </si>
  <si>
    <t>TRLU7208014</t>
  </si>
  <si>
    <t>FESU5151997</t>
  </si>
  <si>
    <t>FESU5290781</t>
  </si>
  <si>
    <t>FESU5261356</t>
  </si>
  <si>
    <t>FESU5117884</t>
  </si>
  <si>
    <t>FESU5223802</t>
  </si>
  <si>
    <t>FESU5152381</t>
  </si>
  <si>
    <t>CAIU8657816</t>
  </si>
  <si>
    <t>FESU5184727</t>
  </si>
  <si>
    <t>TLLU8066274</t>
  </si>
  <si>
    <t>CAIU7949794</t>
  </si>
  <si>
    <t>CAIU4343740</t>
  </si>
  <si>
    <t>FESU5167186</t>
  </si>
  <si>
    <t>FESU5291659</t>
  </si>
  <si>
    <t>TCLU5133977</t>
  </si>
  <si>
    <t>CAXU8045094</t>
  </si>
  <si>
    <t>CXDU2123833</t>
  </si>
  <si>
    <t>FESU5224732</t>
  </si>
  <si>
    <t>CBHU8682803</t>
  </si>
  <si>
    <t>CAIU8328976</t>
  </si>
  <si>
    <t>FESU5180573</t>
  </si>
  <si>
    <t>FESU5183016</t>
  </si>
  <si>
    <t>HDMU6797043</t>
  </si>
  <si>
    <t>ULCU5005557</t>
  </si>
  <si>
    <t>ULCU5056786</t>
  </si>
  <si>
    <t>ULCU5058048</t>
  </si>
  <si>
    <t>MWLU7201518</t>
  </si>
  <si>
    <t>ULCU5009275</t>
  </si>
  <si>
    <t>BEAU6445794</t>
  </si>
  <si>
    <t>ULCU5056451</t>
  </si>
  <si>
    <t>ULCU5017012</t>
  </si>
  <si>
    <t>CSKU5038175</t>
  </si>
  <si>
    <t>CCLU7006492</t>
  </si>
  <si>
    <t>TGHU8849286</t>
  </si>
  <si>
    <t>TRLU8200960</t>
  </si>
  <si>
    <t>ULCU5066110</t>
  </si>
  <si>
    <t>CAXU9009213</t>
  </si>
  <si>
    <t>HDMU6810037</t>
  </si>
  <si>
    <t>HDMU6571101</t>
  </si>
  <si>
    <t>ULCU5010825</t>
  </si>
  <si>
    <t>CAIU9097193</t>
  </si>
  <si>
    <t>GLDU0680552</t>
  </si>
  <si>
    <t>ULCU5055748</t>
  </si>
  <si>
    <t>ULCU5034128</t>
  </si>
  <si>
    <t>EGHU9044928</t>
  </si>
  <si>
    <t>BEAU6470668</t>
  </si>
  <si>
    <t>BEAU6472188</t>
  </si>
  <si>
    <t>CAAU6024056</t>
  </si>
  <si>
    <t>DFSU6035857</t>
  </si>
  <si>
    <t>ULCU5050242</t>
  </si>
  <si>
    <t>CAIU8939234</t>
  </si>
  <si>
    <t>CAIU9719785</t>
  </si>
  <si>
    <t>ULCU5043346</t>
  </si>
  <si>
    <t>ULCU5061890</t>
  </si>
  <si>
    <t>ULCU5063065</t>
  </si>
  <si>
    <t>SEGU5763874</t>
  </si>
  <si>
    <t>CLHU8861856</t>
  </si>
  <si>
    <t>ULCU5045101</t>
  </si>
  <si>
    <t>OOLU8476222</t>
  </si>
  <si>
    <t>RFCU4036286</t>
  </si>
  <si>
    <t>ULCU5060805</t>
  </si>
  <si>
    <t>DFSU6188590</t>
  </si>
  <si>
    <t>CBHU8593795</t>
  </si>
  <si>
    <t>CLHU9050806</t>
  </si>
  <si>
    <t>TGHU9610830</t>
  </si>
  <si>
    <t>ULCU5066911</t>
  </si>
  <si>
    <t>LHXU8200912</t>
  </si>
  <si>
    <t>ULCU5011040</t>
  </si>
  <si>
    <t>BENU6549113</t>
  </si>
  <si>
    <t>ULCU5016398</t>
  </si>
  <si>
    <t>ULCU5040250</t>
  </si>
  <si>
    <t>TGHU9328913</t>
  </si>
  <si>
    <t>TGHU9609000</t>
  </si>
  <si>
    <t>ULCU5003847</t>
  </si>
  <si>
    <t>MAGU5436305</t>
  </si>
  <si>
    <t>ULCU5007626</t>
  </si>
  <si>
    <t>TEMU6659536</t>
  </si>
  <si>
    <t>CRSU9207588</t>
  </si>
  <si>
    <t>FESU5316783</t>
  </si>
  <si>
    <t>TCLU8209778</t>
  </si>
  <si>
    <t>FESU5225467</t>
  </si>
  <si>
    <t>FESU5217332</t>
  </si>
  <si>
    <t>FESU5136816</t>
  </si>
  <si>
    <t>TEMU7627889</t>
  </si>
  <si>
    <t>FESU5189400</t>
  </si>
  <si>
    <t>CAIU9389976</t>
  </si>
  <si>
    <t>TLLU8300150</t>
  </si>
  <si>
    <t>FESU5306091</t>
  </si>
  <si>
    <t>FESU5219762</t>
  </si>
  <si>
    <t>FESU5151744</t>
  </si>
  <si>
    <t>FESU5171838</t>
  </si>
  <si>
    <t>FESU5261295</t>
  </si>
  <si>
    <t>TEMU8102391</t>
  </si>
  <si>
    <t>FESU5313228</t>
  </si>
  <si>
    <t>FESU5190268</t>
  </si>
  <si>
    <t>TEMU7103310</t>
  </si>
  <si>
    <t>FESU5251260</t>
  </si>
  <si>
    <t>FESU5310086</t>
  </si>
  <si>
    <t>FESU5243239</t>
  </si>
  <si>
    <t>CAIU8870251</t>
  </si>
  <si>
    <t>TGHU9334238</t>
  </si>
  <si>
    <t>CAXU9397525</t>
  </si>
  <si>
    <t>TCNU8857968</t>
  </si>
  <si>
    <t>TGHU6035629</t>
  </si>
  <si>
    <t>CAIU8964957</t>
  </si>
  <si>
    <t>FESU5171397</t>
  </si>
  <si>
    <t>SEGU4379632</t>
  </si>
  <si>
    <t>CAIU7849687</t>
  </si>
  <si>
    <t>FESU5311462</t>
  </si>
  <si>
    <t>CAIU4371402</t>
  </si>
  <si>
    <t>TCNU7565703</t>
  </si>
  <si>
    <t>TCNU6260320</t>
  </si>
  <si>
    <t>TCNU6914821</t>
  </si>
  <si>
    <t>TCNU5478472</t>
  </si>
  <si>
    <t>FESU5165856</t>
  </si>
  <si>
    <t>FESU5153048</t>
  </si>
  <si>
    <t>GESU6353421</t>
  </si>
  <si>
    <t>FESU5242417</t>
  </si>
  <si>
    <t>FESU5314029</t>
  </si>
  <si>
    <t>TGHU9857481</t>
  </si>
  <si>
    <t>FESU5257090</t>
  </si>
  <si>
    <t>TGHU9870992</t>
  </si>
  <si>
    <t>TGHU6145740</t>
  </si>
  <si>
    <t>TLLU8305070</t>
  </si>
  <si>
    <t>FESU5172921</t>
  </si>
  <si>
    <t>TEMU7742861</t>
  </si>
  <si>
    <t>FESU5271035</t>
  </si>
  <si>
    <t>FESU5295382</t>
  </si>
  <si>
    <t>TGHU6947426</t>
  </si>
  <si>
    <t>FESU5276058</t>
  </si>
  <si>
    <t>FESU5246304</t>
  </si>
  <si>
    <t>FESU5241792</t>
  </si>
  <si>
    <t>FESU5316736</t>
  </si>
  <si>
    <t>FESU5319843</t>
  </si>
  <si>
    <t>TGHU6454585</t>
  </si>
  <si>
    <t>GESU6137931</t>
  </si>
  <si>
    <t>TGHU6949732</t>
  </si>
  <si>
    <t>FESU5243711</t>
  </si>
  <si>
    <t>FESU5170410</t>
  </si>
  <si>
    <t>CAIU8735610</t>
  </si>
  <si>
    <t>ULCU5026020</t>
  </si>
  <si>
    <t>ULCU5066547</t>
  </si>
  <si>
    <t>ULCU5056446</t>
  </si>
  <si>
    <t>CBHU8875778</t>
  </si>
  <si>
    <t>ULCU5900367</t>
  </si>
  <si>
    <t>ULCU5057777</t>
  </si>
  <si>
    <t>GESU6269630</t>
  </si>
  <si>
    <t>TGHU8798553</t>
  </si>
  <si>
    <t>ULCU5003955</t>
  </si>
  <si>
    <t>TCNU6623770</t>
  </si>
  <si>
    <t>TDRU5615139</t>
  </si>
  <si>
    <t>ULCU5043900</t>
  </si>
  <si>
    <t>CAXU4892681</t>
  </si>
  <si>
    <t>MWLU7200131</t>
  </si>
  <si>
    <t>TGHU8981498</t>
  </si>
  <si>
    <t>YMLU8421972</t>
  </si>
  <si>
    <t>BEAU4405431</t>
  </si>
  <si>
    <t>ULCU5300085</t>
  </si>
  <si>
    <t>ULCU5008371</t>
  </si>
  <si>
    <t>MSCU7543407</t>
  </si>
  <si>
    <t>TEMU8813722</t>
  </si>
  <si>
    <t>TCNU9838371</t>
  </si>
  <si>
    <t>ULCU5011713</t>
  </si>
  <si>
    <t>ULCU5057632</t>
  </si>
  <si>
    <t>WSCU9393266</t>
  </si>
  <si>
    <t>BSIU9056250</t>
  </si>
  <si>
    <t>BEAU4362350</t>
  </si>
  <si>
    <t>ULCU5011009</t>
  </si>
  <si>
    <t>TGHU6225613</t>
  </si>
  <si>
    <t>TCNU7089464</t>
  </si>
  <si>
    <t>ULCU5043198</t>
  </si>
  <si>
    <t>CAAU5169395</t>
  </si>
  <si>
    <t>CAIU7674172</t>
  </si>
  <si>
    <t>CBHU8735170</t>
  </si>
  <si>
    <t>FCIU7059382</t>
  </si>
  <si>
    <t>ULCU5051465</t>
  </si>
  <si>
    <t>TEMU8158214</t>
  </si>
  <si>
    <t>ULCU5054926</t>
  </si>
  <si>
    <t>HDMU6669119</t>
  </si>
  <si>
    <t>CSKU9137263</t>
  </si>
  <si>
    <t>ULCU5048585</t>
  </si>
  <si>
    <t>ULCU5030020</t>
  </si>
  <si>
    <t>CBHU8683754</t>
  </si>
  <si>
    <t>MOTU0647563</t>
  </si>
  <si>
    <t>FSCU6105923</t>
  </si>
  <si>
    <t>ULCU5901229</t>
  </si>
  <si>
    <t>HDMU6558218</t>
  </si>
  <si>
    <t>ULCU5045673</t>
  </si>
  <si>
    <t>ULCU5069361</t>
  </si>
  <si>
    <t>ULCU5053302</t>
  </si>
  <si>
    <t>BEAU6473395</t>
  </si>
  <si>
    <t>TSTU0520438</t>
  </si>
  <si>
    <t>ULCU5033590</t>
  </si>
  <si>
    <t>SEGU6344933</t>
  </si>
  <si>
    <t>ULCU5014991</t>
  </si>
  <si>
    <t>ULCU5062182</t>
  </si>
  <si>
    <t>TGHU9039572</t>
  </si>
  <si>
    <t>CCLU6698170</t>
  </si>
  <si>
    <t>CLHU9076077</t>
  </si>
  <si>
    <t>ULCU5057334</t>
  </si>
  <si>
    <t>GLDU7522780</t>
  </si>
  <si>
    <t>ULCU5047995</t>
  </si>
  <si>
    <t>TWCU8028921</t>
  </si>
  <si>
    <t>CAIU7701447</t>
  </si>
  <si>
    <t>RFCU4073823</t>
  </si>
  <si>
    <t>ULCU5045293</t>
  </si>
  <si>
    <t>CCLU7232015</t>
  </si>
  <si>
    <t>ULCU5062270</t>
  </si>
  <si>
    <t>HDMU6804878</t>
  </si>
  <si>
    <t>HDMU6745991</t>
  </si>
  <si>
    <t>GESU5288255</t>
  </si>
  <si>
    <t>ULCU5047589</t>
  </si>
  <si>
    <t>ULCU5059743</t>
  </si>
  <si>
    <t>FSCU9779462</t>
  </si>
  <si>
    <t>GLDU7507615</t>
  </si>
  <si>
    <t>SEGU5512082</t>
  </si>
  <si>
    <t>ULCU5009439</t>
  </si>
  <si>
    <t>ULCU5068663</t>
  </si>
  <si>
    <t>ULCU5022106</t>
  </si>
  <si>
    <t>GATU8599620</t>
  </si>
  <si>
    <t>CAIU8146210</t>
  </si>
  <si>
    <t>MSKU0026103</t>
  </si>
  <si>
    <t>ULCU5031350</t>
  </si>
  <si>
    <t>ULCU5018024</t>
  </si>
  <si>
    <t>ULCU5048081</t>
  </si>
  <si>
    <t>CAIU8964324</t>
  </si>
  <si>
    <t>ULCU5011539</t>
  </si>
  <si>
    <t>ULCU5004611</t>
  </si>
  <si>
    <t>CZZU8004914</t>
  </si>
  <si>
    <t>CBHU8668446</t>
  </si>
  <si>
    <t>CCLU7077109</t>
  </si>
  <si>
    <t>TSLU0536219</t>
  </si>
  <si>
    <t>CCLU7193583</t>
  </si>
  <si>
    <t>ULCU5027134</t>
  </si>
  <si>
    <t>WHLU5179728</t>
  </si>
  <si>
    <t>ULCU5029749</t>
  </si>
  <si>
    <t>YMLU8383701</t>
  </si>
  <si>
    <t>ULCU5040753</t>
  </si>
  <si>
    <t>ULCU5033332</t>
  </si>
  <si>
    <t>CAXU8174002</t>
  </si>
  <si>
    <t>TWCU8011282</t>
  </si>
  <si>
    <t>GATU8514216</t>
  </si>
  <si>
    <t>TSLU0532770</t>
  </si>
  <si>
    <t>HDMU6578301</t>
  </si>
  <si>
    <t>ULCU5043496</t>
  </si>
  <si>
    <t>ULCU5900264</t>
  </si>
  <si>
    <t>ULCU5027622</t>
  </si>
  <si>
    <t>ULCU5066510</t>
  </si>
  <si>
    <t>GATU8521112</t>
  </si>
  <si>
    <t>BEAU6459870</t>
  </si>
  <si>
    <t>ULCU5055080</t>
  </si>
  <si>
    <t>GLDU7392178</t>
  </si>
  <si>
    <t>SEGU5501236</t>
  </si>
  <si>
    <t>SEGU5761146</t>
  </si>
  <si>
    <t>CCLU6974180</t>
  </si>
  <si>
    <t>ULCU5068494</t>
  </si>
  <si>
    <t>HDMU6803906</t>
  </si>
  <si>
    <t>ULCU5051980</t>
  </si>
  <si>
    <t>FESU5216043</t>
  </si>
  <si>
    <t>FESU5226479</t>
  </si>
  <si>
    <t>TLLU8363354</t>
  </si>
  <si>
    <t>FESU5309341</t>
  </si>
  <si>
    <t>TCNU7454335</t>
  </si>
  <si>
    <t>FESU5167437</t>
  </si>
  <si>
    <t>FESU5326797</t>
  </si>
  <si>
    <t>CAIU4348399</t>
  </si>
  <si>
    <t>FESU5202651</t>
  </si>
  <si>
    <t>CAIU8621310</t>
  </si>
  <si>
    <t>FESU5251255</t>
  </si>
  <si>
    <t>CAXU8192109</t>
  </si>
  <si>
    <t>SEGU5161856</t>
  </si>
  <si>
    <t>FESU5150917</t>
  </si>
  <si>
    <t>CAIU7852654</t>
  </si>
  <si>
    <t>FESU5102591</t>
  </si>
  <si>
    <t>GESU6250634</t>
  </si>
  <si>
    <t>CAIU7941520</t>
  </si>
  <si>
    <t>FESU5298118</t>
  </si>
  <si>
    <t>FESU5168747</t>
  </si>
  <si>
    <t>TCLU8715890</t>
  </si>
  <si>
    <t>TCLU9157529</t>
  </si>
  <si>
    <t>CAIU8659953</t>
  </si>
  <si>
    <t>CAIU8480546</t>
  </si>
  <si>
    <t>FESU5178508</t>
  </si>
  <si>
    <t>FESU5315370</t>
  </si>
  <si>
    <t>FESU5230099</t>
  </si>
  <si>
    <t>FESU5148186</t>
  </si>
  <si>
    <t>FESU5272284</t>
  </si>
  <si>
    <t>CAIU4337310</t>
  </si>
  <si>
    <t>FESU5336481</t>
  </si>
  <si>
    <t>FESU5263636</t>
  </si>
  <si>
    <t>CAIU7922026</t>
  </si>
  <si>
    <t>CAIU7954018</t>
  </si>
  <si>
    <t>CAIU8964237</t>
  </si>
  <si>
    <t>FESU5247260</t>
  </si>
  <si>
    <t>FESU5246095</t>
  </si>
  <si>
    <t>TLLU8060189</t>
  </si>
  <si>
    <t>FESU5243630</t>
  </si>
  <si>
    <t>FESU5286101</t>
  </si>
  <si>
    <t>TCLU8282085</t>
  </si>
  <si>
    <t>TEMU6185313</t>
  </si>
  <si>
    <t>FESU5181796</t>
  </si>
  <si>
    <t>FESU5259467</t>
  </si>
  <si>
    <t>TCNU9889532</t>
  </si>
  <si>
    <t>FESU5343074</t>
  </si>
  <si>
    <t>TEMU7608981</t>
  </si>
  <si>
    <t>FESU5287448</t>
  </si>
  <si>
    <t>FESU5175896</t>
  </si>
  <si>
    <t>TEMU6236262</t>
  </si>
  <si>
    <t>FESU5219567</t>
  </si>
  <si>
    <t>TGHU9393499</t>
  </si>
  <si>
    <t>CAIU8034816</t>
  </si>
  <si>
    <t>TGHU6437994</t>
  </si>
  <si>
    <t>FESU5286483</t>
  </si>
  <si>
    <t>CAIU9828744</t>
  </si>
  <si>
    <t>TGHU6145077</t>
  </si>
  <si>
    <t>TGHU9871474</t>
  </si>
  <si>
    <t>FESU5278600</t>
  </si>
  <si>
    <t>TEMU7133818</t>
  </si>
  <si>
    <t>FESU5149161</t>
  </si>
  <si>
    <t>FESU5149686</t>
  </si>
  <si>
    <t>Cobalt</t>
  </si>
  <si>
    <t>Spark</t>
  </si>
  <si>
    <t>Nexia</t>
  </si>
  <si>
    <t>Traverse</t>
  </si>
  <si>
    <t>Damas VAN</t>
  </si>
  <si>
    <t>Damas DLX</t>
  </si>
  <si>
    <t>ТОО "Сараркаавтопром"</t>
  </si>
  <si>
    <t>KZ-SKD 23-012 от 02.02.2023</t>
  </si>
  <si>
    <t>KZ-SKD 23-012/1-5 от 03.02.2023</t>
  </si>
  <si>
    <t>KZ-SKD 23-014 от 06.02.2023</t>
  </si>
  <si>
    <t>KZ-SKD 23-014/1-2 от 08.02.2023</t>
  </si>
  <si>
    <t>KZ-SKD 23-015 от 09.02.2023</t>
  </si>
  <si>
    <t>KZ-SKD 23-015/1-3 от 13.02.2023</t>
  </si>
  <si>
    <t>KZ-SKD 23-014/1-1 от 08.02.2023</t>
  </si>
  <si>
    <t>KZ-SKD 23-018 от 13.02.2023</t>
  </si>
  <si>
    <t>KZ-SKD 23-018/1-1 от 16.02.2023</t>
  </si>
  <si>
    <t>KZ-SKD 23-019 от 13.02.2023</t>
  </si>
  <si>
    <t>KZ-SKD 23-019/1-1 от 16.02.2023</t>
  </si>
  <si>
    <t>KZ-SKD 23-019/1-2 от 16.02.2023</t>
  </si>
  <si>
    <t>KZ-SKD 23-021 от 17.02.2023</t>
  </si>
  <si>
    <t>KZ-SKD 23-021/1-2 от 20.02.2023</t>
  </si>
  <si>
    <t>KZ-SKD 23-013 от 03.02.2023</t>
  </si>
  <si>
    <t>KZ-SKD 23-013/1 от 25.02.2023</t>
  </si>
  <si>
    <t>KZ-SKD 23-022 от 23.02.2023</t>
  </si>
  <si>
    <t>KZ-SKD 23-022/1-1 от 24.02.2023</t>
  </si>
  <si>
    <t>KZ-SKD 23-024 от 23.02.2023</t>
  </si>
  <si>
    <t>KZ-SKD 23-024/1-1 от 24.02.2023</t>
  </si>
  <si>
    <t>KZ-SKD 23-015/1-5 от 13.02.2023</t>
  </si>
  <si>
    <t>KZ-SKD 23-021/1-4 от 20.02.2023</t>
  </si>
  <si>
    <t>KZ-SKD 23-024/1-2 от 24.02.2023</t>
  </si>
  <si>
    <t>KZ-SKD 23-024/1-3 от 24.02.2023</t>
  </si>
  <si>
    <t>KZ-SKD 23-016 от 17.02.2023</t>
  </si>
  <si>
    <t>KZ-SKD 23-016/1-1 от 02.03.2023</t>
  </si>
  <si>
    <t>KZ-SKD 23-016/1-2 от 02.03.2023</t>
  </si>
  <si>
    <t>KZ-SKD 23-023 от 23.02.2023</t>
  </si>
  <si>
    <t>KZ-SKD 23-023/1 от 24.02.2023</t>
  </si>
  <si>
    <t>KZ-SKD 23-024 от 24.02.2023</t>
  </si>
  <si>
    <t>KZ-SKD 23-024/1-4 от 24.02.2023</t>
  </si>
  <si>
    <t>KZ-SKD 23-024/1-5 от 24.02.2023</t>
  </si>
  <si>
    <t>KZ-SKD 23-021/1-5 от 20.02.2023</t>
  </si>
  <si>
    <t>KZ-SKD 23-026 от 01.03.2023</t>
  </si>
  <si>
    <t>KZ-SKD 23-026/1-3 от 02.03.2023</t>
  </si>
  <si>
    <t>KZ-SKD 23-027 от 02.03.2023</t>
  </si>
  <si>
    <t>KZ-SKD 23-027/1-1 от 02.03.2023</t>
  </si>
  <si>
    <t>KZ-SKD 23-022/1-2 от 24.02.2023</t>
  </si>
  <si>
    <t>KZ-SKD 23-027 от 01.03.2023</t>
  </si>
  <si>
    <t>KZ-SKD 23-027/1-3 от 02.03.2023</t>
  </si>
  <si>
    <t>KZ-SKD 23-029 от 06.03.2023</t>
  </si>
  <si>
    <t>KZ-SKD 23-029/1-1 от 07.03.2023</t>
  </si>
  <si>
    <t>KZ-SKD 23-030 от 06.03.2023</t>
  </si>
  <si>
    <t>KZ-SKD 23-030/1-1 от 07.03.2023</t>
  </si>
  <si>
    <t>KZ-SKD 23-015/1-6 от 13.02.2023</t>
  </si>
  <si>
    <t>KZ-SKD 23-026/1-6 от 02.03.2023</t>
  </si>
  <si>
    <t>KZ-SKD 23-029/1-2 от 07.03.2023</t>
  </si>
  <si>
    <t>KZ-SKD 23-030/1-2 от 07.03.2023</t>
  </si>
  <si>
    <t>KZ-SKD 23-024/1-6 от 24.02.2023</t>
  </si>
  <si>
    <t>KZ-SKD 23-026/1-7 от 02.03.2023</t>
  </si>
  <si>
    <t>KZ-SKD 23-030/1-3 от 07.03.2023</t>
  </si>
  <si>
    <t>KZ-SKD 23-030/1-4 от 07.03.2023</t>
  </si>
  <si>
    <t>KZ-SKD 23-026/1-8 от 02.03.2023</t>
  </si>
  <si>
    <t>KZ-SKD 23-029/1-3 от 07.03.2023</t>
  </si>
  <si>
    <t>KZ-SKD 23-030/1-5 от 07.03.2023</t>
  </si>
  <si>
    <t>KZ-SKD 23-015/1-7 от 13.02.2023</t>
  </si>
  <si>
    <t>KZ-SKD 23-026/1-9 от 02.03.2023</t>
  </si>
  <si>
    <t>KZ-SKD 23-030/1-7 от 07.03.2023</t>
  </si>
  <si>
    <t>KZ-SKD 23-021/1-6 от 20.02.2023</t>
  </si>
  <si>
    <t>KZ-SKD 23-028 от 01.03.2023</t>
  </si>
  <si>
    <t>KZ-SKD 23-028/1-2 от 02.03.2023</t>
  </si>
  <si>
    <t>KZ-SKD 23-030/1-6 от 07.03.2023</t>
  </si>
  <si>
    <t>KZ-SKD 23-021/1-7 от 20.02.2023</t>
  </si>
  <si>
    <t>KZ-SKD 23-029/1-4 от 07.03.2023</t>
  </si>
  <si>
    <t>KZ-SKD 23-026/1-11 от 02.03.2023</t>
  </si>
  <si>
    <t>KZ-SKD 23-035 от 10.03.2023</t>
  </si>
  <si>
    <t>KZ-SKD 23-035/1-3 от 14.03.2023</t>
  </si>
  <si>
    <t>KZ-SKD 23-029/1-6 от 07.03.2023</t>
  </si>
  <si>
    <t>KZ-SKD 23-030/1-10 от 07.03.2023</t>
  </si>
  <si>
    <t>KZ-SKD 23-035/1-2 от 14.03.2023</t>
  </si>
  <si>
    <t>fesco</t>
  </si>
  <si>
    <t>unico</t>
  </si>
  <si>
    <t>феско</t>
  </si>
  <si>
    <t>юнико</t>
  </si>
  <si>
    <t>CNT-RUS</t>
  </si>
  <si>
    <t>ст.Келес - ст.Костанай</t>
  </si>
  <si>
    <t>ст.Аблык</t>
  </si>
  <si>
    <t>ст.Ассаке</t>
  </si>
  <si>
    <t>Акт выполненных работ №GM-094KZ-JDEX от 31.03.2023</t>
  </si>
  <si>
    <t xml:space="preserve">Отчет по отправке (экспорт) грузов АО " UzAuto Motors" по договору  №UA-M 19/10-T от 15.10.19г. </t>
  </si>
  <si>
    <t xml:space="preserve">Мы нижеподписавшиеся, представитель Исполнителя  СП ИИ OOO "UZLOGISTIC" в лице  Генерального директора Сидорюк О.В. действующего на основании Устава и  представитель  Заказчика   в лице заместителя начальника отдела логистики г.Ташкент АО " UzAuto Motors"  Казаков А.А. действуюшего на основании доверенности YUR/120-2059  от 01.06.2022, составили настоящий акт в том,что Исполнитель сдал, а Заказчик принял нижеследующие работы:  </t>
  </si>
  <si>
    <t>Пункт отгрузки</t>
  </si>
  <si>
    <t>Наименование груза (машинокомплекты)</t>
  </si>
  <si>
    <t>Сумма инвойса в долларах США</t>
  </si>
  <si>
    <t>Количество м/к</t>
  </si>
  <si>
    <t>Получатель</t>
  </si>
  <si>
    <t>контракт на поставку</t>
  </si>
  <si>
    <t>инвойс поставщика</t>
  </si>
  <si>
    <t>дата отправки</t>
  </si>
  <si>
    <t>дата прибытия</t>
  </si>
  <si>
    <t>Количество контейнеров</t>
  </si>
  <si>
    <t>оплата перевозчику по 
АО "УТИ"</t>
  </si>
  <si>
    <t>курс USD</t>
  </si>
  <si>
    <t>Тариф за  транзит</t>
  </si>
  <si>
    <t>Сумма за транзит, сум</t>
  </si>
  <si>
    <t>Итого к оплате (сум)</t>
  </si>
  <si>
    <t>перевозчик</t>
  </si>
  <si>
    <t>Партия</t>
  </si>
  <si>
    <t>Номер акта выполненных работ</t>
  </si>
  <si>
    <t>за контейнер</t>
  </si>
  <si>
    <t>итого</t>
  </si>
  <si>
    <t>в долл.США</t>
  </si>
  <si>
    <t>Итого</t>
  </si>
  <si>
    <t>Cтанционные расходы</t>
  </si>
  <si>
    <t>количество контейнеров</t>
  </si>
  <si>
    <t>тариф за контейнер, сум</t>
  </si>
  <si>
    <t>Возмещение ст.расходы АО УТИ</t>
  </si>
  <si>
    <t>Всего : Сумма к оплате по возмещению расходов  составила</t>
  </si>
  <si>
    <t>Итого: Сумма к оплате по возмещению расходов  составила: 16 246 184 193,50  (Шестнадцать миллиардов двести сорок шесть миллионов сто восемьдесят четыре тысячи сто девяносто три ) сум 50  
тийин в т.ч. НДС 12%  15 999 470,52 сум.</t>
  </si>
  <si>
    <t>Из которых   Перевозка груженых контейнеров по АО УТИ составила 5 930 445 470,00 (Пять миллиардов девятьсот тридцать миллионов четыреста сорок пять тысяч четыреста семьдесят ) сум  без НДС</t>
  </si>
  <si>
    <t>Станционные услуги составили 149 328 391,50  (Сто сорок девять миллионов триста двадцать восемь тысяч триста девяносто один)  сум 50 тийин , В т.ч. НДС 15 999 470,52 сум.</t>
  </si>
  <si>
    <t xml:space="preserve"> Сумма перевозки по транзиту составила:  10 166 410 332,00  (Десять миллиардов сто шестьдесят шесть миллионов четыреста десять тысяч триста тридцать два )  сум без НДС </t>
  </si>
  <si>
    <t xml:space="preserve">Сумма вознаграждения за экспедиторские услуги 5 % от входящего суммы внутри Узб. акты составила : 295 722 299,97  (Двести девяносто пять миллионов семьсот двадцать две тысячи двести девяносто девять) сум 97 тийин,   В том числе  НДС 12%  31 684 532,14  сум </t>
  </si>
  <si>
    <t>Заказчик принял работы и претензий по качеству выполненных работ не имеет</t>
  </si>
  <si>
    <t>ИТОГО к оплате 16 541 906 493,47 (Шестнадцать миллиардов пятьсот сорок один миллион девятьсот шесть тысяч четыреста девяносто три ) сум 47 тийин   в т.ч НДС 47 684 002,66 сум</t>
  </si>
  <si>
    <t>Информация о перевозчике: Centrum Aviation, Office 113, A block, East Wing 6, Dubai Airport Free Zon.P.O Box 54447</t>
  </si>
  <si>
    <t>Информация о перевозчике АО "Узбекистон Темир Йуллари" TAШKЕНТ/АНДИЖАН TEXHOЛ.ЦEHTP 100015 TAШKEHT TУPKECTAH 7, ИНН 201051951,  Регистрационный код НДС 326 010 005 344</t>
  </si>
  <si>
    <t>"ИСПОЛНИТЕЛЬ"</t>
  </si>
  <si>
    <t>"ЗАКАЗЧИК"</t>
  </si>
  <si>
    <t>______________________________</t>
  </si>
  <si>
    <t>___________________________</t>
  </si>
  <si>
    <t>Сидорюк О.В.</t>
  </si>
  <si>
    <t>Казаков А.А.</t>
  </si>
  <si>
    <t>м.п.</t>
  </si>
  <si>
    <t>Сумма вознаграждения за экспедиторские услуги 5 % от входящего суммы внутри Узб. акты составила :</t>
  </si>
  <si>
    <t>GM-094KZ-JDEX</t>
  </si>
  <si>
    <t>KZ-SKD 23-026/1-2 от 02.03.2023</t>
  </si>
  <si>
    <t>KZ-SKD 23-026/1-4 от 02.03.2023</t>
  </si>
  <si>
    <t>KZ-SKD 23-027/1-2 от 02.03.2023</t>
  </si>
  <si>
    <t>KZ-SKD 23-028/1-1 от 02.03.2023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</si>
</sst>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yyyy\-mm\-dd;@"/>
    <numFmt numFmtId="165" formatCode="_-* #,##0.00\ _₽_-;\-* #,##0.00\ _₽_-;_-* &quot;-&quot;??\ _₽_-;_-@_-"/>
    <numFmt numFmtId="166" formatCode="0000000"/>
    <numFmt numFmtId="167" formatCode="_-* #,##0.00_р_._-;\-* #,##0.00_р_._-;_-* &quot;-&quot;??_р_._-;_-@_-"/>
    <numFmt numFmtId="168" formatCode="_-* #,##0\ _₽_-;\-* #,##0\ _₽_-;_-* &quot;-&quot;??\ _₽_-;_-@_-"/>
  </numFmts>
  <fonts count="39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name val="Arial Cyr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sz val="22"/>
      <name val="Arial"/>
      <family val="2"/>
      <charset val="204"/>
    </font>
    <font>
      <sz val="48"/>
      <name val="Arial"/>
      <family val="2"/>
      <charset val="204"/>
    </font>
    <font>
      <sz val="11"/>
      <name val="Arial"/>
      <family val="2"/>
      <charset val="204"/>
    </font>
    <font>
      <b/>
      <sz val="30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b/>
      <sz val="24"/>
      <name val="Arial"/>
      <family val="2"/>
      <charset val="204"/>
    </font>
    <font>
      <b/>
      <sz val="22"/>
      <name val="Arial"/>
      <family val="2"/>
      <charset val="204"/>
    </font>
    <font>
      <b/>
      <sz val="11"/>
      <name val="Arial"/>
      <family val="2"/>
      <charset val="204"/>
    </font>
    <font>
      <i/>
      <sz val="32"/>
      <name val="Arial"/>
      <family val="2"/>
      <charset val="204"/>
    </font>
    <font>
      <sz val="28"/>
      <name val="Arial"/>
      <family val="2"/>
      <charset val="204"/>
    </font>
    <font>
      <i/>
      <u/>
      <sz val="32"/>
      <name val="Arial"/>
      <family val="2"/>
      <charset val="204"/>
    </font>
    <font>
      <b/>
      <sz val="32"/>
      <name val="Arial"/>
      <family val="2"/>
      <charset val="204"/>
    </font>
    <font>
      <b/>
      <i/>
      <u/>
      <sz val="32"/>
      <name val="Arial"/>
      <family val="2"/>
      <charset val="204"/>
    </font>
    <font>
      <i/>
      <u/>
      <sz val="28"/>
      <name val="Arial"/>
      <family val="2"/>
      <charset val="204"/>
    </font>
    <font>
      <i/>
      <sz val="28"/>
      <name val="Arial"/>
      <family val="2"/>
      <charset val="204"/>
    </font>
    <font>
      <i/>
      <u/>
      <sz val="36"/>
      <name val="Arial"/>
      <family val="2"/>
      <charset val="204"/>
    </font>
    <font>
      <i/>
      <sz val="36"/>
      <name val="Arial"/>
      <family val="2"/>
      <charset val="204"/>
    </font>
    <font>
      <u/>
      <sz val="18"/>
      <name val="Arial"/>
      <family val="2"/>
      <charset val="204"/>
    </font>
    <font>
      <i/>
      <sz val="18"/>
      <name val="Arial"/>
      <family val="2"/>
      <charset val="204"/>
    </font>
    <font>
      <u/>
      <sz val="16"/>
      <name val="Arial"/>
      <family val="2"/>
      <charset val="204"/>
    </font>
    <font>
      <i/>
      <sz val="16"/>
      <name val="Arial"/>
      <family val="2"/>
      <charset val="204"/>
    </font>
    <font>
      <sz val="24"/>
      <name val="Arial"/>
      <family val="2"/>
      <charset val="204"/>
    </font>
    <font>
      <b/>
      <sz val="36"/>
      <name val="Arial"/>
      <family val="2"/>
      <charset val="204"/>
    </font>
    <font>
      <sz val="36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31869B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0" fontId="7" fillId="0" borderId="0"/>
    <xf numFmtId="0" fontId="7" fillId="0" borderId="0"/>
    <xf numFmtId="0" fontId="9" fillId="0" borderId="0"/>
    <xf numFmtId="0" fontId="3" fillId="0" borderId="0"/>
  </cellStyleXfs>
  <cellXfs count="2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5" fontId="4" fillId="4" borderId="12" xfId="3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14" fontId="6" fillId="4" borderId="12" xfId="4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/>
    </xf>
    <xf numFmtId="0" fontId="4" fillId="4" borderId="12" xfId="5" applyFont="1" applyFill="1" applyBorder="1" applyAlignment="1">
      <alignment horizontal="center" vertical="center"/>
    </xf>
    <xf numFmtId="14" fontId="4" fillId="4" borderId="12" xfId="0" applyNumberFormat="1" applyFont="1" applyFill="1" applyBorder="1" applyAlignment="1">
      <alignment horizontal="center" vertical="center"/>
    </xf>
    <xf numFmtId="166" fontId="6" fillId="4" borderId="12" xfId="5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 wrapText="1"/>
    </xf>
    <xf numFmtId="0" fontId="5" fillId="4" borderId="0" xfId="0" applyFont="1" applyFill="1"/>
    <xf numFmtId="0" fontId="6" fillId="4" borderId="12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/>
    </xf>
    <xf numFmtId="0" fontId="6" fillId="4" borderId="12" xfId="6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14" fontId="4" fillId="4" borderId="15" xfId="0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165" fontId="10" fillId="4" borderId="17" xfId="3" applyFont="1" applyFill="1" applyBorder="1" applyAlignment="1">
      <alignment horizontal="center" vertical="center" wrapText="1"/>
    </xf>
    <xf numFmtId="0" fontId="11" fillId="4" borderId="1" xfId="4" applyFont="1" applyFill="1" applyBorder="1" applyAlignment="1">
      <alignment horizontal="center" vertical="center"/>
    </xf>
    <xf numFmtId="0" fontId="11" fillId="4" borderId="19" xfId="4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right" vertical="center" wrapText="1"/>
    </xf>
    <xf numFmtId="43" fontId="1" fillId="2" borderId="1" xfId="1" applyFont="1" applyFill="1" applyBorder="1" applyAlignment="1">
      <alignment horizontal="center" vertical="center"/>
    </xf>
    <xf numFmtId="43" fontId="1" fillId="2" borderId="1" xfId="1" applyFont="1" applyFill="1" applyBorder="1" applyAlignment="1">
      <alignment horizontal="center" vertical="center" wrapText="1"/>
    </xf>
    <xf numFmtId="43" fontId="0" fillId="0" borderId="0" xfId="1" applyFont="1" applyProtection="1">
      <protection locked="0"/>
    </xf>
    <xf numFmtId="0" fontId="14" fillId="4" borderId="0" xfId="4" applyFont="1" applyFill="1" applyAlignment="1">
      <alignment vertical="center"/>
    </xf>
    <xf numFmtId="0" fontId="11" fillId="4" borderId="0" xfId="4" applyFont="1" applyFill="1" applyAlignment="1">
      <alignment horizontal="center" vertical="center"/>
    </xf>
    <xf numFmtId="0" fontId="14" fillId="4" borderId="0" xfId="4" applyFont="1" applyFill="1" applyAlignment="1">
      <alignment horizontal="center" vertical="center"/>
    </xf>
    <xf numFmtId="0" fontId="16" fillId="4" borderId="0" xfId="4" applyFont="1" applyFill="1" applyAlignment="1">
      <alignment vertical="center"/>
    </xf>
    <xf numFmtId="0" fontId="16" fillId="4" borderId="0" xfId="4" applyFont="1" applyFill="1" applyAlignment="1">
      <alignment horizontal="center" vertical="center"/>
    </xf>
    <xf numFmtId="0" fontId="10" fillId="4" borderId="1" xfId="4" applyFont="1" applyFill="1" applyBorder="1" applyAlignment="1">
      <alignment horizontal="center" vertical="center" wrapText="1"/>
    </xf>
    <xf numFmtId="165" fontId="10" fillId="4" borderId="1" xfId="3" applyFont="1" applyFill="1" applyBorder="1" applyAlignment="1">
      <alignment horizontal="center" vertical="center" wrapText="1"/>
    </xf>
    <xf numFmtId="0" fontId="17" fillId="4" borderId="0" xfId="4" applyFont="1" applyFill="1" applyAlignment="1">
      <alignment horizontal="center" vertical="center"/>
    </xf>
    <xf numFmtId="165" fontId="10" fillId="4" borderId="1" xfId="3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4" borderId="1" xfId="4" applyFont="1" applyFill="1" applyBorder="1" applyAlignment="1">
      <alignment horizontal="center" vertical="center"/>
    </xf>
    <xf numFmtId="0" fontId="10" fillId="4" borderId="1" xfId="4" applyFont="1" applyFill="1" applyBorder="1" applyAlignment="1">
      <alignment vertical="center"/>
    </xf>
    <xf numFmtId="165" fontId="16" fillId="4" borderId="0" xfId="3" applyFont="1" applyFill="1" applyAlignment="1">
      <alignment horizontal="center" vertical="center"/>
    </xf>
    <xf numFmtId="0" fontId="10" fillId="4" borderId="4" xfId="4" applyFont="1" applyFill="1" applyBorder="1" applyAlignment="1">
      <alignment vertical="center"/>
    </xf>
    <xf numFmtId="14" fontId="11" fillId="4" borderId="1" xfId="4" applyNumberFormat="1" applyFont="1" applyFill="1" applyBorder="1" applyAlignment="1">
      <alignment horizontal="center" vertical="center" wrapText="1"/>
    </xf>
    <xf numFmtId="165" fontId="11" fillId="4" borderId="1" xfId="3" applyFont="1" applyFill="1" applyBorder="1" applyAlignment="1">
      <alignment horizontal="center" vertical="center"/>
    </xf>
    <xf numFmtId="167" fontId="10" fillId="4" borderId="1" xfId="4" applyNumberFormat="1" applyFont="1" applyFill="1" applyBorder="1" applyAlignment="1">
      <alignment horizontal="center" vertical="center"/>
    </xf>
    <xf numFmtId="14" fontId="11" fillId="4" borderId="19" xfId="4" applyNumberFormat="1" applyFont="1" applyFill="1" applyBorder="1" applyAlignment="1">
      <alignment horizontal="center" vertical="center" wrapText="1"/>
    </xf>
    <xf numFmtId="165" fontId="11" fillId="4" borderId="19" xfId="3" applyFont="1" applyFill="1" applyBorder="1" applyAlignment="1">
      <alignment horizontal="center" vertical="center"/>
    </xf>
    <xf numFmtId="165" fontId="10" fillId="4" borderId="19" xfId="3" applyFont="1" applyFill="1" applyBorder="1" applyAlignment="1">
      <alignment horizontal="center" vertical="center"/>
    </xf>
    <xf numFmtId="165" fontId="10" fillId="4" borderId="19" xfId="3" applyFont="1" applyFill="1" applyBorder="1" applyAlignment="1">
      <alignment horizontal="center" vertical="center" wrapText="1"/>
    </xf>
    <xf numFmtId="167" fontId="10" fillId="4" borderId="19" xfId="4" applyNumberFormat="1" applyFont="1" applyFill="1" applyBorder="1" applyAlignment="1">
      <alignment horizontal="center" vertical="center"/>
    </xf>
    <xf numFmtId="0" fontId="10" fillId="4" borderId="19" xfId="4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4" borderId="1" xfId="4" applyFont="1" applyFill="1" applyBorder="1" applyAlignment="1">
      <alignment horizontal="center" vertical="center"/>
    </xf>
    <xf numFmtId="165" fontId="18" fillId="4" borderId="1" xfId="3" applyFont="1" applyFill="1" applyBorder="1" applyAlignment="1">
      <alignment horizontal="center" vertical="center"/>
    </xf>
    <xf numFmtId="168" fontId="18" fillId="4" borderId="1" xfId="3" applyNumberFormat="1" applyFont="1" applyFill="1" applyBorder="1" applyAlignment="1">
      <alignment horizontal="center" vertical="center"/>
    </xf>
    <xf numFmtId="0" fontId="19" fillId="4" borderId="1" xfId="4" applyFont="1" applyFill="1" applyBorder="1" applyAlignment="1">
      <alignment horizontal="center" vertical="center"/>
    </xf>
    <xf numFmtId="168" fontId="19" fillId="4" borderId="1" xfId="3" applyNumberFormat="1" applyFont="1" applyFill="1" applyBorder="1" applyAlignment="1">
      <alignment horizontal="center" vertical="center"/>
    </xf>
    <xf numFmtId="165" fontId="19" fillId="4" borderId="1" xfId="3" applyFont="1" applyFill="1" applyBorder="1" applyAlignment="1">
      <alignment horizontal="center" vertical="center"/>
    </xf>
    <xf numFmtId="165" fontId="10" fillId="4" borderId="1" xfId="4" applyNumberFormat="1" applyFont="1" applyFill="1" applyBorder="1" applyAlignment="1">
      <alignment horizontal="center" vertical="center"/>
    </xf>
    <xf numFmtId="0" fontId="10" fillId="4" borderId="0" xfId="4" applyFont="1" applyFill="1" applyAlignment="1">
      <alignment vertical="center"/>
    </xf>
    <xf numFmtId="165" fontId="10" fillId="4" borderId="0" xfId="4" applyNumberFormat="1" applyFont="1" applyFill="1" applyAlignment="1">
      <alignment horizontal="center" vertical="center"/>
    </xf>
    <xf numFmtId="0" fontId="10" fillId="4" borderId="0" xfId="4" applyFont="1" applyFill="1" applyAlignment="1">
      <alignment horizontal="center" vertical="center"/>
    </xf>
    <xf numFmtId="167" fontId="10" fillId="4" borderId="0" xfId="4" applyNumberFormat="1" applyFont="1" applyFill="1" applyAlignment="1">
      <alignment horizontal="center" vertical="center"/>
    </xf>
    <xf numFmtId="165" fontId="10" fillId="4" borderId="0" xfId="3" applyFont="1" applyFill="1" applyAlignment="1">
      <alignment horizontal="center" vertical="center"/>
    </xf>
    <xf numFmtId="165" fontId="21" fillId="4" borderId="1" xfId="3" applyFont="1" applyFill="1" applyBorder="1" applyAlignment="1">
      <alignment horizontal="center" vertical="center"/>
    </xf>
    <xf numFmtId="0" fontId="12" fillId="4" borderId="1" xfId="4" applyFont="1" applyFill="1" applyBorder="1" applyAlignment="1">
      <alignment horizontal="center" vertical="center"/>
    </xf>
    <xf numFmtId="165" fontId="12" fillId="4" borderId="1" xfId="3" applyFont="1" applyFill="1" applyBorder="1" applyAlignment="1">
      <alignment horizontal="center" vertical="center"/>
    </xf>
    <xf numFmtId="165" fontId="21" fillId="4" borderId="1" xfId="4" applyNumberFormat="1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0" xfId="4" applyFont="1" applyFill="1" applyAlignment="1">
      <alignment horizontal="center" vertical="center"/>
    </xf>
    <xf numFmtId="165" fontId="22" fillId="4" borderId="0" xfId="3" applyFont="1" applyFill="1" applyBorder="1" applyAlignment="1">
      <alignment horizontal="center" vertical="center"/>
    </xf>
    <xf numFmtId="165" fontId="22" fillId="4" borderId="0" xfId="4" applyNumberFormat="1" applyFont="1" applyFill="1" applyAlignment="1">
      <alignment horizontal="center" vertical="center"/>
    </xf>
    <xf numFmtId="165" fontId="24" fillId="4" borderId="0" xfId="4" applyNumberFormat="1" applyFont="1" applyFill="1" applyAlignment="1">
      <alignment vertical="center"/>
    </xf>
    <xf numFmtId="165" fontId="24" fillId="4" borderId="0" xfId="4" applyNumberFormat="1" applyFont="1" applyFill="1" applyAlignment="1">
      <alignment horizontal="center" vertical="center"/>
    </xf>
    <xf numFmtId="0" fontId="24" fillId="4" borderId="0" xfId="4" applyFont="1" applyFill="1" applyAlignment="1">
      <alignment horizontal="center" vertical="center"/>
    </xf>
    <xf numFmtId="165" fontId="26" fillId="4" borderId="0" xfId="3" applyFont="1" applyFill="1" applyBorder="1" applyAlignment="1">
      <alignment horizontal="center" vertical="center"/>
    </xf>
    <xf numFmtId="165" fontId="24" fillId="4" borderId="0" xfId="7" applyNumberFormat="1" applyFont="1" applyFill="1" applyAlignment="1">
      <alignment vertical="center"/>
    </xf>
    <xf numFmtId="165" fontId="24" fillId="4" borderId="0" xfId="7" applyNumberFormat="1" applyFont="1" applyFill="1" applyAlignment="1">
      <alignment horizontal="center" vertical="center"/>
    </xf>
    <xf numFmtId="0" fontId="24" fillId="4" borderId="0" xfId="7" applyFont="1" applyFill="1" applyAlignment="1">
      <alignment horizontal="center" vertical="center"/>
    </xf>
    <xf numFmtId="0" fontId="24" fillId="4" borderId="0" xfId="7" applyFont="1" applyFill="1" applyAlignment="1">
      <alignment vertical="center"/>
    </xf>
    <xf numFmtId="0" fontId="25" fillId="4" borderId="0" xfId="7" applyFont="1" applyFill="1" applyAlignment="1">
      <alignment horizontal="left" vertical="center" wrapText="1"/>
    </xf>
    <xf numFmtId="4" fontId="24" fillId="4" borderId="0" xfId="7" applyNumberFormat="1" applyFont="1" applyFill="1" applyAlignment="1">
      <alignment vertical="center"/>
    </xf>
    <xf numFmtId="165" fontId="24" fillId="4" borderId="0" xfId="3" applyFont="1" applyFill="1" applyAlignment="1">
      <alignment horizontal="center" vertical="top"/>
    </xf>
    <xf numFmtId="4" fontId="16" fillId="4" borderId="0" xfId="7" applyNumberFormat="1" applyFont="1" applyFill="1" applyAlignment="1">
      <alignment vertical="center"/>
    </xf>
    <xf numFmtId="165" fontId="14" fillId="4" borderId="0" xfId="3" applyFont="1" applyFill="1" applyAlignment="1">
      <alignment horizontal="center" vertical="top"/>
    </xf>
    <xf numFmtId="0" fontId="16" fillId="4" borderId="0" xfId="7" applyFont="1" applyFill="1" applyAlignment="1">
      <alignment horizontal="center" vertical="center"/>
    </xf>
    <xf numFmtId="0" fontId="28" fillId="4" borderId="0" xfId="0" applyFont="1" applyFill="1" applyAlignment="1">
      <alignment horizontal="left"/>
    </xf>
    <xf numFmtId="0" fontId="29" fillId="4" borderId="0" xfId="7" applyFont="1" applyFill="1" applyAlignment="1">
      <alignment horizontal="left" vertical="center" wrapText="1"/>
    </xf>
    <xf numFmtId="165" fontId="29" fillId="4" borderId="0" xfId="3" applyFont="1" applyFill="1" applyBorder="1" applyAlignment="1">
      <alignment horizontal="left" vertical="center" wrapText="1"/>
    </xf>
    <xf numFmtId="0" fontId="29" fillId="4" borderId="0" xfId="7" applyFont="1" applyFill="1" applyAlignment="1">
      <alignment horizontal="center" vertical="center" wrapText="1"/>
    </xf>
    <xf numFmtId="0" fontId="30" fillId="4" borderId="0" xfId="0" applyFont="1" applyFill="1" applyAlignment="1">
      <alignment horizontal="left"/>
    </xf>
    <xf numFmtId="0" fontId="31" fillId="4" borderId="0" xfId="7" applyFont="1" applyFill="1" applyAlignment="1">
      <alignment horizontal="left" vertical="center" wrapText="1"/>
    </xf>
    <xf numFmtId="0" fontId="32" fillId="4" borderId="0" xfId="0" applyFont="1" applyFill="1" applyAlignment="1">
      <alignment horizontal="left"/>
    </xf>
    <xf numFmtId="0" fontId="33" fillId="4" borderId="0" xfId="7" applyFont="1" applyFill="1" applyAlignment="1">
      <alignment horizontal="left" vertical="center" wrapText="1"/>
    </xf>
    <xf numFmtId="165" fontId="33" fillId="4" borderId="0" xfId="3" applyFont="1" applyFill="1" applyBorder="1" applyAlignment="1">
      <alignment horizontal="left" vertical="center" wrapText="1"/>
    </xf>
    <xf numFmtId="0" fontId="33" fillId="4" borderId="0" xfId="7" applyFont="1" applyFill="1" applyAlignment="1">
      <alignment horizontal="center" vertical="center" wrapText="1"/>
    </xf>
    <xf numFmtId="0" fontId="34" fillId="4" borderId="0" xfId="0" applyFont="1" applyFill="1" applyAlignment="1">
      <alignment horizontal="right"/>
    </xf>
    <xf numFmtId="0" fontId="17" fillId="4" borderId="0" xfId="0" applyFont="1" applyFill="1"/>
    <xf numFmtId="0" fontId="35" fillId="4" borderId="0" xfId="7" applyFont="1" applyFill="1" applyAlignment="1">
      <alignment horizontal="left" vertical="center" wrapText="1"/>
    </xf>
    <xf numFmtId="165" fontId="35" fillId="4" borderId="0" xfId="7" applyNumberFormat="1" applyFont="1" applyFill="1" applyAlignment="1">
      <alignment horizontal="left" vertical="center" wrapText="1"/>
    </xf>
    <xf numFmtId="165" fontId="35" fillId="4" borderId="0" xfId="3" applyFont="1" applyFill="1" applyBorder="1" applyAlignment="1">
      <alignment horizontal="left" vertical="center" wrapText="1"/>
    </xf>
    <xf numFmtId="0" fontId="35" fillId="4" borderId="0" xfId="7" applyFont="1" applyFill="1" applyAlignment="1">
      <alignment horizontal="center" vertical="center" wrapText="1"/>
    </xf>
    <xf numFmtId="0" fontId="36" fillId="4" borderId="0" xfId="7" applyFont="1" applyFill="1" applyAlignment="1">
      <alignment vertical="center"/>
    </xf>
    <xf numFmtId="0" fontId="36" fillId="4" borderId="0" xfId="7" applyFont="1" applyFill="1" applyAlignment="1">
      <alignment horizontal="center" vertical="center"/>
    </xf>
    <xf numFmtId="0" fontId="37" fillId="4" borderId="0" xfId="0" applyFont="1" applyFill="1" applyAlignment="1">
      <alignment horizontal="center"/>
    </xf>
    <xf numFmtId="0" fontId="38" fillId="4" borderId="0" xfId="7" applyFont="1" applyFill="1" applyAlignment="1">
      <alignment horizontal="center" vertical="center"/>
    </xf>
    <xf numFmtId="165" fontId="37" fillId="4" borderId="0" xfId="3" applyFont="1" applyFill="1" applyAlignment="1"/>
    <xf numFmtId="165" fontId="37" fillId="4" borderId="0" xfId="3" applyFont="1" applyFill="1" applyAlignment="1">
      <alignment horizontal="center"/>
    </xf>
    <xf numFmtId="0" fontId="38" fillId="4" borderId="0" xfId="0" applyFont="1" applyFill="1" applyAlignment="1">
      <alignment horizontal="center"/>
    </xf>
    <xf numFmtId="165" fontId="38" fillId="4" borderId="0" xfId="3" applyFont="1" applyFill="1" applyAlignment="1">
      <alignment horizontal="center" vertical="center"/>
    </xf>
    <xf numFmtId="165" fontId="38" fillId="4" borderId="0" xfId="3" applyFont="1" applyFill="1" applyAlignment="1"/>
    <xf numFmtId="165" fontId="38" fillId="4" borderId="0" xfId="3" applyFont="1" applyFill="1" applyAlignment="1">
      <alignment horizontal="center"/>
    </xf>
    <xf numFmtId="0" fontId="38" fillId="4" borderId="0" xfId="0" applyFont="1" applyFill="1"/>
    <xf numFmtId="165" fontId="38" fillId="4" borderId="0" xfId="7" applyNumberFormat="1" applyFont="1" applyFill="1" applyAlignment="1">
      <alignment horizontal="center" vertical="center"/>
    </xf>
    <xf numFmtId="165" fontId="14" fillId="4" borderId="0" xfId="3" applyFont="1" applyFill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37" fillId="4" borderId="0" xfId="0" applyFont="1" applyFill="1" applyAlignment="1">
      <alignment horizontal="center"/>
    </xf>
    <xf numFmtId="0" fontId="38" fillId="4" borderId="0" xfId="0" applyFont="1" applyFill="1" applyAlignment="1">
      <alignment horizontal="center"/>
    </xf>
    <xf numFmtId="0" fontId="25" fillId="4" borderId="0" xfId="7" applyFont="1" applyFill="1" applyAlignment="1">
      <alignment horizontal="left" vertical="center" wrapText="1"/>
    </xf>
    <xf numFmtId="0" fontId="27" fillId="4" borderId="0" xfId="7" applyFont="1" applyFill="1" applyAlignment="1">
      <alignment horizontal="left" vertical="center" wrapText="1"/>
    </xf>
    <xf numFmtId="0" fontId="27" fillId="4" borderId="0" xfId="0" applyFont="1" applyFill="1" applyAlignment="1">
      <alignment horizontal="left" vertical="center" wrapText="1"/>
    </xf>
    <xf numFmtId="0" fontId="30" fillId="4" borderId="0" xfId="0" applyFont="1" applyFill="1" applyAlignment="1">
      <alignment horizontal="left"/>
    </xf>
    <xf numFmtId="0" fontId="21" fillId="4" borderId="1" xfId="0" applyFont="1" applyFill="1" applyBorder="1" applyAlignment="1">
      <alignment horizontal="center" vertical="center"/>
    </xf>
    <xf numFmtId="165" fontId="21" fillId="4" borderId="1" xfId="3" applyFont="1" applyFill="1" applyBorder="1" applyAlignment="1">
      <alignment horizontal="center" vertical="center"/>
    </xf>
    <xf numFmtId="0" fontId="21" fillId="4" borderId="1" xfId="4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3" fillId="4" borderId="0" xfId="7" applyFont="1" applyFill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165" fontId="12" fillId="4" borderId="1" xfId="3" applyFont="1" applyFill="1" applyBorder="1" applyAlignment="1">
      <alignment horizontal="center" vertical="center"/>
    </xf>
    <xf numFmtId="0" fontId="12" fillId="4" borderId="1" xfId="4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165" fontId="21" fillId="4" borderId="1" xfId="3" applyFont="1" applyFill="1" applyBorder="1" applyAlignment="1">
      <alignment horizontal="center" vertical="center" wrapText="1"/>
    </xf>
    <xf numFmtId="165" fontId="10" fillId="4" borderId="0" xfId="4" applyNumberFormat="1" applyFont="1" applyFill="1" applyAlignment="1">
      <alignment horizontal="center" vertical="center"/>
    </xf>
    <xf numFmtId="165" fontId="10" fillId="4" borderId="17" xfId="3" applyFont="1" applyFill="1" applyBorder="1" applyAlignment="1">
      <alignment horizontal="center" vertical="center"/>
    </xf>
    <xf numFmtId="165" fontId="10" fillId="4" borderId="18" xfId="3" applyFont="1" applyFill="1" applyBorder="1" applyAlignment="1">
      <alignment horizontal="center" vertical="center"/>
    </xf>
    <xf numFmtId="165" fontId="10" fillId="4" borderId="19" xfId="3" applyFont="1" applyFill="1" applyBorder="1" applyAlignment="1">
      <alignment horizontal="center" vertical="center"/>
    </xf>
    <xf numFmtId="167" fontId="10" fillId="4" borderId="17" xfId="4" applyNumberFormat="1" applyFont="1" applyFill="1" applyBorder="1" applyAlignment="1">
      <alignment horizontal="center" vertical="center"/>
    </xf>
    <xf numFmtId="167" fontId="10" fillId="4" borderId="18" xfId="4" applyNumberFormat="1" applyFont="1" applyFill="1" applyBorder="1" applyAlignment="1">
      <alignment horizontal="center" vertical="center"/>
    </xf>
    <xf numFmtId="167" fontId="10" fillId="4" borderId="19" xfId="4" applyNumberFormat="1" applyFont="1" applyFill="1" applyBorder="1" applyAlignment="1">
      <alignment horizontal="center" vertical="center"/>
    </xf>
    <xf numFmtId="0" fontId="10" fillId="4" borderId="17" xfId="4" applyFont="1" applyFill="1" applyBorder="1" applyAlignment="1">
      <alignment horizontal="center" vertical="center"/>
    </xf>
    <xf numFmtId="0" fontId="10" fillId="4" borderId="18" xfId="4" applyFont="1" applyFill="1" applyBorder="1" applyAlignment="1">
      <alignment horizontal="center" vertical="center"/>
    </xf>
    <xf numFmtId="0" fontId="10" fillId="4" borderId="19" xfId="4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14" fontId="11" fillId="4" borderId="17" xfId="4" applyNumberFormat="1" applyFont="1" applyFill="1" applyBorder="1" applyAlignment="1">
      <alignment horizontal="center" vertical="center" wrapText="1"/>
    </xf>
    <xf numFmtId="14" fontId="11" fillId="4" borderId="18" xfId="4" applyNumberFormat="1" applyFont="1" applyFill="1" applyBorder="1" applyAlignment="1">
      <alignment horizontal="center" vertical="center" wrapText="1"/>
    </xf>
    <xf numFmtId="14" fontId="11" fillId="4" borderId="19" xfId="4" applyNumberFormat="1" applyFont="1" applyFill="1" applyBorder="1" applyAlignment="1">
      <alignment horizontal="center" vertical="center" wrapText="1"/>
    </xf>
    <xf numFmtId="0" fontId="11" fillId="4" borderId="17" xfId="4" applyFont="1" applyFill="1" applyBorder="1" applyAlignment="1">
      <alignment horizontal="center" vertical="center"/>
    </xf>
    <xf numFmtId="0" fontId="11" fillId="4" borderId="18" xfId="4" applyFont="1" applyFill="1" applyBorder="1" applyAlignment="1">
      <alignment horizontal="center" vertical="center"/>
    </xf>
    <xf numFmtId="0" fontId="11" fillId="4" borderId="19" xfId="4" applyFont="1" applyFill="1" applyBorder="1" applyAlignment="1">
      <alignment horizontal="center" vertical="center"/>
    </xf>
    <xf numFmtId="165" fontId="11" fillId="4" borderId="17" xfId="3" applyFont="1" applyFill="1" applyBorder="1" applyAlignment="1">
      <alignment horizontal="center" vertical="center"/>
    </xf>
    <xf numFmtId="165" fontId="11" fillId="4" borderId="18" xfId="3" applyFont="1" applyFill="1" applyBorder="1" applyAlignment="1">
      <alignment horizontal="center" vertical="center"/>
    </xf>
    <xf numFmtId="165" fontId="11" fillId="4" borderId="19" xfId="3" applyFont="1" applyFill="1" applyBorder="1" applyAlignment="1">
      <alignment horizontal="center" vertical="center"/>
    </xf>
    <xf numFmtId="165" fontId="10" fillId="4" borderId="1" xfId="3" applyFont="1" applyFill="1" applyBorder="1" applyAlignment="1">
      <alignment horizontal="center" vertical="center" wrapText="1"/>
    </xf>
    <xf numFmtId="0" fontId="10" fillId="4" borderId="1" xfId="4" applyFont="1" applyFill="1" applyBorder="1" applyAlignment="1">
      <alignment horizontal="center" vertical="center"/>
    </xf>
    <xf numFmtId="0" fontId="10" fillId="4" borderId="1" xfId="4" applyFont="1" applyFill="1" applyBorder="1" applyAlignment="1">
      <alignment horizontal="center" vertical="center" wrapText="1"/>
    </xf>
    <xf numFmtId="165" fontId="10" fillId="4" borderId="17" xfId="3" applyFont="1" applyFill="1" applyBorder="1" applyAlignment="1">
      <alignment horizontal="center" vertical="center" wrapText="1"/>
    </xf>
    <xf numFmtId="165" fontId="10" fillId="4" borderId="19" xfId="3" applyFont="1" applyFill="1" applyBorder="1" applyAlignment="1">
      <alignment horizontal="center" vertical="center" wrapText="1"/>
    </xf>
    <xf numFmtId="0" fontId="13" fillId="4" borderId="0" xfId="7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165" fontId="4" fillId="4" borderId="6" xfId="3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 wrapText="1"/>
    </xf>
    <xf numFmtId="0" fontId="4" fillId="4" borderId="12" xfId="2" applyFont="1" applyFill="1" applyBorder="1" applyAlignment="1">
      <alignment horizontal="center" vertical="center" wrapText="1"/>
    </xf>
    <xf numFmtId="165" fontId="4" fillId="4" borderId="6" xfId="3" applyFont="1" applyFill="1" applyBorder="1" applyAlignment="1">
      <alignment horizontal="center" vertical="center" wrapText="1"/>
    </xf>
    <xf numFmtId="165" fontId="4" fillId="4" borderId="12" xfId="3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14" fontId="6" fillId="4" borderId="6" xfId="2" applyNumberFormat="1" applyFont="1" applyFill="1" applyBorder="1" applyAlignment="1">
      <alignment horizontal="center" vertical="center" wrapText="1"/>
    </xf>
    <xf numFmtId="14" fontId="6" fillId="4" borderId="12" xfId="2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/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43" fontId="0" fillId="4" borderId="1" xfId="1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 wrapText="1"/>
      <protection locked="0"/>
    </xf>
  </cellXfs>
  <cellStyles count="8">
    <cellStyle name="Обычный" xfId="0" builtinId="0"/>
    <cellStyle name="Обычный 19 10" xfId="2" xr:uid="{00000000-0005-0000-0000-000001000000}"/>
    <cellStyle name="Обычный 2 2 2 4" xfId="5" xr:uid="{00000000-0005-0000-0000-000002000000}"/>
    <cellStyle name="Обычный 574" xfId="6" xr:uid="{00000000-0005-0000-0000-000003000000}"/>
    <cellStyle name="Обычный 761 2" xfId="4" xr:uid="{00000000-0005-0000-0000-000004000000}"/>
    <cellStyle name="Обычный 761 4 2 2 2 3 2" xfId="7" xr:uid="{00000000-0005-0000-0000-000005000000}"/>
    <cellStyle name="Финансовый" xfId="1" builtinId="3"/>
    <cellStyle name="Финансовый 2" xfId="3" xr:uid="{00000000-0005-0000-0000-000007000000}"/>
  </cellStyles>
  <dxfs count="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67"/>
  <sheetViews>
    <sheetView tabSelected="1" topLeftCell="J1" zoomScaleNormal="100" workbookViewId="0">
      <selection activeCell="U6" sqref="U6"/>
    </sheetView>
  </sheetViews>
  <sheetFormatPr defaultColWidth="0" defaultRowHeight="14.4" x14ac:dyDescent="0.3"/>
  <cols>
    <col min="1" max="1" width="7.5546875" style="3" bestFit="1" customWidth="1"/>
    <col min="2" max="2" width="20.6640625" style="3" bestFit="1" customWidth="1"/>
    <col min="3" max="3" width="9.6640625" style="3" bestFit="1" customWidth="1"/>
    <col min="4" max="4" width="20.44140625" style="3" bestFit="1" customWidth="1"/>
    <col min="5" max="5" width="16" style="3" bestFit="1" customWidth="1"/>
    <col min="6" max="6" width="7.6640625" style="3" bestFit="1" customWidth="1"/>
    <col min="7" max="7" width="8.5546875" style="3" bestFit="1" customWidth="1"/>
    <col min="8" max="8" width="23.6640625" style="3" bestFit="1" customWidth="1"/>
    <col min="9" max="9" width="29.6640625" style="3" bestFit="1" customWidth="1"/>
    <col min="10" max="10" width="30.6640625" style="3" bestFit="1" customWidth="1"/>
    <col min="11" max="12" width="10.44140625" style="4" bestFit="1" customWidth="1"/>
    <col min="13" max="13" width="13.109375" style="3" bestFit="1" customWidth="1"/>
    <col min="14" max="14" width="20.6640625" style="39" bestFit="1" customWidth="1"/>
    <col min="15" max="15" width="19.6640625" style="39" bestFit="1" customWidth="1"/>
    <col min="16" max="16" width="8.109375" style="3" bestFit="1" customWidth="1"/>
    <col min="17" max="17" width="16.88671875" style="3" bestFit="1" customWidth="1"/>
    <col min="18" max="18" width="15" style="39" bestFit="1" customWidth="1"/>
    <col min="19" max="19" width="16.88671875" style="39" bestFit="1" customWidth="1"/>
    <col min="20" max="20" width="8.5546875" style="3" bestFit="1" customWidth="1"/>
    <col min="21" max="21" width="11.109375" style="3" customWidth="1"/>
    <col min="22" max="16383" width="9.109375" style="3" hidden="1"/>
    <col min="16384" max="16384" width="23.109375" style="3" hidden="1" customWidth="1"/>
  </cols>
  <sheetData>
    <row r="1" spans="1:21" customFormat="1" ht="61.2" x14ac:dyDescent="0.3">
      <c r="A1" s="131">
        <v>496</v>
      </c>
      <c r="B1" s="131"/>
      <c r="C1" s="131"/>
      <c r="D1" s="134" t="s">
        <v>1661</v>
      </c>
      <c r="E1" s="135"/>
      <c r="F1" s="135"/>
      <c r="G1" s="135"/>
      <c r="H1" s="136"/>
      <c r="I1" s="132" t="s">
        <v>0</v>
      </c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</row>
    <row r="2" spans="1:21" customFormat="1" x14ac:dyDescent="0.3">
      <c r="A2" s="1">
        <v>1</v>
      </c>
      <c r="B2" s="1">
        <f>A2+1</f>
        <v>2</v>
      </c>
      <c r="C2" s="1">
        <f t="shared" ref="C2:U2" si="0">B2+1</f>
        <v>3</v>
      </c>
      <c r="D2" s="1">
        <f t="shared" si="0"/>
        <v>4</v>
      </c>
      <c r="E2" s="1">
        <f t="shared" si="0"/>
        <v>5</v>
      </c>
      <c r="F2" s="1">
        <f t="shared" si="0"/>
        <v>6</v>
      </c>
      <c r="G2" s="1">
        <f t="shared" si="0"/>
        <v>7</v>
      </c>
      <c r="H2" s="1">
        <f t="shared" si="0"/>
        <v>8</v>
      </c>
      <c r="I2" s="1">
        <f t="shared" si="0"/>
        <v>9</v>
      </c>
      <c r="J2" s="1">
        <f t="shared" si="0"/>
        <v>10</v>
      </c>
      <c r="K2" s="1">
        <f t="shared" si="0"/>
        <v>11</v>
      </c>
      <c r="L2" s="1">
        <f t="shared" si="0"/>
        <v>12</v>
      </c>
      <c r="M2" s="1">
        <f t="shared" si="0"/>
        <v>13</v>
      </c>
      <c r="N2" s="37">
        <f t="shared" si="0"/>
        <v>14</v>
      </c>
      <c r="O2" s="37">
        <f t="shared" si="0"/>
        <v>15</v>
      </c>
      <c r="P2" s="1">
        <f t="shared" si="0"/>
        <v>16</v>
      </c>
      <c r="Q2" s="1">
        <f t="shared" si="0"/>
        <v>17</v>
      </c>
      <c r="R2" s="37">
        <f t="shared" si="0"/>
        <v>18</v>
      </c>
      <c r="S2" s="37">
        <f t="shared" si="0"/>
        <v>19</v>
      </c>
      <c r="T2" s="1">
        <f t="shared" si="0"/>
        <v>20</v>
      </c>
      <c r="U2" s="1">
        <f t="shared" si="0"/>
        <v>21</v>
      </c>
    </row>
    <row r="3" spans="1:21" customFormat="1" ht="74.25" customHeigh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1" t="s">
        <v>21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38" t="s">
        <v>13</v>
      </c>
      <c r="O3" s="38" t="s">
        <v>14</v>
      </c>
      <c r="P3" s="2" t="s">
        <v>15</v>
      </c>
      <c r="Q3" s="2" t="s">
        <v>16</v>
      </c>
      <c r="R3" s="38" t="s">
        <v>17</v>
      </c>
      <c r="S3" s="38" t="s">
        <v>18</v>
      </c>
      <c r="T3" s="2" t="s">
        <v>19</v>
      </c>
      <c r="U3" s="2" t="s">
        <v>20</v>
      </c>
    </row>
    <row r="4" spans="1:21" customFormat="1" x14ac:dyDescent="0.3">
      <c r="A4" s="5" t="s">
        <v>22</v>
      </c>
      <c r="B4" s="5"/>
      <c r="C4" s="5"/>
      <c r="D4" s="5"/>
      <c r="E4" s="36">
        <f>SUM(E5:E1048576)</f>
        <v>50364580</v>
      </c>
      <c r="F4" s="6"/>
      <c r="G4" s="5"/>
      <c r="H4" s="5"/>
      <c r="I4" s="5"/>
      <c r="J4" s="5"/>
      <c r="K4" s="5"/>
      <c r="L4" s="5"/>
      <c r="M4" s="5"/>
      <c r="N4" s="36"/>
      <c r="O4" s="36"/>
      <c r="P4" s="5"/>
      <c r="Q4" s="5"/>
      <c r="R4" s="36"/>
      <c r="S4" s="36">
        <f>SUM(S5:S67)</f>
        <v>16541906493.471722</v>
      </c>
      <c r="T4" s="5"/>
      <c r="U4" s="5"/>
    </row>
    <row r="5" spans="1:21" s="210" customFormat="1" ht="15" customHeight="1" x14ac:dyDescent="0.3">
      <c r="A5" s="206">
        <v>1</v>
      </c>
      <c r="B5" s="206" t="s">
        <v>23</v>
      </c>
      <c r="C5" s="206" t="s">
        <v>24</v>
      </c>
      <c r="D5" s="207" t="s">
        <v>1529</v>
      </c>
      <c r="E5" s="207">
        <v>255468</v>
      </c>
      <c r="F5" s="207"/>
      <c r="G5" s="207">
        <v>24</v>
      </c>
      <c r="H5" s="206" t="s">
        <v>1535</v>
      </c>
      <c r="I5" s="206" t="s">
        <v>1536</v>
      </c>
      <c r="J5" s="206" t="s">
        <v>1537</v>
      </c>
      <c r="K5" s="208">
        <v>44981</v>
      </c>
      <c r="L5" s="208">
        <v>44986</v>
      </c>
      <c r="M5" s="206">
        <v>62</v>
      </c>
      <c r="N5" s="209">
        <v>2717593</v>
      </c>
      <c r="O5" s="209">
        <v>168490766</v>
      </c>
      <c r="P5" s="206">
        <v>11433.21</v>
      </c>
      <c r="Q5" s="206">
        <v>600</v>
      </c>
      <c r="R5" s="209">
        <v>425315411.99999994</v>
      </c>
      <c r="S5" s="209">
        <v>593806178</v>
      </c>
      <c r="T5" s="206" t="s">
        <v>1606</v>
      </c>
      <c r="U5" s="206">
        <v>524</v>
      </c>
    </row>
    <row r="6" spans="1:21" s="210" customFormat="1" ht="15" customHeight="1" x14ac:dyDescent="0.3">
      <c r="A6" s="206">
        <v>2</v>
      </c>
      <c r="B6" s="206" t="s">
        <v>23</v>
      </c>
      <c r="C6" s="206" t="s">
        <v>24</v>
      </c>
      <c r="D6" s="207" t="s">
        <v>1530</v>
      </c>
      <c r="E6" s="207">
        <v>252102</v>
      </c>
      <c r="F6" s="207"/>
      <c r="G6" s="207">
        <v>24</v>
      </c>
      <c r="H6" s="206" t="s">
        <v>1535</v>
      </c>
      <c r="I6" s="206" t="s">
        <v>1538</v>
      </c>
      <c r="J6" s="206" t="s">
        <v>1539</v>
      </c>
      <c r="K6" s="208">
        <v>44981</v>
      </c>
      <c r="L6" s="208">
        <v>44986</v>
      </c>
      <c r="M6" s="206">
        <v>0</v>
      </c>
      <c r="N6" s="209">
        <v>0</v>
      </c>
      <c r="O6" s="209">
        <v>0</v>
      </c>
      <c r="P6" s="206">
        <v>11433.21</v>
      </c>
      <c r="Q6" s="206">
        <v>0</v>
      </c>
      <c r="R6" s="209">
        <v>0</v>
      </c>
      <c r="S6" s="209">
        <v>0</v>
      </c>
      <c r="T6" s="206"/>
      <c r="U6" s="206"/>
    </row>
    <row r="7" spans="1:21" s="210" customFormat="1" ht="15" customHeight="1" x14ac:dyDescent="0.3">
      <c r="A7" s="206">
        <v>3</v>
      </c>
      <c r="B7" s="206" t="s">
        <v>23</v>
      </c>
      <c r="C7" s="206" t="s">
        <v>24</v>
      </c>
      <c r="D7" s="207" t="s">
        <v>1529</v>
      </c>
      <c r="E7" s="207">
        <v>1860112</v>
      </c>
      <c r="F7" s="207"/>
      <c r="G7" s="207">
        <v>168</v>
      </c>
      <c r="H7" s="206" t="s">
        <v>1535</v>
      </c>
      <c r="I7" s="206" t="s">
        <v>1540</v>
      </c>
      <c r="J7" s="206" t="s">
        <v>1541</v>
      </c>
      <c r="K7" s="208">
        <v>44981</v>
      </c>
      <c r="L7" s="208">
        <v>44986</v>
      </c>
      <c r="M7" s="206">
        <v>0</v>
      </c>
      <c r="N7" s="209">
        <v>0</v>
      </c>
      <c r="O7" s="209">
        <v>0</v>
      </c>
      <c r="P7" s="206">
        <v>11433.21</v>
      </c>
      <c r="Q7" s="206">
        <v>0</v>
      </c>
      <c r="R7" s="209">
        <v>0</v>
      </c>
      <c r="S7" s="209">
        <v>0</v>
      </c>
      <c r="T7" s="206"/>
      <c r="U7" s="206"/>
    </row>
    <row r="8" spans="1:21" s="210" customFormat="1" ht="15" customHeight="1" x14ac:dyDescent="0.3">
      <c r="A8" s="206">
        <v>4</v>
      </c>
      <c r="B8" s="206" t="s">
        <v>23</v>
      </c>
      <c r="C8" s="206" t="s">
        <v>24</v>
      </c>
      <c r="D8" s="207" t="s">
        <v>1530</v>
      </c>
      <c r="E8" s="207">
        <v>42068</v>
      </c>
      <c r="F8" s="207"/>
      <c r="G8" s="207">
        <v>4</v>
      </c>
      <c r="H8" s="206" t="s">
        <v>1535</v>
      </c>
      <c r="I8" s="206" t="s">
        <v>1538</v>
      </c>
      <c r="J8" s="206" t="s">
        <v>1542</v>
      </c>
      <c r="K8" s="208">
        <v>44979</v>
      </c>
      <c r="L8" s="208">
        <v>44987</v>
      </c>
      <c r="M8" s="206">
        <v>59</v>
      </c>
      <c r="N8" s="209">
        <v>2711770</v>
      </c>
      <c r="O8" s="209">
        <v>159994430</v>
      </c>
      <c r="P8" s="206">
        <v>11433.21</v>
      </c>
      <c r="Q8" s="206">
        <v>600</v>
      </c>
      <c r="R8" s="209">
        <v>404735633.99999994</v>
      </c>
      <c r="S8" s="209">
        <v>564730064</v>
      </c>
      <c r="T8" s="206" t="s">
        <v>1607</v>
      </c>
      <c r="U8" s="206">
        <v>525</v>
      </c>
    </row>
    <row r="9" spans="1:21" s="210" customFormat="1" ht="15" customHeight="1" x14ac:dyDescent="0.3">
      <c r="A9" s="206">
        <v>5</v>
      </c>
      <c r="B9" s="206" t="s">
        <v>23</v>
      </c>
      <c r="C9" s="206" t="s">
        <v>24</v>
      </c>
      <c r="D9" s="207" t="s">
        <v>1529</v>
      </c>
      <c r="E9" s="207">
        <v>265104</v>
      </c>
      <c r="F9" s="207"/>
      <c r="G9" s="207">
        <v>24</v>
      </c>
      <c r="H9" s="206" t="s">
        <v>1535</v>
      </c>
      <c r="I9" s="206" t="s">
        <v>1540</v>
      </c>
      <c r="J9" s="206" t="s">
        <v>1541</v>
      </c>
      <c r="K9" s="208">
        <v>44979</v>
      </c>
      <c r="L9" s="208">
        <v>44987</v>
      </c>
      <c r="M9" s="206">
        <v>0</v>
      </c>
      <c r="N9" s="209">
        <v>0</v>
      </c>
      <c r="O9" s="209">
        <v>0</v>
      </c>
      <c r="P9" s="206">
        <v>11433.21</v>
      </c>
      <c r="Q9" s="206">
        <v>0</v>
      </c>
      <c r="R9" s="209">
        <v>0</v>
      </c>
      <c r="S9" s="209">
        <v>0</v>
      </c>
      <c r="T9" s="206"/>
      <c r="U9" s="206"/>
    </row>
    <row r="10" spans="1:21" s="210" customFormat="1" ht="15" customHeight="1" x14ac:dyDescent="0.3">
      <c r="A10" s="206">
        <v>6</v>
      </c>
      <c r="B10" s="206" t="s">
        <v>23</v>
      </c>
      <c r="C10" s="206" t="s">
        <v>24</v>
      </c>
      <c r="D10" s="207" t="s">
        <v>1531</v>
      </c>
      <c r="E10" s="207">
        <v>1858844</v>
      </c>
      <c r="F10" s="207"/>
      <c r="G10" s="207">
        <v>168</v>
      </c>
      <c r="H10" s="206" t="s">
        <v>1535</v>
      </c>
      <c r="I10" s="206" t="s">
        <v>1543</v>
      </c>
      <c r="J10" s="206" t="s">
        <v>1544</v>
      </c>
      <c r="K10" s="208">
        <v>44979</v>
      </c>
      <c r="L10" s="208">
        <v>44987</v>
      </c>
      <c r="M10" s="206">
        <v>0</v>
      </c>
      <c r="N10" s="209">
        <v>0</v>
      </c>
      <c r="O10" s="209">
        <v>0</v>
      </c>
      <c r="P10" s="206">
        <v>11433.21</v>
      </c>
      <c r="Q10" s="206">
        <v>0</v>
      </c>
      <c r="R10" s="209">
        <v>0</v>
      </c>
      <c r="S10" s="209">
        <v>0</v>
      </c>
      <c r="T10" s="206"/>
      <c r="U10" s="206"/>
    </row>
    <row r="11" spans="1:21" s="210" customFormat="1" ht="15" customHeight="1" x14ac:dyDescent="0.3">
      <c r="A11" s="206">
        <v>7</v>
      </c>
      <c r="B11" s="206" t="s">
        <v>23</v>
      </c>
      <c r="C11" s="206" t="s">
        <v>24</v>
      </c>
      <c r="D11" s="207" t="s">
        <v>1530</v>
      </c>
      <c r="E11" s="207">
        <v>84139</v>
      </c>
      <c r="F11" s="207"/>
      <c r="G11" s="207">
        <v>8</v>
      </c>
      <c r="H11" s="206" t="s">
        <v>1535</v>
      </c>
      <c r="I11" s="206" t="s">
        <v>1545</v>
      </c>
      <c r="J11" s="206" t="s">
        <v>1546</v>
      </c>
      <c r="K11" s="208">
        <v>44979</v>
      </c>
      <c r="L11" s="208">
        <v>44987</v>
      </c>
      <c r="M11" s="206">
        <v>0</v>
      </c>
      <c r="N11" s="209">
        <v>0</v>
      </c>
      <c r="O11" s="209">
        <v>0</v>
      </c>
      <c r="P11" s="206">
        <v>11433.21</v>
      </c>
      <c r="Q11" s="206">
        <v>0</v>
      </c>
      <c r="R11" s="209">
        <v>0</v>
      </c>
      <c r="S11" s="209">
        <v>0</v>
      </c>
      <c r="T11" s="206"/>
      <c r="U11" s="206"/>
    </row>
    <row r="12" spans="1:21" s="210" customFormat="1" ht="15" customHeight="1" x14ac:dyDescent="0.3">
      <c r="A12" s="206">
        <v>8</v>
      </c>
      <c r="B12" s="206" t="s">
        <v>23</v>
      </c>
      <c r="C12" s="206" t="s">
        <v>25</v>
      </c>
      <c r="D12" s="207" t="s">
        <v>1530</v>
      </c>
      <c r="E12" s="207">
        <v>294278</v>
      </c>
      <c r="F12" s="207"/>
      <c r="G12" s="207">
        <v>28</v>
      </c>
      <c r="H12" s="206" t="s">
        <v>1535</v>
      </c>
      <c r="I12" s="206" t="s">
        <v>1545</v>
      </c>
      <c r="J12" s="206" t="s">
        <v>1547</v>
      </c>
      <c r="K12" s="208">
        <v>44981</v>
      </c>
      <c r="L12" s="208">
        <v>44988</v>
      </c>
      <c r="M12" s="206">
        <v>56</v>
      </c>
      <c r="N12" s="209">
        <v>4893600</v>
      </c>
      <c r="O12" s="209">
        <v>274041600</v>
      </c>
      <c r="P12" s="206">
        <v>11433.21</v>
      </c>
      <c r="Q12" s="206">
        <v>600</v>
      </c>
      <c r="R12" s="209">
        <v>384155855.99999994</v>
      </c>
      <c r="S12" s="209">
        <v>658197456</v>
      </c>
      <c r="T12" s="206" t="s">
        <v>1607</v>
      </c>
      <c r="U12" s="206">
        <v>526</v>
      </c>
    </row>
    <row r="13" spans="1:21" s="210" customFormat="1" ht="15" customHeight="1" x14ac:dyDescent="0.3">
      <c r="A13" s="206">
        <v>9</v>
      </c>
      <c r="B13" s="206" t="s">
        <v>23</v>
      </c>
      <c r="C13" s="206" t="s">
        <v>25</v>
      </c>
      <c r="D13" s="207" t="s">
        <v>1529</v>
      </c>
      <c r="E13" s="207">
        <v>1883532</v>
      </c>
      <c r="F13" s="207"/>
      <c r="G13" s="207">
        <v>168</v>
      </c>
      <c r="H13" s="206" t="s">
        <v>1535</v>
      </c>
      <c r="I13" s="206" t="s">
        <v>1548</v>
      </c>
      <c r="J13" s="206" t="s">
        <v>1549</v>
      </c>
      <c r="K13" s="208">
        <v>44981</v>
      </c>
      <c r="L13" s="208">
        <v>44988</v>
      </c>
      <c r="M13" s="206">
        <v>0</v>
      </c>
      <c r="N13" s="209">
        <v>0</v>
      </c>
      <c r="O13" s="209">
        <v>0</v>
      </c>
      <c r="P13" s="206">
        <v>11433.21</v>
      </c>
      <c r="Q13" s="206">
        <v>0</v>
      </c>
      <c r="R13" s="209">
        <v>0</v>
      </c>
      <c r="S13" s="209">
        <v>0</v>
      </c>
      <c r="T13" s="206"/>
      <c r="U13" s="206"/>
    </row>
    <row r="14" spans="1:21" s="210" customFormat="1" ht="15" customHeight="1" x14ac:dyDescent="0.3">
      <c r="A14" s="206">
        <v>10</v>
      </c>
      <c r="B14" s="206" t="s">
        <v>23</v>
      </c>
      <c r="C14" s="206" t="s">
        <v>25</v>
      </c>
      <c r="D14" s="207" t="s">
        <v>1532</v>
      </c>
      <c r="E14" s="207">
        <v>278220</v>
      </c>
      <c r="F14" s="207"/>
      <c r="G14" s="207">
        <v>5</v>
      </c>
      <c r="H14" s="206" t="s">
        <v>1535</v>
      </c>
      <c r="I14" s="206" t="s">
        <v>1550</v>
      </c>
      <c r="J14" s="206" t="s">
        <v>1551</v>
      </c>
      <c r="K14" s="208">
        <v>44982</v>
      </c>
      <c r="L14" s="208">
        <v>44987</v>
      </c>
      <c r="M14" s="206">
        <v>60</v>
      </c>
      <c r="N14" s="209">
        <v>4893600</v>
      </c>
      <c r="O14" s="209">
        <v>293616000</v>
      </c>
      <c r="P14" s="206">
        <v>11433.21</v>
      </c>
      <c r="Q14" s="206">
        <v>600</v>
      </c>
      <c r="R14" s="209">
        <v>411595559.99999994</v>
      </c>
      <c r="S14" s="209">
        <v>705211560</v>
      </c>
      <c r="T14" s="206" t="s">
        <v>1607</v>
      </c>
      <c r="U14" s="206">
        <v>528</v>
      </c>
    </row>
    <row r="15" spans="1:21" s="210" customFormat="1" ht="15" customHeight="1" x14ac:dyDescent="0.3">
      <c r="A15" s="206">
        <v>11</v>
      </c>
      <c r="B15" s="206" t="s">
        <v>23</v>
      </c>
      <c r="C15" s="206" t="s">
        <v>25</v>
      </c>
      <c r="D15" s="207" t="s">
        <v>1531</v>
      </c>
      <c r="E15" s="207">
        <v>1300579</v>
      </c>
      <c r="F15" s="207"/>
      <c r="G15" s="207">
        <v>120</v>
      </c>
      <c r="H15" s="206" t="s">
        <v>1535</v>
      </c>
      <c r="I15" s="206" t="s">
        <v>1552</v>
      </c>
      <c r="J15" s="206" t="s">
        <v>1553</v>
      </c>
      <c r="K15" s="208">
        <v>44982</v>
      </c>
      <c r="L15" s="208">
        <v>44987</v>
      </c>
      <c r="M15" s="206">
        <v>0</v>
      </c>
      <c r="N15" s="209">
        <v>0</v>
      </c>
      <c r="O15" s="209">
        <v>0</v>
      </c>
      <c r="P15" s="206">
        <v>11433.21</v>
      </c>
      <c r="Q15" s="206">
        <v>0</v>
      </c>
      <c r="R15" s="209">
        <v>0</v>
      </c>
      <c r="S15" s="209">
        <v>0</v>
      </c>
      <c r="T15" s="206"/>
      <c r="U15" s="206"/>
    </row>
    <row r="16" spans="1:21" s="210" customFormat="1" ht="15" customHeight="1" x14ac:dyDescent="0.3">
      <c r="A16" s="206">
        <v>12</v>
      </c>
      <c r="B16" s="206" t="s">
        <v>23</v>
      </c>
      <c r="C16" s="206" t="s">
        <v>25</v>
      </c>
      <c r="D16" s="207" t="s">
        <v>1529</v>
      </c>
      <c r="E16" s="207">
        <v>806760</v>
      </c>
      <c r="F16" s="207"/>
      <c r="G16" s="207">
        <v>72</v>
      </c>
      <c r="H16" s="206" t="s">
        <v>1535</v>
      </c>
      <c r="I16" s="206" t="s">
        <v>1554</v>
      </c>
      <c r="J16" s="206" t="s">
        <v>1555</v>
      </c>
      <c r="K16" s="208">
        <v>44982</v>
      </c>
      <c r="L16" s="208">
        <v>44987</v>
      </c>
      <c r="M16" s="206">
        <v>0</v>
      </c>
      <c r="N16" s="209">
        <v>0</v>
      </c>
      <c r="O16" s="209">
        <v>0</v>
      </c>
      <c r="P16" s="206">
        <v>11433.21</v>
      </c>
      <c r="Q16" s="206">
        <v>0</v>
      </c>
      <c r="R16" s="209">
        <v>0</v>
      </c>
      <c r="S16" s="209">
        <v>0</v>
      </c>
      <c r="T16" s="206"/>
      <c r="U16" s="206"/>
    </row>
    <row r="17" spans="1:21" s="210" customFormat="1" x14ac:dyDescent="0.3">
      <c r="A17" s="206">
        <v>13</v>
      </c>
      <c r="B17" s="206" t="s">
        <v>23</v>
      </c>
      <c r="C17" s="206" t="s">
        <v>24</v>
      </c>
      <c r="D17" s="207" t="s">
        <v>1529</v>
      </c>
      <c r="E17" s="207">
        <v>2248944</v>
      </c>
      <c r="F17" s="207"/>
      <c r="G17" s="207">
        <v>204</v>
      </c>
      <c r="H17" s="206" t="s">
        <v>1535</v>
      </c>
      <c r="I17" s="206" t="s">
        <v>1540</v>
      </c>
      <c r="J17" s="206" t="s">
        <v>1556</v>
      </c>
      <c r="K17" s="208">
        <v>44984</v>
      </c>
      <c r="L17" s="208">
        <v>44988</v>
      </c>
      <c r="M17" s="206">
        <v>62</v>
      </c>
      <c r="N17" s="209">
        <v>2716684</v>
      </c>
      <c r="O17" s="209">
        <v>168434408</v>
      </c>
      <c r="P17" s="206">
        <v>11433.21</v>
      </c>
      <c r="Q17" s="206">
        <v>600</v>
      </c>
      <c r="R17" s="209">
        <v>425315411.99999994</v>
      </c>
      <c r="S17" s="209">
        <v>593749820</v>
      </c>
      <c r="T17" s="206" t="s">
        <v>1606</v>
      </c>
      <c r="U17" s="206">
        <v>529</v>
      </c>
    </row>
    <row r="18" spans="1:21" s="210" customFormat="1" x14ac:dyDescent="0.3">
      <c r="A18" s="206">
        <v>14</v>
      </c>
      <c r="B18" s="206" t="s">
        <v>23</v>
      </c>
      <c r="C18" s="206" t="s">
        <v>25</v>
      </c>
      <c r="D18" s="207" t="s">
        <v>1529</v>
      </c>
      <c r="E18" s="207">
        <v>2151672</v>
      </c>
      <c r="F18" s="207"/>
      <c r="G18" s="207">
        <v>192</v>
      </c>
      <c r="H18" s="206" t="s">
        <v>1535</v>
      </c>
      <c r="I18" s="206" t="s">
        <v>1548</v>
      </c>
      <c r="J18" s="206" t="s">
        <v>1557</v>
      </c>
      <c r="K18" s="208">
        <v>44984</v>
      </c>
      <c r="L18" s="208">
        <v>44989</v>
      </c>
      <c r="M18" s="206">
        <v>56</v>
      </c>
      <c r="N18" s="209">
        <v>4898475</v>
      </c>
      <c r="O18" s="209">
        <v>274314600</v>
      </c>
      <c r="P18" s="206">
        <v>11433.21</v>
      </c>
      <c r="Q18" s="206">
        <v>600</v>
      </c>
      <c r="R18" s="209">
        <v>384155855.99999994</v>
      </c>
      <c r="S18" s="209">
        <v>658470456</v>
      </c>
      <c r="T18" s="206" t="s">
        <v>1607</v>
      </c>
      <c r="U18" s="206">
        <v>530</v>
      </c>
    </row>
    <row r="19" spans="1:21" s="210" customFormat="1" x14ac:dyDescent="0.3">
      <c r="A19" s="206">
        <v>15</v>
      </c>
      <c r="B19" s="206" t="s">
        <v>23</v>
      </c>
      <c r="C19" s="206" t="s">
        <v>25</v>
      </c>
      <c r="D19" s="207" t="s">
        <v>1529</v>
      </c>
      <c r="E19" s="207">
        <v>2151672</v>
      </c>
      <c r="F19" s="207"/>
      <c r="G19" s="207">
        <v>192</v>
      </c>
      <c r="H19" s="206" t="s">
        <v>1535</v>
      </c>
      <c r="I19" s="206" t="s">
        <v>1554</v>
      </c>
      <c r="J19" s="206" t="s">
        <v>1558</v>
      </c>
      <c r="K19" s="208">
        <v>44985</v>
      </c>
      <c r="L19" s="208">
        <v>44998</v>
      </c>
      <c r="M19" s="206">
        <v>56</v>
      </c>
      <c r="N19" s="209">
        <v>4898475</v>
      </c>
      <c r="O19" s="209">
        <v>274314600</v>
      </c>
      <c r="P19" s="206">
        <v>11433.21</v>
      </c>
      <c r="Q19" s="206">
        <v>600</v>
      </c>
      <c r="R19" s="209">
        <v>384155855.99999994</v>
      </c>
      <c r="S19" s="209">
        <v>658470456</v>
      </c>
      <c r="T19" s="206" t="s">
        <v>1607</v>
      </c>
      <c r="U19" s="206">
        <v>531</v>
      </c>
    </row>
    <row r="20" spans="1:21" s="210" customFormat="1" x14ac:dyDescent="0.3">
      <c r="A20" s="206">
        <v>16</v>
      </c>
      <c r="B20" s="206" t="s">
        <v>23</v>
      </c>
      <c r="C20" s="206" t="s">
        <v>25</v>
      </c>
      <c r="D20" s="207" t="s">
        <v>1529</v>
      </c>
      <c r="E20" s="207">
        <v>2369540</v>
      </c>
      <c r="F20" s="207"/>
      <c r="G20" s="207">
        <v>212</v>
      </c>
      <c r="H20" s="206" t="s">
        <v>1535</v>
      </c>
      <c r="I20" s="206" t="s">
        <v>1554</v>
      </c>
      <c r="J20" s="206" t="s">
        <v>1559</v>
      </c>
      <c r="K20" s="208">
        <v>44987</v>
      </c>
      <c r="L20" s="208">
        <v>44992</v>
      </c>
      <c r="M20" s="206">
        <v>62</v>
      </c>
      <c r="N20" s="209">
        <v>4892761</v>
      </c>
      <c r="O20" s="209">
        <v>303351182</v>
      </c>
      <c r="P20" s="206">
        <v>11433.21</v>
      </c>
      <c r="Q20" s="206">
        <v>600</v>
      </c>
      <c r="R20" s="209">
        <v>425315411.99999994</v>
      </c>
      <c r="S20" s="209">
        <v>728666594</v>
      </c>
      <c r="T20" s="206" t="s">
        <v>1607</v>
      </c>
      <c r="U20" s="206">
        <v>532</v>
      </c>
    </row>
    <row r="21" spans="1:21" s="210" customFormat="1" ht="15" customHeight="1" x14ac:dyDescent="0.3">
      <c r="A21" s="206">
        <v>17</v>
      </c>
      <c r="B21" s="206" t="s">
        <v>23</v>
      </c>
      <c r="C21" s="206" t="s">
        <v>24</v>
      </c>
      <c r="D21" s="207" t="s">
        <v>1533</v>
      </c>
      <c r="E21" s="207">
        <v>702972</v>
      </c>
      <c r="F21" s="207"/>
      <c r="G21" s="207">
        <v>108</v>
      </c>
      <c r="H21" s="206" t="s">
        <v>1535</v>
      </c>
      <c r="I21" s="206" t="s">
        <v>1560</v>
      </c>
      <c r="J21" s="206" t="s">
        <v>1561</v>
      </c>
      <c r="K21" s="208">
        <v>44988</v>
      </c>
      <c r="L21" s="208">
        <v>45001</v>
      </c>
      <c r="M21" s="206">
        <v>62</v>
      </c>
      <c r="N21" s="209">
        <v>2719450</v>
      </c>
      <c r="O21" s="209">
        <v>168605900</v>
      </c>
      <c r="P21" s="206">
        <v>11433.21</v>
      </c>
      <c r="Q21" s="206">
        <v>600</v>
      </c>
      <c r="R21" s="209">
        <v>425315411.99999994</v>
      </c>
      <c r="S21" s="209">
        <v>593921312</v>
      </c>
      <c r="T21" s="206" t="s">
        <v>1606</v>
      </c>
      <c r="U21" s="206">
        <v>533</v>
      </c>
    </row>
    <row r="22" spans="1:21" s="210" customFormat="1" ht="15" customHeight="1" x14ac:dyDescent="0.3">
      <c r="A22" s="206">
        <v>18</v>
      </c>
      <c r="B22" s="206" t="s">
        <v>23</v>
      </c>
      <c r="C22" s="206" t="s">
        <v>24</v>
      </c>
      <c r="D22" s="207" t="s">
        <v>1534</v>
      </c>
      <c r="E22" s="207">
        <v>546702</v>
      </c>
      <c r="F22" s="207"/>
      <c r="G22" s="207">
        <v>78</v>
      </c>
      <c r="H22" s="206" t="s">
        <v>1535</v>
      </c>
      <c r="I22" s="206" t="s">
        <v>1560</v>
      </c>
      <c r="J22" s="206" t="s">
        <v>1562</v>
      </c>
      <c r="K22" s="208">
        <v>44988</v>
      </c>
      <c r="L22" s="208">
        <v>45001</v>
      </c>
      <c r="M22" s="206">
        <v>0</v>
      </c>
      <c r="N22" s="209">
        <v>0</v>
      </c>
      <c r="O22" s="209">
        <v>0</v>
      </c>
      <c r="P22" s="206">
        <v>11433.21</v>
      </c>
      <c r="Q22" s="206">
        <v>0</v>
      </c>
      <c r="R22" s="209">
        <v>0</v>
      </c>
      <c r="S22" s="209">
        <v>0</v>
      </c>
      <c r="T22" s="206"/>
      <c r="U22" s="206"/>
    </row>
    <row r="23" spans="1:21" s="210" customFormat="1" ht="15" customHeight="1" x14ac:dyDescent="0.3">
      <c r="A23" s="206">
        <v>19</v>
      </c>
      <c r="B23" s="206" t="s">
        <v>23</v>
      </c>
      <c r="C23" s="206" t="s">
        <v>25</v>
      </c>
      <c r="D23" s="207" t="s">
        <v>1530</v>
      </c>
      <c r="E23" s="207">
        <v>126278</v>
      </c>
      <c r="F23" s="207"/>
      <c r="G23" s="207">
        <v>12</v>
      </c>
      <c r="H23" s="206" t="s">
        <v>1535</v>
      </c>
      <c r="I23" s="206" t="s">
        <v>1563</v>
      </c>
      <c r="J23" s="206" t="s">
        <v>1564</v>
      </c>
      <c r="K23" s="208">
        <v>44991</v>
      </c>
      <c r="L23" s="208">
        <v>44996</v>
      </c>
      <c r="M23" s="206">
        <v>59</v>
      </c>
      <c r="N23" s="209">
        <v>4904205</v>
      </c>
      <c r="O23" s="209">
        <v>289348095</v>
      </c>
      <c r="P23" s="206">
        <v>11433.21</v>
      </c>
      <c r="Q23" s="206">
        <v>600</v>
      </c>
      <c r="R23" s="209">
        <v>404735633.99999994</v>
      </c>
      <c r="S23" s="209">
        <v>694083729</v>
      </c>
      <c r="T23" s="206" t="s">
        <v>1607</v>
      </c>
      <c r="U23" s="206">
        <v>534</v>
      </c>
    </row>
    <row r="24" spans="1:21" s="210" customFormat="1" ht="15" customHeight="1" x14ac:dyDescent="0.3">
      <c r="A24" s="206">
        <v>20</v>
      </c>
      <c r="B24" s="206" t="s">
        <v>23</v>
      </c>
      <c r="C24" s="206" t="s">
        <v>25</v>
      </c>
      <c r="D24" s="207" t="s">
        <v>1529</v>
      </c>
      <c r="E24" s="207">
        <v>2145702</v>
      </c>
      <c r="F24" s="207"/>
      <c r="G24" s="207">
        <v>192</v>
      </c>
      <c r="H24" s="206" t="s">
        <v>1535</v>
      </c>
      <c r="I24" s="206" t="s">
        <v>1565</v>
      </c>
      <c r="J24" s="206" t="s">
        <v>1566</v>
      </c>
      <c r="K24" s="208">
        <v>44991</v>
      </c>
      <c r="L24" s="208">
        <v>44996</v>
      </c>
      <c r="M24" s="206">
        <v>0</v>
      </c>
      <c r="N24" s="209">
        <v>0</v>
      </c>
      <c r="O24" s="209">
        <v>0</v>
      </c>
      <c r="P24" s="206">
        <v>11433.21</v>
      </c>
      <c r="Q24" s="206">
        <v>0</v>
      </c>
      <c r="R24" s="209">
        <v>0</v>
      </c>
      <c r="S24" s="209">
        <v>0</v>
      </c>
      <c r="T24" s="206"/>
      <c r="U24" s="206"/>
    </row>
    <row r="25" spans="1:21" s="210" customFormat="1" x14ac:dyDescent="0.3">
      <c r="A25" s="206">
        <v>21</v>
      </c>
      <c r="B25" s="206" t="s">
        <v>23</v>
      </c>
      <c r="C25" s="206" t="s">
        <v>24</v>
      </c>
      <c r="D25" s="207" t="s">
        <v>1529</v>
      </c>
      <c r="E25" s="207">
        <v>1877076</v>
      </c>
      <c r="F25" s="207"/>
      <c r="G25" s="207">
        <v>168</v>
      </c>
      <c r="H25" s="206" t="s">
        <v>1535</v>
      </c>
      <c r="I25" s="206" t="s">
        <v>1554</v>
      </c>
      <c r="J25" s="206" t="s">
        <v>1567</v>
      </c>
      <c r="K25" s="208">
        <v>44990</v>
      </c>
      <c r="L25" s="208">
        <v>44999</v>
      </c>
      <c r="M25" s="206">
        <v>62</v>
      </c>
      <c r="N25" s="209">
        <v>2722705</v>
      </c>
      <c r="O25" s="209">
        <v>168807710</v>
      </c>
      <c r="P25" s="206">
        <v>11433.21</v>
      </c>
      <c r="Q25" s="206">
        <v>600</v>
      </c>
      <c r="R25" s="209">
        <v>425315411.99999994</v>
      </c>
      <c r="S25" s="209">
        <v>594123122</v>
      </c>
      <c r="T25" s="206" t="s">
        <v>1606</v>
      </c>
      <c r="U25" s="206">
        <v>535</v>
      </c>
    </row>
    <row r="26" spans="1:21" s="210" customFormat="1" x14ac:dyDescent="0.3">
      <c r="A26" s="206">
        <v>22</v>
      </c>
      <c r="B26" s="206" t="s">
        <v>23</v>
      </c>
      <c r="C26" s="206" t="s">
        <v>25</v>
      </c>
      <c r="D26" s="207" t="s">
        <v>1529</v>
      </c>
      <c r="E26" s="207">
        <v>133836</v>
      </c>
      <c r="F26" s="207"/>
      <c r="G26" s="207">
        <v>12</v>
      </c>
      <c r="H26" s="206" t="s">
        <v>1535</v>
      </c>
      <c r="I26" s="206" t="s">
        <v>1548</v>
      </c>
      <c r="J26" s="206" t="s">
        <v>1568</v>
      </c>
      <c r="K26" s="208">
        <v>44992</v>
      </c>
      <c r="L26" s="208">
        <v>45003</v>
      </c>
      <c r="M26" s="206">
        <v>56</v>
      </c>
      <c r="N26" s="209">
        <v>4904205</v>
      </c>
      <c r="O26" s="209">
        <v>274635480</v>
      </c>
      <c r="P26" s="206">
        <v>11433.21</v>
      </c>
      <c r="Q26" s="206">
        <v>600</v>
      </c>
      <c r="R26" s="209">
        <v>384155855.99999994</v>
      </c>
      <c r="S26" s="209">
        <v>658791336</v>
      </c>
      <c r="T26" s="206" t="s">
        <v>1607</v>
      </c>
      <c r="U26" s="206">
        <v>536</v>
      </c>
    </row>
    <row r="27" spans="1:21" s="210" customFormat="1" x14ac:dyDescent="0.3">
      <c r="A27" s="206">
        <v>23</v>
      </c>
      <c r="B27" s="206" t="s">
        <v>23</v>
      </c>
      <c r="C27" s="206" t="s">
        <v>25</v>
      </c>
      <c r="D27" s="207" t="s">
        <v>1529</v>
      </c>
      <c r="E27" s="207">
        <v>133836</v>
      </c>
      <c r="F27" s="207"/>
      <c r="G27" s="207">
        <v>180</v>
      </c>
      <c r="H27" s="206" t="s">
        <v>1535</v>
      </c>
      <c r="I27" s="207" t="s">
        <v>1662</v>
      </c>
      <c r="J27" s="207" t="s">
        <v>1662</v>
      </c>
      <c r="K27" s="208"/>
      <c r="L27" s="208"/>
      <c r="M27" s="206">
        <v>0</v>
      </c>
      <c r="N27" s="209"/>
      <c r="O27" s="209"/>
      <c r="P27" s="206"/>
      <c r="Q27" s="206"/>
      <c r="R27" s="209"/>
      <c r="S27" s="209"/>
      <c r="T27" s="206">
        <v>0</v>
      </c>
      <c r="U27" s="206"/>
    </row>
    <row r="28" spans="1:21" s="210" customFormat="1" ht="15" customHeight="1" x14ac:dyDescent="0.3">
      <c r="A28" s="206">
        <v>24</v>
      </c>
      <c r="B28" s="206" t="s">
        <v>23</v>
      </c>
      <c r="C28" s="206" t="s">
        <v>25</v>
      </c>
      <c r="D28" s="207" t="s">
        <v>1529</v>
      </c>
      <c r="E28" s="207">
        <v>2160876</v>
      </c>
      <c r="F28" s="207"/>
      <c r="G28" s="207">
        <v>192</v>
      </c>
      <c r="H28" s="206" t="s">
        <v>1535</v>
      </c>
      <c r="I28" s="206" t="s">
        <v>1569</v>
      </c>
      <c r="J28" s="206" t="s">
        <v>1570</v>
      </c>
      <c r="K28" s="208">
        <v>44993</v>
      </c>
      <c r="L28" s="208">
        <v>45001</v>
      </c>
      <c r="M28" s="206">
        <v>58</v>
      </c>
      <c r="N28" s="209">
        <v>4897669</v>
      </c>
      <c r="O28" s="209">
        <v>284064802</v>
      </c>
      <c r="P28" s="206">
        <v>11433.21</v>
      </c>
      <c r="Q28" s="206">
        <v>600</v>
      </c>
      <c r="R28" s="209">
        <v>397875707.99999994</v>
      </c>
      <c r="S28" s="209">
        <v>681940510</v>
      </c>
      <c r="T28" s="206" t="s">
        <v>1607</v>
      </c>
      <c r="U28" s="206">
        <v>537</v>
      </c>
    </row>
    <row r="29" spans="1:21" s="210" customFormat="1" ht="15" customHeight="1" x14ac:dyDescent="0.3">
      <c r="A29" s="206">
        <v>25</v>
      </c>
      <c r="B29" s="206" t="s">
        <v>23</v>
      </c>
      <c r="C29" s="206" t="s">
        <v>25</v>
      </c>
      <c r="D29" s="207" t="s">
        <v>1530</v>
      </c>
      <c r="E29" s="207">
        <v>84034</v>
      </c>
      <c r="F29" s="207"/>
      <c r="G29" s="207">
        <v>8</v>
      </c>
      <c r="H29" s="206" t="s">
        <v>1535</v>
      </c>
      <c r="I29" s="206" t="s">
        <v>1571</v>
      </c>
      <c r="J29" s="206" t="s">
        <v>1572</v>
      </c>
      <c r="K29" s="208">
        <v>44993</v>
      </c>
      <c r="L29" s="208">
        <v>45001</v>
      </c>
      <c r="M29" s="206">
        <v>0</v>
      </c>
      <c r="N29" s="209">
        <v>0</v>
      </c>
      <c r="O29" s="209">
        <v>0</v>
      </c>
      <c r="P29" s="206">
        <v>11433.21</v>
      </c>
      <c r="Q29" s="206">
        <v>0</v>
      </c>
      <c r="R29" s="209">
        <v>0</v>
      </c>
      <c r="S29" s="209">
        <v>0</v>
      </c>
      <c r="T29" s="206"/>
      <c r="U29" s="206"/>
    </row>
    <row r="30" spans="1:21" s="210" customFormat="1" x14ac:dyDescent="0.3">
      <c r="A30" s="206">
        <v>26</v>
      </c>
      <c r="B30" s="206" t="s">
        <v>23</v>
      </c>
      <c r="C30" s="206" t="s">
        <v>25</v>
      </c>
      <c r="D30" s="207" t="s">
        <v>1531</v>
      </c>
      <c r="E30" s="207">
        <v>261138</v>
      </c>
      <c r="F30" s="207"/>
      <c r="G30" s="207">
        <v>24</v>
      </c>
      <c r="H30" s="206" t="s">
        <v>1535</v>
      </c>
      <c r="I30" s="206" t="s">
        <v>1552</v>
      </c>
      <c r="J30" s="206" t="s">
        <v>1573</v>
      </c>
      <c r="K30" s="208">
        <v>44994</v>
      </c>
      <c r="L30" s="208">
        <v>45002</v>
      </c>
      <c r="M30" s="206">
        <v>59</v>
      </c>
      <c r="N30" s="209">
        <v>4897669</v>
      </c>
      <c r="O30" s="209">
        <v>288962471</v>
      </c>
      <c r="P30" s="206">
        <v>11433.21</v>
      </c>
      <c r="Q30" s="206">
        <v>600</v>
      </c>
      <c r="R30" s="209">
        <v>404735633.99999994</v>
      </c>
      <c r="S30" s="209">
        <v>693698105</v>
      </c>
      <c r="T30" s="206" t="s">
        <v>1607</v>
      </c>
      <c r="U30" s="206">
        <v>538</v>
      </c>
    </row>
    <row r="31" spans="1:21" s="210" customFormat="1" x14ac:dyDescent="0.3">
      <c r="A31" s="206">
        <v>27</v>
      </c>
      <c r="B31" s="206" t="s">
        <v>23</v>
      </c>
      <c r="C31" s="206" t="s">
        <v>25</v>
      </c>
      <c r="D31" s="207" t="s">
        <v>1531</v>
      </c>
      <c r="E31" s="207">
        <v>261138</v>
      </c>
      <c r="F31" s="207"/>
      <c r="G31" s="207">
        <v>24</v>
      </c>
      <c r="H31" s="206" t="s">
        <v>1535</v>
      </c>
      <c r="I31" s="206" t="s">
        <v>1663</v>
      </c>
      <c r="J31" s="206" t="s">
        <v>1663</v>
      </c>
      <c r="K31" s="208"/>
      <c r="L31" s="208"/>
      <c r="M31" s="206">
        <v>0</v>
      </c>
      <c r="N31" s="209"/>
      <c r="O31" s="209"/>
      <c r="P31" s="206"/>
      <c r="Q31" s="206"/>
      <c r="R31" s="209"/>
      <c r="S31" s="209"/>
      <c r="T31" s="206"/>
      <c r="U31" s="206"/>
    </row>
    <row r="32" spans="1:21" s="210" customFormat="1" x14ac:dyDescent="0.3">
      <c r="A32" s="206">
        <v>28</v>
      </c>
      <c r="B32" s="206" t="s">
        <v>23</v>
      </c>
      <c r="C32" s="206" t="s">
        <v>25</v>
      </c>
      <c r="D32" s="207" t="s">
        <v>1531</v>
      </c>
      <c r="E32" s="207">
        <v>261138</v>
      </c>
      <c r="F32" s="207"/>
      <c r="G32" s="207">
        <v>12</v>
      </c>
      <c r="H32" s="206" t="s">
        <v>1535</v>
      </c>
      <c r="I32" s="206" t="s">
        <v>1664</v>
      </c>
      <c r="J32" s="206" t="s">
        <v>1664</v>
      </c>
      <c r="K32" s="208"/>
      <c r="L32" s="208"/>
      <c r="M32" s="206">
        <v>0</v>
      </c>
      <c r="N32" s="209"/>
      <c r="O32" s="209"/>
      <c r="P32" s="206"/>
      <c r="Q32" s="206"/>
      <c r="R32" s="209"/>
      <c r="S32" s="209"/>
      <c r="T32" s="206"/>
      <c r="U32" s="206"/>
    </row>
    <row r="33" spans="1:21" s="210" customFormat="1" x14ac:dyDescent="0.3">
      <c r="A33" s="206">
        <v>29</v>
      </c>
      <c r="B33" s="206" t="s">
        <v>23</v>
      </c>
      <c r="C33" s="206" t="s">
        <v>25</v>
      </c>
      <c r="D33" s="207" t="s">
        <v>1531</v>
      </c>
      <c r="E33" s="207">
        <v>261138</v>
      </c>
      <c r="F33" s="207"/>
      <c r="G33" s="207">
        <v>144</v>
      </c>
      <c r="H33" s="206" t="s">
        <v>1535</v>
      </c>
      <c r="I33" s="206" t="s">
        <v>1665</v>
      </c>
      <c r="J33" s="206" t="s">
        <v>1665</v>
      </c>
      <c r="K33" s="208"/>
      <c r="L33" s="208"/>
      <c r="M33" s="206">
        <v>0</v>
      </c>
      <c r="N33" s="209"/>
      <c r="O33" s="209"/>
      <c r="P33" s="206"/>
      <c r="Q33" s="206"/>
      <c r="R33" s="209"/>
      <c r="S33" s="209"/>
      <c r="T33" s="206"/>
      <c r="U33" s="206"/>
    </row>
    <row r="34" spans="1:21" s="210" customFormat="1" ht="15" customHeight="1" x14ac:dyDescent="0.3">
      <c r="A34" s="206">
        <v>30</v>
      </c>
      <c r="B34" s="206" t="s">
        <v>23</v>
      </c>
      <c r="C34" s="206" t="s">
        <v>25</v>
      </c>
      <c r="D34" s="207" t="s">
        <v>1530</v>
      </c>
      <c r="E34" s="207">
        <v>84000</v>
      </c>
      <c r="F34" s="207"/>
      <c r="G34" s="207">
        <v>8</v>
      </c>
      <c r="H34" s="206" t="s">
        <v>1535</v>
      </c>
      <c r="I34" s="206" t="s">
        <v>1574</v>
      </c>
      <c r="J34" s="206" t="s">
        <v>1575</v>
      </c>
      <c r="K34" s="208">
        <v>44995</v>
      </c>
      <c r="L34" s="208">
        <v>45009</v>
      </c>
      <c r="M34" s="206">
        <v>58</v>
      </c>
      <c r="N34" s="209">
        <v>4921847</v>
      </c>
      <c r="O34" s="209">
        <v>285467126</v>
      </c>
      <c r="P34" s="206">
        <v>11433.21</v>
      </c>
      <c r="Q34" s="206">
        <v>600</v>
      </c>
      <c r="R34" s="209">
        <v>397875707.99999994</v>
      </c>
      <c r="S34" s="209">
        <v>683342834</v>
      </c>
      <c r="T34" s="206" t="s">
        <v>1607</v>
      </c>
      <c r="U34" s="206">
        <v>540</v>
      </c>
    </row>
    <row r="35" spans="1:21" s="210" customFormat="1" ht="15" customHeight="1" x14ac:dyDescent="0.3">
      <c r="A35" s="206">
        <v>31</v>
      </c>
      <c r="B35" s="206" t="s">
        <v>23</v>
      </c>
      <c r="C35" s="206" t="s">
        <v>25</v>
      </c>
      <c r="D35" s="207" t="s">
        <v>1531</v>
      </c>
      <c r="E35" s="207">
        <v>775890</v>
      </c>
      <c r="F35" s="207"/>
      <c r="G35" s="207">
        <v>72</v>
      </c>
      <c r="H35" s="206" t="s">
        <v>1535</v>
      </c>
      <c r="I35" s="206" t="s">
        <v>1576</v>
      </c>
      <c r="J35" s="206" t="s">
        <v>1577</v>
      </c>
      <c r="K35" s="208">
        <v>44995</v>
      </c>
      <c r="L35" s="208">
        <v>45009</v>
      </c>
      <c r="M35" s="206">
        <v>0</v>
      </c>
      <c r="N35" s="209">
        <v>0</v>
      </c>
      <c r="O35" s="209">
        <v>0</v>
      </c>
      <c r="P35" s="206">
        <v>11433.21</v>
      </c>
      <c r="Q35" s="206">
        <v>0</v>
      </c>
      <c r="R35" s="209">
        <v>0</v>
      </c>
      <c r="S35" s="209">
        <v>0</v>
      </c>
      <c r="T35" s="206"/>
      <c r="U35" s="206"/>
    </row>
    <row r="36" spans="1:21" s="210" customFormat="1" ht="15" customHeight="1" x14ac:dyDescent="0.3">
      <c r="A36" s="206">
        <v>32</v>
      </c>
      <c r="B36" s="206" t="s">
        <v>23</v>
      </c>
      <c r="C36" s="206" t="s">
        <v>25</v>
      </c>
      <c r="D36" s="207" t="s">
        <v>1529</v>
      </c>
      <c r="E36" s="207">
        <v>1350840</v>
      </c>
      <c r="F36" s="207"/>
      <c r="G36" s="207">
        <v>120</v>
      </c>
      <c r="H36" s="206" t="s">
        <v>1535</v>
      </c>
      <c r="I36" s="206" t="s">
        <v>1578</v>
      </c>
      <c r="J36" s="206" t="s">
        <v>1579</v>
      </c>
      <c r="K36" s="208">
        <v>44995</v>
      </c>
      <c r="L36" s="208">
        <v>45009</v>
      </c>
      <c r="M36" s="206">
        <v>0</v>
      </c>
      <c r="N36" s="209">
        <v>0</v>
      </c>
      <c r="O36" s="209">
        <v>0</v>
      </c>
      <c r="P36" s="206">
        <v>11433.21</v>
      </c>
      <c r="Q36" s="206">
        <v>0</v>
      </c>
      <c r="R36" s="209">
        <v>0</v>
      </c>
      <c r="S36" s="209">
        <v>0</v>
      </c>
      <c r="T36" s="206"/>
      <c r="U36" s="206"/>
    </row>
    <row r="37" spans="1:21" s="210" customFormat="1" ht="15" customHeight="1" x14ac:dyDescent="0.3">
      <c r="A37" s="206">
        <v>33</v>
      </c>
      <c r="B37" s="206" t="s">
        <v>23</v>
      </c>
      <c r="C37" s="206" t="s">
        <v>24</v>
      </c>
      <c r="D37" s="207" t="s">
        <v>1529</v>
      </c>
      <c r="E37" s="207">
        <v>253368</v>
      </c>
      <c r="F37" s="207"/>
      <c r="G37" s="207">
        <v>24</v>
      </c>
      <c r="H37" s="206" t="s">
        <v>1535</v>
      </c>
      <c r="I37" s="206" t="s">
        <v>1540</v>
      </c>
      <c r="J37" s="206" t="s">
        <v>1580</v>
      </c>
      <c r="K37" s="208">
        <v>44996</v>
      </c>
      <c r="L37" s="208">
        <v>45004</v>
      </c>
      <c r="M37" s="206">
        <v>61</v>
      </c>
      <c r="N37" s="209">
        <v>2728808</v>
      </c>
      <c r="O37" s="209">
        <v>166457288</v>
      </c>
      <c r="P37" s="206">
        <v>11433.21</v>
      </c>
      <c r="Q37" s="206">
        <v>600</v>
      </c>
      <c r="R37" s="209">
        <v>418455485.99999994</v>
      </c>
      <c r="S37" s="209">
        <v>584912774</v>
      </c>
      <c r="T37" s="206" t="s">
        <v>1608</v>
      </c>
      <c r="U37" s="206">
        <v>541</v>
      </c>
    </row>
    <row r="38" spans="1:21" s="210" customFormat="1" ht="15" customHeight="1" x14ac:dyDescent="0.3">
      <c r="A38" s="206">
        <v>34</v>
      </c>
      <c r="B38" s="206" t="s">
        <v>23</v>
      </c>
      <c r="C38" s="206" t="s">
        <v>24</v>
      </c>
      <c r="D38" s="207" t="s">
        <v>1529</v>
      </c>
      <c r="E38" s="207">
        <v>1034708</v>
      </c>
      <c r="F38" s="207"/>
      <c r="G38" s="207">
        <v>92</v>
      </c>
      <c r="H38" s="206" t="s">
        <v>1535</v>
      </c>
      <c r="I38" s="206" t="s">
        <v>1569</v>
      </c>
      <c r="J38" s="206" t="s">
        <v>1581</v>
      </c>
      <c r="K38" s="208">
        <v>44996</v>
      </c>
      <c r="L38" s="208">
        <v>45004</v>
      </c>
      <c r="M38" s="206">
        <v>0</v>
      </c>
      <c r="N38" s="209">
        <v>0</v>
      </c>
      <c r="O38" s="209">
        <v>0</v>
      </c>
      <c r="P38" s="206">
        <v>11433.21</v>
      </c>
      <c r="Q38" s="206">
        <v>0</v>
      </c>
      <c r="R38" s="209">
        <v>0</v>
      </c>
      <c r="S38" s="209">
        <v>0</v>
      </c>
      <c r="T38" s="206"/>
      <c r="U38" s="206"/>
    </row>
    <row r="39" spans="1:21" s="210" customFormat="1" ht="15" customHeight="1" x14ac:dyDescent="0.3">
      <c r="A39" s="206">
        <v>35</v>
      </c>
      <c r="B39" s="206" t="s">
        <v>23</v>
      </c>
      <c r="C39" s="206" t="s">
        <v>24</v>
      </c>
      <c r="D39" s="207" t="s">
        <v>1531</v>
      </c>
      <c r="E39" s="207">
        <v>735005</v>
      </c>
      <c r="F39" s="207"/>
      <c r="G39" s="207">
        <v>68</v>
      </c>
      <c r="H39" s="206" t="s">
        <v>1535</v>
      </c>
      <c r="I39" s="206" t="s">
        <v>1576</v>
      </c>
      <c r="J39" s="206" t="s">
        <v>1582</v>
      </c>
      <c r="K39" s="208">
        <v>44996</v>
      </c>
      <c r="L39" s="208">
        <v>45004</v>
      </c>
      <c r="M39" s="206">
        <v>0</v>
      </c>
      <c r="N39" s="209">
        <v>0</v>
      </c>
      <c r="O39" s="209">
        <v>0</v>
      </c>
      <c r="P39" s="206">
        <v>11433.21</v>
      </c>
      <c r="Q39" s="206">
        <v>0</v>
      </c>
      <c r="R39" s="209">
        <v>0</v>
      </c>
      <c r="S39" s="209">
        <v>0</v>
      </c>
      <c r="T39" s="206"/>
      <c r="U39" s="206"/>
    </row>
    <row r="40" spans="1:21" s="210" customFormat="1" ht="15" customHeight="1" x14ac:dyDescent="0.3">
      <c r="A40" s="206">
        <v>36</v>
      </c>
      <c r="B40" s="206" t="s">
        <v>23</v>
      </c>
      <c r="C40" s="206" t="s">
        <v>24</v>
      </c>
      <c r="D40" s="207" t="s">
        <v>1529</v>
      </c>
      <c r="E40" s="207">
        <v>270168</v>
      </c>
      <c r="F40" s="207"/>
      <c r="G40" s="207">
        <v>24</v>
      </c>
      <c r="H40" s="206" t="s">
        <v>1535</v>
      </c>
      <c r="I40" s="206" t="s">
        <v>1578</v>
      </c>
      <c r="J40" s="206" t="s">
        <v>1583</v>
      </c>
      <c r="K40" s="208">
        <v>44996</v>
      </c>
      <c r="L40" s="208">
        <v>45004</v>
      </c>
      <c r="M40" s="206">
        <v>0</v>
      </c>
      <c r="N40" s="209">
        <v>0</v>
      </c>
      <c r="O40" s="209">
        <v>0</v>
      </c>
      <c r="P40" s="206">
        <v>11433.21</v>
      </c>
      <c r="Q40" s="206">
        <v>0</v>
      </c>
      <c r="R40" s="209">
        <v>0</v>
      </c>
      <c r="S40" s="209">
        <v>0</v>
      </c>
      <c r="T40" s="206"/>
      <c r="U40" s="206"/>
    </row>
    <row r="41" spans="1:21" s="210" customFormat="1" ht="15" customHeight="1" x14ac:dyDescent="0.3">
      <c r="A41" s="206">
        <v>37</v>
      </c>
      <c r="B41" s="206" t="s">
        <v>23</v>
      </c>
      <c r="C41" s="206" t="s">
        <v>25</v>
      </c>
      <c r="D41" s="207" t="s">
        <v>1529</v>
      </c>
      <c r="E41" s="207">
        <v>44590</v>
      </c>
      <c r="F41" s="207"/>
      <c r="G41" s="207">
        <v>4</v>
      </c>
      <c r="H41" s="206" t="s">
        <v>1535</v>
      </c>
      <c r="I41" s="206" t="s">
        <v>1554</v>
      </c>
      <c r="J41" s="206" t="s">
        <v>1584</v>
      </c>
      <c r="K41" s="208">
        <v>44998</v>
      </c>
      <c r="L41" s="208">
        <v>45004</v>
      </c>
      <c r="M41" s="206">
        <v>56</v>
      </c>
      <c r="N41" s="209">
        <v>4914954</v>
      </c>
      <c r="O41" s="209">
        <v>275237424</v>
      </c>
      <c r="P41" s="206">
        <v>11433.21</v>
      </c>
      <c r="Q41" s="206">
        <v>600</v>
      </c>
      <c r="R41" s="209">
        <v>384155855.99999994</v>
      </c>
      <c r="S41" s="209">
        <v>659393280</v>
      </c>
      <c r="T41" s="206" t="s">
        <v>1609</v>
      </c>
      <c r="U41" s="206">
        <v>542</v>
      </c>
    </row>
    <row r="42" spans="1:21" s="210" customFormat="1" ht="15" customHeight="1" x14ac:dyDescent="0.3">
      <c r="A42" s="206">
        <v>38</v>
      </c>
      <c r="B42" s="206" t="s">
        <v>23</v>
      </c>
      <c r="C42" s="206" t="s">
        <v>25</v>
      </c>
      <c r="D42" s="207" t="s">
        <v>1529</v>
      </c>
      <c r="E42" s="207">
        <v>754868</v>
      </c>
      <c r="F42" s="207"/>
      <c r="G42" s="207">
        <v>68</v>
      </c>
      <c r="H42" s="206" t="s">
        <v>1535</v>
      </c>
      <c r="I42" s="206" t="s">
        <v>1569</v>
      </c>
      <c r="J42" s="206" t="s">
        <v>1585</v>
      </c>
      <c r="K42" s="208">
        <v>44998</v>
      </c>
      <c r="L42" s="208">
        <v>45004</v>
      </c>
      <c r="M42" s="206">
        <v>0</v>
      </c>
      <c r="N42" s="209">
        <v>0</v>
      </c>
      <c r="O42" s="209">
        <v>0</v>
      </c>
      <c r="P42" s="206">
        <v>11433.21</v>
      </c>
      <c r="Q42" s="206">
        <v>0</v>
      </c>
      <c r="R42" s="209">
        <v>0</v>
      </c>
      <c r="S42" s="209">
        <v>0</v>
      </c>
      <c r="T42" s="206"/>
      <c r="U42" s="206"/>
    </row>
    <row r="43" spans="1:21" s="210" customFormat="1" ht="15" customHeight="1" x14ac:dyDescent="0.3">
      <c r="A43" s="206">
        <v>39</v>
      </c>
      <c r="B43" s="206" t="s">
        <v>23</v>
      </c>
      <c r="C43" s="206" t="s">
        <v>25</v>
      </c>
      <c r="D43" s="207" t="s">
        <v>1529</v>
      </c>
      <c r="E43" s="207">
        <v>1350840</v>
      </c>
      <c r="F43" s="207"/>
      <c r="G43" s="207">
        <v>120</v>
      </c>
      <c r="H43" s="206" t="s">
        <v>1535</v>
      </c>
      <c r="I43" s="206" t="s">
        <v>1578</v>
      </c>
      <c r="J43" s="206" t="s">
        <v>1586</v>
      </c>
      <c r="K43" s="208">
        <v>44998</v>
      </c>
      <c r="L43" s="208">
        <v>45004</v>
      </c>
      <c r="M43" s="206">
        <v>0</v>
      </c>
      <c r="N43" s="209">
        <v>0</v>
      </c>
      <c r="O43" s="209">
        <v>0</v>
      </c>
      <c r="P43" s="206">
        <v>11433.21</v>
      </c>
      <c r="Q43" s="206">
        <v>0</v>
      </c>
      <c r="R43" s="209">
        <v>0</v>
      </c>
      <c r="S43" s="209">
        <v>0</v>
      </c>
      <c r="T43" s="206"/>
      <c r="U43" s="206"/>
    </row>
    <row r="44" spans="1:21" s="210" customFormat="1" x14ac:dyDescent="0.3">
      <c r="A44" s="206">
        <v>40</v>
      </c>
      <c r="B44" s="206" t="s">
        <v>23</v>
      </c>
      <c r="C44" s="206" t="s">
        <v>25</v>
      </c>
      <c r="D44" s="207" t="s">
        <v>1529</v>
      </c>
      <c r="E44" s="207">
        <v>2161344</v>
      </c>
      <c r="F44" s="207"/>
      <c r="G44" s="207">
        <v>192</v>
      </c>
      <c r="H44" s="206" t="s">
        <v>1535</v>
      </c>
      <c r="I44" s="206" t="s">
        <v>1578</v>
      </c>
      <c r="J44" s="206" t="s">
        <v>1587</v>
      </c>
      <c r="K44" s="208">
        <v>45002</v>
      </c>
      <c r="L44" s="208">
        <v>45009</v>
      </c>
      <c r="M44" s="206">
        <v>56</v>
      </c>
      <c r="N44" s="209">
        <v>4919805</v>
      </c>
      <c r="O44" s="209">
        <v>275509080</v>
      </c>
      <c r="P44" s="206">
        <v>11433.21</v>
      </c>
      <c r="Q44" s="206">
        <v>600</v>
      </c>
      <c r="R44" s="209">
        <v>384155855.99999994</v>
      </c>
      <c r="S44" s="209">
        <v>659664936</v>
      </c>
      <c r="T44" s="206" t="s">
        <v>1609</v>
      </c>
      <c r="U44" s="206">
        <v>543</v>
      </c>
    </row>
    <row r="45" spans="1:21" s="210" customFormat="1" ht="15" customHeight="1" x14ac:dyDescent="0.3">
      <c r="A45" s="206">
        <v>41</v>
      </c>
      <c r="B45" s="206" t="s">
        <v>23</v>
      </c>
      <c r="C45" s="206" t="s">
        <v>24</v>
      </c>
      <c r="D45" s="207" t="s">
        <v>1529</v>
      </c>
      <c r="E45" s="207">
        <v>532848</v>
      </c>
      <c r="F45" s="207"/>
      <c r="G45" s="207">
        <v>48</v>
      </c>
      <c r="H45" s="206" t="s">
        <v>1535</v>
      </c>
      <c r="I45" s="206" t="s">
        <v>1569</v>
      </c>
      <c r="J45" s="206" t="s">
        <v>1588</v>
      </c>
      <c r="K45" s="208">
        <v>44999</v>
      </c>
      <c r="L45" s="208">
        <v>45013</v>
      </c>
      <c r="M45" s="206">
        <v>62</v>
      </c>
      <c r="N45" s="209">
        <v>2731561</v>
      </c>
      <c r="O45" s="209">
        <v>169356782</v>
      </c>
      <c r="P45" s="206">
        <v>11433.21</v>
      </c>
      <c r="Q45" s="206">
        <v>600</v>
      </c>
      <c r="R45" s="209">
        <v>425315411.99999994</v>
      </c>
      <c r="S45" s="209">
        <v>594672194</v>
      </c>
      <c r="T45" s="206" t="s">
        <v>1610</v>
      </c>
      <c r="U45" s="206">
        <v>544</v>
      </c>
    </row>
    <row r="46" spans="1:21" s="210" customFormat="1" ht="15" customHeight="1" x14ac:dyDescent="0.3">
      <c r="A46" s="206">
        <v>42</v>
      </c>
      <c r="B46" s="206" t="s">
        <v>23</v>
      </c>
      <c r="C46" s="206" t="s">
        <v>24</v>
      </c>
      <c r="D46" s="207" t="s">
        <v>1531</v>
      </c>
      <c r="E46" s="207">
        <v>1512137</v>
      </c>
      <c r="F46" s="207"/>
      <c r="G46" s="207">
        <v>140</v>
      </c>
      <c r="H46" s="206" t="s">
        <v>1535</v>
      </c>
      <c r="I46" s="206" t="s">
        <v>1576</v>
      </c>
      <c r="J46" s="206" t="s">
        <v>1589</v>
      </c>
      <c r="K46" s="208">
        <v>44999</v>
      </c>
      <c r="L46" s="208">
        <v>45013</v>
      </c>
      <c r="M46" s="206">
        <v>0</v>
      </c>
      <c r="N46" s="209">
        <v>0</v>
      </c>
      <c r="O46" s="209">
        <v>0</v>
      </c>
      <c r="P46" s="206">
        <v>11433.21</v>
      </c>
      <c r="Q46" s="206">
        <v>0</v>
      </c>
      <c r="R46" s="209">
        <v>0</v>
      </c>
      <c r="S46" s="209">
        <v>0</v>
      </c>
      <c r="T46" s="206"/>
      <c r="U46" s="206"/>
    </row>
    <row r="47" spans="1:21" s="210" customFormat="1" ht="15" customHeight="1" x14ac:dyDescent="0.3">
      <c r="A47" s="206">
        <v>43</v>
      </c>
      <c r="B47" s="206" t="s">
        <v>23</v>
      </c>
      <c r="C47" s="206" t="s">
        <v>24</v>
      </c>
      <c r="D47" s="207" t="s">
        <v>1529</v>
      </c>
      <c r="E47" s="207">
        <v>270168</v>
      </c>
      <c r="F47" s="207"/>
      <c r="G47" s="207">
        <v>24</v>
      </c>
      <c r="H47" s="206" t="s">
        <v>1535</v>
      </c>
      <c r="I47" s="206" t="s">
        <v>1578</v>
      </c>
      <c r="J47" s="206" t="s">
        <v>1590</v>
      </c>
      <c r="K47" s="208">
        <v>44999</v>
      </c>
      <c r="L47" s="208">
        <v>45013</v>
      </c>
      <c r="M47" s="206">
        <v>0</v>
      </c>
      <c r="N47" s="209">
        <v>0</v>
      </c>
      <c r="O47" s="209">
        <v>0</v>
      </c>
      <c r="P47" s="206">
        <v>11433.21</v>
      </c>
      <c r="Q47" s="206">
        <v>0</v>
      </c>
      <c r="R47" s="209">
        <v>0</v>
      </c>
      <c r="S47" s="209">
        <v>0</v>
      </c>
      <c r="T47" s="206"/>
      <c r="U47" s="206"/>
    </row>
    <row r="48" spans="1:21" s="210" customFormat="1" ht="15" customHeight="1" x14ac:dyDescent="0.3">
      <c r="A48" s="206">
        <v>44</v>
      </c>
      <c r="B48" s="206" t="s">
        <v>23</v>
      </c>
      <c r="C48" s="206" t="s">
        <v>24</v>
      </c>
      <c r="D48" s="207" t="s">
        <v>1529</v>
      </c>
      <c r="E48" s="207">
        <v>191426</v>
      </c>
      <c r="F48" s="207"/>
      <c r="G48" s="207">
        <v>18</v>
      </c>
      <c r="H48" s="206" t="s">
        <v>1535</v>
      </c>
      <c r="I48" s="206" t="s">
        <v>1540</v>
      </c>
      <c r="J48" s="206" t="s">
        <v>1591</v>
      </c>
      <c r="K48" s="208">
        <v>45001</v>
      </c>
      <c r="L48" s="208">
        <v>45006</v>
      </c>
      <c r="M48" s="206">
        <v>62</v>
      </c>
      <c r="N48" s="209">
        <v>2741770</v>
      </c>
      <c r="O48" s="209">
        <v>169989740</v>
      </c>
      <c r="P48" s="206">
        <v>11433.21</v>
      </c>
      <c r="Q48" s="206">
        <v>600</v>
      </c>
      <c r="R48" s="209">
        <v>425315411.99999994</v>
      </c>
      <c r="S48" s="209">
        <v>595305152</v>
      </c>
      <c r="T48" s="206" t="s">
        <v>1608</v>
      </c>
      <c r="U48" s="206">
        <v>545</v>
      </c>
    </row>
    <row r="49" spans="1:21" s="210" customFormat="1" ht="15" customHeight="1" x14ac:dyDescent="0.3">
      <c r="A49" s="206">
        <v>45</v>
      </c>
      <c r="B49" s="206" t="s">
        <v>23</v>
      </c>
      <c r="C49" s="206" t="s">
        <v>24</v>
      </c>
      <c r="D49" s="207" t="s">
        <v>1529</v>
      </c>
      <c r="E49" s="207">
        <v>622904</v>
      </c>
      <c r="F49" s="207"/>
      <c r="G49" s="207">
        <v>56</v>
      </c>
      <c r="H49" s="206" t="s">
        <v>1535</v>
      </c>
      <c r="I49" s="206" t="s">
        <v>1569</v>
      </c>
      <c r="J49" s="206" t="s">
        <v>1592</v>
      </c>
      <c r="K49" s="208">
        <v>45001</v>
      </c>
      <c r="L49" s="208">
        <v>45006</v>
      </c>
      <c r="M49" s="206">
        <v>0</v>
      </c>
      <c r="N49" s="209">
        <v>0</v>
      </c>
      <c r="O49" s="209">
        <v>0</v>
      </c>
      <c r="P49" s="206">
        <v>11433.21</v>
      </c>
      <c r="Q49" s="206">
        <v>0</v>
      </c>
      <c r="R49" s="209">
        <v>0</v>
      </c>
      <c r="S49" s="209">
        <v>0</v>
      </c>
      <c r="T49" s="206"/>
      <c r="U49" s="206"/>
    </row>
    <row r="50" spans="1:21" s="210" customFormat="1" ht="15" customHeight="1" x14ac:dyDescent="0.3">
      <c r="A50" s="206">
        <v>46</v>
      </c>
      <c r="B50" s="206" t="s">
        <v>23</v>
      </c>
      <c r="C50" s="206" t="s">
        <v>24</v>
      </c>
      <c r="D50" s="207" t="s">
        <v>1529</v>
      </c>
      <c r="E50" s="207">
        <v>1553466</v>
      </c>
      <c r="F50" s="207"/>
      <c r="G50" s="207">
        <v>138</v>
      </c>
      <c r="H50" s="206" t="s">
        <v>1535</v>
      </c>
      <c r="I50" s="206" t="s">
        <v>1578</v>
      </c>
      <c r="J50" s="206" t="s">
        <v>1593</v>
      </c>
      <c r="K50" s="208">
        <v>45001</v>
      </c>
      <c r="L50" s="208">
        <v>45006</v>
      </c>
      <c r="M50" s="206">
        <v>0</v>
      </c>
      <c r="N50" s="209">
        <v>0</v>
      </c>
      <c r="O50" s="209">
        <v>0</v>
      </c>
      <c r="P50" s="206">
        <v>11433.21</v>
      </c>
      <c r="Q50" s="206">
        <v>0</v>
      </c>
      <c r="R50" s="209">
        <v>0</v>
      </c>
      <c r="S50" s="209">
        <v>0</v>
      </c>
      <c r="T50" s="206"/>
      <c r="U50" s="206"/>
    </row>
    <row r="51" spans="1:21" s="210" customFormat="1" ht="15" customHeight="1" x14ac:dyDescent="0.3">
      <c r="A51" s="206">
        <v>47</v>
      </c>
      <c r="B51" s="206" t="s">
        <v>23</v>
      </c>
      <c r="C51" s="206" t="s">
        <v>25</v>
      </c>
      <c r="D51" s="207" t="s">
        <v>1529</v>
      </c>
      <c r="E51" s="207">
        <v>512024</v>
      </c>
      <c r="F51" s="207"/>
      <c r="G51" s="207">
        <v>48</v>
      </c>
      <c r="H51" s="206" t="s">
        <v>1535</v>
      </c>
      <c r="I51" s="206" t="s">
        <v>1548</v>
      </c>
      <c r="J51" s="206" t="s">
        <v>1594</v>
      </c>
      <c r="K51" s="208">
        <v>45000</v>
      </c>
      <c r="L51" s="208">
        <v>45006</v>
      </c>
      <c r="M51" s="206">
        <v>56</v>
      </c>
      <c r="N51" s="209">
        <v>4937786</v>
      </c>
      <c r="O51" s="209">
        <v>276516016</v>
      </c>
      <c r="P51" s="206">
        <v>11433.21</v>
      </c>
      <c r="Q51" s="206">
        <v>600</v>
      </c>
      <c r="R51" s="209">
        <v>384155855.99999994</v>
      </c>
      <c r="S51" s="209">
        <v>660671872</v>
      </c>
      <c r="T51" s="206" t="s">
        <v>1609</v>
      </c>
      <c r="U51" s="206">
        <v>546</v>
      </c>
    </row>
    <row r="52" spans="1:21" s="210" customFormat="1" ht="15" customHeight="1" x14ac:dyDescent="0.3">
      <c r="A52" s="206">
        <v>48</v>
      </c>
      <c r="B52" s="206" t="s">
        <v>23</v>
      </c>
      <c r="C52" s="206" t="s">
        <v>25</v>
      </c>
      <c r="D52" s="207" t="s">
        <v>1531</v>
      </c>
      <c r="E52" s="207">
        <v>246582</v>
      </c>
      <c r="F52" s="207"/>
      <c r="G52" s="207">
        <v>24</v>
      </c>
      <c r="H52" s="206" t="s">
        <v>1535</v>
      </c>
      <c r="I52" s="206" t="s">
        <v>1595</v>
      </c>
      <c r="J52" s="206" t="s">
        <v>1596</v>
      </c>
      <c r="K52" s="208">
        <v>45000</v>
      </c>
      <c r="L52" s="208">
        <v>45006</v>
      </c>
      <c r="M52" s="206">
        <v>0</v>
      </c>
      <c r="N52" s="209">
        <v>0</v>
      </c>
      <c r="O52" s="209">
        <v>0</v>
      </c>
      <c r="P52" s="206">
        <v>11433.21</v>
      </c>
      <c r="Q52" s="206">
        <v>0</v>
      </c>
      <c r="R52" s="209">
        <v>0</v>
      </c>
      <c r="S52" s="209">
        <v>0</v>
      </c>
      <c r="T52" s="206"/>
      <c r="U52" s="206"/>
    </row>
    <row r="53" spans="1:21" s="210" customFormat="1" ht="15" customHeight="1" x14ac:dyDescent="0.3">
      <c r="A53" s="206">
        <v>49</v>
      </c>
      <c r="B53" s="206" t="s">
        <v>23</v>
      </c>
      <c r="C53" s="206" t="s">
        <v>25</v>
      </c>
      <c r="D53" s="207" t="s">
        <v>1529</v>
      </c>
      <c r="E53" s="207">
        <v>1342416</v>
      </c>
      <c r="F53" s="207"/>
      <c r="G53" s="207">
        <v>120</v>
      </c>
      <c r="H53" s="206" t="s">
        <v>1535</v>
      </c>
      <c r="I53" s="206" t="s">
        <v>1578</v>
      </c>
      <c r="J53" s="206" t="s">
        <v>1597</v>
      </c>
      <c r="K53" s="208">
        <v>45000</v>
      </c>
      <c r="L53" s="208">
        <v>45006</v>
      </c>
      <c r="M53" s="206">
        <v>0</v>
      </c>
      <c r="N53" s="209">
        <v>0</v>
      </c>
      <c r="O53" s="209">
        <v>0</v>
      </c>
      <c r="P53" s="206">
        <v>11433.21</v>
      </c>
      <c r="Q53" s="206">
        <v>0</v>
      </c>
      <c r="R53" s="209">
        <v>0</v>
      </c>
      <c r="S53" s="209">
        <v>0</v>
      </c>
      <c r="T53" s="206"/>
      <c r="U53" s="206"/>
    </row>
    <row r="54" spans="1:21" s="210" customFormat="1" ht="15" customHeight="1" x14ac:dyDescent="0.3">
      <c r="A54" s="206">
        <v>50</v>
      </c>
      <c r="B54" s="206" t="s">
        <v>23</v>
      </c>
      <c r="C54" s="206" t="s">
        <v>24</v>
      </c>
      <c r="D54" s="207" t="s">
        <v>1529</v>
      </c>
      <c r="E54" s="207">
        <v>105570</v>
      </c>
      <c r="F54" s="207"/>
      <c r="G54" s="207">
        <v>10</v>
      </c>
      <c r="H54" s="206" t="s">
        <v>1535</v>
      </c>
      <c r="I54" s="206" t="s">
        <v>1548</v>
      </c>
      <c r="J54" s="206" t="s">
        <v>1598</v>
      </c>
      <c r="K54" s="208">
        <v>45002</v>
      </c>
      <c r="L54" s="208">
        <v>45016</v>
      </c>
      <c r="M54" s="206">
        <v>62</v>
      </c>
      <c r="N54" s="209">
        <v>2742597</v>
      </c>
      <c r="O54" s="209">
        <v>170041014</v>
      </c>
      <c r="P54" s="206">
        <v>11433.21</v>
      </c>
      <c r="Q54" s="206">
        <v>600</v>
      </c>
      <c r="R54" s="209">
        <v>425315411.99999994</v>
      </c>
      <c r="S54" s="209">
        <v>595356426</v>
      </c>
      <c r="T54" s="206" t="s">
        <v>1608</v>
      </c>
      <c r="U54" s="206">
        <v>547</v>
      </c>
    </row>
    <row r="55" spans="1:21" s="210" customFormat="1" ht="15" customHeight="1" x14ac:dyDescent="0.3">
      <c r="A55" s="206">
        <v>51</v>
      </c>
      <c r="B55" s="206" t="s">
        <v>23</v>
      </c>
      <c r="C55" s="206" t="s">
        <v>24</v>
      </c>
      <c r="D55" s="207" t="s">
        <v>1529</v>
      </c>
      <c r="E55" s="207">
        <v>622904</v>
      </c>
      <c r="F55" s="207"/>
      <c r="G55" s="207">
        <v>56</v>
      </c>
      <c r="H55" s="206" t="s">
        <v>1535</v>
      </c>
      <c r="I55" s="206" t="s">
        <v>1569</v>
      </c>
      <c r="J55" s="206" t="s">
        <v>1592</v>
      </c>
      <c r="K55" s="208">
        <v>45002</v>
      </c>
      <c r="L55" s="208">
        <v>45016</v>
      </c>
      <c r="M55" s="206">
        <v>0</v>
      </c>
      <c r="N55" s="209">
        <v>0</v>
      </c>
      <c r="O55" s="209">
        <v>0</v>
      </c>
      <c r="P55" s="206">
        <v>11433.21</v>
      </c>
      <c r="Q55" s="206">
        <v>0</v>
      </c>
      <c r="R55" s="209">
        <v>0</v>
      </c>
      <c r="S55" s="209">
        <v>0</v>
      </c>
      <c r="T55" s="206"/>
      <c r="U55" s="206"/>
    </row>
    <row r="56" spans="1:21" s="210" customFormat="1" ht="15" customHeight="1" x14ac:dyDescent="0.3">
      <c r="A56" s="206">
        <v>52</v>
      </c>
      <c r="B56" s="206" t="s">
        <v>23</v>
      </c>
      <c r="C56" s="206" t="s">
        <v>24</v>
      </c>
      <c r="D56" s="207" t="s">
        <v>1531</v>
      </c>
      <c r="E56" s="207">
        <v>260601</v>
      </c>
      <c r="F56" s="207"/>
      <c r="G56" s="207">
        <v>24</v>
      </c>
      <c r="H56" s="206" t="s">
        <v>1535</v>
      </c>
      <c r="I56" s="206" t="s">
        <v>1576</v>
      </c>
      <c r="J56" s="206" t="s">
        <v>1599</v>
      </c>
      <c r="K56" s="208">
        <v>45002</v>
      </c>
      <c r="L56" s="208">
        <v>45016</v>
      </c>
      <c r="M56" s="206">
        <v>0</v>
      </c>
      <c r="N56" s="209">
        <v>0</v>
      </c>
      <c r="O56" s="209">
        <v>0</v>
      </c>
      <c r="P56" s="206">
        <v>11433.21</v>
      </c>
      <c r="Q56" s="206">
        <v>0</v>
      </c>
      <c r="R56" s="209">
        <v>0</v>
      </c>
      <c r="S56" s="209">
        <v>0</v>
      </c>
      <c r="T56" s="206"/>
      <c r="U56" s="206"/>
    </row>
    <row r="57" spans="1:21" s="210" customFormat="1" ht="15" customHeight="1" x14ac:dyDescent="0.3">
      <c r="A57" s="206">
        <v>53</v>
      </c>
      <c r="B57" s="206" t="s">
        <v>23</v>
      </c>
      <c r="C57" s="206" t="s">
        <v>24</v>
      </c>
      <c r="D57" s="207" t="s">
        <v>1529</v>
      </c>
      <c r="E57" s="207">
        <v>1553466</v>
      </c>
      <c r="F57" s="207"/>
      <c r="G57" s="207">
        <v>138</v>
      </c>
      <c r="H57" s="206" t="s">
        <v>1535</v>
      </c>
      <c r="I57" s="206" t="s">
        <v>1578</v>
      </c>
      <c r="J57" s="206" t="s">
        <v>1593</v>
      </c>
      <c r="K57" s="208">
        <v>45002</v>
      </c>
      <c r="L57" s="208">
        <v>45016</v>
      </c>
      <c r="M57" s="206">
        <v>0</v>
      </c>
      <c r="N57" s="209">
        <v>0</v>
      </c>
      <c r="O57" s="209">
        <v>0</v>
      </c>
      <c r="P57" s="206">
        <v>11433.21</v>
      </c>
      <c r="Q57" s="206">
        <v>0</v>
      </c>
      <c r="R57" s="209">
        <v>0</v>
      </c>
      <c r="S57" s="209">
        <v>0</v>
      </c>
      <c r="T57" s="206"/>
      <c r="U57" s="206"/>
    </row>
    <row r="58" spans="1:21" s="210" customFormat="1" x14ac:dyDescent="0.3">
      <c r="A58" s="206">
        <v>54</v>
      </c>
      <c r="B58" s="206" t="s">
        <v>23</v>
      </c>
      <c r="C58" s="206" t="s">
        <v>25</v>
      </c>
      <c r="D58" s="207" t="s">
        <v>1529</v>
      </c>
      <c r="E58" s="207">
        <v>355232</v>
      </c>
      <c r="F58" s="207"/>
      <c r="G58" s="207">
        <v>32</v>
      </c>
      <c r="H58" s="206" t="s">
        <v>1535</v>
      </c>
      <c r="I58" s="206" t="s">
        <v>1569</v>
      </c>
      <c r="J58" s="206" t="s">
        <v>1600</v>
      </c>
      <c r="K58" s="208">
        <v>45005</v>
      </c>
      <c r="L58" s="208">
        <v>45009</v>
      </c>
      <c r="M58" s="206">
        <v>56</v>
      </c>
      <c r="N58" s="209">
        <v>4926301</v>
      </c>
      <c r="O58" s="209">
        <v>275872856</v>
      </c>
      <c r="P58" s="206">
        <v>11433.21</v>
      </c>
      <c r="Q58" s="206">
        <v>600</v>
      </c>
      <c r="R58" s="209">
        <v>384155855.99999994</v>
      </c>
      <c r="S58" s="209">
        <v>660028712</v>
      </c>
      <c r="T58" s="206" t="s">
        <v>1609</v>
      </c>
      <c r="U58" s="206">
        <v>548</v>
      </c>
    </row>
    <row r="59" spans="1:21" s="210" customFormat="1" x14ac:dyDescent="0.3">
      <c r="A59" s="206">
        <v>55</v>
      </c>
      <c r="B59" s="206" t="s">
        <v>23</v>
      </c>
      <c r="C59" s="206" t="s">
        <v>25</v>
      </c>
      <c r="D59" s="207" t="s">
        <v>1529</v>
      </c>
      <c r="E59" s="207">
        <v>2466480</v>
      </c>
      <c r="F59" s="207"/>
      <c r="G59" s="207">
        <v>220</v>
      </c>
      <c r="H59" s="206" t="s">
        <v>1535</v>
      </c>
      <c r="I59" s="206" t="s">
        <v>1601</v>
      </c>
      <c r="J59" s="206" t="s">
        <v>1602</v>
      </c>
      <c r="K59" s="208">
        <v>45005</v>
      </c>
      <c r="L59" s="208">
        <v>45016</v>
      </c>
      <c r="M59" s="206">
        <v>62</v>
      </c>
      <c r="N59" s="209">
        <v>4926301</v>
      </c>
      <c r="O59" s="209">
        <v>305430662</v>
      </c>
      <c r="P59" s="206">
        <v>11433.21</v>
      </c>
      <c r="Q59" s="206">
        <v>600</v>
      </c>
      <c r="R59" s="209">
        <v>425315411.99999994</v>
      </c>
      <c r="S59" s="209">
        <v>730746074</v>
      </c>
      <c r="T59" s="206" t="s">
        <v>1609</v>
      </c>
      <c r="U59" s="206">
        <v>549</v>
      </c>
    </row>
    <row r="60" spans="1:21" s="210" customFormat="1" ht="15" customHeight="1" x14ac:dyDescent="0.3">
      <c r="A60" s="206">
        <v>56</v>
      </c>
      <c r="B60" s="206" t="s">
        <v>23</v>
      </c>
      <c r="C60" s="206" t="s">
        <v>24</v>
      </c>
      <c r="D60" s="207" t="s">
        <v>1529</v>
      </c>
      <c r="E60" s="207">
        <v>778942</v>
      </c>
      <c r="F60" s="207"/>
      <c r="G60" s="207">
        <v>72</v>
      </c>
      <c r="H60" s="206" t="s">
        <v>1535</v>
      </c>
      <c r="I60" s="206" t="s">
        <v>1576</v>
      </c>
      <c r="J60" s="206" t="s">
        <v>1603</v>
      </c>
      <c r="K60" s="208">
        <v>45006</v>
      </c>
      <c r="L60" s="208">
        <v>45013</v>
      </c>
      <c r="M60" s="206">
        <v>62</v>
      </c>
      <c r="N60" s="209">
        <v>2735249</v>
      </c>
      <c r="O60" s="209">
        <v>169585438</v>
      </c>
      <c r="P60" s="206">
        <v>11433.21</v>
      </c>
      <c r="Q60" s="206">
        <v>600</v>
      </c>
      <c r="R60" s="209">
        <v>425315411.99999994</v>
      </c>
      <c r="S60" s="209">
        <v>594900850</v>
      </c>
      <c r="T60" s="206" t="s">
        <v>1608</v>
      </c>
      <c r="U60" s="206">
        <v>550</v>
      </c>
    </row>
    <row r="61" spans="1:21" s="210" customFormat="1" ht="15" customHeight="1" x14ac:dyDescent="0.3">
      <c r="A61" s="206">
        <v>57</v>
      </c>
      <c r="B61" s="206" t="s">
        <v>23</v>
      </c>
      <c r="C61" s="206" t="s">
        <v>24</v>
      </c>
      <c r="D61" s="207" t="s">
        <v>1529</v>
      </c>
      <c r="E61" s="207">
        <v>536280</v>
      </c>
      <c r="F61" s="207"/>
      <c r="G61" s="207">
        <v>48</v>
      </c>
      <c r="H61" s="206" t="s">
        <v>1535</v>
      </c>
      <c r="I61" s="206" t="s">
        <v>1578</v>
      </c>
      <c r="J61" s="206" t="s">
        <v>1604</v>
      </c>
      <c r="K61" s="208">
        <v>45006</v>
      </c>
      <c r="L61" s="208">
        <v>45013</v>
      </c>
      <c r="M61" s="206">
        <v>0</v>
      </c>
      <c r="N61" s="209">
        <v>0</v>
      </c>
      <c r="O61" s="209">
        <v>0</v>
      </c>
      <c r="P61" s="206">
        <v>11433.21</v>
      </c>
      <c r="Q61" s="206">
        <v>0</v>
      </c>
      <c r="R61" s="209">
        <v>0</v>
      </c>
      <c r="S61" s="209">
        <v>0</v>
      </c>
      <c r="T61" s="206"/>
      <c r="U61" s="206"/>
    </row>
    <row r="62" spans="1:21" s="210" customFormat="1" ht="15" customHeight="1" x14ac:dyDescent="0.3">
      <c r="A62" s="206">
        <v>58</v>
      </c>
      <c r="B62" s="206" t="s">
        <v>23</v>
      </c>
      <c r="C62" s="206" t="s">
        <v>24</v>
      </c>
      <c r="D62" s="207" t="s">
        <v>1529</v>
      </c>
      <c r="E62" s="207">
        <v>1026610</v>
      </c>
      <c r="F62" s="207"/>
      <c r="G62" s="207">
        <v>92</v>
      </c>
      <c r="H62" s="206" t="s">
        <v>1535</v>
      </c>
      <c r="I62" s="206" t="s">
        <v>1601</v>
      </c>
      <c r="J62" s="206" t="s">
        <v>1605</v>
      </c>
      <c r="K62" s="208">
        <v>45006</v>
      </c>
      <c r="L62" s="208">
        <v>45013</v>
      </c>
      <c r="M62" s="206">
        <v>0</v>
      </c>
      <c r="N62" s="209">
        <v>0</v>
      </c>
      <c r="O62" s="209">
        <v>0</v>
      </c>
      <c r="P62" s="206">
        <v>11433.21</v>
      </c>
      <c r="Q62" s="206">
        <v>0</v>
      </c>
      <c r="R62" s="209">
        <v>0</v>
      </c>
      <c r="S62" s="209">
        <v>0</v>
      </c>
      <c r="T62" s="206"/>
      <c r="U62" s="206"/>
    </row>
    <row r="63" spans="1:21" s="213" customFormat="1" x14ac:dyDescent="0.3">
      <c r="A63" s="206">
        <v>59</v>
      </c>
      <c r="B63" s="207" t="s">
        <v>1611</v>
      </c>
      <c r="C63" s="207" t="s">
        <v>1612</v>
      </c>
      <c r="D63" s="207">
        <v>1</v>
      </c>
      <c r="E63" s="207">
        <v>1</v>
      </c>
      <c r="F63" s="207"/>
      <c r="G63" s="207">
        <v>183</v>
      </c>
      <c r="H63" s="207" t="s">
        <v>1535</v>
      </c>
      <c r="I63" s="207">
        <v>1</v>
      </c>
      <c r="J63" s="207">
        <v>1</v>
      </c>
      <c r="K63" s="211">
        <v>45006</v>
      </c>
      <c r="L63" s="211">
        <v>45013</v>
      </c>
      <c r="M63" s="207">
        <v>0</v>
      </c>
      <c r="N63" s="212">
        <v>35471.269999999997</v>
      </c>
      <c r="O63" s="212">
        <v>6491242.4099999992</v>
      </c>
      <c r="P63" s="207">
        <v>11433.21</v>
      </c>
      <c r="Q63" s="207">
        <v>0</v>
      </c>
      <c r="R63" s="212">
        <v>778949.08919999993</v>
      </c>
      <c r="S63" s="212">
        <v>7270191.4991999995</v>
      </c>
      <c r="T63" s="207"/>
      <c r="U63" s="207"/>
    </row>
    <row r="64" spans="1:21" s="213" customFormat="1" x14ac:dyDescent="0.3">
      <c r="A64" s="206">
        <v>60</v>
      </c>
      <c r="B64" s="207" t="s">
        <v>1611</v>
      </c>
      <c r="C64" s="207" t="s">
        <v>1613</v>
      </c>
      <c r="D64" s="207">
        <v>1</v>
      </c>
      <c r="E64" s="207">
        <v>1</v>
      </c>
      <c r="F64" s="207"/>
      <c r="G64" s="207">
        <v>228</v>
      </c>
      <c r="H64" s="207" t="s">
        <v>1535</v>
      </c>
      <c r="I64" s="207">
        <v>1</v>
      </c>
      <c r="J64" s="207">
        <v>1</v>
      </c>
      <c r="K64" s="211">
        <v>45006</v>
      </c>
      <c r="L64" s="211">
        <v>45013</v>
      </c>
      <c r="M64" s="207">
        <v>0</v>
      </c>
      <c r="N64" s="212">
        <v>91554.240000000005</v>
      </c>
      <c r="O64" s="212">
        <v>20874366.720000003</v>
      </c>
      <c r="P64" s="207">
        <v>11433.21</v>
      </c>
      <c r="Q64" s="207">
        <v>0</v>
      </c>
      <c r="R64" s="212">
        <v>2504924.0064000003</v>
      </c>
      <c r="S64" s="212">
        <v>23379290.726400003</v>
      </c>
      <c r="T64" s="207"/>
      <c r="U64" s="207"/>
    </row>
    <row r="65" spans="1:21" s="213" customFormat="1" x14ac:dyDescent="0.3">
      <c r="A65" s="206">
        <v>61</v>
      </c>
      <c r="B65" s="207" t="s">
        <v>1611</v>
      </c>
      <c r="C65" s="207" t="s">
        <v>1613</v>
      </c>
      <c r="D65" s="207">
        <v>1</v>
      </c>
      <c r="E65" s="207">
        <v>1</v>
      </c>
      <c r="F65" s="207"/>
      <c r="G65" s="207">
        <v>638</v>
      </c>
      <c r="H65" s="207" t="s">
        <v>1535</v>
      </c>
      <c r="I65" s="207">
        <v>1</v>
      </c>
      <c r="J65" s="207">
        <v>1</v>
      </c>
      <c r="K65" s="211">
        <v>45006</v>
      </c>
      <c r="L65" s="211">
        <v>45013</v>
      </c>
      <c r="M65" s="207">
        <v>0</v>
      </c>
      <c r="N65" s="212">
        <v>116259.37</v>
      </c>
      <c r="O65" s="212">
        <v>74173478.060000002</v>
      </c>
      <c r="P65" s="207">
        <v>11433.21</v>
      </c>
      <c r="Q65" s="207">
        <v>0</v>
      </c>
      <c r="R65" s="212">
        <v>8900817.3672000002</v>
      </c>
      <c r="S65" s="212">
        <v>83074295.427200004</v>
      </c>
      <c r="T65" s="207"/>
      <c r="U65" s="207"/>
    </row>
    <row r="66" spans="1:21" s="213" customFormat="1" x14ac:dyDescent="0.3">
      <c r="A66" s="206">
        <v>62</v>
      </c>
      <c r="B66" s="207" t="s">
        <v>1611</v>
      </c>
      <c r="C66" s="207" t="s">
        <v>1612</v>
      </c>
      <c r="D66" s="207">
        <v>1</v>
      </c>
      <c r="E66" s="207">
        <v>1</v>
      </c>
      <c r="F66" s="207"/>
      <c r="G66" s="207">
        <v>433</v>
      </c>
      <c r="H66" s="207" t="s">
        <v>1535</v>
      </c>
      <c r="I66" s="207">
        <v>1</v>
      </c>
      <c r="J66" s="207">
        <v>1</v>
      </c>
      <c r="K66" s="211">
        <v>45006</v>
      </c>
      <c r="L66" s="211">
        <v>45013</v>
      </c>
      <c r="M66" s="207">
        <v>0</v>
      </c>
      <c r="N66" s="212">
        <v>73417.63</v>
      </c>
      <c r="O66" s="212">
        <v>31789833.790000003</v>
      </c>
      <c r="P66" s="207">
        <v>11433.21</v>
      </c>
      <c r="Q66" s="207">
        <v>0</v>
      </c>
      <c r="R66" s="212">
        <v>3814780.0548</v>
      </c>
      <c r="S66" s="212">
        <v>35604613.844800003</v>
      </c>
      <c r="T66" s="207"/>
      <c r="U66" s="207"/>
    </row>
    <row r="67" spans="1:21" s="213" customFormat="1" ht="100.8" x14ac:dyDescent="0.3">
      <c r="A67" s="207">
        <v>63</v>
      </c>
      <c r="B67" s="214" t="s">
        <v>1660</v>
      </c>
      <c r="C67" s="207"/>
      <c r="D67" s="207">
        <v>1</v>
      </c>
      <c r="E67" s="207">
        <v>1</v>
      </c>
      <c r="F67" s="207"/>
      <c r="G67" s="207"/>
      <c r="H67" s="207" t="s">
        <v>1535</v>
      </c>
      <c r="I67" s="207">
        <v>1</v>
      </c>
      <c r="J67" s="207">
        <v>1</v>
      </c>
      <c r="K67" s="211">
        <v>45006</v>
      </c>
      <c r="L67" s="211">
        <v>45013</v>
      </c>
      <c r="M67" s="207">
        <v>0</v>
      </c>
      <c r="N67" s="212"/>
      <c r="O67" s="212"/>
      <c r="P67" s="207"/>
      <c r="Q67" s="207"/>
      <c r="R67" s="212"/>
      <c r="S67" s="212">
        <v>295722299.97412002</v>
      </c>
      <c r="T67" s="207"/>
      <c r="U67" s="207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I1:U1"/>
    <mergeCell ref="D1:H1"/>
  </mergeCells>
  <dataValidations count="1">
    <dataValidation type="list" showInputMessage="1" showErrorMessage="1" sqref="F34:F1048576 F5:G26 F28:G30 G34:G62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Y91"/>
  <sheetViews>
    <sheetView view="pageBreakPreview" topLeftCell="G21" zoomScale="55" zoomScaleNormal="40" zoomScaleSheetLayoutView="55" zoomScalePageLayoutView="55" workbookViewId="0">
      <selection activeCell="L66" sqref="L66"/>
    </sheetView>
  </sheetViews>
  <sheetFormatPr defaultColWidth="9.109375" defaultRowHeight="13.8" x14ac:dyDescent="0.3"/>
  <cols>
    <col min="1" max="1" width="23.88671875" style="42" customWidth="1"/>
    <col min="2" max="2" width="17.6640625" style="42" customWidth="1"/>
    <col min="3" max="3" width="34.33203125" style="42" customWidth="1"/>
    <col min="4" max="4" width="36.5546875" style="128" customWidth="1"/>
    <col min="5" max="5" width="20.88671875" style="42" customWidth="1"/>
    <col min="6" max="6" width="44.109375" style="42" customWidth="1"/>
    <col min="7" max="7" width="47.33203125" style="42" customWidth="1"/>
    <col min="8" max="8" width="48.44140625" style="42" customWidth="1"/>
    <col min="9" max="9" width="25" style="42" customWidth="1"/>
    <col min="10" max="10" width="41.44140625" style="42" customWidth="1"/>
    <col min="11" max="11" width="38.33203125" style="42" customWidth="1"/>
    <col min="12" max="12" width="45.88671875" style="128" customWidth="1"/>
    <col min="13" max="13" width="37.6640625" style="128" customWidth="1"/>
    <col min="14" max="14" width="30.5546875" style="128" customWidth="1"/>
    <col min="15" max="15" width="24" style="128" customWidth="1"/>
    <col min="16" max="16" width="39.5546875" style="128" customWidth="1"/>
    <col min="17" max="17" width="41.44140625" style="128" customWidth="1"/>
    <col min="18" max="18" width="27.88671875" style="42" customWidth="1"/>
    <col min="19" max="19" width="30.6640625" style="42" customWidth="1"/>
    <col min="20" max="20" width="31.109375" style="42" customWidth="1"/>
    <col min="21" max="21" width="57.33203125" style="40" bestFit="1" customWidth="1"/>
    <col min="22" max="22" width="45.5546875" style="42" bestFit="1" customWidth="1"/>
    <col min="23" max="23" width="48.6640625" style="42" bestFit="1" customWidth="1"/>
    <col min="24" max="24" width="53.44140625" style="42" bestFit="1" customWidth="1"/>
    <col min="25" max="25" width="48.6640625" style="42" bestFit="1" customWidth="1"/>
    <col min="26" max="16384" width="9.109375" style="42"/>
  </cols>
  <sheetData>
    <row r="1" spans="1:22" ht="56.25" customHeight="1" x14ac:dyDescent="0.3">
      <c r="A1" s="181" t="s">
        <v>1614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V1" s="41">
        <v>91554.240000000005</v>
      </c>
    </row>
    <row r="2" spans="1:22" ht="60" x14ac:dyDescent="0.3">
      <c r="A2" s="181" t="s">
        <v>1615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</row>
    <row r="3" spans="1:22" s="44" customFormat="1" ht="21.75" customHeight="1" x14ac:dyDescent="0.3">
      <c r="A3" s="182" t="s">
        <v>1616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43"/>
    </row>
    <row r="4" spans="1:22" s="44" customFormat="1" ht="92.25" customHeight="1" x14ac:dyDescent="0.3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3"/>
      <c r="S4" s="183"/>
      <c r="T4" s="183"/>
      <c r="U4" s="43"/>
    </row>
    <row r="5" spans="1:22" s="47" customFormat="1" ht="48" customHeight="1" x14ac:dyDescent="0.3">
      <c r="A5" s="177" t="s">
        <v>28</v>
      </c>
      <c r="B5" s="178" t="s">
        <v>1617</v>
      </c>
      <c r="C5" s="178" t="s">
        <v>1618</v>
      </c>
      <c r="D5" s="176" t="s">
        <v>1619</v>
      </c>
      <c r="E5" s="178" t="s">
        <v>1620</v>
      </c>
      <c r="F5" s="178" t="s">
        <v>1621</v>
      </c>
      <c r="G5" s="178" t="s">
        <v>1622</v>
      </c>
      <c r="H5" s="178" t="s">
        <v>1623</v>
      </c>
      <c r="I5" s="178" t="s">
        <v>1624</v>
      </c>
      <c r="J5" s="178" t="s">
        <v>1625</v>
      </c>
      <c r="K5" s="178" t="s">
        <v>1626</v>
      </c>
      <c r="L5" s="176" t="s">
        <v>1627</v>
      </c>
      <c r="M5" s="176"/>
      <c r="N5" s="179" t="s">
        <v>1628</v>
      </c>
      <c r="O5" s="45" t="s">
        <v>1629</v>
      </c>
      <c r="P5" s="46" t="s">
        <v>1630</v>
      </c>
      <c r="Q5" s="176" t="s">
        <v>1631</v>
      </c>
      <c r="R5" s="177" t="s">
        <v>1632</v>
      </c>
      <c r="S5" s="177" t="s">
        <v>1633</v>
      </c>
      <c r="T5" s="178" t="s">
        <v>1634</v>
      </c>
    </row>
    <row r="6" spans="1:22" s="47" customFormat="1" ht="54.75" customHeight="1" x14ac:dyDescent="0.3">
      <c r="A6" s="177"/>
      <c r="B6" s="178"/>
      <c r="C6" s="178"/>
      <c r="D6" s="176"/>
      <c r="E6" s="178"/>
      <c r="F6" s="178"/>
      <c r="G6" s="178"/>
      <c r="H6" s="178"/>
      <c r="I6" s="178"/>
      <c r="J6" s="178"/>
      <c r="K6" s="178"/>
      <c r="L6" s="46" t="s">
        <v>1635</v>
      </c>
      <c r="M6" s="46" t="s">
        <v>1636</v>
      </c>
      <c r="N6" s="180"/>
      <c r="O6" s="45" t="s">
        <v>1637</v>
      </c>
      <c r="P6" s="48" t="s">
        <v>1636</v>
      </c>
      <c r="Q6" s="176"/>
      <c r="R6" s="177"/>
      <c r="S6" s="177"/>
      <c r="T6" s="178"/>
    </row>
    <row r="7" spans="1:22" s="44" customFormat="1" ht="70.5" customHeight="1" x14ac:dyDescent="0.3">
      <c r="A7" s="49" t="s">
        <v>23</v>
      </c>
      <c r="B7" s="49" t="s">
        <v>24</v>
      </c>
      <c r="C7" s="48" t="s">
        <v>1529</v>
      </c>
      <c r="D7" s="48">
        <v>255468</v>
      </c>
      <c r="E7" s="50">
        <v>24</v>
      </c>
      <c r="F7" s="33" t="s">
        <v>1535</v>
      </c>
      <c r="G7" s="46" t="s">
        <v>1536</v>
      </c>
      <c r="H7" s="46" t="s">
        <v>1537</v>
      </c>
      <c r="I7" s="167">
        <v>44981</v>
      </c>
      <c r="J7" s="167">
        <v>44986</v>
      </c>
      <c r="K7" s="170">
        <v>62</v>
      </c>
      <c r="L7" s="173">
        <v>2717593</v>
      </c>
      <c r="M7" s="157">
        <f>L7*K7</f>
        <v>168490766</v>
      </c>
      <c r="N7" s="157">
        <v>11433.21</v>
      </c>
      <c r="O7" s="157">
        <v>600</v>
      </c>
      <c r="P7" s="157">
        <f>O7*N7*K7</f>
        <v>425315411.99999994</v>
      </c>
      <c r="Q7" s="157">
        <f>P7+M7</f>
        <v>593806178</v>
      </c>
      <c r="R7" s="160" t="s">
        <v>1606</v>
      </c>
      <c r="S7" s="163">
        <v>524</v>
      </c>
      <c r="T7" s="51"/>
      <c r="U7" s="52"/>
    </row>
    <row r="8" spans="1:22" s="44" customFormat="1" ht="70.5" customHeight="1" x14ac:dyDescent="0.3">
      <c r="A8" s="49" t="s">
        <v>23</v>
      </c>
      <c r="B8" s="49" t="s">
        <v>24</v>
      </c>
      <c r="C8" s="48" t="s">
        <v>1530</v>
      </c>
      <c r="D8" s="48">
        <v>252102</v>
      </c>
      <c r="E8" s="50">
        <v>24</v>
      </c>
      <c r="F8" s="33" t="s">
        <v>1535</v>
      </c>
      <c r="G8" s="46" t="s">
        <v>1538</v>
      </c>
      <c r="H8" s="46" t="s">
        <v>1539</v>
      </c>
      <c r="I8" s="168"/>
      <c r="J8" s="168"/>
      <c r="K8" s="171"/>
      <c r="L8" s="174"/>
      <c r="M8" s="158"/>
      <c r="N8" s="158"/>
      <c r="O8" s="158"/>
      <c r="P8" s="158"/>
      <c r="Q8" s="158"/>
      <c r="R8" s="161"/>
      <c r="S8" s="164"/>
      <c r="T8" s="51"/>
      <c r="U8" s="52"/>
    </row>
    <row r="9" spans="1:22" s="44" customFormat="1" ht="70.5" customHeight="1" x14ac:dyDescent="0.3">
      <c r="A9" s="49" t="s">
        <v>23</v>
      </c>
      <c r="B9" s="49" t="s">
        <v>24</v>
      </c>
      <c r="C9" s="48" t="s">
        <v>1529</v>
      </c>
      <c r="D9" s="48">
        <v>1860112</v>
      </c>
      <c r="E9" s="50">
        <v>168</v>
      </c>
      <c r="F9" s="33" t="s">
        <v>1535</v>
      </c>
      <c r="G9" s="46" t="s">
        <v>1540</v>
      </c>
      <c r="H9" s="46" t="s">
        <v>1541</v>
      </c>
      <c r="I9" s="169"/>
      <c r="J9" s="169"/>
      <c r="K9" s="172"/>
      <c r="L9" s="175"/>
      <c r="M9" s="159"/>
      <c r="N9" s="159"/>
      <c r="O9" s="159"/>
      <c r="P9" s="159"/>
      <c r="Q9" s="159"/>
      <c r="R9" s="162"/>
      <c r="S9" s="165"/>
      <c r="T9" s="53"/>
      <c r="U9" s="52"/>
    </row>
    <row r="10" spans="1:22" s="44" customFormat="1" ht="70.5" customHeight="1" x14ac:dyDescent="0.3">
      <c r="A10" s="49" t="s">
        <v>23</v>
      </c>
      <c r="B10" s="49" t="s">
        <v>24</v>
      </c>
      <c r="C10" s="48" t="s">
        <v>1530</v>
      </c>
      <c r="D10" s="48">
        <v>42068</v>
      </c>
      <c r="E10" s="50">
        <v>4</v>
      </c>
      <c r="F10" s="33" t="s">
        <v>1535</v>
      </c>
      <c r="G10" s="46" t="s">
        <v>1538</v>
      </c>
      <c r="H10" s="46" t="s">
        <v>1542</v>
      </c>
      <c r="I10" s="167">
        <v>44979</v>
      </c>
      <c r="J10" s="167">
        <v>44987</v>
      </c>
      <c r="K10" s="170">
        <v>59</v>
      </c>
      <c r="L10" s="173">
        <v>2711770</v>
      </c>
      <c r="M10" s="157">
        <f>L10*K10</f>
        <v>159994430</v>
      </c>
      <c r="N10" s="157">
        <v>11433.21</v>
      </c>
      <c r="O10" s="157">
        <v>600</v>
      </c>
      <c r="P10" s="157">
        <f>O10*N10*K10</f>
        <v>404735633.99999994</v>
      </c>
      <c r="Q10" s="157">
        <f>P10+M10</f>
        <v>564730064</v>
      </c>
      <c r="R10" s="160" t="s">
        <v>1607</v>
      </c>
      <c r="S10" s="163">
        <v>525</v>
      </c>
      <c r="T10" s="53"/>
      <c r="U10" s="52"/>
    </row>
    <row r="11" spans="1:22" s="44" customFormat="1" ht="70.5" customHeight="1" x14ac:dyDescent="0.3">
      <c r="A11" s="49" t="s">
        <v>23</v>
      </c>
      <c r="B11" s="49" t="s">
        <v>24</v>
      </c>
      <c r="C11" s="48" t="s">
        <v>1529</v>
      </c>
      <c r="D11" s="48">
        <v>265104</v>
      </c>
      <c r="E11" s="50">
        <v>24</v>
      </c>
      <c r="F11" s="33" t="s">
        <v>1535</v>
      </c>
      <c r="G11" s="46" t="s">
        <v>1540</v>
      </c>
      <c r="H11" s="46" t="s">
        <v>1541</v>
      </c>
      <c r="I11" s="168"/>
      <c r="J11" s="168"/>
      <c r="K11" s="171"/>
      <c r="L11" s="174"/>
      <c r="M11" s="158"/>
      <c r="N11" s="158"/>
      <c r="O11" s="158"/>
      <c r="P11" s="158"/>
      <c r="Q11" s="158"/>
      <c r="R11" s="161"/>
      <c r="S11" s="164"/>
      <c r="T11" s="53"/>
      <c r="U11" s="52"/>
    </row>
    <row r="12" spans="1:22" s="44" customFormat="1" ht="70.5" customHeight="1" x14ac:dyDescent="0.3">
      <c r="A12" s="49" t="s">
        <v>23</v>
      </c>
      <c r="B12" s="49" t="s">
        <v>24</v>
      </c>
      <c r="C12" s="48" t="s">
        <v>1531</v>
      </c>
      <c r="D12" s="48">
        <v>1858844</v>
      </c>
      <c r="E12" s="50">
        <v>168</v>
      </c>
      <c r="F12" s="33" t="s">
        <v>1535</v>
      </c>
      <c r="G12" s="46" t="s">
        <v>1543</v>
      </c>
      <c r="H12" s="46" t="s">
        <v>1544</v>
      </c>
      <c r="I12" s="168"/>
      <c r="J12" s="168"/>
      <c r="K12" s="171"/>
      <c r="L12" s="174"/>
      <c r="M12" s="158"/>
      <c r="N12" s="158"/>
      <c r="O12" s="158"/>
      <c r="P12" s="158"/>
      <c r="Q12" s="158"/>
      <c r="R12" s="161"/>
      <c r="S12" s="164"/>
      <c r="T12" s="53"/>
      <c r="U12" s="52"/>
    </row>
    <row r="13" spans="1:22" s="44" customFormat="1" ht="70.5" customHeight="1" x14ac:dyDescent="0.3">
      <c r="A13" s="49" t="s">
        <v>23</v>
      </c>
      <c r="B13" s="49" t="s">
        <v>24</v>
      </c>
      <c r="C13" s="48" t="s">
        <v>1530</v>
      </c>
      <c r="D13" s="48">
        <v>84139</v>
      </c>
      <c r="E13" s="50">
        <v>8</v>
      </c>
      <c r="F13" s="33" t="s">
        <v>1535</v>
      </c>
      <c r="G13" s="46" t="s">
        <v>1545</v>
      </c>
      <c r="H13" s="46" t="s">
        <v>1546</v>
      </c>
      <c r="I13" s="169"/>
      <c r="J13" s="169"/>
      <c r="K13" s="172"/>
      <c r="L13" s="175"/>
      <c r="M13" s="159"/>
      <c r="N13" s="159"/>
      <c r="O13" s="159"/>
      <c r="P13" s="159"/>
      <c r="Q13" s="159"/>
      <c r="R13" s="162"/>
      <c r="S13" s="165"/>
      <c r="T13" s="53"/>
      <c r="U13" s="52"/>
    </row>
    <row r="14" spans="1:22" s="44" customFormat="1" ht="70.5" customHeight="1" x14ac:dyDescent="0.3">
      <c r="A14" s="49" t="s">
        <v>23</v>
      </c>
      <c r="B14" s="49" t="s">
        <v>25</v>
      </c>
      <c r="C14" s="48" t="s">
        <v>1530</v>
      </c>
      <c r="D14" s="48">
        <v>294278</v>
      </c>
      <c r="E14" s="50">
        <v>28</v>
      </c>
      <c r="F14" s="33" t="s">
        <v>1535</v>
      </c>
      <c r="G14" s="46" t="s">
        <v>1545</v>
      </c>
      <c r="H14" s="46" t="s">
        <v>1547</v>
      </c>
      <c r="I14" s="167">
        <v>44981</v>
      </c>
      <c r="J14" s="167">
        <v>44988</v>
      </c>
      <c r="K14" s="170">
        <v>56</v>
      </c>
      <c r="L14" s="173">
        <v>4893600</v>
      </c>
      <c r="M14" s="157">
        <f>L14*K14</f>
        <v>274041600</v>
      </c>
      <c r="N14" s="157">
        <v>11433.21</v>
      </c>
      <c r="O14" s="157">
        <v>600</v>
      </c>
      <c r="P14" s="157">
        <f>O14*N14*K14</f>
        <v>384155855.99999994</v>
      </c>
      <c r="Q14" s="157">
        <f>P14+M14</f>
        <v>658197456</v>
      </c>
      <c r="R14" s="160" t="s">
        <v>1607</v>
      </c>
      <c r="S14" s="163">
        <v>526</v>
      </c>
      <c r="T14" s="53"/>
      <c r="U14" s="52"/>
    </row>
    <row r="15" spans="1:22" s="44" customFormat="1" ht="70.5" customHeight="1" x14ac:dyDescent="0.3">
      <c r="A15" s="49" t="s">
        <v>23</v>
      </c>
      <c r="B15" s="49" t="s">
        <v>25</v>
      </c>
      <c r="C15" s="48" t="s">
        <v>1529</v>
      </c>
      <c r="D15" s="48">
        <v>1883532</v>
      </c>
      <c r="E15" s="50">
        <v>168</v>
      </c>
      <c r="F15" s="33" t="s">
        <v>1535</v>
      </c>
      <c r="G15" s="46" t="s">
        <v>1548</v>
      </c>
      <c r="H15" s="46" t="s">
        <v>1549</v>
      </c>
      <c r="I15" s="169"/>
      <c r="J15" s="169"/>
      <c r="K15" s="172"/>
      <c r="L15" s="175"/>
      <c r="M15" s="159"/>
      <c r="N15" s="159"/>
      <c r="O15" s="159"/>
      <c r="P15" s="159"/>
      <c r="Q15" s="159"/>
      <c r="R15" s="162"/>
      <c r="S15" s="165"/>
      <c r="T15" s="53"/>
      <c r="U15" s="52"/>
    </row>
    <row r="16" spans="1:22" s="44" customFormat="1" ht="70.5" customHeight="1" x14ac:dyDescent="0.3">
      <c r="A16" s="49" t="s">
        <v>23</v>
      </c>
      <c r="B16" s="49" t="s">
        <v>25</v>
      </c>
      <c r="C16" s="48" t="s">
        <v>1532</v>
      </c>
      <c r="D16" s="48">
        <v>278220</v>
      </c>
      <c r="E16" s="50">
        <v>5</v>
      </c>
      <c r="F16" s="33" t="s">
        <v>1535</v>
      </c>
      <c r="G16" s="46" t="s">
        <v>1550</v>
      </c>
      <c r="H16" s="46" t="s">
        <v>1551</v>
      </c>
      <c r="I16" s="167">
        <v>44982</v>
      </c>
      <c r="J16" s="167">
        <v>44987</v>
      </c>
      <c r="K16" s="170">
        <v>60</v>
      </c>
      <c r="L16" s="173">
        <v>4893600</v>
      </c>
      <c r="M16" s="157">
        <f>L16*K16</f>
        <v>293616000</v>
      </c>
      <c r="N16" s="157">
        <v>11433.21</v>
      </c>
      <c r="O16" s="157">
        <v>600</v>
      </c>
      <c r="P16" s="157">
        <f>O16*N16*K16</f>
        <v>411595559.99999994</v>
      </c>
      <c r="Q16" s="157">
        <f>P16+M16</f>
        <v>705211560</v>
      </c>
      <c r="R16" s="160" t="s">
        <v>1607</v>
      </c>
      <c r="S16" s="163">
        <v>528</v>
      </c>
      <c r="T16" s="53"/>
      <c r="U16" s="52"/>
    </row>
    <row r="17" spans="1:21" s="44" customFormat="1" ht="70.5" customHeight="1" x14ac:dyDescent="0.3">
      <c r="A17" s="49" t="s">
        <v>23</v>
      </c>
      <c r="B17" s="49" t="s">
        <v>25</v>
      </c>
      <c r="C17" s="48" t="s">
        <v>1531</v>
      </c>
      <c r="D17" s="48">
        <v>1300579</v>
      </c>
      <c r="E17" s="50">
        <v>120</v>
      </c>
      <c r="F17" s="33" t="s">
        <v>1535</v>
      </c>
      <c r="G17" s="46" t="s">
        <v>1552</v>
      </c>
      <c r="H17" s="46" t="s">
        <v>1553</v>
      </c>
      <c r="I17" s="168"/>
      <c r="J17" s="168"/>
      <c r="K17" s="171"/>
      <c r="L17" s="174"/>
      <c r="M17" s="158"/>
      <c r="N17" s="158"/>
      <c r="O17" s="158"/>
      <c r="P17" s="158"/>
      <c r="Q17" s="158"/>
      <c r="R17" s="161"/>
      <c r="S17" s="164"/>
      <c r="T17" s="53"/>
      <c r="U17" s="52"/>
    </row>
    <row r="18" spans="1:21" s="44" customFormat="1" ht="70.5" customHeight="1" x14ac:dyDescent="0.3">
      <c r="A18" s="49" t="s">
        <v>23</v>
      </c>
      <c r="B18" s="49" t="s">
        <v>25</v>
      </c>
      <c r="C18" s="48" t="s">
        <v>1529</v>
      </c>
      <c r="D18" s="48">
        <v>806760</v>
      </c>
      <c r="E18" s="50">
        <v>72</v>
      </c>
      <c r="F18" s="33" t="s">
        <v>1535</v>
      </c>
      <c r="G18" s="46" t="s">
        <v>1554</v>
      </c>
      <c r="H18" s="46" t="s">
        <v>1555</v>
      </c>
      <c r="I18" s="169"/>
      <c r="J18" s="169"/>
      <c r="K18" s="172"/>
      <c r="L18" s="175"/>
      <c r="M18" s="159"/>
      <c r="N18" s="159"/>
      <c r="O18" s="159"/>
      <c r="P18" s="159"/>
      <c r="Q18" s="159"/>
      <c r="R18" s="162"/>
      <c r="S18" s="165"/>
      <c r="T18" s="53"/>
      <c r="U18" s="52"/>
    </row>
    <row r="19" spans="1:21" s="44" customFormat="1" ht="70.5" customHeight="1" x14ac:dyDescent="0.3">
      <c r="A19" s="49" t="s">
        <v>23</v>
      </c>
      <c r="B19" s="49" t="s">
        <v>24</v>
      </c>
      <c r="C19" s="48" t="s">
        <v>1529</v>
      </c>
      <c r="D19" s="48">
        <v>2248944</v>
      </c>
      <c r="E19" s="50">
        <v>204</v>
      </c>
      <c r="F19" s="33" t="s">
        <v>1535</v>
      </c>
      <c r="G19" s="46" t="s">
        <v>1540</v>
      </c>
      <c r="H19" s="46" t="s">
        <v>1556</v>
      </c>
      <c r="I19" s="54">
        <v>44984</v>
      </c>
      <c r="J19" s="54">
        <v>44988</v>
      </c>
      <c r="K19" s="34">
        <v>62</v>
      </c>
      <c r="L19" s="55">
        <v>2716684</v>
      </c>
      <c r="M19" s="48">
        <f>L19*K19</f>
        <v>168434408</v>
      </c>
      <c r="N19" s="48">
        <v>11433.21</v>
      </c>
      <c r="O19" s="48">
        <v>600</v>
      </c>
      <c r="P19" s="48">
        <f>O19*N19*K19</f>
        <v>425315411.99999994</v>
      </c>
      <c r="Q19" s="46">
        <f>P19+M19</f>
        <v>593749820</v>
      </c>
      <c r="R19" s="56" t="s">
        <v>1606</v>
      </c>
      <c r="S19" s="50">
        <v>529</v>
      </c>
      <c r="T19" s="53"/>
      <c r="U19" s="52"/>
    </row>
    <row r="20" spans="1:21" s="44" customFormat="1" ht="70.5" customHeight="1" x14ac:dyDescent="0.3">
      <c r="A20" s="49" t="s">
        <v>23</v>
      </c>
      <c r="B20" s="49" t="s">
        <v>25</v>
      </c>
      <c r="C20" s="48" t="s">
        <v>1529</v>
      </c>
      <c r="D20" s="48">
        <v>2151672</v>
      </c>
      <c r="E20" s="50">
        <v>192</v>
      </c>
      <c r="F20" s="33" t="s">
        <v>1535</v>
      </c>
      <c r="G20" s="46" t="s">
        <v>1548</v>
      </c>
      <c r="H20" s="46" t="s">
        <v>1557</v>
      </c>
      <c r="I20" s="54">
        <v>44984</v>
      </c>
      <c r="J20" s="54">
        <v>44989</v>
      </c>
      <c r="K20" s="34">
        <v>56</v>
      </c>
      <c r="L20" s="55">
        <v>4898475</v>
      </c>
      <c r="M20" s="48">
        <f t="shared" ref="M20:M22" si="0">L20*K20</f>
        <v>274314600</v>
      </c>
      <c r="N20" s="48">
        <v>11433.21</v>
      </c>
      <c r="O20" s="48">
        <v>600</v>
      </c>
      <c r="P20" s="48">
        <f>O20*N20*K20</f>
        <v>384155855.99999994</v>
      </c>
      <c r="Q20" s="46">
        <f>P20+M20</f>
        <v>658470456</v>
      </c>
      <c r="R20" s="56" t="s">
        <v>1607</v>
      </c>
      <c r="S20" s="50">
        <v>530</v>
      </c>
      <c r="T20" s="53"/>
      <c r="U20" s="52"/>
    </row>
    <row r="21" spans="1:21" s="44" customFormat="1" ht="70.5" customHeight="1" x14ac:dyDescent="0.3">
      <c r="A21" s="49" t="s">
        <v>23</v>
      </c>
      <c r="B21" s="49" t="s">
        <v>25</v>
      </c>
      <c r="C21" s="48" t="s">
        <v>1529</v>
      </c>
      <c r="D21" s="48">
        <v>2151672</v>
      </c>
      <c r="E21" s="50">
        <v>192</v>
      </c>
      <c r="F21" s="33" t="s">
        <v>1535</v>
      </c>
      <c r="G21" s="46" t="s">
        <v>1554</v>
      </c>
      <c r="H21" s="46" t="s">
        <v>1558</v>
      </c>
      <c r="I21" s="54">
        <v>44985</v>
      </c>
      <c r="J21" s="54">
        <v>44998</v>
      </c>
      <c r="K21" s="34">
        <v>56</v>
      </c>
      <c r="L21" s="55">
        <v>4898475</v>
      </c>
      <c r="M21" s="48">
        <f t="shared" si="0"/>
        <v>274314600</v>
      </c>
      <c r="N21" s="48">
        <v>11433.21</v>
      </c>
      <c r="O21" s="48">
        <v>600</v>
      </c>
      <c r="P21" s="48">
        <f t="shared" ref="P21:P22" si="1">O21*N21*K21</f>
        <v>384155855.99999994</v>
      </c>
      <c r="Q21" s="46">
        <f t="shared" ref="Q21:Q22" si="2">P21+M21</f>
        <v>658470456</v>
      </c>
      <c r="R21" s="56" t="s">
        <v>1607</v>
      </c>
      <c r="S21" s="50">
        <v>531</v>
      </c>
      <c r="T21" s="53"/>
      <c r="U21" s="52"/>
    </row>
    <row r="22" spans="1:21" s="44" customFormat="1" ht="70.5" customHeight="1" x14ac:dyDescent="0.3">
      <c r="A22" s="49" t="s">
        <v>23</v>
      </c>
      <c r="B22" s="49" t="s">
        <v>25</v>
      </c>
      <c r="C22" s="48" t="s">
        <v>1529</v>
      </c>
      <c r="D22" s="48">
        <v>2369540</v>
      </c>
      <c r="E22" s="50">
        <v>212</v>
      </c>
      <c r="F22" s="33" t="s">
        <v>1535</v>
      </c>
      <c r="G22" s="46" t="s">
        <v>1554</v>
      </c>
      <c r="H22" s="46" t="s">
        <v>1559</v>
      </c>
      <c r="I22" s="54">
        <v>44987</v>
      </c>
      <c r="J22" s="54">
        <f>I22+5</f>
        <v>44992</v>
      </c>
      <c r="K22" s="34">
        <v>62</v>
      </c>
      <c r="L22" s="55">
        <v>4892761</v>
      </c>
      <c r="M22" s="48">
        <f t="shared" si="0"/>
        <v>303351182</v>
      </c>
      <c r="N22" s="48">
        <v>11433.21</v>
      </c>
      <c r="O22" s="48">
        <v>600</v>
      </c>
      <c r="P22" s="48">
        <f t="shared" si="1"/>
        <v>425315411.99999994</v>
      </c>
      <c r="Q22" s="46">
        <f t="shared" si="2"/>
        <v>728666594</v>
      </c>
      <c r="R22" s="56" t="s">
        <v>1607</v>
      </c>
      <c r="S22" s="50">
        <v>532</v>
      </c>
      <c r="T22" s="53"/>
      <c r="U22" s="52"/>
    </row>
    <row r="23" spans="1:21" s="44" customFormat="1" ht="70.5" customHeight="1" x14ac:dyDescent="0.3">
      <c r="A23" s="49" t="s">
        <v>23</v>
      </c>
      <c r="B23" s="49" t="s">
        <v>24</v>
      </c>
      <c r="C23" s="48" t="s">
        <v>1533</v>
      </c>
      <c r="D23" s="48">
        <v>702972</v>
      </c>
      <c r="E23" s="50">
        <v>108</v>
      </c>
      <c r="F23" s="33" t="s">
        <v>1535</v>
      </c>
      <c r="G23" s="46" t="s">
        <v>1560</v>
      </c>
      <c r="H23" s="46" t="s">
        <v>1561</v>
      </c>
      <c r="I23" s="167">
        <v>44988</v>
      </c>
      <c r="J23" s="167">
        <v>45001</v>
      </c>
      <c r="K23" s="170">
        <v>62</v>
      </c>
      <c r="L23" s="173">
        <v>2719450</v>
      </c>
      <c r="M23" s="157">
        <f>L23*K23</f>
        <v>168605900</v>
      </c>
      <c r="N23" s="157">
        <v>11433.21</v>
      </c>
      <c r="O23" s="157">
        <v>600</v>
      </c>
      <c r="P23" s="157">
        <f>O23*N23*K23</f>
        <v>425315411.99999994</v>
      </c>
      <c r="Q23" s="157">
        <f>P23+M23</f>
        <v>593921312</v>
      </c>
      <c r="R23" s="160" t="s">
        <v>1606</v>
      </c>
      <c r="S23" s="163">
        <v>533</v>
      </c>
      <c r="T23" s="53"/>
      <c r="U23" s="52"/>
    </row>
    <row r="24" spans="1:21" s="44" customFormat="1" ht="70.5" customHeight="1" x14ac:dyDescent="0.3">
      <c r="A24" s="49" t="s">
        <v>23</v>
      </c>
      <c r="B24" s="49" t="s">
        <v>24</v>
      </c>
      <c r="C24" s="48" t="s">
        <v>1534</v>
      </c>
      <c r="D24" s="48">
        <v>546702</v>
      </c>
      <c r="E24" s="50">
        <v>78</v>
      </c>
      <c r="F24" s="33" t="s">
        <v>1535</v>
      </c>
      <c r="G24" s="46" t="s">
        <v>1560</v>
      </c>
      <c r="H24" s="46" t="s">
        <v>1562</v>
      </c>
      <c r="I24" s="169"/>
      <c r="J24" s="169"/>
      <c r="K24" s="172"/>
      <c r="L24" s="175"/>
      <c r="M24" s="159"/>
      <c r="N24" s="159"/>
      <c r="O24" s="159"/>
      <c r="P24" s="159"/>
      <c r="Q24" s="159"/>
      <c r="R24" s="162"/>
      <c r="S24" s="165"/>
      <c r="T24" s="53"/>
      <c r="U24" s="52"/>
    </row>
    <row r="25" spans="1:21" s="44" customFormat="1" ht="70.5" customHeight="1" x14ac:dyDescent="0.3">
      <c r="A25" s="49" t="s">
        <v>23</v>
      </c>
      <c r="B25" s="49" t="s">
        <v>25</v>
      </c>
      <c r="C25" s="48" t="s">
        <v>1530</v>
      </c>
      <c r="D25" s="48">
        <v>126278</v>
      </c>
      <c r="E25" s="50">
        <v>12</v>
      </c>
      <c r="F25" s="33" t="s">
        <v>1535</v>
      </c>
      <c r="G25" s="46" t="s">
        <v>1563</v>
      </c>
      <c r="H25" s="46" t="s">
        <v>1564</v>
      </c>
      <c r="I25" s="54">
        <v>44991</v>
      </c>
      <c r="J25" s="54">
        <v>44996</v>
      </c>
      <c r="K25" s="170">
        <v>59</v>
      </c>
      <c r="L25" s="173">
        <v>4904205</v>
      </c>
      <c r="M25" s="157">
        <f>L25*K25</f>
        <v>289348095</v>
      </c>
      <c r="N25" s="157">
        <v>11433.21</v>
      </c>
      <c r="O25" s="157">
        <v>600</v>
      </c>
      <c r="P25" s="157">
        <f>O25*N25*K25</f>
        <v>404735633.99999994</v>
      </c>
      <c r="Q25" s="157">
        <f>P25+M25</f>
        <v>694083729</v>
      </c>
      <c r="R25" s="160" t="s">
        <v>1607</v>
      </c>
      <c r="S25" s="163">
        <v>534</v>
      </c>
      <c r="T25" s="53"/>
      <c r="U25" s="52"/>
    </row>
    <row r="26" spans="1:21" s="44" customFormat="1" ht="70.5" customHeight="1" x14ac:dyDescent="0.3">
      <c r="A26" s="49" t="s">
        <v>23</v>
      </c>
      <c r="B26" s="49" t="s">
        <v>25</v>
      </c>
      <c r="C26" s="48" t="s">
        <v>1529</v>
      </c>
      <c r="D26" s="48">
        <v>2145702</v>
      </c>
      <c r="E26" s="50">
        <v>192</v>
      </c>
      <c r="F26" s="33" t="s">
        <v>1535</v>
      </c>
      <c r="G26" s="46" t="s">
        <v>1565</v>
      </c>
      <c r="H26" s="46" t="s">
        <v>1566</v>
      </c>
      <c r="I26" s="54">
        <v>44991</v>
      </c>
      <c r="J26" s="54">
        <v>44996</v>
      </c>
      <c r="K26" s="172"/>
      <c r="L26" s="175"/>
      <c r="M26" s="159"/>
      <c r="N26" s="159"/>
      <c r="O26" s="159"/>
      <c r="P26" s="159"/>
      <c r="Q26" s="159"/>
      <c r="R26" s="162"/>
      <c r="S26" s="165"/>
      <c r="T26" s="53"/>
      <c r="U26" s="52"/>
    </row>
    <row r="27" spans="1:21" s="44" customFormat="1" ht="70.5" customHeight="1" x14ac:dyDescent="0.3">
      <c r="A27" s="49" t="s">
        <v>23</v>
      </c>
      <c r="B27" s="49" t="s">
        <v>24</v>
      </c>
      <c r="C27" s="48" t="s">
        <v>1529</v>
      </c>
      <c r="D27" s="48">
        <v>1877076</v>
      </c>
      <c r="E27" s="50">
        <v>168</v>
      </c>
      <c r="F27" s="33" t="s">
        <v>1535</v>
      </c>
      <c r="G27" s="46" t="s">
        <v>1554</v>
      </c>
      <c r="H27" s="46" t="s">
        <v>1567</v>
      </c>
      <c r="I27" s="54">
        <v>44990</v>
      </c>
      <c r="J27" s="54">
        <v>44999</v>
      </c>
      <c r="K27" s="34">
        <v>62</v>
      </c>
      <c r="L27" s="55">
        <v>2722705</v>
      </c>
      <c r="M27" s="48">
        <f>L27*K27</f>
        <v>168807710</v>
      </c>
      <c r="N27" s="48">
        <v>11433.21</v>
      </c>
      <c r="O27" s="48">
        <v>600</v>
      </c>
      <c r="P27" s="48">
        <f>O27*N27*K27</f>
        <v>425315411.99999994</v>
      </c>
      <c r="Q27" s="46">
        <f>P27+M27</f>
        <v>594123122</v>
      </c>
      <c r="R27" s="56" t="s">
        <v>1606</v>
      </c>
      <c r="S27" s="50">
        <v>535</v>
      </c>
      <c r="T27" s="53"/>
      <c r="U27" s="52"/>
    </row>
    <row r="28" spans="1:21" s="44" customFormat="1" ht="70.5" customHeight="1" x14ac:dyDescent="0.3">
      <c r="A28" s="49" t="s">
        <v>23</v>
      </c>
      <c r="B28" s="49" t="s">
        <v>25</v>
      </c>
      <c r="C28" s="48" t="s">
        <v>1529</v>
      </c>
      <c r="D28" s="48">
        <v>133836</v>
      </c>
      <c r="E28" s="50">
        <v>12</v>
      </c>
      <c r="F28" s="33" t="s">
        <v>1535</v>
      </c>
      <c r="G28" s="46" t="s">
        <v>1548</v>
      </c>
      <c r="H28" s="46" t="s">
        <v>1568</v>
      </c>
      <c r="I28" s="54">
        <v>44992</v>
      </c>
      <c r="J28" s="54">
        <v>45003</v>
      </c>
      <c r="K28" s="34">
        <v>56</v>
      </c>
      <c r="L28" s="55">
        <v>4904205</v>
      </c>
      <c r="M28" s="48">
        <f>L28*K28</f>
        <v>274635480</v>
      </c>
      <c r="N28" s="48">
        <v>11433.21</v>
      </c>
      <c r="O28" s="48">
        <v>600</v>
      </c>
      <c r="P28" s="48">
        <f>O28*N28*K28</f>
        <v>384155855.99999994</v>
      </c>
      <c r="Q28" s="46">
        <f>P28+M28</f>
        <v>658791336</v>
      </c>
      <c r="R28" s="56" t="s">
        <v>1607</v>
      </c>
      <c r="S28" s="50">
        <v>536</v>
      </c>
      <c r="T28" s="53"/>
      <c r="U28" s="52"/>
    </row>
    <row r="29" spans="1:21" s="44" customFormat="1" ht="70.5" customHeight="1" x14ac:dyDescent="0.3">
      <c r="A29" s="49" t="s">
        <v>23</v>
      </c>
      <c r="B29" s="49" t="s">
        <v>25</v>
      </c>
      <c r="C29" s="48" t="s">
        <v>1529</v>
      </c>
      <c r="D29" s="48">
        <v>2160876</v>
      </c>
      <c r="E29" s="50">
        <v>192</v>
      </c>
      <c r="F29" s="33" t="s">
        <v>1535</v>
      </c>
      <c r="G29" s="46" t="s">
        <v>1569</v>
      </c>
      <c r="H29" s="46" t="s">
        <v>1570</v>
      </c>
      <c r="I29" s="167">
        <v>44993</v>
      </c>
      <c r="J29" s="167">
        <v>45001</v>
      </c>
      <c r="K29" s="170">
        <v>58</v>
      </c>
      <c r="L29" s="173">
        <v>4897669</v>
      </c>
      <c r="M29" s="157">
        <f>L29*K29</f>
        <v>284064802</v>
      </c>
      <c r="N29" s="157">
        <v>11433.21</v>
      </c>
      <c r="O29" s="157">
        <v>600</v>
      </c>
      <c r="P29" s="157">
        <f>O29*N29*K29</f>
        <v>397875707.99999994</v>
      </c>
      <c r="Q29" s="157">
        <f>P29+M29</f>
        <v>681940510</v>
      </c>
      <c r="R29" s="160" t="s">
        <v>1607</v>
      </c>
      <c r="S29" s="163">
        <v>537</v>
      </c>
      <c r="T29" s="53"/>
      <c r="U29" s="52"/>
    </row>
    <row r="30" spans="1:21" s="44" customFormat="1" ht="70.5" customHeight="1" x14ac:dyDescent="0.3">
      <c r="A30" s="49" t="s">
        <v>23</v>
      </c>
      <c r="B30" s="49" t="s">
        <v>25</v>
      </c>
      <c r="C30" s="48" t="s">
        <v>1530</v>
      </c>
      <c r="D30" s="48">
        <v>84034</v>
      </c>
      <c r="E30" s="50">
        <v>8</v>
      </c>
      <c r="F30" s="33" t="s">
        <v>1535</v>
      </c>
      <c r="G30" s="46" t="s">
        <v>1571</v>
      </c>
      <c r="H30" s="46" t="s">
        <v>1572</v>
      </c>
      <c r="I30" s="169"/>
      <c r="J30" s="169"/>
      <c r="K30" s="172"/>
      <c r="L30" s="175"/>
      <c r="M30" s="159"/>
      <c r="N30" s="159"/>
      <c r="O30" s="159"/>
      <c r="P30" s="159"/>
      <c r="Q30" s="159"/>
      <c r="R30" s="162"/>
      <c r="S30" s="165"/>
      <c r="T30" s="53"/>
      <c r="U30" s="52"/>
    </row>
    <row r="31" spans="1:21" s="44" customFormat="1" ht="70.5" customHeight="1" x14ac:dyDescent="0.3">
      <c r="A31" s="49" t="s">
        <v>23</v>
      </c>
      <c r="B31" s="49" t="s">
        <v>25</v>
      </c>
      <c r="C31" s="48" t="s">
        <v>1531</v>
      </c>
      <c r="D31" s="48">
        <v>261138</v>
      </c>
      <c r="E31" s="50">
        <v>24</v>
      </c>
      <c r="F31" s="33" t="s">
        <v>1535</v>
      </c>
      <c r="G31" s="46" t="s">
        <v>1552</v>
      </c>
      <c r="H31" s="46" t="s">
        <v>1573</v>
      </c>
      <c r="I31" s="57">
        <v>44994</v>
      </c>
      <c r="J31" s="57">
        <v>45002</v>
      </c>
      <c r="K31" s="35">
        <v>59</v>
      </c>
      <c r="L31" s="58">
        <v>4897669</v>
      </c>
      <c r="M31" s="48">
        <f>L31*K31</f>
        <v>288962471</v>
      </c>
      <c r="N31" s="59">
        <v>11433.21</v>
      </c>
      <c r="O31" s="59">
        <v>600</v>
      </c>
      <c r="P31" s="48">
        <f>O31*N31*K31</f>
        <v>404735633.99999994</v>
      </c>
      <c r="Q31" s="60">
        <f>P31+M31</f>
        <v>693698105</v>
      </c>
      <c r="R31" s="61" t="s">
        <v>1607</v>
      </c>
      <c r="S31" s="62">
        <v>538</v>
      </c>
      <c r="T31" s="53"/>
      <c r="U31" s="52"/>
    </row>
    <row r="32" spans="1:21" s="44" customFormat="1" ht="70.5" customHeight="1" x14ac:dyDescent="0.3">
      <c r="A32" s="49" t="s">
        <v>23</v>
      </c>
      <c r="B32" s="49" t="s">
        <v>25</v>
      </c>
      <c r="C32" s="48" t="s">
        <v>1530</v>
      </c>
      <c r="D32" s="48">
        <v>84000</v>
      </c>
      <c r="E32" s="50">
        <v>8</v>
      </c>
      <c r="F32" s="33" t="s">
        <v>1535</v>
      </c>
      <c r="G32" s="46" t="s">
        <v>1574</v>
      </c>
      <c r="H32" s="46" t="s">
        <v>1575</v>
      </c>
      <c r="I32" s="167">
        <v>44995</v>
      </c>
      <c r="J32" s="167">
        <v>45009</v>
      </c>
      <c r="K32" s="170">
        <v>58</v>
      </c>
      <c r="L32" s="173">
        <v>4921847</v>
      </c>
      <c r="M32" s="157">
        <f>L32*K32</f>
        <v>285467126</v>
      </c>
      <c r="N32" s="157">
        <v>11433.21</v>
      </c>
      <c r="O32" s="157">
        <v>600</v>
      </c>
      <c r="P32" s="157">
        <f>O32*N32*K32</f>
        <v>397875707.99999994</v>
      </c>
      <c r="Q32" s="157">
        <f>P32+M32</f>
        <v>683342834</v>
      </c>
      <c r="R32" s="160" t="s">
        <v>1607</v>
      </c>
      <c r="S32" s="163">
        <v>540</v>
      </c>
      <c r="T32" s="53"/>
      <c r="U32" s="52"/>
    </row>
    <row r="33" spans="1:21" s="44" customFormat="1" ht="70.5" customHeight="1" x14ac:dyDescent="0.3">
      <c r="A33" s="49" t="s">
        <v>23</v>
      </c>
      <c r="B33" s="49" t="s">
        <v>25</v>
      </c>
      <c r="C33" s="48" t="s">
        <v>1531</v>
      </c>
      <c r="D33" s="48">
        <v>775890</v>
      </c>
      <c r="E33" s="50">
        <v>72</v>
      </c>
      <c r="F33" s="33" t="s">
        <v>1535</v>
      </c>
      <c r="G33" s="46" t="s">
        <v>1576</v>
      </c>
      <c r="H33" s="46" t="s">
        <v>1577</v>
      </c>
      <c r="I33" s="168"/>
      <c r="J33" s="168"/>
      <c r="K33" s="171"/>
      <c r="L33" s="174"/>
      <c r="M33" s="158"/>
      <c r="N33" s="158"/>
      <c r="O33" s="158"/>
      <c r="P33" s="158"/>
      <c r="Q33" s="158"/>
      <c r="R33" s="161"/>
      <c r="S33" s="164"/>
      <c r="T33" s="53"/>
      <c r="U33" s="52"/>
    </row>
    <row r="34" spans="1:21" s="44" customFormat="1" ht="70.5" customHeight="1" x14ac:dyDescent="0.3">
      <c r="A34" s="49" t="s">
        <v>23</v>
      </c>
      <c r="B34" s="49" t="s">
        <v>25</v>
      </c>
      <c r="C34" s="48" t="s">
        <v>1529</v>
      </c>
      <c r="D34" s="48">
        <v>1350840</v>
      </c>
      <c r="E34" s="50">
        <v>120</v>
      </c>
      <c r="F34" s="33" t="s">
        <v>1535</v>
      </c>
      <c r="G34" s="46" t="s">
        <v>1578</v>
      </c>
      <c r="H34" s="46" t="s">
        <v>1579</v>
      </c>
      <c r="I34" s="169"/>
      <c r="J34" s="169"/>
      <c r="K34" s="172"/>
      <c r="L34" s="175"/>
      <c r="M34" s="159"/>
      <c r="N34" s="159"/>
      <c r="O34" s="159"/>
      <c r="P34" s="159"/>
      <c r="Q34" s="159"/>
      <c r="R34" s="162"/>
      <c r="S34" s="165"/>
      <c r="T34" s="53"/>
      <c r="U34" s="52"/>
    </row>
    <row r="35" spans="1:21" s="44" customFormat="1" ht="70.5" customHeight="1" x14ac:dyDescent="0.3">
      <c r="A35" s="49" t="s">
        <v>23</v>
      </c>
      <c r="B35" s="49" t="s">
        <v>24</v>
      </c>
      <c r="C35" s="48" t="s">
        <v>1529</v>
      </c>
      <c r="D35" s="48">
        <v>253368</v>
      </c>
      <c r="E35" s="50">
        <v>24</v>
      </c>
      <c r="F35" s="33" t="s">
        <v>1535</v>
      </c>
      <c r="G35" s="46" t="s">
        <v>1540</v>
      </c>
      <c r="H35" s="46" t="s">
        <v>1580</v>
      </c>
      <c r="I35" s="167">
        <v>44996</v>
      </c>
      <c r="J35" s="167">
        <v>45004</v>
      </c>
      <c r="K35" s="170">
        <v>61</v>
      </c>
      <c r="L35" s="173">
        <v>2728808</v>
      </c>
      <c r="M35" s="157">
        <f>L35*K35</f>
        <v>166457288</v>
      </c>
      <c r="N35" s="157">
        <v>11433.21</v>
      </c>
      <c r="O35" s="157">
        <v>600</v>
      </c>
      <c r="P35" s="157">
        <f>O35*N35*K35</f>
        <v>418455485.99999994</v>
      </c>
      <c r="Q35" s="157">
        <f>P35+M35</f>
        <v>584912774</v>
      </c>
      <c r="R35" s="160" t="s">
        <v>1608</v>
      </c>
      <c r="S35" s="163">
        <v>541</v>
      </c>
      <c r="T35" s="53"/>
      <c r="U35" s="52"/>
    </row>
    <row r="36" spans="1:21" s="44" customFormat="1" ht="70.5" customHeight="1" x14ac:dyDescent="0.3">
      <c r="A36" s="49" t="s">
        <v>23</v>
      </c>
      <c r="B36" s="49" t="s">
        <v>24</v>
      </c>
      <c r="C36" s="48" t="s">
        <v>1529</v>
      </c>
      <c r="D36" s="48">
        <v>1034708</v>
      </c>
      <c r="E36" s="50">
        <v>92</v>
      </c>
      <c r="F36" s="33" t="s">
        <v>1535</v>
      </c>
      <c r="G36" s="46" t="s">
        <v>1569</v>
      </c>
      <c r="H36" s="46" t="s">
        <v>1581</v>
      </c>
      <c r="I36" s="168"/>
      <c r="J36" s="168"/>
      <c r="K36" s="171"/>
      <c r="L36" s="174"/>
      <c r="M36" s="158"/>
      <c r="N36" s="158"/>
      <c r="O36" s="158"/>
      <c r="P36" s="158"/>
      <c r="Q36" s="158"/>
      <c r="R36" s="161"/>
      <c r="S36" s="164"/>
      <c r="T36" s="53"/>
      <c r="U36" s="52"/>
    </row>
    <row r="37" spans="1:21" s="44" customFormat="1" ht="70.5" customHeight="1" x14ac:dyDescent="0.3">
      <c r="A37" s="49" t="s">
        <v>23</v>
      </c>
      <c r="B37" s="49" t="s">
        <v>24</v>
      </c>
      <c r="C37" s="48" t="s">
        <v>1531</v>
      </c>
      <c r="D37" s="48">
        <v>735005</v>
      </c>
      <c r="E37" s="50">
        <v>68</v>
      </c>
      <c r="F37" s="33" t="s">
        <v>1535</v>
      </c>
      <c r="G37" s="46" t="s">
        <v>1576</v>
      </c>
      <c r="H37" s="46" t="s">
        <v>1582</v>
      </c>
      <c r="I37" s="168"/>
      <c r="J37" s="168"/>
      <c r="K37" s="171"/>
      <c r="L37" s="174"/>
      <c r="M37" s="158"/>
      <c r="N37" s="158"/>
      <c r="O37" s="158"/>
      <c r="P37" s="158"/>
      <c r="Q37" s="158"/>
      <c r="R37" s="161"/>
      <c r="S37" s="164"/>
      <c r="T37" s="53"/>
      <c r="U37" s="52"/>
    </row>
    <row r="38" spans="1:21" s="44" customFormat="1" ht="70.5" customHeight="1" x14ac:dyDescent="0.3">
      <c r="A38" s="49" t="s">
        <v>23</v>
      </c>
      <c r="B38" s="49" t="s">
        <v>24</v>
      </c>
      <c r="C38" s="48" t="s">
        <v>1529</v>
      </c>
      <c r="D38" s="48">
        <v>270168</v>
      </c>
      <c r="E38" s="50">
        <v>24</v>
      </c>
      <c r="F38" s="33" t="s">
        <v>1535</v>
      </c>
      <c r="G38" s="46" t="s">
        <v>1578</v>
      </c>
      <c r="H38" s="46" t="s">
        <v>1583</v>
      </c>
      <c r="I38" s="169"/>
      <c r="J38" s="169"/>
      <c r="K38" s="172"/>
      <c r="L38" s="175"/>
      <c r="M38" s="159"/>
      <c r="N38" s="159"/>
      <c r="O38" s="159"/>
      <c r="P38" s="159"/>
      <c r="Q38" s="159"/>
      <c r="R38" s="162"/>
      <c r="S38" s="165"/>
      <c r="T38" s="53"/>
      <c r="U38" s="52"/>
    </row>
    <row r="39" spans="1:21" s="44" customFormat="1" ht="70.5" customHeight="1" x14ac:dyDescent="0.3">
      <c r="A39" s="49" t="s">
        <v>23</v>
      </c>
      <c r="B39" s="49" t="s">
        <v>25</v>
      </c>
      <c r="C39" s="48" t="s">
        <v>1529</v>
      </c>
      <c r="D39" s="48">
        <v>44590</v>
      </c>
      <c r="E39" s="50">
        <v>4</v>
      </c>
      <c r="F39" s="33" t="s">
        <v>1535</v>
      </c>
      <c r="G39" s="46" t="s">
        <v>1554</v>
      </c>
      <c r="H39" s="46" t="s">
        <v>1584</v>
      </c>
      <c r="I39" s="167">
        <v>44998</v>
      </c>
      <c r="J39" s="167">
        <v>45004</v>
      </c>
      <c r="K39" s="170">
        <v>56</v>
      </c>
      <c r="L39" s="173">
        <v>4914954</v>
      </c>
      <c r="M39" s="157">
        <f>L39*K39</f>
        <v>275237424</v>
      </c>
      <c r="N39" s="157">
        <v>11433.21</v>
      </c>
      <c r="O39" s="157">
        <v>600</v>
      </c>
      <c r="P39" s="157">
        <f>O39*N39*K39</f>
        <v>384155855.99999994</v>
      </c>
      <c r="Q39" s="157">
        <f>P39+M39</f>
        <v>659393280</v>
      </c>
      <c r="R39" s="160" t="s">
        <v>1609</v>
      </c>
      <c r="S39" s="163">
        <v>542</v>
      </c>
      <c r="T39" s="53"/>
      <c r="U39" s="52"/>
    </row>
    <row r="40" spans="1:21" s="44" customFormat="1" ht="70.5" customHeight="1" x14ac:dyDescent="0.3">
      <c r="A40" s="49" t="s">
        <v>23</v>
      </c>
      <c r="B40" s="49" t="s">
        <v>25</v>
      </c>
      <c r="C40" s="48" t="s">
        <v>1529</v>
      </c>
      <c r="D40" s="48">
        <v>754868</v>
      </c>
      <c r="E40" s="50">
        <v>68</v>
      </c>
      <c r="F40" s="33" t="s">
        <v>1535</v>
      </c>
      <c r="G40" s="46" t="s">
        <v>1569</v>
      </c>
      <c r="H40" s="46" t="s">
        <v>1585</v>
      </c>
      <c r="I40" s="168"/>
      <c r="J40" s="168"/>
      <c r="K40" s="171"/>
      <c r="L40" s="174"/>
      <c r="M40" s="158"/>
      <c r="N40" s="158"/>
      <c r="O40" s="158"/>
      <c r="P40" s="158"/>
      <c r="Q40" s="158"/>
      <c r="R40" s="161"/>
      <c r="S40" s="164"/>
      <c r="T40" s="53"/>
      <c r="U40" s="52"/>
    </row>
    <row r="41" spans="1:21" s="44" customFormat="1" ht="70.5" customHeight="1" x14ac:dyDescent="0.3">
      <c r="A41" s="49" t="s">
        <v>23</v>
      </c>
      <c r="B41" s="49" t="s">
        <v>25</v>
      </c>
      <c r="C41" s="48" t="s">
        <v>1529</v>
      </c>
      <c r="D41" s="48">
        <v>1350840</v>
      </c>
      <c r="E41" s="50">
        <v>120</v>
      </c>
      <c r="F41" s="33" t="s">
        <v>1535</v>
      </c>
      <c r="G41" s="46" t="s">
        <v>1578</v>
      </c>
      <c r="H41" s="46" t="s">
        <v>1586</v>
      </c>
      <c r="I41" s="169"/>
      <c r="J41" s="169"/>
      <c r="K41" s="172"/>
      <c r="L41" s="175"/>
      <c r="M41" s="159"/>
      <c r="N41" s="159"/>
      <c r="O41" s="159"/>
      <c r="P41" s="159"/>
      <c r="Q41" s="159"/>
      <c r="R41" s="162"/>
      <c r="S41" s="165"/>
      <c r="T41" s="53"/>
      <c r="U41" s="52"/>
    </row>
    <row r="42" spans="1:21" s="44" customFormat="1" ht="70.5" customHeight="1" x14ac:dyDescent="0.3">
      <c r="A42" s="49" t="s">
        <v>23</v>
      </c>
      <c r="B42" s="49" t="s">
        <v>25</v>
      </c>
      <c r="C42" s="48" t="s">
        <v>1529</v>
      </c>
      <c r="D42" s="48">
        <v>2161344</v>
      </c>
      <c r="E42" s="50">
        <v>192</v>
      </c>
      <c r="F42" s="33" t="s">
        <v>1535</v>
      </c>
      <c r="G42" s="46" t="s">
        <v>1578</v>
      </c>
      <c r="H42" s="46" t="s">
        <v>1587</v>
      </c>
      <c r="I42" s="57">
        <v>45002</v>
      </c>
      <c r="J42" s="57">
        <v>45009</v>
      </c>
      <c r="K42" s="35">
        <v>56</v>
      </c>
      <c r="L42" s="58">
        <v>4919805</v>
      </c>
      <c r="M42" s="48">
        <f>L42*K42</f>
        <v>275509080</v>
      </c>
      <c r="N42" s="59">
        <v>11433.21</v>
      </c>
      <c r="O42" s="59">
        <v>600</v>
      </c>
      <c r="P42" s="59">
        <f>O42*N42*K42</f>
        <v>384155855.99999994</v>
      </c>
      <c r="Q42" s="60">
        <f>P42+M42</f>
        <v>659664936</v>
      </c>
      <c r="R42" s="61" t="s">
        <v>1609</v>
      </c>
      <c r="S42" s="62">
        <v>543</v>
      </c>
      <c r="T42" s="53"/>
      <c r="U42" s="52"/>
    </row>
    <row r="43" spans="1:21" s="44" customFormat="1" ht="70.5" customHeight="1" x14ac:dyDescent="0.3">
      <c r="A43" s="49" t="s">
        <v>23</v>
      </c>
      <c r="B43" s="49" t="s">
        <v>24</v>
      </c>
      <c r="C43" s="48" t="s">
        <v>1529</v>
      </c>
      <c r="D43" s="48">
        <v>532848</v>
      </c>
      <c r="E43" s="50">
        <v>48</v>
      </c>
      <c r="F43" s="33" t="s">
        <v>1535</v>
      </c>
      <c r="G43" s="46" t="s">
        <v>1569</v>
      </c>
      <c r="H43" s="46" t="s">
        <v>1588</v>
      </c>
      <c r="I43" s="167">
        <v>44999</v>
      </c>
      <c r="J43" s="167">
        <v>45013</v>
      </c>
      <c r="K43" s="170">
        <v>62</v>
      </c>
      <c r="L43" s="173">
        <v>2731561</v>
      </c>
      <c r="M43" s="157">
        <f>L43*K43</f>
        <v>169356782</v>
      </c>
      <c r="N43" s="157">
        <v>11433.21</v>
      </c>
      <c r="O43" s="157">
        <v>600</v>
      </c>
      <c r="P43" s="157">
        <f>O43*N43*K43</f>
        <v>425315411.99999994</v>
      </c>
      <c r="Q43" s="157">
        <f>P43+M43</f>
        <v>594672194</v>
      </c>
      <c r="R43" s="160" t="s">
        <v>1610</v>
      </c>
      <c r="S43" s="163">
        <v>544</v>
      </c>
      <c r="T43" s="53"/>
      <c r="U43" s="52"/>
    </row>
    <row r="44" spans="1:21" s="44" customFormat="1" ht="70.5" customHeight="1" x14ac:dyDescent="0.3">
      <c r="A44" s="49" t="s">
        <v>23</v>
      </c>
      <c r="B44" s="49" t="s">
        <v>24</v>
      </c>
      <c r="C44" s="48" t="s">
        <v>1531</v>
      </c>
      <c r="D44" s="48">
        <v>1512137</v>
      </c>
      <c r="E44" s="50">
        <v>140</v>
      </c>
      <c r="F44" s="33" t="s">
        <v>1535</v>
      </c>
      <c r="G44" s="46" t="s">
        <v>1576</v>
      </c>
      <c r="H44" s="46" t="s">
        <v>1589</v>
      </c>
      <c r="I44" s="168"/>
      <c r="J44" s="168"/>
      <c r="K44" s="171"/>
      <c r="L44" s="174"/>
      <c r="M44" s="158"/>
      <c r="N44" s="158"/>
      <c r="O44" s="158"/>
      <c r="P44" s="158"/>
      <c r="Q44" s="158"/>
      <c r="R44" s="161"/>
      <c r="S44" s="164"/>
      <c r="T44" s="53"/>
      <c r="U44" s="52"/>
    </row>
    <row r="45" spans="1:21" s="44" customFormat="1" ht="70.5" customHeight="1" x14ac:dyDescent="0.3">
      <c r="A45" s="49" t="s">
        <v>23</v>
      </c>
      <c r="B45" s="49" t="s">
        <v>24</v>
      </c>
      <c r="C45" s="48" t="s">
        <v>1529</v>
      </c>
      <c r="D45" s="48">
        <v>270168</v>
      </c>
      <c r="E45" s="50">
        <v>24</v>
      </c>
      <c r="F45" s="33" t="s">
        <v>1535</v>
      </c>
      <c r="G45" s="46" t="s">
        <v>1578</v>
      </c>
      <c r="H45" s="46" t="s">
        <v>1590</v>
      </c>
      <c r="I45" s="169"/>
      <c r="J45" s="169"/>
      <c r="K45" s="172"/>
      <c r="L45" s="175"/>
      <c r="M45" s="159"/>
      <c r="N45" s="159"/>
      <c r="O45" s="159"/>
      <c r="P45" s="159"/>
      <c r="Q45" s="159"/>
      <c r="R45" s="162"/>
      <c r="S45" s="165"/>
      <c r="T45" s="53"/>
      <c r="U45" s="52"/>
    </row>
    <row r="46" spans="1:21" s="44" customFormat="1" ht="70.5" customHeight="1" x14ac:dyDescent="0.3">
      <c r="A46" s="49" t="s">
        <v>23</v>
      </c>
      <c r="B46" s="49" t="s">
        <v>24</v>
      </c>
      <c r="C46" s="48" t="s">
        <v>1529</v>
      </c>
      <c r="D46" s="48">
        <v>191426</v>
      </c>
      <c r="E46" s="50">
        <v>18</v>
      </c>
      <c r="F46" s="33" t="s">
        <v>1535</v>
      </c>
      <c r="G46" s="46" t="s">
        <v>1540</v>
      </c>
      <c r="H46" s="46" t="s">
        <v>1591</v>
      </c>
      <c r="I46" s="167">
        <v>45001</v>
      </c>
      <c r="J46" s="167">
        <f>I46+5</f>
        <v>45006</v>
      </c>
      <c r="K46" s="170">
        <v>62</v>
      </c>
      <c r="L46" s="173">
        <v>2741770</v>
      </c>
      <c r="M46" s="157">
        <f>L46*K46</f>
        <v>169989740</v>
      </c>
      <c r="N46" s="157">
        <v>11433.21</v>
      </c>
      <c r="O46" s="157">
        <v>600</v>
      </c>
      <c r="P46" s="157">
        <f>O46*N46*K46</f>
        <v>425315411.99999994</v>
      </c>
      <c r="Q46" s="157">
        <f>P46+M46</f>
        <v>595305152</v>
      </c>
      <c r="R46" s="160" t="s">
        <v>1608</v>
      </c>
      <c r="S46" s="163">
        <v>545</v>
      </c>
      <c r="T46" s="53"/>
      <c r="U46" s="52"/>
    </row>
    <row r="47" spans="1:21" s="44" customFormat="1" ht="70.5" customHeight="1" x14ac:dyDescent="0.3">
      <c r="A47" s="49" t="s">
        <v>23</v>
      </c>
      <c r="B47" s="49" t="s">
        <v>24</v>
      </c>
      <c r="C47" s="48" t="s">
        <v>1529</v>
      </c>
      <c r="D47" s="48">
        <v>622904</v>
      </c>
      <c r="E47" s="50">
        <v>56</v>
      </c>
      <c r="F47" s="33" t="s">
        <v>1535</v>
      </c>
      <c r="G47" s="46" t="s">
        <v>1569</v>
      </c>
      <c r="H47" s="46" t="s">
        <v>1592</v>
      </c>
      <c r="I47" s="168"/>
      <c r="J47" s="168"/>
      <c r="K47" s="171"/>
      <c r="L47" s="174"/>
      <c r="M47" s="158"/>
      <c r="N47" s="158"/>
      <c r="O47" s="158"/>
      <c r="P47" s="158"/>
      <c r="Q47" s="158"/>
      <c r="R47" s="161"/>
      <c r="S47" s="164"/>
      <c r="T47" s="53"/>
      <c r="U47" s="52"/>
    </row>
    <row r="48" spans="1:21" s="44" customFormat="1" ht="70.5" customHeight="1" x14ac:dyDescent="0.3">
      <c r="A48" s="49" t="s">
        <v>23</v>
      </c>
      <c r="B48" s="49" t="s">
        <v>24</v>
      </c>
      <c r="C48" s="48" t="s">
        <v>1529</v>
      </c>
      <c r="D48" s="48">
        <v>1553466</v>
      </c>
      <c r="E48" s="50">
        <v>138</v>
      </c>
      <c r="F48" s="33" t="s">
        <v>1535</v>
      </c>
      <c r="G48" s="46" t="s">
        <v>1578</v>
      </c>
      <c r="H48" s="46" t="s">
        <v>1593</v>
      </c>
      <c r="I48" s="169"/>
      <c r="J48" s="169"/>
      <c r="K48" s="172"/>
      <c r="L48" s="175"/>
      <c r="M48" s="159"/>
      <c r="N48" s="159"/>
      <c r="O48" s="159"/>
      <c r="P48" s="159"/>
      <c r="Q48" s="159"/>
      <c r="R48" s="162"/>
      <c r="S48" s="165"/>
      <c r="T48" s="53"/>
      <c r="U48" s="52"/>
    </row>
    <row r="49" spans="1:22" s="44" customFormat="1" ht="70.5" customHeight="1" x14ac:dyDescent="0.3">
      <c r="A49" s="49" t="s">
        <v>23</v>
      </c>
      <c r="B49" s="49" t="s">
        <v>25</v>
      </c>
      <c r="C49" s="48" t="s">
        <v>1529</v>
      </c>
      <c r="D49" s="48">
        <v>512024</v>
      </c>
      <c r="E49" s="50">
        <v>48</v>
      </c>
      <c r="F49" s="33" t="s">
        <v>1535</v>
      </c>
      <c r="G49" s="46" t="s">
        <v>1548</v>
      </c>
      <c r="H49" s="46" t="s">
        <v>1594</v>
      </c>
      <c r="I49" s="167">
        <v>45000</v>
      </c>
      <c r="J49" s="167">
        <f>I49+6</f>
        <v>45006</v>
      </c>
      <c r="K49" s="170">
        <v>56</v>
      </c>
      <c r="L49" s="173">
        <v>4937786</v>
      </c>
      <c r="M49" s="157">
        <f>L49*K49</f>
        <v>276516016</v>
      </c>
      <c r="N49" s="157">
        <v>11433.21</v>
      </c>
      <c r="O49" s="157">
        <v>600</v>
      </c>
      <c r="P49" s="157">
        <f>O49*N49*K49</f>
        <v>384155855.99999994</v>
      </c>
      <c r="Q49" s="157">
        <f>P49+M49</f>
        <v>660671872</v>
      </c>
      <c r="R49" s="160" t="s">
        <v>1609</v>
      </c>
      <c r="S49" s="163">
        <v>546</v>
      </c>
      <c r="T49" s="53"/>
      <c r="U49" s="52"/>
    </row>
    <row r="50" spans="1:22" s="44" customFormat="1" ht="70.5" customHeight="1" x14ac:dyDescent="0.3">
      <c r="A50" s="49" t="s">
        <v>23</v>
      </c>
      <c r="B50" s="49" t="s">
        <v>25</v>
      </c>
      <c r="C50" s="48" t="s">
        <v>1531</v>
      </c>
      <c r="D50" s="48">
        <v>246582</v>
      </c>
      <c r="E50" s="50">
        <v>24</v>
      </c>
      <c r="F50" s="33" t="s">
        <v>1535</v>
      </c>
      <c r="G50" s="46" t="s">
        <v>1595</v>
      </c>
      <c r="H50" s="46" t="s">
        <v>1596</v>
      </c>
      <c r="I50" s="168"/>
      <c r="J50" s="168"/>
      <c r="K50" s="171"/>
      <c r="L50" s="174"/>
      <c r="M50" s="158"/>
      <c r="N50" s="158"/>
      <c r="O50" s="158"/>
      <c r="P50" s="158"/>
      <c r="Q50" s="158"/>
      <c r="R50" s="161"/>
      <c r="S50" s="164"/>
      <c r="T50" s="53"/>
      <c r="U50" s="52"/>
    </row>
    <row r="51" spans="1:22" s="44" customFormat="1" ht="70.5" customHeight="1" x14ac:dyDescent="0.3">
      <c r="A51" s="49" t="s">
        <v>23</v>
      </c>
      <c r="B51" s="49" t="s">
        <v>25</v>
      </c>
      <c r="C51" s="48" t="s">
        <v>1529</v>
      </c>
      <c r="D51" s="48">
        <v>1342416</v>
      </c>
      <c r="E51" s="50">
        <v>120</v>
      </c>
      <c r="F51" s="33" t="s">
        <v>1535</v>
      </c>
      <c r="G51" s="46" t="s">
        <v>1578</v>
      </c>
      <c r="H51" s="46" t="s">
        <v>1597</v>
      </c>
      <c r="I51" s="169"/>
      <c r="J51" s="169"/>
      <c r="K51" s="172"/>
      <c r="L51" s="175"/>
      <c r="M51" s="159"/>
      <c r="N51" s="159"/>
      <c r="O51" s="159"/>
      <c r="P51" s="159"/>
      <c r="Q51" s="159"/>
      <c r="R51" s="162"/>
      <c r="S51" s="165"/>
      <c r="T51" s="53"/>
      <c r="U51" s="52"/>
    </row>
    <row r="52" spans="1:22" s="44" customFormat="1" ht="70.5" customHeight="1" x14ac:dyDescent="0.3">
      <c r="A52" s="49" t="s">
        <v>23</v>
      </c>
      <c r="B52" s="49" t="s">
        <v>24</v>
      </c>
      <c r="C52" s="48" t="s">
        <v>1529</v>
      </c>
      <c r="D52" s="48">
        <v>105570</v>
      </c>
      <c r="E52" s="50">
        <v>10</v>
      </c>
      <c r="F52" s="33" t="s">
        <v>1535</v>
      </c>
      <c r="G52" s="46" t="s">
        <v>1548</v>
      </c>
      <c r="H52" s="46" t="s">
        <v>1598</v>
      </c>
      <c r="I52" s="167">
        <v>45002</v>
      </c>
      <c r="J52" s="167">
        <f>I52+14</f>
        <v>45016</v>
      </c>
      <c r="K52" s="170">
        <v>62</v>
      </c>
      <c r="L52" s="173">
        <v>2742597</v>
      </c>
      <c r="M52" s="157">
        <f>L52*K52</f>
        <v>170041014</v>
      </c>
      <c r="N52" s="157">
        <v>11433.21</v>
      </c>
      <c r="O52" s="157">
        <v>600</v>
      </c>
      <c r="P52" s="157">
        <f>O52*N52*K52</f>
        <v>425315411.99999994</v>
      </c>
      <c r="Q52" s="157">
        <f>P52+M52</f>
        <v>595356426</v>
      </c>
      <c r="R52" s="160" t="s">
        <v>1608</v>
      </c>
      <c r="S52" s="163">
        <v>547</v>
      </c>
      <c r="T52" s="53"/>
      <c r="U52" s="52"/>
    </row>
    <row r="53" spans="1:22" s="44" customFormat="1" ht="70.5" customHeight="1" x14ac:dyDescent="0.3">
      <c r="A53" s="49" t="s">
        <v>23</v>
      </c>
      <c r="B53" s="49" t="s">
        <v>24</v>
      </c>
      <c r="C53" s="48" t="s">
        <v>1529</v>
      </c>
      <c r="D53" s="48">
        <v>622904</v>
      </c>
      <c r="E53" s="50">
        <v>56</v>
      </c>
      <c r="F53" s="33" t="s">
        <v>1535</v>
      </c>
      <c r="G53" s="46" t="s">
        <v>1569</v>
      </c>
      <c r="H53" s="46" t="s">
        <v>1592</v>
      </c>
      <c r="I53" s="168"/>
      <c r="J53" s="168"/>
      <c r="K53" s="171"/>
      <c r="L53" s="174"/>
      <c r="M53" s="158"/>
      <c r="N53" s="158"/>
      <c r="O53" s="158"/>
      <c r="P53" s="158"/>
      <c r="Q53" s="158"/>
      <c r="R53" s="161"/>
      <c r="S53" s="164"/>
      <c r="T53" s="53"/>
      <c r="U53" s="52"/>
    </row>
    <row r="54" spans="1:22" s="44" customFormat="1" ht="70.5" customHeight="1" x14ac:dyDescent="0.3">
      <c r="A54" s="49" t="s">
        <v>23</v>
      </c>
      <c r="B54" s="49" t="s">
        <v>24</v>
      </c>
      <c r="C54" s="48" t="s">
        <v>1531</v>
      </c>
      <c r="D54" s="48">
        <v>260601</v>
      </c>
      <c r="E54" s="50">
        <v>24</v>
      </c>
      <c r="F54" s="33" t="s">
        <v>1535</v>
      </c>
      <c r="G54" s="46" t="s">
        <v>1576</v>
      </c>
      <c r="H54" s="46" t="s">
        <v>1599</v>
      </c>
      <c r="I54" s="168"/>
      <c r="J54" s="168"/>
      <c r="K54" s="171"/>
      <c r="L54" s="174"/>
      <c r="M54" s="158"/>
      <c r="N54" s="158"/>
      <c r="O54" s="158"/>
      <c r="P54" s="158"/>
      <c r="Q54" s="158"/>
      <c r="R54" s="161"/>
      <c r="S54" s="164"/>
      <c r="T54" s="53"/>
      <c r="U54" s="52"/>
    </row>
    <row r="55" spans="1:22" s="44" customFormat="1" ht="70.5" customHeight="1" x14ac:dyDescent="0.3">
      <c r="A55" s="49" t="s">
        <v>23</v>
      </c>
      <c r="B55" s="49" t="s">
        <v>24</v>
      </c>
      <c r="C55" s="48" t="s">
        <v>1529</v>
      </c>
      <c r="D55" s="48">
        <v>1553466</v>
      </c>
      <c r="E55" s="50">
        <v>138</v>
      </c>
      <c r="F55" s="33" t="s">
        <v>1535</v>
      </c>
      <c r="G55" s="46" t="s">
        <v>1578</v>
      </c>
      <c r="H55" s="46" t="s">
        <v>1593</v>
      </c>
      <c r="I55" s="169"/>
      <c r="J55" s="169"/>
      <c r="K55" s="172"/>
      <c r="L55" s="175"/>
      <c r="M55" s="159"/>
      <c r="N55" s="159"/>
      <c r="O55" s="159"/>
      <c r="P55" s="159"/>
      <c r="Q55" s="159"/>
      <c r="R55" s="162"/>
      <c r="S55" s="165"/>
      <c r="T55" s="53"/>
      <c r="U55" s="52"/>
    </row>
    <row r="56" spans="1:22" s="44" customFormat="1" ht="70.5" customHeight="1" x14ac:dyDescent="0.3">
      <c r="A56" s="49" t="s">
        <v>23</v>
      </c>
      <c r="B56" s="49" t="s">
        <v>25</v>
      </c>
      <c r="C56" s="48" t="s">
        <v>1529</v>
      </c>
      <c r="D56" s="48">
        <v>355232</v>
      </c>
      <c r="E56" s="50">
        <v>32</v>
      </c>
      <c r="F56" s="33" t="s">
        <v>1535</v>
      </c>
      <c r="G56" s="46" t="s">
        <v>1569</v>
      </c>
      <c r="H56" s="46" t="s">
        <v>1600</v>
      </c>
      <c r="I56" s="57">
        <v>45005</v>
      </c>
      <c r="J56" s="57">
        <f>I56+4</f>
        <v>45009</v>
      </c>
      <c r="K56" s="35">
        <v>56</v>
      </c>
      <c r="L56" s="58">
        <v>4926301</v>
      </c>
      <c r="M56" s="59">
        <f>L56*K56</f>
        <v>275872856</v>
      </c>
      <c r="N56" s="59">
        <v>11433.21</v>
      </c>
      <c r="O56" s="59">
        <v>600</v>
      </c>
      <c r="P56" s="59">
        <f>O56*N56*K56</f>
        <v>384155855.99999994</v>
      </c>
      <c r="Q56" s="60">
        <f>P56+M56</f>
        <v>660028712</v>
      </c>
      <c r="R56" s="61" t="s">
        <v>1609</v>
      </c>
      <c r="S56" s="62">
        <v>548</v>
      </c>
      <c r="T56" s="53"/>
      <c r="U56" s="52"/>
    </row>
    <row r="57" spans="1:22" s="44" customFormat="1" ht="70.5" customHeight="1" x14ac:dyDescent="0.3">
      <c r="A57" s="49" t="s">
        <v>23</v>
      </c>
      <c r="B57" s="49" t="s">
        <v>25</v>
      </c>
      <c r="C57" s="48" t="s">
        <v>1529</v>
      </c>
      <c r="D57" s="48">
        <v>2466480</v>
      </c>
      <c r="E57" s="50">
        <v>220</v>
      </c>
      <c r="F57" s="33" t="s">
        <v>1535</v>
      </c>
      <c r="G57" s="46" t="s">
        <v>1601</v>
      </c>
      <c r="H57" s="46" t="s">
        <v>1602</v>
      </c>
      <c r="I57" s="57">
        <v>45005</v>
      </c>
      <c r="J57" s="57">
        <f>I57+11</f>
        <v>45016</v>
      </c>
      <c r="K57" s="35">
        <v>62</v>
      </c>
      <c r="L57" s="58">
        <v>4926301</v>
      </c>
      <c r="M57" s="59">
        <f>L57*K57</f>
        <v>305430662</v>
      </c>
      <c r="N57" s="59">
        <v>11433.21</v>
      </c>
      <c r="O57" s="59">
        <v>600</v>
      </c>
      <c r="P57" s="59">
        <f>O57*N57*K57</f>
        <v>425315411.99999994</v>
      </c>
      <c r="Q57" s="60">
        <f>P57+M57</f>
        <v>730746074</v>
      </c>
      <c r="R57" s="61" t="s">
        <v>1609</v>
      </c>
      <c r="S57" s="62">
        <v>549</v>
      </c>
      <c r="T57" s="53"/>
      <c r="U57" s="52"/>
    </row>
    <row r="58" spans="1:22" s="44" customFormat="1" ht="70.5" customHeight="1" x14ac:dyDescent="0.3">
      <c r="A58" s="49" t="s">
        <v>23</v>
      </c>
      <c r="B58" s="49" t="s">
        <v>24</v>
      </c>
      <c r="C58" s="48" t="s">
        <v>1529</v>
      </c>
      <c r="D58" s="48">
        <v>778942</v>
      </c>
      <c r="E58" s="50">
        <v>72</v>
      </c>
      <c r="F58" s="33" t="s">
        <v>1535</v>
      </c>
      <c r="G58" s="46" t="s">
        <v>1576</v>
      </c>
      <c r="H58" s="46" t="s">
        <v>1603</v>
      </c>
      <c r="I58" s="167">
        <v>45006</v>
      </c>
      <c r="J58" s="167">
        <v>45013</v>
      </c>
      <c r="K58" s="170">
        <v>62</v>
      </c>
      <c r="L58" s="173">
        <v>2735249</v>
      </c>
      <c r="M58" s="157">
        <f>L58*K58</f>
        <v>169585438</v>
      </c>
      <c r="N58" s="157">
        <v>11433.21</v>
      </c>
      <c r="O58" s="157">
        <v>600</v>
      </c>
      <c r="P58" s="157">
        <f>O58*N58*K58</f>
        <v>425315411.99999994</v>
      </c>
      <c r="Q58" s="157">
        <f>P58+M58</f>
        <v>594900850</v>
      </c>
      <c r="R58" s="160" t="s">
        <v>1608</v>
      </c>
      <c r="S58" s="163">
        <v>550</v>
      </c>
      <c r="T58" s="53"/>
      <c r="U58" s="52"/>
    </row>
    <row r="59" spans="1:22" s="44" customFormat="1" ht="70.5" customHeight="1" x14ac:dyDescent="0.3">
      <c r="A59" s="49" t="s">
        <v>23</v>
      </c>
      <c r="B59" s="49" t="s">
        <v>24</v>
      </c>
      <c r="C59" s="48" t="s">
        <v>1529</v>
      </c>
      <c r="D59" s="48">
        <v>536280</v>
      </c>
      <c r="E59" s="50">
        <v>48</v>
      </c>
      <c r="F59" s="33" t="s">
        <v>1535</v>
      </c>
      <c r="G59" s="46" t="s">
        <v>1578</v>
      </c>
      <c r="H59" s="46" t="s">
        <v>1604</v>
      </c>
      <c r="I59" s="168"/>
      <c r="J59" s="168"/>
      <c r="K59" s="171"/>
      <c r="L59" s="174"/>
      <c r="M59" s="158"/>
      <c r="N59" s="158"/>
      <c r="O59" s="158"/>
      <c r="P59" s="158"/>
      <c r="Q59" s="158"/>
      <c r="R59" s="161"/>
      <c r="S59" s="164"/>
      <c r="T59" s="53"/>
      <c r="U59" s="52"/>
    </row>
    <row r="60" spans="1:22" s="44" customFormat="1" ht="70.5" customHeight="1" x14ac:dyDescent="0.3">
      <c r="A60" s="49" t="s">
        <v>23</v>
      </c>
      <c r="B60" s="49" t="s">
        <v>24</v>
      </c>
      <c r="C60" s="48" t="s">
        <v>1529</v>
      </c>
      <c r="D60" s="48">
        <v>1026610</v>
      </c>
      <c r="E60" s="50">
        <v>92</v>
      </c>
      <c r="F60" s="33" t="s">
        <v>1535</v>
      </c>
      <c r="G60" s="46" t="s">
        <v>1601</v>
      </c>
      <c r="H60" s="46" t="s">
        <v>1605</v>
      </c>
      <c r="I60" s="169"/>
      <c r="J60" s="169"/>
      <c r="K60" s="172"/>
      <c r="L60" s="175"/>
      <c r="M60" s="159"/>
      <c r="N60" s="159"/>
      <c r="O60" s="159"/>
      <c r="P60" s="159"/>
      <c r="Q60" s="159"/>
      <c r="R60" s="162"/>
      <c r="S60" s="165"/>
      <c r="T60" s="53"/>
      <c r="U60" s="52"/>
    </row>
    <row r="61" spans="1:22" s="47" customFormat="1" ht="48" customHeight="1" x14ac:dyDescent="0.3">
      <c r="A61" s="63" t="s">
        <v>1638</v>
      </c>
      <c r="B61" s="63"/>
      <c r="C61" s="64"/>
      <c r="D61" s="65">
        <f>SUM(D9:D60)</f>
        <v>48939755</v>
      </c>
      <c r="E61" s="66">
        <f>SUM(E9:E60)</f>
        <v>4459</v>
      </c>
      <c r="F61" s="64"/>
      <c r="G61" s="64"/>
      <c r="H61" s="64"/>
      <c r="I61" s="67"/>
      <c r="J61" s="67"/>
      <c r="K61" s="68">
        <f>SUM(K7:K60)</f>
        <v>1482</v>
      </c>
      <c r="L61" s="69"/>
      <c r="M61" s="65">
        <f>SUM(M7:M60)</f>
        <v>5930445470</v>
      </c>
      <c r="N61" s="65"/>
      <c r="O61" s="65"/>
      <c r="P61" s="65">
        <f>SUM(P7:P60)</f>
        <v>10166410331.999998</v>
      </c>
      <c r="Q61" s="65">
        <f>SUM(Q7:Q60)</f>
        <v>16096855802</v>
      </c>
      <c r="R61" s="56"/>
      <c r="S61" s="50"/>
      <c r="T61" s="70"/>
    </row>
    <row r="62" spans="1:22" s="73" customFormat="1" ht="37.5" customHeight="1" x14ac:dyDescent="0.3">
      <c r="A62" s="166" t="s">
        <v>1639</v>
      </c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71"/>
      <c r="V62" s="72"/>
    </row>
    <row r="63" spans="1:22" s="73" customFormat="1" ht="46.5" customHeight="1" x14ac:dyDescent="0.3">
      <c r="A63" s="143" t="s">
        <v>28</v>
      </c>
      <c r="B63" s="143"/>
      <c r="C63" s="143"/>
      <c r="D63" s="145" t="s">
        <v>1617</v>
      </c>
      <c r="E63" s="145"/>
      <c r="F63" s="145"/>
      <c r="G63" s="155" t="s">
        <v>1640</v>
      </c>
      <c r="H63" s="145" t="s">
        <v>1641</v>
      </c>
      <c r="I63" s="145"/>
      <c r="J63" s="144" t="s">
        <v>1642</v>
      </c>
      <c r="K63" s="144"/>
      <c r="L63" s="144"/>
      <c r="M63" s="74"/>
      <c r="O63" s="72"/>
      <c r="P63" s="75"/>
      <c r="Q63" s="75"/>
    </row>
    <row r="64" spans="1:22" s="73" customFormat="1" ht="83.25" customHeight="1" x14ac:dyDescent="0.3">
      <c r="A64" s="143"/>
      <c r="B64" s="143"/>
      <c r="C64" s="143"/>
      <c r="D64" s="145"/>
      <c r="E64" s="145"/>
      <c r="F64" s="145"/>
      <c r="G64" s="155"/>
      <c r="H64" s="145"/>
      <c r="I64" s="145"/>
      <c r="J64" s="76" t="s">
        <v>44</v>
      </c>
      <c r="K64" s="76" t="s">
        <v>43</v>
      </c>
      <c r="L64" s="76" t="s">
        <v>1638</v>
      </c>
      <c r="M64" s="74"/>
      <c r="N64" s="156"/>
      <c r="O64" s="156"/>
      <c r="P64" s="75"/>
      <c r="Q64" s="75"/>
    </row>
    <row r="65" spans="1:25" s="73" customFormat="1" ht="55.5" customHeight="1" x14ac:dyDescent="0.3">
      <c r="A65" s="152" t="s">
        <v>1611</v>
      </c>
      <c r="B65" s="153"/>
      <c r="C65" s="154"/>
      <c r="D65" s="151" t="s">
        <v>1612</v>
      </c>
      <c r="E65" s="151"/>
      <c r="F65" s="151"/>
      <c r="G65" s="77">
        <f>K7+K10+K19</f>
        <v>183</v>
      </c>
      <c r="H65" s="150">
        <v>35471.269999999997</v>
      </c>
      <c r="I65" s="150"/>
      <c r="J65" s="78">
        <f>H65*G65</f>
        <v>6491242.4099999992</v>
      </c>
      <c r="K65" s="78">
        <f>J65*12%</f>
        <v>778949.08919999993</v>
      </c>
      <c r="L65" s="78">
        <f>K65+J65</f>
        <v>7270191.4991999995</v>
      </c>
      <c r="M65" s="74"/>
      <c r="O65" s="72"/>
      <c r="P65" s="75"/>
      <c r="Q65" s="75"/>
    </row>
    <row r="66" spans="1:25" s="73" customFormat="1" ht="55.5" customHeight="1" x14ac:dyDescent="0.3">
      <c r="A66" s="152" t="s">
        <v>1611</v>
      </c>
      <c r="B66" s="153"/>
      <c r="C66" s="154"/>
      <c r="D66" s="150" t="s">
        <v>1613</v>
      </c>
      <c r="E66" s="150"/>
      <c r="F66" s="150"/>
      <c r="G66" s="77">
        <f>K14+K16+K20+K21</f>
        <v>228</v>
      </c>
      <c r="H66" s="150">
        <v>91554.240000000005</v>
      </c>
      <c r="I66" s="150"/>
      <c r="J66" s="78">
        <f>H66*G66</f>
        <v>20874366.720000003</v>
      </c>
      <c r="K66" s="78">
        <f>J66*12%</f>
        <v>2504924.0064000003</v>
      </c>
      <c r="L66" s="78">
        <f>K66+J66</f>
        <v>23379290.726400003</v>
      </c>
      <c r="M66" s="74"/>
      <c r="O66" s="72"/>
      <c r="P66" s="75"/>
      <c r="Q66" s="75"/>
    </row>
    <row r="67" spans="1:25" s="73" customFormat="1" ht="55.5" customHeight="1" x14ac:dyDescent="0.3">
      <c r="A67" s="149" t="s">
        <v>1611</v>
      </c>
      <c r="B67" s="149"/>
      <c r="C67" s="149"/>
      <c r="D67" s="150" t="s">
        <v>1613</v>
      </c>
      <c r="E67" s="150"/>
      <c r="F67" s="150"/>
      <c r="G67" s="77">
        <f>K22+K25+K28+K29+K31+K32+K39+K42+K49+K56+K57</f>
        <v>638</v>
      </c>
      <c r="H67" s="150">
        <v>116259.37</v>
      </c>
      <c r="I67" s="150"/>
      <c r="J67" s="78">
        <f t="shared" ref="J67" si="3">H67*G67</f>
        <v>74173478.060000002</v>
      </c>
      <c r="K67" s="78">
        <f>J67*12%</f>
        <v>8900817.3672000002</v>
      </c>
      <c r="L67" s="78">
        <f t="shared" ref="L67:L68" si="4">K67+J67</f>
        <v>83074295.427200004</v>
      </c>
      <c r="M67" s="74"/>
      <c r="O67" s="72"/>
      <c r="P67" s="75"/>
      <c r="Q67" s="75"/>
    </row>
    <row r="68" spans="1:25" s="73" customFormat="1" ht="55.5" customHeight="1" x14ac:dyDescent="0.3">
      <c r="A68" s="149" t="s">
        <v>1611</v>
      </c>
      <c r="B68" s="149"/>
      <c r="C68" s="149"/>
      <c r="D68" s="151" t="s">
        <v>1612</v>
      </c>
      <c r="E68" s="151"/>
      <c r="F68" s="151"/>
      <c r="G68" s="77">
        <f>K23+K27+K35+K43+K46+K52+K58</f>
        <v>433</v>
      </c>
      <c r="H68" s="150">
        <v>73417.63</v>
      </c>
      <c r="I68" s="150"/>
      <c r="J68" s="78">
        <f>H68*G68</f>
        <v>31789833.790000003</v>
      </c>
      <c r="K68" s="78">
        <f>J68*12%</f>
        <v>3814780.0548</v>
      </c>
      <c r="L68" s="78">
        <f t="shared" si="4"/>
        <v>35604613.844800003</v>
      </c>
      <c r="M68" s="74"/>
      <c r="O68" s="72"/>
      <c r="P68" s="75"/>
      <c r="Q68" s="75"/>
    </row>
    <row r="69" spans="1:25" s="73" customFormat="1" ht="55.5" customHeight="1" x14ac:dyDescent="0.3">
      <c r="A69" s="143" t="s">
        <v>1638</v>
      </c>
      <c r="B69" s="143"/>
      <c r="C69" s="143"/>
      <c r="D69" s="144"/>
      <c r="E69" s="144"/>
      <c r="F69" s="144"/>
      <c r="G69" s="79">
        <f>SUM(G65:G68)</f>
        <v>1482</v>
      </c>
      <c r="H69" s="145"/>
      <c r="I69" s="145"/>
      <c r="J69" s="79">
        <f>SUM(J65:J68)</f>
        <v>133328920.98</v>
      </c>
      <c r="K69" s="79">
        <f>SUM(K65:K68)</f>
        <v>15999470.5176</v>
      </c>
      <c r="L69" s="79">
        <f>SUM(L65:L68)</f>
        <v>149328391.49760002</v>
      </c>
      <c r="M69" s="74"/>
      <c r="O69" s="72"/>
      <c r="P69" s="75"/>
      <c r="Q69" s="75"/>
    </row>
    <row r="70" spans="1:25" s="73" customFormat="1" ht="44.25" customHeight="1" x14ac:dyDescent="0.3">
      <c r="A70" s="146" t="s">
        <v>1643</v>
      </c>
      <c r="B70" s="147"/>
      <c r="C70" s="147"/>
      <c r="D70" s="147"/>
      <c r="E70" s="147"/>
      <c r="F70" s="147"/>
      <c r="G70" s="147"/>
      <c r="H70" s="80"/>
      <c r="I70" s="81"/>
      <c r="J70" s="76"/>
      <c r="K70" s="76"/>
      <c r="L70" s="79">
        <f>L69+Q61</f>
        <v>16246184193.497601</v>
      </c>
      <c r="M70" s="74"/>
      <c r="O70" s="72"/>
      <c r="P70" s="75"/>
      <c r="Q70" s="75"/>
    </row>
    <row r="71" spans="1:25" ht="20.25" customHeight="1" x14ac:dyDescent="0.3">
      <c r="A71" s="82"/>
      <c r="B71" s="82"/>
      <c r="C71" s="83"/>
      <c r="D71" s="84"/>
      <c r="E71" s="84"/>
      <c r="F71" s="83"/>
      <c r="G71" s="83"/>
      <c r="H71" s="83"/>
      <c r="I71" s="83"/>
      <c r="J71" s="85"/>
      <c r="K71" s="84"/>
      <c r="L71" s="84"/>
      <c r="M71" s="84"/>
      <c r="N71" s="84"/>
      <c r="O71" s="84"/>
      <c r="P71" s="84"/>
      <c r="Q71" s="84"/>
      <c r="R71" s="84"/>
      <c r="S71" s="84"/>
      <c r="T71" s="40"/>
      <c r="V71" s="72"/>
    </row>
    <row r="72" spans="1:25" s="88" customFormat="1" ht="102.75" customHeight="1" x14ac:dyDescent="0.3">
      <c r="A72" s="148" t="s">
        <v>1644</v>
      </c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86">
        <f>U73+U74+U75</f>
        <v>16246184193.497597</v>
      </c>
      <c r="V72" s="87">
        <f>V74</f>
        <v>15999470.5176</v>
      </c>
      <c r="X72" s="87">
        <f>U73-V72</f>
        <v>5914445999.4823999</v>
      </c>
      <c r="Y72" s="87">
        <f>X72*5%</f>
        <v>295722299.97412002</v>
      </c>
    </row>
    <row r="73" spans="1:25" s="88" customFormat="1" ht="79.5" customHeight="1" x14ac:dyDescent="0.3">
      <c r="A73" s="139" t="s">
        <v>1645</v>
      </c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86">
        <f>M61</f>
        <v>5930445470</v>
      </c>
      <c r="V73" s="87"/>
      <c r="Y73" s="87">
        <f>Y72/1.12</f>
        <v>264037767.83403569</v>
      </c>
    </row>
    <row r="74" spans="1:25" s="88" customFormat="1" ht="90.75" customHeight="1" x14ac:dyDescent="0.3">
      <c r="A74" s="139" t="s">
        <v>1646</v>
      </c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89"/>
      <c r="T74" s="89"/>
      <c r="U74" s="86">
        <f>L69</f>
        <v>149328391.49760002</v>
      </c>
      <c r="V74" s="87">
        <f>K69</f>
        <v>15999470.5176</v>
      </c>
      <c r="W74" s="87"/>
      <c r="Y74" s="87">
        <f>Y73*12%</f>
        <v>31684532.140084282</v>
      </c>
    </row>
    <row r="75" spans="1:25" s="88" customFormat="1" ht="87.75" customHeight="1" x14ac:dyDescent="0.3">
      <c r="A75" s="139" t="s">
        <v>1647</v>
      </c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89"/>
      <c r="T75" s="89"/>
      <c r="U75" s="86">
        <f>P61</f>
        <v>10166410331.999998</v>
      </c>
      <c r="V75" s="87"/>
    </row>
    <row r="76" spans="1:25" s="92" customFormat="1" ht="58.5" customHeight="1" x14ac:dyDescent="0.3">
      <c r="A76" s="140" t="s">
        <v>1648</v>
      </c>
      <c r="B76" s="140"/>
      <c r="C76" s="140"/>
      <c r="D76" s="140"/>
      <c r="E76" s="140"/>
      <c r="F76" s="140"/>
      <c r="G76" s="140"/>
      <c r="H76" s="140"/>
      <c r="I76" s="140"/>
      <c r="J76" s="140"/>
      <c r="K76" s="140"/>
      <c r="L76" s="140"/>
      <c r="M76" s="140"/>
      <c r="N76" s="140"/>
      <c r="O76" s="140"/>
      <c r="P76" s="140"/>
      <c r="Q76" s="140"/>
      <c r="R76" s="140"/>
      <c r="S76" s="140"/>
      <c r="T76" s="140"/>
      <c r="U76" s="90">
        <f>Y72</f>
        <v>295722299.97412002</v>
      </c>
      <c r="V76" s="91">
        <f>Y74</f>
        <v>31684532.140084282</v>
      </c>
      <c r="X76" s="91"/>
    </row>
    <row r="77" spans="1:25" s="92" customFormat="1" ht="57" customHeight="1" x14ac:dyDescent="0.3">
      <c r="A77" s="140"/>
      <c r="B77" s="140"/>
      <c r="C77" s="140"/>
      <c r="D77" s="140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  <c r="P77" s="140"/>
      <c r="Q77" s="140"/>
      <c r="R77" s="140"/>
      <c r="S77" s="140"/>
      <c r="T77" s="140"/>
      <c r="U77" s="93"/>
      <c r="V77" s="91"/>
      <c r="X77" s="91"/>
    </row>
    <row r="78" spans="1:25" s="92" customFormat="1" ht="58.5" customHeight="1" x14ac:dyDescent="0.3">
      <c r="A78" s="139" t="s">
        <v>1649</v>
      </c>
      <c r="B78" s="139"/>
      <c r="C78" s="139"/>
      <c r="D78" s="139"/>
      <c r="E78" s="139"/>
      <c r="F78" s="139"/>
      <c r="G78" s="139"/>
      <c r="H78" s="139"/>
      <c r="I78" s="139"/>
      <c r="J78" s="139"/>
      <c r="K78" s="94"/>
      <c r="L78" s="94"/>
      <c r="M78" s="94"/>
      <c r="N78" s="94"/>
      <c r="O78" s="94"/>
      <c r="P78" s="94"/>
      <c r="Q78" s="94"/>
      <c r="R78" s="94"/>
      <c r="S78" s="94"/>
      <c r="T78" s="89"/>
      <c r="U78" s="95"/>
      <c r="V78" s="96"/>
      <c r="X78" s="91"/>
    </row>
    <row r="79" spans="1:25" s="99" customFormat="1" ht="17.399999999999999" x14ac:dyDescent="0.3">
      <c r="A79" s="141" t="s">
        <v>1650</v>
      </c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97"/>
      <c r="V79" s="98"/>
    </row>
    <row r="80" spans="1:25" s="92" customFormat="1" ht="89.25" customHeight="1" x14ac:dyDescent="0.3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90">
        <f>U76+U72</f>
        <v>16541906493.471716</v>
      </c>
      <c r="V80" s="91">
        <f>V76+V72</f>
        <v>47684002.657684281</v>
      </c>
    </row>
    <row r="81" spans="1:21" s="92" customFormat="1" ht="35.4" x14ac:dyDescent="0.6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1"/>
      <c r="L81" s="102"/>
      <c r="M81" s="102"/>
      <c r="N81" s="102"/>
      <c r="O81" s="102"/>
      <c r="P81" s="102"/>
      <c r="Q81" s="102"/>
      <c r="R81" s="101"/>
      <c r="S81" s="101"/>
      <c r="T81" s="103"/>
      <c r="U81" s="93"/>
    </row>
    <row r="82" spans="1:21" s="92" customFormat="1" ht="45" x14ac:dyDescent="0.75">
      <c r="A82" s="142" t="s">
        <v>1651</v>
      </c>
      <c r="B82" s="142"/>
      <c r="C82" s="142"/>
      <c r="D82" s="142"/>
      <c r="E82" s="142"/>
      <c r="F82" s="142"/>
      <c r="G82" s="142"/>
      <c r="H82" s="142"/>
      <c r="I82" s="142"/>
      <c r="J82" s="142"/>
      <c r="K82" s="142"/>
      <c r="L82" s="142"/>
      <c r="M82" s="102"/>
      <c r="N82" s="102"/>
      <c r="O82" s="102"/>
      <c r="P82" s="102"/>
      <c r="Q82" s="102"/>
      <c r="R82" s="101"/>
      <c r="S82" s="101"/>
      <c r="T82" s="103"/>
      <c r="U82" s="93"/>
    </row>
    <row r="83" spans="1:21" s="92" customFormat="1" ht="45" x14ac:dyDescent="0.75">
      <c r="A83" s="104" t="s">
        <v>1652</v>
      </c>
      <c r="B83" s="104"/>
      <c r="C83" s="104"/>
      <c r="D83" s="104"/>
      <c r="E83" s="104"/>
      <c r="F83" s="104"/>
      <c r="G83" s="104"/>
      <c r="H83" s="105"/>
      <c r="I83" s="105"/>
      <c r="J83" s="105"/>
      <c r="K83" s="101"/>
      <c r="L83" s="102"/>
      <c r="M83" s="102"/>
      <c r="N83" s="102"/>
      <c r="O83" s="102"/>
      <c r="P83" s="102"/>
      <c r="Q83" s="102"/>
      <c r="R83" s="101"/>
      <c r="S83" s="101"/>
      <c r="T83" s="103"/>
      <c r="U83" s="93"/>
    </row>
    <row r="84" spans="1:21" s="92" customFormat="1" ht="34.799999999999997" x14ac:dyDescent="0.4">
      <c r="A84" s="106"/>
      <c r="B84" s="106"/>
      <c r="C84" s="106"/>
      <c r="D84" s="106"/>
      <c r="E84" s="106"/>
      <c r="F84" s="106"/>
      <c r="G84" s="106"/>
      <c r="H84" s="107"/>
      <c r="I84" s="107"/>
      <c r="J84" s="107"/>
      <c r="K84" s="107"/>
      <c r="L84" s="108"/>
      <c r="M84" s="108"/>
      <c r="N84" s="108"/>
      <c r="O84" s="108"/>
      <c r="P84" s="108"/>
      <c r="Q84" s="108"/>
      <c r="R84" s="107"/>
      <c r="S84" s="107"/>
      <c r="T84" s="109"/>
      <c r="U84" s="93"/>
    </row>
    <row r="85" spans="1:21" s="117" customFormat="1" ht="30" x14ac:dyDescent="0.35">
      <c r="A85" s="110"/>
      <c r="B85" s="111"/>
      <c r="C85" s="112"/>
      <c r="D85" s="112"/>
      <c r="E85" s="112"/>
      <c r="F85" s="112"/>
      <c r="G85" s="112"/>
      <c r="H85" s="112"/>
      <c r="I85" s="112"/>
      <c r="J85" s="112"/>
      <c r="K85" s="113"/>
      <c r="L85" s="114"/>
      <c r="M85" s="114"/>
      <c r="N85" s="99"/>
      <c r="O85" s="99"/>
      <c r="P85" s="114"/>
      <c r="Q85" s="114"/>
      <c r="R85" s="112"/>
      <c r="S85" s="112"/>
      <c r="T85" s="115"/>
      <c r="U85" s="116"/>
    </row>
    <row r="86" spans="1:21" ht="45" x14ac:dyDescent="0.75">
      <c r="A86" s="137" t="s">
        <v>1653</v>
      </c>
      <c r="B86" s="137"/>
      <c r="C86" s="137"/>
      <c r="D86" s="137"/>
      <c r="E86" s="137"/>
      <c r="F86" s="137"/>
      <c r="G86" s="118"/>
      <c r="H86" s="118"/>
      <c r="I86" s="118"/>
      <c r="J86" s="118"/>
      <c r="K86" s="118"/>
      <c r="L86" s="137" t="s">
        <v>1654</v>
      </c>
      <c r="M86" s="137"/>
      <c r="N86" s="119"/>
      <c r="O86" s="119"/>
      <c r="P86" s="120"/>
      <c r="Q86" s="121"/>
      <c r="R86" s="118"/>
      <c r="S86" s="119"/>
      <c r="T86" s="119"/>
    </row>
    <row r="87" spans="1:21" ht="11.25" customHeight="1" x14ac:dyDescent="0.7">
      <c r="A87" s="122"/>
      <c r="B87" s="122"/>
      <c r="C87" s="119"/>
      <c r="D87" s="123"/>
      <c r="E87" s="119"/>
      <c r="F87" s="119"/>
      <c r="G87" s="119"/>
      <c r="H87" s="119"/>
      <c r="I87" s="119"/>
      <c r="J87" s="119"/>
      <c r="K87" s="119"/>
      <c r="L87" s="122"/>
      <c r="M87" s="122"/>
      <c r="N87" s="119"/>
      <c r="O87" s="119"/>
      <c r="P87" s="123"/>
      <c r="Q87" s="123"/>
      <c r="R87" s="119"/>
      <c r="S87" s="119"/>
      <c r="T87" s="119"/>
    </row>
    <row r="88" spans="1:21" ht="44.4" x14ac:dyDescent="0.7">
      <c r="A88" s="138" t="s">
        <v>1655</v>
      </c>
      <c r="B88" s="138"/>
      <c r="C88" s="138"/>
      <c r="D88" s="138"/>
      <c r="E88" s="138"/>
      <c r="F88" s="138"/>
      <c r="G88" s="122"/>
      <c r="H88" s="122"/>
      <c r="I88" s="122"/>
      <c r="J88" s="122"/>
      <c r="K88" s="122"/>
      <c r="L88" s="138" t="s">
        <v>1656</v>
      </c>
      <c r="M88" s="138"/>
      <c r="N88" s="119"/>
      <c r="O88" s="119"/>
      <c r="P88" s="124"/>
      <c r="Q88" s="125"/>
      <c r="R88" s="122"/>
      <c r="S88" s="119"/>
      <c r="T88" s="119"/>
    </row>
    <row r="89" spans="1:21" ht="44.4" x14ac:dyDescent="0.7">
      <c r="A89" s="138" t="s">
        <v>1657</v>
      </c>
      <c r="B89" s="138"/>
      <c r="C89" s="138"/>
      <c r="D89" s="138"/>
      <c r="E89" s="138"/>
      <c r="F89" s="138"/>
      <c r="G89" s="122"/>
      <c r="H89" s="122"/>
      <c r="I89" s="122"/>
      <c r="J89" s="122"/>
      <c r="K89" s="122"/>
      <c r="L89" s="138" t="s">
        <v>1658</v>
      </c>
      <c r="M89" s="138"/>
      <c r="N89" s="119"/>
      <c r="O89" s="119"/>
      <c r="P89" s="124"/>
      <c r="Q89" s="125"/>
      <c r="R89" s="122"/>
      <c r="S89" s="119"/>
      <c r="T89" s="119"/>
    </row>
    <row r="90" spans="1:21" ht="44.4" x14ac:dyDescent="0.7">
      <c r="A90" s="126" t="s">
        <v>1659</v>
      </c>
      <c r="B90" s="126"/>
      <c r="C90" s="119"/>
      <c r="D90" s="123"/>
      <c r="E90" s="119"/>
      <c r="F90" s="119"/>
      <c r="G90" s="119"/>
      <c r="H90" s="119"/>
      <c r="I90" s="119"/>
      <c r="J90" s="127"/>
      <c r="K90" s="119"/>
      <c r="L90" s="126" t="s">
        <v>1659</v>
      </c>
      <c r="M90" s="126"/>
      <c r="N90" s="123"/>
      <c r="O90" s="123"/>
      <c r="P90" s="123"/>
      <c r="Q90" s="123"/>
      <c r="R90" s="126"/>
      <c r="S90" s="119"/>
      <c r="T90" s="119"/>
    </row>
    <row r="91" spans="1:21" x14ac:dyDescent="0.3">
      <c r="T91" s="40"/>
    </row>
  </sheetData>
  <autoFilter ref="A6:V78" xr:uid="{00000000-0009-0000-0000-000001000000}"/>
  <mergeCells count="220">
    <mergeCell ref="H5:H6"/>
    <mergeCell ref="I5:I6"/>
    <mergeCell ref="J5:J6"/>
    <mergeCell ref="K5:K6"/>
    <mergeCell ref="L5:M5"/>
    <mergeCell ref="N5:N6"/>
    <mergeCell ref="A1:T1"/>
    <mergeCell ref="A2:T2"/>
    <mergeCell ref="A3:T4"/>
    <mergeCell ref="A5:A6"/>
    <mergeCell ref="B5:B6"/>
    <mergeCell ref="C5:C6"/>
    <mergeCell ref="D5:D6"/>
    <mergeCell ref="E5:E6"/>
    <mergeCell ref="F5:F6"/>
    <mergeCell ref="G5:G6"/>
    <mergeCell ref="I10:I13"/>
    <mergeCell ref="J10:J13"/>
    <mergeCell ref="K10:K13"/>
    <mergeCell ref="L10:L13"/>
    <mergeCell ref="M10:M13"/>
    <mergeCell ref="Q5:Q6"/>
    <mergeCell ref="R5:R6"/>
    <mergeCell ref="S5:S6"/>
    <mergeCell ref="T5:T6"/>
    <mergeCell ref="I7:I9"/>
    <mergeCell ref="J7:J9"/>
    <mergeCell ref="K7:K9"/>
    <mergeCell ref="L7:L9"/>
    <mergeCell ref="M7:M9"/>
    <mergeCell ref="N7:N9"/>
    <mergeCell ref="N10:N13"/>
    <mergeCell ref="O10:O13"/>
    <mergeCell ref="P10:P13"/>
    <mergeCell ref="Q10:Q13"/>
    <mergeCell ref="R10:R13"/>
    <mergeCell ref="S10:S13"/>
    <mergeCell ref="O7:O9"/>
    <mergeCell ref="P7:P9"/>
    <mergeCell ref="Q7:Q9"/>
    <mergeCell ref="R7:R9"/>
    <mergeCell ref="S7:S9"/>
    <mergeCell ref="Q16:Q18"/>
    <mergeCell ref="R16:R18"/>
    <mergeCell ref="S16:S18"/>
    <mergeCell ref="O14:O15"/>
    <mergeCell ref="P14:P15"/>
    <mergeCell ref="Q14:Q15"/>
    <mergeCell ref="R14:R15"/>
    <mergeCell ref="S14:S15"/>
    <mergeCell ref="P16:P18"/>
    <mergeCell ref="N14:N15"/>
    <mergeCell ref="I23:I24"/>
    <mergeCell ref="J23:J24"/>
    <mergeCell ref="K23:K24"/>
    <mergeCell ref="L23:L24"/>
    <mergeCell ref="M23:M24"/>
    <mergeCell ref="N23:N24"/>
    <mergeCell ref="N16:N18"/>
    <mergeCell ref="O16:O18"/>
    <mergeCell ref="O23:O24"/>
    <mergeCell ref="I16:I18"/>
    <mergeCell ref="J16:J18"/>
    <mergeCell ref="K16:K18"/>
    <mergeCell ref="L16:L18"/>
    <mergeCell ref="M16:M18"/>
    <mergeCell ref="I14:I15"/>
    <mergeCell ref="J14:J15"/>
    <mergeCell ref="K14:K15"/>
    <mergeCell ref="L14:L15"/>
    <mergeCell ref="M14:M15"/>
    <mergeCell ref="P23:P24"/>
    <mergeCell ref="Q23:Q24"/>
    <mergeCell ref="R23:R24"/>
    <mergeCell ref="S23:S24"/>
    <mergeCell ref="K25:K26"/>
    <mergeCell ref="L25:L26"/>
    <mergeCell ref="M25:M26"/>
    <mergeCell ref="N25:N26"/>
    <mergeCell ref="O25:O26"/>
    <mergeCell ref="I32:I34"/>
    <mergeCell ref="J32:J34"/>
    <mergeCell ref="K32:K34"/>
    <mergeCell ref="L32:L34"/>
    <mergeCell ref="M32:M34"/>
    <mergeCell ref="P25:P26"/>
    <mergeCell ref="Q25:Q26"/>
    <mergeCell ref="R25:R26"/>
    <mergeCell ref="S25:S26"/>
    <mergeCell ref="I29:I30"/>
    <mergeCell ref="J29:J30"/>
    <mergeCell ref="K29:K30"/>
    <mergeCell ref="L29:L30"/>
    <mergeCell ref="M29:M30"/>
    <mergeCell ref="N29:N30"/>
    <mergeCell ref="N32:N34"/>
    <mergeCell ref="O32:O34"/>
    <mergeCell ref="P32:P34"/>
    <mergeCell ref="Q32:Q34"/>
    <mergeCell ref="R32:R34"/>
    <mergeCell ref="S32:S34"/>
    <mergeCell ref="O29:O30"/>
    <mergeCell ref="P29:P30"/>
    <mergeCell ref="Q29:Q30"/>
    <mergeCell ref="R29:R30"/>
    <mergeCell ref="S29:S30"/>
    <mergeCell ref="I39:I41"/>
    <mergeCell ref="J39:J41"/>
    <mergeCell ref="K39:K41"/>
    <mergeCell ref="L39:L41"/>
    <mergeCell ref="M39:M41"/>
    <mergeCell ref="I35:I38"/>
    <mergeCell ref="J35:J38"/>
    <mergeCell ref="K35:K38"/>
    <mergeCell ref="L35:L38"/>
    <mergeCell ref="M35:M38"/>
    <mergeCell ref="N39:N41"/>
    <mergeCell ref="O39:O41"/>
    <mergeCell ref="P39:P41"/>
    <mergeCell ref="Q39:Q41"/>
    <mergeCell ref="R39:R41"/>
    <mergeCell ref="S39:S41"/>
    <mergeCell ref="O35:O38"/>
    <mergeCell ref="P35:P38"/>
    <mergeCell ref="Q35:Q38"/>
    <mergeCell ref="R35:R38"/>
    <mergeCell ref="S35:S38"/>
    <mergeCell ref="N35:N38"/>
    <mergeCell ref="I46:I48"/>
    <mergeCell ref="J46:J48"/>
    <mergeCell ref="K46:K48"/>
    <mergeCell ref="L46:L48"/>
    <mergeCell ref="M46:M48"/>
    <mergeCell ref="I43:I45"/>
    <mergeCell ref="J43:J45"/>
    <mergeCell ref="K43:K45"/>
    <mergeCell ref="L43:L45"/>
    <mergeCell ref="M43:M45"/>
    <mergeCell ref="N46:N48"/>
    <mergeCell ref="O46:O48"/>
    <mergeCell ref="P46:P48"/>
    <mergeCell ref="Q46:Q48"/>
    <mergeCell ref="R46:R48"/>
    <mergeCell ref="S46:S48"/>
    <mergeCell ref="O43:O45"/>
    <mergeCell ref="P43:P45"/>
    <mergeCell ref="Q43:Q45"/>
    <mergeCell ref="R43:R45"/>
    <mergeCell ref="S43:S45"/>
    <mergeCell ref="N43:N45"/>
    <mergeCell ref="I52:I55"/>
    <mergeCell ref="J52:J55"/>
    <mergeCell ref="K52:K55"/>
    <mergeCell ref="L52:L55"/>
    <mergeCell ref="M52:M55"/>
    <mergeCell ref="I49:I51"/>
    <mergeCell ref="J49:J51"/>
    <mergeCell ref="K49:K51"/>
    <mergeCell ref="L49:L51"/>
    <mergeCell ref="M49:M51"/>
    <mergeCell ref="N52:N55"/>
    <mergeCell ref="O52:O55"/>
    <mergeCell ref="P52:P55"/>
    <mergeCell ref="Q52:Q55"/>
    <mergeCell ref="R52:R55"/>
    <mergeCell ref="S52:S55"/>
    <mergeCell ref="O49:O51"/>
    <mergeCell ref="P49:P51"/>
    <mergeCell ref="Q49:Q51"/>
    <mergeCell ref="R49:R51"/>
    <mergeCell ref="S49:S51"/>
    <mergeCell ref="N49:N51"/>
    <mergeCell ref="J63:L63"/>
    <mergeCell ref="N64:O64"/>
    <mergeCell ref="O58:O60"/>
    <mergeCell ref="P58:P60"/>
    <mergeCell ref="Q58:Q60"/>
    <mergeCell ref="R58:R60"/>
    <mergeCell ref="S58:S60"/>
    <mergeCell ref="A62:T62"/>
    <mergeCell ref="I58:I60"/>
    <mergeCell ref="J58:J60"/>
    <mergeCell ref="K58:K60"/>
    <mergeCell ref="L58:L60"/>
    <mergeCell ref="M58:M60"/>
    <mergeCell ref="N58:N60"/>
    <mergeCell ref="A65:C65"/>
    <mergeCell ref="D65:F65"/>
    <mergeCell ref="H65:I65"/>
    <mergeCell ref="A66:C66"/>
    <mergeCell ref="D66:F66"/>
    <mergeCell ref="H66:I66"/>
    <mergeCell ref="A63:C64"/>
    <mergeCell ref="D63:F64"/>
    <mergeCell ref="G63:G64"/>
    <mergeCell ref="H63:I64"/>
    <mergeCell ref="A69:C69"/>
    <mergeCell ref="D69:F69"/>
    <mergeCell ref="H69:I69"/>
    <mergeCell ref="A70:G70"/>
    <mergeCell ref="A72:T72"/>
    <mergeCell ref="A73:T73"/>
    <mergeCell ref="A67:C67"/>
    <mergeCell ref="D67:F67"/>
    <mergeCell ref="H67:I67"/>
    <mergeCell ref="A68:C68"/>
    <mergeCell ref="D68:F68"/>
    <mergeCell ref="H68:I68"/>
    <mergeCell ref="A86:F86"/>
    <mergeCell ref="L86:M86"/>
    <mergeCell ref="A88:F88"/>
    <mergeCell ref="L88:M88"/>
    <mergeCell ref="A89:F89"/>
    <mergeCell ref="L89:M89"/>
    <mergeCell ref="A74:R74"/>
    <mergeCell ref="A75:R75"/>
    <mergeCell ref="A76:T77"/>
    <mergeCell ref="A78:J78"/>
    <mergeCell ref="A79:T80"/>
    <mergeCell ref="A82:L82"/>
  </mergeCells>
  <pageMargins left="0.28000000000000003" right="0.23622047244094488" top="0.17" bottom="0.17" header="0.17" footer="0.17"/>
  <pageSetup paperSize="9" scale="20" fitToHeight="0" orientation="landscape" r:id="rId1"/>
  <rowBreaks count="1" manualBreakCount="1">
    <brk id="41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AA1487"/>
  <sheetViews>
    <sheetView zoomScale="85" zoomScaleNormal="85" zoomScaleSheetLayoutView="85" workbookViewId="0">
      <selection activeCell="T668" sqref="T668"/>
    </sheetView>
  </sheetViews>
  <sheetFormatPr defaultRowHeight="14.4" x14ac:dyDescent="0.3"/>
  <cols>
    <col min="1" max="2" width="7.6640625" customWidth="1"/>
    <col min="3" max="3" width="21" bestFit="1" customWidth="1"/>
    <col min="4" max="4" width="19.44140625" bestFit="1" customWidth="1"/>
    <col min="5" max="5" width="19" bestFit="1" customWidth="1"/>
    <col min="6" max="6" width="14.88671875" customWidth="1"/>
    <col min="7" max="7" width="16.5546875" customWidth="1"/>
    <col min="8" max="8" width="26.44140625" hidden="1" customWidth="1"/>
    <col min="9" max="9" width="22.33203125" hidden="1" customWidth="1"/>
    <col min="10" max="10" width="20.6640625" hidden="1" customWidth="1"/>
    <col min="11" max="11" width="23.6640625" hidden="1" customWidth="1"/>
    <col min="12" max="12" width="20" hidden="1" customWidth="1"/>
    <col min="13" max="13" width="18.88671875" hidden="1" customWidth="1"/>
    <col min="14" max="14" width="20" hidden="1" customWidth="1"/>
    <col min="15" max="15" width="18" hidden="1" customWidth="1"/>
    <col min="16" max="16" width="28" hidden="1" customWidth="1"/>
    <col min="17" max="17" width="27" hidden="1" customWidth="1"/>
    <col min="18" max="18" width="26" hidden="1" customWidth="1"/>
    <col min="19" max="19" width="27.109375" hidden="1" customWidth="1"/>
    <col min="20" max="20" width="17.88671875" bestFit="1" customWidth="1"/>
    <col min="21" max="21" width="9" customWidth="1"/>
  </cols>
  <sheetData>
    <row r="1" spans="1:27" ht="27.75" customHeight="1" x14ac:dyDescent="0.3">
      <c r="A1" s="193" t="s">
        <v>26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4"/>
      <c r="S1" s="7"/>
      <c r="T1" s="7"/>
      <c r="U1" s="8"/>
      <c r="V1" s="8"/>
      <c r="W1" s="8"/>
      <c r="X1" s="8"/>
      <c r="Y1" s="8"/>
      <c r="Z1" s="8"/>
      <c r="AA1" s="8"/>
    </row>
    <row r="2" spans="1:27" ht="28.5" hidden="1" customHeight="1" thickBot="1" x14ac:dyDescent="0.35">
      <c r="A2" s="195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7"/>
      <c r="S2" s="7"/>
      <c r="T2" s="7"/>
      <c r="U2" s="8"/>
      <c r="V2" s="8"/>
      <c r="W2" s="8"/>
      <c r="X2" s="8"/>
      <c r="Y2" s="8"/>
      <c r="Z2" s="8"/>
      <c r="AA2" s="8"/>
    </row>
    <row r="3" spans="1:27" ht="30" hidden="1" customHeight="1" x14ac:dyDescent="0.3">
      <c r="A3" s="198" t="s">
        <v>27</v>
      </c>
      <c r="B3" s="200" t="s">
        <v>27</v>
      </c>
      <c r="C3" s="200" t="s">
        <v>28</v>
      </c>
      <c r="D3" s="200" t="s">
        <v>29</v>
      </c>
      <c r="E3" s="200" t="s">
        <v>30</v>
      </c>
      <c r="F3" s="202" t="s">
        <v>31</v>
      </c>
      <c r="G3" s="202" t="s">
        <v>32</v>
      </c>
      <c r="H3" s="204" t="s">
        <v>33</v>
      </c>
      <c r="I3" s="186" t="s">
        <v>34</v>
      </c>
      <c r="J3" s="186"/>
      <c r="K3" s="186"/>
      <c r="L3" s="186" t="s">
        <v>35</v>
      </c>
      <c r="M3" s="186"/>
      <c r="N3" s="186"/>
      <c r="O3" s="187" t="s">
        <v>36</v>
      </c>
      <c r="P3" s="189" t="s">
        <v>37</v>
      </c>
      <c r="Q3" s="191" t="s">
        <v>38</v>
      </c>
      <c r="R3" s="191" t="s">
        <v>39</v>
      </c>
      <c r="S3" s="191" t="s">
        <v>40</v>
      </c>
      <c r="T3" s="184" t="s">
        <v>41</v>
      </c>
      <c r="U3" s="8"/>
      <c r="V3" s="8"/>
      <c r="W3" s="8"/>
      <c r="X3" s="8"/>
      <c r="Y3" s="8"/>
      <c r="Z3" s="8"/>
      <c r="AA3" s="8"/>
    </row>
    <row r="4" spans="1:27" ht="28.5" hidden="1" customHeight="1" x14ac:dyDescent="0.3">
      <c r="A4" s="199"/>
      <c r="B4" s="201"/>
      <c r="C4" s="201"/>
      <c r="D4" s="201"/>
      <c r="E4" s="201"/>
      <c r="F4" s="203"/>
      <c r="G4" s="203"/>
      <c r="H4" s="205"/>
      <c r="I4" s="9" t="s">
        <v>42</v>
      </c>
      <c r="J4" s="9" t="s">
        <v>43</v>
      </c>
      <c r="K4" s="9" t="s">
        <v>44</v>
      </c>
      <c r="L4" s="9" t="s">
        <v>42</v>
      </c>
      <c r="M4" s="9" t="s">
        <v>43</v>
      </c>
      <c r="N4" s="9" t="s">
        <v>44</v>
      </c>
      <c r="O4" s="188"/>
      <c r="P4" s="190"/>
      <c r="Q4" s="192"/>
      <c r="R4" s="192"/>
      <c r="S4" s="192"/>
      <c r="T4" s="185"/>
      <c r="U4" s="8"/>
      <c r="V4" s="8"/>
      <c r="W4" s="8"/>
      <c r="X4" s="8" t="s">
        <v>45</v>
      </c>
      <c r="Y4" s="8"/>
      <c r="Z4" s="8"/>
      <c r="AA4" s="8"/>
    </row>
    <row r="5" spans="1:27" ht="18" hidden="1" customHeight="1" x14ac:dyDescent="0.3">
      <c r="A5" s="10">
        <v>1</v>
      </c>
      <c r="B5" s="11">
        <v>1</v>
      </c>
      <c r="C5" s="11" t="s">
        <v>46</v>
      </c>
      <c r="D5" s="12" t="s">
        <v>47</v>
      </c>
      <c r="E5" s="13">
        <v>98126238</v>
      </c>
      <c r="F5" s="14">
        <v>44981</v>
      </c>
      <c r="G5" s="14">
        <v>44986</v>
      </c>
      <c r="H5" s="9">
        <v>3436021</v>
      </c>
      <c r="I5" s="9">
        <v>151050.37</v>
      </c>
      <c r="J5" s="9">
        <f>I5*15%</f>
        <v>22657.555499999999</v>
      </c>
      <c r="K5" s="9">
        <f>J5+I5</f>
        <v>173707.92549999998</v>
      </c>
      <c r="L5" s="9"/>
      <c r="M5" s="9"/>
      <c r="N5" s="9"/>
      <c r="O5" s="9">
        <v>11179.8</v>
      </c>
      <c r="P5" s="9">
        <v>1000</v>
      </c>
      <c r="Q5" s="9">
        <f t="shared" ref="Q5:Q68" si="0">P5*O5</f>
        <v>11179800</v>
      </c>
      <c r="R5" s="9">
        <f>Q5+H5</f>
        <v>14615821</v>
      </c>
      <c r="S5" s="9">
        <f>R5+K5</f>
        <v>14789528.9255</v>
      </c>
      <c r="T5" s="15">
        <v>524</v>
      </c>
      <c r="U5" s="8"/>
      <c r="V5" s="8"/>
      <c r="W5" s="8"/>
      <c r="X5" s="8" t="s">
        <v>48</v>
      </c>
      <c r="Y5" s="8"/>
      <c r="Z5" s="8"/>
      <c r="AA5" s="8"/>
    </row>
    <row r="6" spans="1:27" ht="18" hidden="1" customHeight="1" x14ac:dyDescent="0.3">
      <c r="A6" s="10">
        <v>2</v>
      </c>
      <c r="B6" s="11">
        <v>2</v>
      </c>
      <c r="C6" s="11" t="s">
        <v>46</v>
      </c>
      <c r="D6" s="12" t="s">
        <v>49</v>
      </c>
      <c r="E6" s="12">
        <v>98133374</v>
      </c>
      <c r="F6" s="14">
        <v>44981</v>
      </c>
      <c r="G6" s="14">
        <v>44986</v>
      </c>
      <c r="H6" s="9">
        <v>3436021</v>
      </c>
      <c r="I6" s="9">
        <v>151050.37</v>
      </c>
      <c r="J6" s="9">
        <f t="shared" ref="J6:J69" si="1">I6*15%</f>
        <v>22657.555499999999</v>
      </c>
      <c r="K6" s="9">
        <f t="shared" ref="K6:K69" si="2">J6+I6</f>
        <v>173707.92549999998</v>
      </c>
      <c r="L6" s="9"/>
      <c r="M6" s="9"/>
      <c r="N6" s="9"/>
      <c r="O6" s="9">
        <v>11179.8</v>
      </c>
      <c r="P6" s="9">
        <v>1000</v>
      </c>
      <c r="Q6" s="9">
        <f t="shared" si="0"/>
        <v>11179800</v>
      </c>
      <c r="R6" s="9">
        <f t="shared" ref="R6:R69" si="3">Q6+H6</f>
        <v>14615821</v>
      </c>
      <c r="S6" s="9">
        <f t="shared" ref="S6:S69" si="4">R6+K6</f>
        <v>14789528.9255</v>
      </c>
      <c r="T6" s="15">
        <v>524</v>
      </c>
      <c r="U6" s="8"/>
      <c r="V6" s="8"/>
      <c r="W6" s="8"/>
      <c r="X6" s="8" t="s">
        <v>50</v>
      </c>
      <c r="Y6" s="8"/>
      <c r="Z6" s="8"/>
      <c r="AA6" s="8"/>
    </row>
    <row r="7" spans="1:27" ht="18" hidden="1" customHeight="1" x14ac:dyDescent="0.3">
      <c r="A7" s="10">
        <v>3</v>
      </c>
      <c r="B7" s="11">
        <v>3</v>
      </c>
      <c r="C7" s="11" t="s">
        <v>46</v>
      </c>
      <c r="D7" s="12" t="s">
        <v>51</v>
      </c>
      <c r="E7" s="13">
        <v>98556012</v>
      </c>
      <c r="F7" s="14">
        <v>44981</v>
      </c>
      <c r="G7" s="14">
        <v>44986</v>
      </c>
      <c r="H7" s="9">
        <v>3436021</v>
      </c>
      <c r="I7" s="9">
        <v>151050.37</v>
      </c>
      <c r="J7" s="9">
        <f t="shared" si="1"/>
        <v>22657.555499999999</v>
      </c>
      <c r="K7" s="9">
        <f t="shared" si="2"/>
        <v>173707.92549999998</v>
      </c>
      <c r="L7" s="9"/>
      <c r="M7" s="9"/>
      <c r="N7" s="9"/>
      <c r="O7" s="9">
        <v>11179.8</v>
      </c>
      <c r="P7" s="9">
        <v>1000</v>
      </c>
      <c r="Q7" s="9">
        <f t="shared" si="0"/>
        <v>11179800</v>
      </c>
      <c r="R7" s="9">
        <f t="shared" si="3"/>
        <v>14615821</v>
      </c>
      <c r="S7" s="9">
        <f t="shared" si="4"/>
        <v>14789528.9255</v>
      </c>
      <c r="T7" s="15">
        <v>524</v>
      </c>
      <c r="U7" s="8"/>
      <c r="V7" s="8"/>
      <c r="W7" s="8"/>
      <c r="X7" s="8" t="s">
        <v>52</v>
      </c>
      <c r="Y7" s="8"/>
      <c r="Z7" s="8"/>
      <c r="AA7" s="8"/>
    </row>
    <row r="8" spans="1:27" ht="18" hidden="1" customHeight="1" x14ac:dyDescent="0.3">
      <c r="A8" s="10">
        <v>4</v>
      </c>
      <c r="B8" s="11">
        <v>4</v>
      </c>
      <c r="C8" s="11" t="s">
        <v>46</v>
      </c>
      <c r="D8" s="12" t="s">
        <v>53</v>
      </c>
      <c r="E8" s="13">
        <v>98556012</v>
      </c>
      <c r="F8" s="14">
        <v>44981</v>
      </c>
      <c r="G8" s="14">
        <v>44986</v>
      </c>
      <c r="H8" s="9">
        <v>3436021</v>
      </c>
      <c r="I8" s="9">
        <v>151050.37</v>
      </c>
      <c r="J8" s="9">
        <f t="shared" si="1"/>
        <v>22657.555499999999</v>
      </c>
      <c r="K8" s="9">
        <f t="shared" si="2"/>
        <v>173707.92549999998</v>
      </c>
      <c r="L8" s="9"/>
      <c r="M8" s="9"/>
      <c r="N8" s="9"/>
      <c r="O8" s="9">
        <v>11179.8</v>
      </c>
      <c r="P8" s="9">
        <v>1000</v>
      </c>
      <c r="Q8" s="9">
        <f t="shared" si="0"/>
        <v>11179800</v>
      </c>
      <c r="R8" s="9">
        <f t="shared" si="3"/>
        <v>14615821</v>
      </c>
      <c r="S8" s="9">
        <f t="shared" si="4"/>
        <v>14789528.9255</v>
      </c>
      <c r="T8" s="15">
        <v>524</v>
      </c>
      <c r="U8" s="8"/>
      <c r="V8" s="8"/>
      <c r="W8" s="8"/>
      <c r="X8" s="8" t="s">
        <v>54</v>
      </c>
      <c r="Y8" s="8"/>
      <c r="Z8" s="8"/>
      <c r="AA8" s="8"/>
    </row>
    <row r="9" spans="1:27" ht="18" hidden="1" customHeight="1" x14ac:dyDescent="0.3">
      <c r="A9" s="10">
        <v>5</v>
      </c>
      <c r="B9" s="11">
        <v>5</v>
      </c>
      <c r="C9" s="11" t="s">
        <v>46</v>
      </c>
      <c r="D9" s="12" t="s">
        <v>55</v>
      </c>
      <c r="E9" s="12">
        <v>98133374</v>
      </c>
      <c r="F9" s="14">
        <v>44981</v>
      </c>
      <c r="G9" s="14">
        <v>44986</v>
      </c>
      <c r="H9" s="9">
        <v>3436021</v>
      </c>
      <c r="I9" s="9">
        <v>151050.37</v>
      </c>
      <c r="J9" s="9">
        <f t="shared" si="1"/>
        <v>22657.555499999999</v>
      </c>
      <c r="K9" s="9">
        <f t="shared" si="2"/>
        <v>173707.92549999998</v>
      </c>
      <c r="L9" s="9"/>
      <c r="M9" s="9"/>
      <c r="N9" s="9"/>
      <c r="O9" s="9">
        <v>11179.8</v>
      </c>
      <c r="P9" s="9">
        <v>1000</v>
      </c>
      <c r="Q9" s="9">
        <f t="shared" si="0"/>
        <v>11179800</v>
      </c>
      <c r="R9" s="9">
        <f t="shared" si="3"/>
        <v>14615821</v>
      </c>
      <c r="S9" s="9">
        <f t="shared" si="4"/>
        <v>14789528.9255</v>
      </c>
      <c r="T9" s="15">
        <v>524</v>
      </c>
      <c r="U9" s="8"/>
      <c r="V9" s="8"/>
      <c r="W9" s="8"/>
      <c r="X9" s="8" t="s">
        <v>56</v>
      </c>
      <c r="Y9" s="8"/>
      <c r="Z9" s="8"/>
      <c r="AA9" s="8"/>
    </row>
    <row r="10" spans="1:27" ht="18" hidden="1" customHeight="1" x14ac:dyDescent="0.3">
      <c r="A10" s="10">
        <v>6</v>
      </c>
      <c r="B10" s="11">
        <v>6</v>
      </c>
      <c r="C10" s="11" t="s">
        <v>46</v>
      </c>
      <c r="D10" s="12" t="s">
        <v>57</v>
      </c>
      <c r="E10" s="12">
        <v>98133374</v>
      </c>
      <c r="F10" s="14">
        <v>44981</v>
      </c>
      <c r="G10" s="14">
        <v>44986</v>
      </c>
      <c r="H10" s="9">
        <v>3436021</v>
      </c>
      <c r="I10" s="9">
        <v>151050.37</v>
      </c>
      <c r="J10" s="9">
        <f t="shared" si="1"/>
        <v>22657.555499999999</v>
      </c>
      <c r="K10" s="9">
        <f t="shared" si="2"/>
        <v>173707.92549999998</v>
      </c>
      <c r="L10" s="9"/>
      <c r="M10" s="9"/>
      <c r="N10" s="9"/>
      <c r="O10" s="9">
        <v>11179.8</v>
      </c>
      <c r="P10" s="9">
        <v>1000</v>
      </c>
      <c r="Q10" s="9">
        <f t="shared" si="0"/>
        <v>11179800</v>
      </c>
      <c r="R10" s="9">
        <f t="shared" si="3"/>
        <v>14615821</v>
      </c>
      <c r="S10" s="9">
        <f t="shared" si="4"/>
        <v>14789528.9255</v>
      </c>
      <c r="T10" s="15">
        <v>524</v>
      </c>
      <c r="U10" s="8"/>
      <c r="V10" s="8"/>
      <c r="W10" s="8"/>
      <c r="X10" s="8" t="s">
        <v>58</v>
      </c>
      <c r="Y10" s="8"/>
      <c r="Z10" s="8"/>
      <c r="AA10" s="8"/>
    </row>
    <row r="11" spans="1:27" ht="18" hidden="1" customHeight="1" x14ac:dyDescent="0.3">
      <c r="A11" s="10">
        <v>7</v>
      </c>
      <c r="B11" s="11">
        <v>7</v>
      </c>
      <c r="C11" s="11" t="s">
        <v>46</v>
      </c>
      <c r="D11" s="12" t="s">
        <v>59</v>
      </c>
      <c r="E11" s="13">
        <v>98125800</v>
      </c>
      <c r="F11" s="14">
        <v>44981</v>
      </c>
      <c r="G11" s="14">
        <v>44986</v>
      </c>
      <c r="H11" s="9">
        <v>3436021</v>
      </c>
      <c r="I11" s="9">
        <v>151050.37</v>
      </c>
      <c r="J11" s="9">
        <f t="shared" si="1"/>
        <v>22657.555499999999</v>
      </c>
      <c r="K11" s="9">
        <f t="shared" si="2"/>
        <v>173707.92549999998</v>
      </c>
      <c r="L11" s="9"/>
      <c r="M11" s="9"/>
      <c r="N11" s="9"/>
      <c r="O11" s="9">
        <v>11179.8</v>
      </c>
      <c r="P11" s="9">
        <v>1000</v>
      </c>
      <c r="Q11" s="9">
        <f t="shared" si="0"/>
        <v>11179800</v>
      </c>
      <c r="R11" s="9">
        <f t="shared" si="3"/>
        <v>14615821</v>
      </c>
      <c r="S11" s="9">
        <f t="shared" si="4"/>
        <v>14789528.9255</v>
      </c>
      <c r="T11" s="15">
        <v>524</v>
      </c>
      <c r="U11" s="8"/>
      <c r="V11" s="8"/>
      <c r="W11" s="8"/>
      <c r="X11" s="8" t="s">
        <v>60</v>
      </c>
      <c r="Y11" s="8"/>
      <c r="Z11" s="8"/>
      <c r="AA11" s="8"/>
    </row>
    <row r="12" spans="1:27" ht="18" hidden="1" customHeight="1" x14ac:dyDescent="0.3">
      <c r="A12" s="10">
        <v>8</v>
      </c>
      <c r="B12" s="11">
        <v>8</v>
      </c>
      <c r="C12" s="11" t="s">
        <v>46</v>
      </c>
      <c r="D12" s="12" t="s">
        <v>61</v>
      </c>
      <c r="E12" s="13">
        <v>98100597</v>
      </c>
      <c r="F12" s="14">
        <v>44981</v>
      </c>
      <c r="G12" s="14">
        <v>44986</v>
      </c>
      <c r="H12" s="9">
        <v>3436021</v>
      </c>
      <c r="I12" s="9">
        <v>151050.37</v>
      </c>
      <c r="J12" s="9">
        <f t="shared" si="1"/>
        <v>22657.555499999999</v>
      </c>
      <c r="K12" s="9">
        <f t="shared" si="2"/>
        <v>173707.92549999998</v>
      </c>
      <c r="L12" s="9"/>
      <c r="M12" s="9"/>
      <c r="N12" s="9"/>
      <c r="O12" s="9">
        <v>11179.8</v>
      </c>
      <c r="P12" s="9">
        <v>1000</v>
      </c>
      <c r="Q12" s="9">
        <f t="shared" si="0"/>
        <v>11179800</v>
      </c>
      <c r="R12" s="9">
        <f t="shared" si="3"/>
        <v>14615821</v>
      </c>
      <c r="S12" s="9">
        <f t="shared" si="4"/>
        <v>14789528.9255</v>
      </c>
      <c r="T12" s="15">
        <v>524</v>
      </c>
      <c r="U12" s="8"/>
      <c r="V12" s="8"/>
      <c r="W12" s="8"/>
      <c r="X12" s="8" t="s">
        <v>62</v>
      </c>
      <c r="Y12" s="8"/>
      <c r="Z12" s="8"/>
      <c r="AA12" s="8"/>
    </row>
    <row r="13" spans="1:27" ht="18" hidden="1" customHeight="1" x14ac:dyDescent="0.3">
      <c r="A13" s="10">
        <v>9</v>
      </c>
      <c r="B13" s="11">
        <v>9</v>
      </c>
      <c r="C13" s="11" t="s">
        <v>46</v>
      </c>
      <c r="D13" s="12" t="s">
        <v>63</v>
      </c>
      <c r="E13" s="13">
        <v>98169360</v>
      </c>
      <c r="F13" s="14">
        <v>44981</v>
      </c>
      <c r="G13" s="14">
        <v>44986</v>
      </c>
      <c r="H13" s="9">
        <v>3436021</v>
      </c>
      <c r="I13" s="9">
        <v>151050.37</v>
      </c>
      <c r="J13" s="9">
        <f t="shared" si="1"/>
        <v>22657.555499999999</v>
      </c>
      <c r="K13" s="9">
        <f t="shared" si="2"/>
        <v>173707.92549999998</v>
      </c>
      <c r="L13" s="9"/>
      <c r="M13" s="9"/>
      <c r="N13" s="9"/>
      <c r="O13" s="9">
        <v>11179.8</v>
      </c>
      <c r="P13" s="9">
        <v>1000</v>
      </c>
      <c r="Q13" s="9">
        <f t="shared" si="0"/>
        <v>11179800</v>
      </c>
      <c r="R13" s="9">
        <f t="shared" si="3"/>
        <v>14615821</v>
      </c>
      <c r="S13" s="9">
        <f t="shared" si="4"/>
        <v>14789528.9255</v>
      </c>
      <c r="T13" s="15">
        <v>524</v>
      </c>
      <c r="U13" s="8"/>
      <c r="V13" s="8"/>
      <c r="W13" s="8"/>
      <c r="X13" s="8" t="s">
        <v>64</v>
      </c>
      <c r="Y13" s="8"/>
      <c r="Z13" s="8"/>
      <c r="AA13" s="8"/>
    </row>
    <row r="14" spans="1:27" ht="18" hidden="1" customHeight="1" x14ac:dyDescent="0.3">
      <c r="A14" s="10">
        <v>10</v>
      </c>
      <c r="B14" s="11">
        <v>10</v>
      </c>
      <c r="C14" s="11" t="s">
        <v>46</v>
      </c>
      <c r="D14" s="12" t="s">
        <v>65</v>
      </c>
      <c r="E14" s="13">
        <v>98199458</v>
      </c>
      <c r="F14" s="14">
        <v>44981</v>
      </c>
      <c r="G14" s="14">
        <v>44986</v>
      </c>
      <c r="H14" s="9">
        <v>3436021</v>
      </c>
      <c r="I14" s="9">
        <v>151050.37</v>
      </c>
      <c r="J14" s="9">
        <f t="shared" si="1"/>
        <v>22657.555499999999</v>
      </c>
      <c r="K14" s="9">
        <f t="shared" si="2"/>
        <v>173707.92549999998</v>
      </c>
      <c r="L14" s="9"/>
      <c r="M14" s="9"/>
      <c r="N14" s="9"/>
      <c r="O14" s="9">
        <v>11179.8</v>
      </c>
      <c r="P14" s="9">
        <v>1000</v>
      </c>
      <c r="Q14" s="9">
        <f t="shared" si="0"/>
        <v>11179800</v>
      </c>
      <c r="R14" s="9">
        <f t="shared" si="3"/>
        <v>14615821</v>
      </c>
      <c r="S14" s="9">
        <f t="shared" si="4"/>
        <v>14789528.9255</v>
      </c>
      <c r="T14" s="15">
        <v>524</v>
      </c>
      <c r="U14" s="8"/>
      <c r="V14" s="8"/>
      <c r="W14" s="8"/>
      <c r="X14" s="8" t="s">
        <v>66</v>
      </c>
      <c r="Y14" s="8"/>
      <c r="Z14" s="8"/>
      <c r="AA14" s="8"/>
    </row>
    <row r="15" spans="1:27" ht="18" hidden="1" customHeight="1" x14ac:dyDescent="0.3">
      <c r="A15" s="10">
        <v>11</v>
      </c>
      <c r="B15" s="11">
        <v>11</v>
      </c>
      <c r="C15" s="11" t="s">
        <v>46</v>
      </c>
      <c r="D15" s="12" t="s">
        <v>67</v>
      </c>
      <c r="E15" s="13">
        <v>98199458</v>
      </c>
      <c r="F15" s="14">
        <v>44981</v>
      </c>
      <c r="G15" s="14">
        <v>44986</v>
      </c>
      <c r="H15" s="9">
        <v>3436021</v>
      </c>
      <c r="I15" s="9">
        <v>151050.37</v>
      </c>
      <c r="J15" s="9">
        <f t="shared" si="1"/>
        <v>22657.555499999999</v>
      </c>
      <c r="K15" s="9">
        <f t="shared" si="2"/>
        <v>173707.92549999998</v>
      </c>
      <c r="L15" s="9"/>
      <c r="M15" s="9"/>
      <c r="N15" s="9"/>
      <c r="O15" s="9">
        <v>11179.8</v>
      </c>
      <c r="P15" s="9">
        <v>1000</v>
      </c>
      <c r="Q15" s="9">
        <f t="shared" si="0"/>
        <v>11179800</v>
      </c>
      <c r="R15" s="9">
        <f t="shared" si="3"/>
        <v>14615821</v>
      </c>
      <c r="S15" s="9">
        <f t="shared" si="4"/>
        <v>14789528.9255</v>
      </c>
      <c r="T15" s="15">
        <v>524</v>
      </c>
      <c r="U15" s="8"/>
      <c r="V15" s="8"/>
      <c r="W15" s="8"/>
      <c r="X15" s="8" t="s">
        <v>68</v>
      </c>
      <c r="Y15" s="8"/>
      <c r="Z15" s="8"/>
      <c r="AA15" s="8"/>
    </row>
    <row r="16" spans="1:27" ht="18" hidden="1" customHeight="1" x14ac:dyDescent="0.3">
      <c r="A16" s="10">
        <v>12</v>
      </c>
      <c r="B16" s="11">
        <v>12</v>
      </c>
      <c r="C16" s="11" t="s">
        <v>46</v>
      </c>
      <c r="D16" s="12" t="s">
        <v>69</v>
      </c>
      <c r="E16" s="13">
        <v>98100597</v>
      </c>
      <c r="F16" s="14">
        <v>44981</v>
      </c>
      <c r="G16" s="14">
        <v>44986</v>
      </c>
      <c r="H16" s="9">
        <v>3436021</v>
      </c>
      <c r="I16" s="9">
        <v>151050.37</v>
      </c>
      <c r="J16" s="9">
        <f t="shared" si="1"/>
        <v>22657.555499999999</v>
      </c>
      <c r="K16" s="9">
        <f t="shared" si="2"/>
        <v>173707.92549999998</v>
      </c>
      <c r="L16" s="9"/>
      <c r="M16" s="9"/>
      <c r="N16" s="9"/>
      <c r="O16" s="9">
        <v>11179.8</v>
      </c>
      <c r="P16" s="9">
        <v>1000</v>
      </c>
      <c r="Q16" s="9">
        <f t="shared" si="0"/>
        <v>11179800</v>
      </c>
      <c r="R16" s="9">
        <f t="shared" si="3"/>
        <v>14615821</v>
      </c>
      <c r="S16" s="9">
        <f t="shared" si="4"/>
        <v>14789528.9255</v>
      </c>
      <c r="T16" s="15">
        <v>524</v>
      </c>
      <c r="U16" s="8"/>
      <c r="V16" s="8"/>
      <c r="W16" s="8"/>
      <c r="X16" s="8" t="s">
        <v>70</v>
      </c>
      <c r="Y16" s="8"/>
      <c r="Z16" s="8"/>
      <c r="AA16" s="8"/>
    </row>
    <row r="17" spans="1:27" ht="18" hidden="1" customHeight="1" x14ac:dyDescent="0.3">
      <c r="A17" s="10">
        <v>13</v>
      </c>
      <c r="B17" s="11">
        <v>13</v>
      </c>
      <c r="C17" s="11" t="s">
        <v>46</v>
      </c>
      <c r="D17" s="12" t="s">
        <v>71</v>
      </c>
      <c r="E17" s="13">
        <v>98169360</v>
      </c>
      <c r="F17" s="14">
        <v>44981</v>
      </c>
      <c r="G17" s="14">
        <v>44986</v>
      </c>
      <c r="H17" s="9">
        <v>3436021</v>
      </c>
      <c r="I17" s="9">
        <v>151050.37</v>
      </c>
      <c r="J17" s="9">
        <f t="shared" si="1"/>
        <v>22657.555499999999</v>
      </c>
      <c r="K17" s="9">
        <f t="shared" si="2"/>
        <v>173707.92549999998</v>
      </c>
      <c r="L17" s="9"/>
      <c r="M17" s="9"/>
      <c r="N17" s="9"/>
      <c r="O17" s="9">
        <v>11179.8</v>
      </c>
      <c r="P17" s="9">
        <v>1000</v>
      </c>
      <c r="Q17" s="9">
        <f t="shared" si="0"/>
        <v>11179800</v>
      </c>
      <c r="R17" s="9">
        <f t="shared" si="3"/>
        <v>14615821</v>
      </c>
      <c r="S17" s="9">
        <f t="shared" si="4"/>
        <v>14789528.9255</v>
      </c>
      <c r="T17" s="15">
        <v>524</v>
      </c>
      <c r="U17" s="8"/>
      <c r="V17" s="8"/>
      <c r="W17" s="8"/>
      <c r="X17" s="8" t="s">
        <v>72</v>
      </c>
      <c r="Y17" s="8"/>
      <c r="Z17" s="8"/>
      <c r="AA17" s="8"/>
    </row>
    <row r="18" spans="1:27" ht="18" hidden="1" customHeight="1" x14ac:dyDescent="0.3">
      <c r="A18" s="10">
        <v>14</v>
      </c>
      <c r="B18" s="11">
        <v>14</v>
      </c>
      <c r="C18" s="11" t="s">
        <v>46</v>
      </c>
      <c r="D18" s="12" t="s">
        <v>73</v>
      </c>
      <c r="E18" s="13">
        <v>54970785</v>
      </c>
      <c r="F18" s="14">
        <v>44981</v>
      </c>
      <c r="G18" s="14">
        <v>44986</v>
      </c>
      <c r="H18" s="9">
        <v>3436021</v>
      </c>
      <c r="I18" s="9">
        <v>151050.37</v>
      </c>
      <c r="J18" s="9">
        <f t="shared" si="1"/>
        <v>22657.555499999999</v>
      </c>
      <c r="K18" s="9">
        <f t="shared" si="2"/>
        <v>173707.92549999998</v>
      </c>
      <c r="L18" s="9"/>
      <c r="M18" s="9"/>
      <c r="N18" s="9"/>
      <c r="O18" s="9">
        <v>11179.8</v>
      </c>
      <c r="P18" s="9">
        <v>1000</v>
      </c>
      <c r="Q18" s="9">
        <f t="shared" si="0"/>
        <v>11179800</v>
      </c>
      <c r="R18" s="9">
        <f t="shared" si="3"/>
        <v>14615821</v>
      </c>
      <c r="S18" s="9">
        <f t="shared" si="4"/>
        <v>14789528.9255</v>
      </c>
      <c r="T18" s="15">
        <v>524</v>
      </c>
      <c r="U18" s="8"/>
      <c r="V18" s="8"/>
      <c r="W18" s="8"/>
      <c r="X18" s="8" t="s">
        <v>74</v>
      </c>
      <c r="Y18" s="8"/>
      <c r="Z18" s="8"/>
      <c r="AA18" s="8"/>
    </row>
    <row r="19" spans="1:27" ht="18" hidden="1" customHeight="1" x14ac:dyDescent="0.3">
      <c r="A19" s="10">
        <v>15</v>
      </c>
      <c r="B19" s="11">
        <v>15</v>
      </c>
      <c r="C19" s="11" t="s">
        <v>46</v>
      </c>
      <c r="D19" s="12" t="s">
        <v>75</v>
      </c>
      <c r="E19" s="13">
        <v>54970785</v>
      </c>
      <c r="F19" s="14">
        <v>44981</v>
      </c>
      <c r="G19" s="14">
        <v>44986</v>
      </c>
      <c r="H19" s="9">
        <v>3436021</v>
      </c>
      <c r="I19" s="9">
        <v>151050.37</v>
      </c>
      <c r="J19" s="9">
        <f t="shared" si="1"/>
        <v>22657.555499999999</v>
      </c>
      <c r="K19" s="9">
        <f t="shared" si="2"/>
        <v>173707.92549999998</v>
      </c>
      <c r="L19" s="9"/>
      <c r="M19" s="9"/>
      <c r="N19" s="9"/>
      <c r="O19" s="9">
        <v>11179.8</v>
      </c>
      <c r="P19" s="9">
        <v>1000</v>
      </c>
      <c r="Q19" s="9">
        <f t="shared" si="0"/>
        <v>11179800</v>
      </c>
      <c r="R19" s="9">
        <f t="shared" si="3"/>
        <v>14615821</v>
      </c>
      <c r="S19" s="9">
        <f t="shared" si="4"/>
        <v>14789528.9255</v>
      </c>
      <c r="T19" s="15">
        <v>524</v>
      </c>
      <c r="U19" s="8"/>
      <c r="V19" s="8"/>
      <c r="W19" s="8"/>
      <c r="X19" s="8" t="s">
        <v>76</v>
      </c>
      <c r="Y19" s="8"/>
      <c r="Z19" s="8"/>
      <c r="AA19" s="8"/>
    </row>
    <row r="20" spans="1:27" ht="18" hidden="1" customHeight="1" x14ac:dyDescent="0.3">
      <c r="A20" s="10">
        <v>16</v>
      </c>
      <c r="B20" s="11">
        <v>16</v>
      </c>
      <c r="C20" s="11" t="s">
        <v>46</v>
      </c>
      <c r="D20" s="12" t="s">
        <v>77</v>
      </c>
      <c r="E20" s="13">
        <v>98106396</v>
      </c>
      <c r="F20" s="14">
        <v>44981</v>
      </c>
      <c r="G20" s="14">
        <v>44986</v>
      </c>
      <c r="H20" s="9">
        <v>3436021</v>
      </c>
      <c r="I20" s="9">
        <v>151050.37</v>
      </c>
      <c r="J20" s="9">
        <f t="shared" si="1"/>
        <v>22657.555499999999</v>
      </c>
      <c r="K20" s="9">
        <f t="shared" si="2"/>
        <v>173707.92549999998</v>
      </c>
      <c r="L20" s="9"/>
      <c r="M20" s="9"/>
      <c r="N20" s="9"/>
      <c r="O20" s="9">
        <v>11179.8</v>
      </c>
      <c r="P20" s="9">
        <v>1000</v>
      </c>
      <c r="Q20" s="9">
        <f t="shared" si="0"/>
        <v>11179800</v>
      </c>
      <c r="R20" s="9">
        <f t="shared" si="3"/>
        <v>14615821</v>
      </c>
      <c r="S20" s="9">
        <f t="shared" si="4"/>
        <v>14789528.9255</v>
      </c>
      <c r="T20" s="15">
        <v>524</v>
      </c>
      <c r="U20" s="8"/>
      <c r="V20" s="8"/>
      <c r="W20" s="8"/>
      <c r="X20" s="8" t="s">
        <v>78</v>
      </c>
      <c r="Y20" s="8"/>
      <c r="Z20" s="8"/>
      <c r="AA20" s="8"/>
    </row>
    <row r="21" spans="1:27" ht="18" hidden="1" customHeight="1" x14ac:dyDescent="0.3">
      <c r="A21" s="10">
        <v>17</v>
      </c>
      <c r="B21" s="11">
        <v>17</v>
      </c>
      <c r="C21" s="11" t="s">
        <v>46</v>
      </c>
      <c r="D21" s="12" t="s">
        <v>79</v>
      </c>
      <c r="E21" s="13">
        <v>94946472</v>
      </c>
      <c r="F21" s="14">
        <v>44981</v>
      </c>
      <c r="G21" s="14">
        <v>44986</v>
      </c>
      <c r="H21" s="9">
        <v>3436021</v>
      </c>
      <c r="I21" s="9">
        <v>151050.37</v>
      </c>
      <c r="J21" s="9">
        <f t="shared" si="1"/>
        <v>22657.555499999999</v>
      </c>
      <c r="K21" s="9">
        <f t="shared" si="2"/>
        <v>173707.92549999998</v>
      </c>
      <c r="L21" s="9"/>
      <c r="M21" s="9"/>
      <c r="N21" s="9"/>
      <c r="O21" s="9">
        <v>11179.8</v>
      </c>
      <c r="P21" s="9">
        <v>1000</v>
      </c>
      <c r="Q21" s="9">
        <f t="shared" si="0"/>
        <v>11179800</v>
      </c>
      <c r="R21" s="9">
        <f t="shared" si="3"/>
        <v>14615821</v>
      </c>
      <c r="S21" s="9">
        <f t="shared" si="4"/>
        <v>14789528.9255</v>
      </c>
      <c r="T21" s="15">
        <v>524</v>
      </c>
      <c r="U21" s="8"/>
      <c r="V21" s="8"/>
      <c r="W21" s="8"/>
      <c r="X21" s="8" t="s">
        <v>80</v>
      </c>
      <c r="Y21" s="8"/>
      <c r="Z21" s="8"/>
      <c r="AA21" s="8"/>
    </row>
    <row r="22" spans="1:27" ht="18" hidden="1" customHeight="1" x14ac:dyDescent="0.3">
      <c r="A22" s="10">
        <v>18</v>
      </c>
      <c r="B22" s="11">
        <v>18</v>
      </c>
      <c r="C22" s="11" t="s">
        <v>46</v>
      </c>
      <c r="D22" s="12" t="s">
        <v>81</v>
      </c>
      <c r="E22" s="13">
        <v>94946472</v>
      </c>
      <c r="F22" s="14">
        <v>44981</v>
      </c>
      <c r="G22" s="14">
        <v>44986</v>
      </c>
      <c r="H22" s="9">
        <v>3436021</v>
      </c>
      <c r="I22" s="9">
        <v>151050.37</v>
      </c>
      <c r="J22" s="9">
        <f t="shared" si="1"/>
        <v>22657.555499999999</v>
      </c>
      <c r="K22" s="9">
        <f t="shared" si="2"/>
        <v>173707.92549999998</v>
      </c>
      <c r="L22" s="9"/>
      <c r="M22" s="9"/>
      <c r="N22" s="9"/>
      <c r="O22" s="9">
        <v>11179.8</v>
      </c>
      <c r="P22" s="9">
        <v>1000</v>
      </c>
      <c r="Q22" s="9">
        <f t="shared" si="0"/>
        <v>11179800</v>
      </c>
      <c r="R22" s="9">
        <f t="shared" si="3"/>
        <v>14615821</v>
      </c>
      <c r="S22" s="9">
        <f t="shared" si="4"/>
        <v>14789528.9255</v>
      </c>
      <c r="T22" s="15">
        <v>524</v>
      </c>
      <c r="U22" s="8"/>
      <c r="V22" s="8"/>
      <c r="W22" s="8"/>
      <c r="X22" s="8" t="s">
        <v>82</v>
      </c>
      <c r="Y22" s="8"/>
      <c r="Z22" s="8"/>
      <c r="AA22" s="8"/>
    </row>
    <row r="23" spans="1:27" ht="18" hidden="1" customHeight="1" x14ac:dyDescent="0.3">
      <c r="A23" s="10">
        <v>19</v>
      </c>
      <c r="B23" s="11">
        <v>19</v>
      </c>
      <c r="C23" s="11" t="s">
        <v>46</v>
      </c>
      <c r="D23" s="12" t="s">
        <v>83</v>
      </c>
      <c r="E23" s="13">
        <v>98106396</v>
      </c>
      <c r="F23" s="14">
        <v>44981</v>
      </c>
      <c r="G23" s="14">
        <v>44986</v>
      </c>
      <c r="H23" s="9">
        <v>3436021</v>
      </c>
      <c r="I23" s="9">
        <v>151050.37</v>
      </c>
      <c r="J23" s="9">
        <f t="shared" si="1"/>
        <v>22657.555499999999</v>
      </c>
      <c r="K23" s="9">
        <f t="shared" si="2"/>
        <v>173707.92549999998</v>
      </c>
      <c r="L23" s="9"/>
      <c r="M23" s="9"/>
      <c r="N23" s="9"/>
      <c r="O23" s="9">
        <v>11179.8</v>
      </c>
      <c r="P23" s="9">
        <v>1000</v>
      </c>
      <c r="Q23" s="9">
        <f t="shared" si="0"/>
        <v>11179800</v>
      </c>
      <c r="R23" s="9">
        <f t="shared" si="3"/>
        <v>14615821</v>
      </c>
      <c r="S23" s="9">
        <f t="shared" si="4"/>
        <v>14789528.9255</v>
      </c>
      <c r="T23" s="15">
        <v>524</v>
      </c>
      <c r="U23" s="8"/>
      <c r="V23" s="8"/>
      <c r="W23" s="8"/>
      <c r="X23" s="8" t="s">
        <v>84</v>
      </c>
      <c r="Y23" s="8"/>
      <c r="Z23" s="8"/>
      <c r="AA23" s="8"/>
    </row>
    <row r="24" spans="1:27" ht="18" hidden="1" customHeight="1" x14ac:dyDescent="0.3">
      <c r="A24" s="10">
        <v>20</v>
      </c>
      <c r="B24" s="11">
        <v>20</v>
      </c>
      <c r="C24" s="11" t="s">
        <v>46</v>
      </c>
      <c r="D24" s="12" t="s">
        <v>85</v>
      </c>
      <c r="E24" s="13">
        <v>54914601</v>
      </c>
      <c r="F24" s="14">
        <v>44981</v>
      </c>
      <c r="G24" s="14">
        <v>44986</v>
      </c>
      <c r="H24" s="9">
        <v>3436021</v>
      </c>
      <c r="I24" s="9">
        <v>151050.37</v>
      </c>
      <c r="J24" s="9">
        <f t="shared" si="1"/>
        <v>22657.555499999999</v>
      </c>
      <c r="K24" s="9">
        <f t="shared" si="2"/>
        <v>173707.92549999998</v>
      </c>
      <c r="L24" s="9"/>
      <c r="M24" s="9"/>
      <c r="N24" s="9"/>
      <c r="O24" s="9">
        <v>11179.8</v>
      </c>
      <c r="P24" s="9">
        <v>1000</v>
      </c>
      <c r="Q24" s="9">
        <f t="shared" si="0"/>
        <v>11179800</v>
      </c>
      <c r="R24" s="9">
        <f t="shared" si="3"/>
        <v>14615821</v>
      </c>
      <c r="S24" s="9">
        <f t="shared" si="4"/>
        <v>14789528.9255</v>
      </c>
      <c r="T24" s="15">
        <v>524</v>
      </c>
      <c r="U24" s="8"/>
      <c r="V24" s="8"/>
      <c r="W24" s="8"/>
      <c r="X24" s="8" t="s">
        <v>86</v>
      </c>
      <c r="Y24" s="8"/>
      <c r="Z24" s="8"/>
      <c r="AA24" s="8"/>
    </row>
    <row r="25" spans="1:27" ht="18" hidden="1" customHeight="1" x14ac:dyDescent="0.3">
      <c r="A25" s="10">
        <v>21</v>
      </c>
      <c r="B25" s="11">
        <v>21</v>
      </c>
      <c r="C25" s="11" t="s">
        <v>46</v>
      </c>
      <c r="D25" s="12" t="s">
        <v>87</v>
      </c>
      <c r="E25" s="12">
        <v>98113673</v>
      </c>
      <c r="F25" s="14">
        <v>44981</v>
      </c>
      <c r="G25" s="14">
        <v>44986</v>
      </c>
      <c r="H25" s="9">
        <v>3436021</v>
      </c>
      <c r="I25" s="9">
        <v>151050.37</v>
      </c>
      <c r="J25" s="9">
        <f t="shared" si="1"/>
        <v>22657.555499999999</v>
      </c>
      <c r="K25" s="9">
        <f t="shared" si="2"/>
        <v>173707.92549999998</v>
      </c>
      <c r="L25" s="9"/>
      <c r="M25" s="9"/>
      <c r="N25" s="9"/>
      <c r="O25" s="9">
        <v>11179.8</v>
      </c>
      <c r="P25" s="9">
        <v>1000</v>
      </c>
      <c r="Q25" s="9">
        <f t="shared" si="0"/>
        <v>11179800</v>
      </c>
      <c r="R25" s="9">
        <f t="shared" si="3"/>
        <v>14615821</v>
      </c>
      <c r="S25" s="9">
        <f t="shared" si="4"/>
        <v>14789528.9255</v>
      </c>
      <c r="T25" s="15">
        <v>524</v>
      </c>
      <c r="U25" s="8"/>
      <c r="V25" s="8"/>
      <c r="W25" s="8"/>
      <c r="X25" s="8" t="s">
        <v>88</v>
      </c>
      <c r="Y25" s="8"/>
      <c r="Z25" s="8"/>
      <c r="AA25" s="8"/>
    </row>
    <row r="26" spans="1:27" ht="18" hidden="1" customHeight="1" x14ac:dyDescent="0.3">
      <c r="A26" s="10">
        <v>22</v>
      </c>
      <c r="B26" s="11">
        <v>22</v>
      </c>
      <c r="C26" s="11" t="s">
        <v>46</v>
      </c>
      <c r="D26" s="12" t="s">
        <v>89</v>
      </c>
      <c r="E26" s="12">
        <v>98113673</v>
      </c>
      <c r="F26" s="14">
        <v>44981</v>
      </c>
      <c r="G26" s="14">
        <v>44986</v>
      </c>
      <c r="H26" s="9">
        <v>3436021</v>
      </c>
      <c r="I26" s="9">
        <v>151050.37</v>
      </c>
      <c r="J26" s="9">
        <f t="shared" si="1"/>
        <v>22657.555499999999</v>
      </c>
      <c r="K26" s="9">
        <f t="shared" si="2"/>
        <v>173707.92549999998</v>
      </c>
      <c r="L26" s="9"/>
      <c r="M26" s="9"/>
      <c r="N26" s="9"/>
      <c r="O26" s="9">
        <v>11179.8</v>
      </c>
      <c r="P26" s="9">
        <v>1000</v>
      </c>
      <c r="Q26" s="9">
        <f t="shared" si="0"/>
        <v>11179800</v>
      </c>
      <c r="R26" s="9">
        <f t="shared" si="3"/>
        <v>14615821</v>
      </c>
      <c r="S26" s="9">
        <f t="shared" si="4"/>
        <v>14789528.9255</v>
      </c>
      <c r="T26" s="15">
        <v>524</v>
      </c>
      <c r="U26" s="8"/>
      <c r="V26" s="8"/>
      <c r="W26" s="8"/>
      <c r="X26" s="8" t="s">
        <v>90</v>
      </c>
      <c r="Y26" s="8"/>
      <c r="Z26" s="8"/>
      <c r="AA26" s="8"/>
    </row>
    <row r="27" spans="1:27" ht="18" hidden="1" customHeight="1" x14ac:dyDescent="0.3">
      <c r="A27" s="10">
        <v>23</v>
      </c>
      <c r="B27" s="11">
        <v>23</v>
      </c>
      <c r="C27" s="11" t="s">
        <v>46</v>
      </c>
      <c r="D27" s="12" t="s">
        <v>91</v>
      </c>
      <c r="E27" s="12">
        <v>54960604</v>
      </c>
      <c r="F27" s="14">
        <v>44981</v>
      </c>
      <c r="G27" s="14">
        <v>44986</v>
      </c>
      <c r="H27" s="9">
        <v>3436021</v>
      </c>
      <c r="I27" s="9">
        <v>151050.37</v>
      </c>
      <c r="J27" s="9">
        <f t="shared" si="1"/>
        <v>22657.555499999999</v>
      </c>
      <c r="K27" s="9">
        <f t="shared" si="2"/>
        <v>173707.92549999998</v>
      </c>
      <c r="L27" s="9"/>
      <c r="M27" s="9"/>
      <c r="N27" s="9"/>
      <c r="O27" s="9">
        <v>11179.8</v>
      </c>
      <c r="P27" s="9">
        <v>1000</v>
      </c>
      <c r="Q27" s="9">
        <f t="shared" si="0"/>
        <v>11179800</v>
      </c>
      <c r="R27" s="9">
        <f t="shared" si="3"/>
        <v>14615821</v>
      </c>
      <c r="S27" s="9">
        <f t="shared" si="4"/>
        <v>14789528.9255</v>
      </c>
      <c r="T27" s="15">
        <v>524</v>
      </c>
      <c r="U27" s="8"/>
      <c r="V27" s="8"/>
      <c r="W27" s="8"/>
      <c r="X27" s="8" t="s">
        <v>92</v>
      </c>
      <c r="Y27" s="8"/>
      <c r="Z27" s="8"/>
      <c r="AA27" s="8"/>
    </row>
    <row r="28" spans="1:27" ht="18" hidden="1" customHeight="1" x14ac:dyDescent="0.3">
      <c r="A28" s="10">
        <v>24</v>
      </c>
      <c r="B28" s="11">
        <v>24</v>
      </c>
      <c r="C28" s="11" t="s">
        <v>46</v>
      </c>
      <c r="D28" s="12" t="s">
        <v>93</v>
      </c>
      <c r="E28" s="13">
        <v>54914601</v>
      </c>
      <c r="F28" s="14">
        <v>44981</v>
      </c>
      <c r="G28" s="14">
        <v>44986</v>
      </c>
      <c r="H28" s="9">
        <v>3436021</v>
      </c>
      <c r="I28" s="9">
        <v>151050.37</v>
      </c>
      <c r="J28" s="9">
        <f t="shared" si="1"/>
        <v>22657.555499999999</v>
      </c>
      <c r="K28" s="9">
        <f t="shared" si="2"/>
        <v>173707.92549999998</v>
      </c>
      <c r="L28" s="9"/>
      <c r="M28" s="9"/>
      <c r="N28" s="9"/>
      <c r="O28" s="9">
        <v>11179.8</v>
      </c>
      <c r="P28" s="9">
        <v>1000</v>
      </c>
      <c r="Q28" s="9">
        <f t="shared" si="0"/>
        <v>11179800</v>
      </c>
      <c r="R28" s="9">
        <f t="shared" si="3"/>
        <v>14615821</v>
      </c>
      <c r="S28" s="9">
        <f t="shared" si="4"/>
        <v>14789528.9255</v>
      </c>
      <c r="T28" s="15">
        <v>524</v>
      </c>
      <c r="U28" s="8"/>
      <c r="V28" s="8"/>
      <c r="W28" s="8"/>
      <c r="X28" s="8" t="s">
        <v>94</v>
      </c>
      <c r="Y28" s="8"/>
      <c r="Z28" s="8"/>
      <c r="AA28" s="8"/>
    </row>
    <row r="29" spans="1:27" ht="18" hidden="1" customHeight="1" x14ac:dyDescent="0.3">
      <c r="A29" s="10">
        <v>25</v>
      </c>
      <c r="B29" s="11">
        <v>25</v>
      </c>
      <c r="C29" s="11" t="s">
        <v>46</v>
      </c>
      <c r="D29" s="12" t="s">
        <v>95</v>
      </c>
      <c r="E29" s="12">
        <v>54960604</v>
      </c>
      <c r="F29" s="14">
        <v>44981</v>
      </c>
      <c r="G29" s="14">
        <v>44986</v>
      </c>
      <c r="H29" s="9">
        <v>3436021</v>
      </c>
      <c r="I29" s="9">
        <v>151050.37</v>
      </c>
      <c r="J29" s="9">
        <f t="shared" si="1"/>
        <v>22657.555499999999</v>
      </c>
      <c r="K29" s="9">
        <f t="shared" si="2"/>
        <v>173707.92549999998</v>
      </c>
      <c r="L29" s="9"/>
      <c r="M29" s="9"/>
      <c r="N29" s="9"/>
      <c r="O29" s="9">
        <v>11179.8</v>
      </c>
      <c r="P29" s="9">
        <v>1000</v>
      </c>
      <c r="Q29" s="9">
        <f t="shared" si="0"/>
        <v>11179800</v>
      </c>
      <c r="R29" s="9">
        <f t="shared" si="3"/>
        <v>14615821</v>
      </c>
      <c r="S29" s="9">
        <f t="shared" si="4"/>
        <v>14789528.9255</v>
      </c>
      <c r="T29" s="15">
        <v>524</v>
      </c>
      <c r="U29" s="8"/>
      <c r="V29" s="8"/>
      <c r="W29" s="8"/>
      <c r="X29" s="8" t="s">
        <v>96</v>
      </c>
      <c r="Y29" s="8"/>
      <c r="Z29" s="8"/>
      <c r="AA29" s="8"/>
    </row>
    <row r="30" spans="1:27" ht="18" hidden="1" customHeight="1" x14ac:dyDescent="0.3">
      <c r="A30" s="10">
        <v>26</v>
      </c>
      <c r="B30" s="11">
        <v>26</v>
      </c>
      <c r="C30" s="11" t="s">
        <v>46</v>
      </c>
      <c r="D30" s="12" t="s">
        <v>97</v>
      </c>
      <c r="E30" s="13">
        <v>54966957</v>
      </c>
      <c r="F30" s="14">
        <v>44981</v>
      </c>
      <c r="G30" s="14">
        <v>44986</v>
      </c>
      <c r="H30" s="9">
        <v>3436021</v>
      </c>
      <c r="I30" s="9">
        <v>151050.37</v>
      </c>
      <c r="J30" s="9">
        <f t="shared" si="1"/>
        <v>22657.555499999999</v>
      </c>
      <c r="K30" s="9">
        <f t="shared" si="2"/>
        <v>173707.92549999998</v>
      </c>
      <c r="L30" s="9"/>
      <c r="M30" s="9"/>
      <c r="N30" s="9"/>
      <c r="O30" s="9">
        <v>11179.8</v>
      </c>
      <c r="P30" s="9">
        <v>1000</v>
      </c>
      <c r="Q30" s="9">
        <f t="shared" si="0"/>
        <v>11179800</v>
      </c>
      <c r="R30" s="9">
        <f t="shared" si="3"/>
        <v>14615821</v>
      </c>
      <c r="S30" s="9">
        <f t="shared" si="4"/>
        <v>14789528.9255</v>
      </c>
      <c r="T30" s="15">
        <v>524</v>
      </c>
      <c r="U30" s="8"/>
      <c r="V30" s="8"/>
      <c r="W30" s="8"/>
      <c r="X30" s="8" t="s">
        <v>98</v>
      </c>
      <c r="Y30" s="8"/>
      <c r="Z30" s="8"/>
      <c r="AA30" s="8"/>
    </row>
    <row r="31" spans="1:27" ht="18" hidden="1" customHeight="1" x14ac:dyDescent="0.3">
      <c r="A31" s="10">
        <v>27</v>
      </c>
      <c r="B31" s="11">
        <v>27</v>
      </c>
      <c r="C31" s="11" t="s">
        <v>46</v>
      </c>
      <c r="D31" s="12" t="s">
        <v>99</v>
      </c>
      <c r="E31" s="13">
        <v>98164924</v>
      </c>
      <c r="F31" s="14">
        <v>44981</v>
      </c>
      <c r="G31" s="14">
        <v>44986</v>
      </c>
      <c r="H31" s="9">
        <v>3436021</v>
      </c>
      <c r="I31" s="9">
        <v>151050.37</v>
      </c>
      <c r="J31" s="9">
        <f t="shared" si="1"/>
        <v>22657.555499999999</v>
      </c>
      <c r="K31" s="9">
        <f t="shared" si="2"/>
        <v>173707.92549999998</v>
      </c>
      <c r="L31" s="9"/>
      <c r="M31" s="9"/>
      <c r="N31" s="9"/>
      <c r="O31" s="9">
        <v>11179.8</v>
      </c>
      <c r="P31" s="9">
        <v>1000</v>
      </c>
      <c r="Q31" s="9">
        <f t="shared" si="0"/>
        <v>11179800</v>
      </c>
      <c r="R31" s="9">
        <f t="shared" si="3"/>
        <v>14615821</v>
      </c>
      <c r="S31" s="9">
        <f t="shared" si="4"/>
        <v>14789528.9255</v>
      </c>
      <c r="T31" s="15">
        <v>524</v>
      </c>
      <c r="U31" s="8"/>
      <c r="V31" s="8"/>
      <c r="W31" s="8"/>
      <c r="X31" s="8" t="s">
        <v>100</v>
      </c>
      <c r="Y31" s="8"/>
      <c r="Z31" s="8"/>
      <c r="AA31" s="8"/>
    </row>
    <row r="32" spans="1:27" ht="18" hidden="1" customHeight="1" x14ac:dyDescent="0.3">
      <c r="A32" s="10">
        <v>28</v>
      </c>
      <c r="B32" s="11">
        <v>28</v>
      </c>
      <c r="C32" s="11" t="s">
        <v>46</v>
      </c>
      <c r="D32" s="12" t="s">
        <v>101</v>
      </c>
      <c r="E32" s="13">
        <v>54966957</v>
      </c>
      <c r="F32" s="14">
        <v>44981</v>
      </c>
      <c r="G32" s="14">
        <v>44986</v>
      </c>
      <c r="H32" s="9">
        <v>3436021</v>
      </c>
      <c r="I32" s="9">
        <v>151050.37</v>
      </c>
      <c r="J32" s="9">
        <f t="shared" si="1"/>
        <v>22657.555499999999</v>
      </c>
      <c r="K32" s="9">
        <f t="shared" si="2"/>
        <v>173707.92549999998</v>
      </c>
      <c r="L32" s="9"/>
      <c r="M32" s="9"/>
      <c r="N32" s="9"/>
      <c r="O32" s="9">
        <v>11179.8</v>
      </c>
      <c r="P32" s="9">
        <v>1000</v>
      </c>
      <c r="Q32" s="9">
        <f t="shared" si="0"/>
        <v>11179800</v>
      </c>
      <c r="R32" s="9">
        <f t="shared" si="3"/>
        <v>14615821</v>
      </c>
      <c r="S32" s="9">
        <f t="shared" si="4"/>
        <v>14789528.9255</v>
      </c>
      <c r="T32" s="15">
        <v>524</v>
      </c>
      <c r="U32" s="8"/>
      <c r="V32" s="8"/>
      <c r="W32" s="8"/>
      <c r="X32" s="8" t="s">
        <v>102</v>
      </c>
      <c r="Y32" s="8"/>
      <c r="Z32" s="8"/>
      <c r="AA32" s="8"/>
    </row>
    <row r="33" spans="1:27" ht="18" hidden="1" customHeight="1" x14ac:dyDescent="0.3">
      <c r="A33" s="10">
        <v>29</v>
      </c>
      <c r="B33" s="11">
        <v>29</v>
      </c>
      <c r="C33" s="11" t="s">
        <v>46</v>
      </c>
      <c r="D33" s="12" t="s">
        <v>103</v>
      </c>
      <c r="E33" s="12">
        <v>54913512</v>
      </c>
      <c r="F33" s="14">
        <v>44981</v>
      </c>
      <c r="G33" s="14">
        <v>44986</v>
      </c>
      <c r="H33" s="9">
        <v>3436021</v>
      </c>
      <c r="I33" s="9">
        <v>151050.37</v>
      </c>
      <c r="J33" s="9">
        <f t="shared" si="1"/>
        <v>22657.555499999999</v>
      </c>
      <c r="K33" s="9">
        <f t="shared" si="2"/>
        <v>173707.92549999998</v>
      </c>
      <c r="L33" s="9"/>
      <c r="M33" s="9"/>
      <c r="N33" s="9"/>
      <c r="O33" s="9">
        <v>11179.8</v>
      </c>
      <c r="P33" s="9">
        <v>1000</v>
      </c>
      <c r="Q33" s="9">
        <f t="shared" si="0"/>
        <v>11179800</v>
      </c>
      <c r="R33" s="9">
        <f t="shared" si="3"/>
        <v>14615821</v>
      </c>
      <c r="S33" s="9">
        <f t="shared" si="4"/>
        <v>14789528.9255</v>
      </c>
      <c r="T33" s="15">
        <v>524</v>
      </c>
      <c r="U33" s="8"/>
      <c r="V33" s="8"/>
      <c r="W33" s="8"/>
      <c r="X33" s="8" t="s">
        <v>104</v>
      </c>
      <c r="Y33" s="8"/>
      <c r="Z33" s="8"/>
      <c r="AA33" s="8"/>
    </row>
    <row r="34" spans="1:27" ht="18" hidden="1" customHeight="1" x14ac:dyDescent="0.3">
      <c r="A34" s="10">
        <v>30</v>
      </c>
      <c r="B34" s="11">
        <v>30</v>
      </c>
      <c r="C34" s="11" t="s">
        <v>46</v>
      </c>
      <c r="D34" s="12" t="s">
        <v>105</v>
      </c>
      <c r="E34" s="12">
        <v>54913512</v>
      </c>
      <c r="F34" s="14">
        <v>44981</v>
      </c>
      <c r="G34" s="14">
        <v>44986</v>
      </c>
      <c r="H34" s="9">
        <v>3436021</v>
      </c>
      <c r="I34" s="9">
        <v>151050.37</v>
      </c>
      <c r="J34" s="9">
        <f t="shared" si="1"/>
        <v>22657.555499999999</v>
      </c>
      <c r="K34" s="9">
        <f t="shared" si="2"/>
        <v>173707.92549999998</v>
      </c>
      <c r="L34" s="9"/>
      <c r="M34" s="9"/>
      <c r="N34" s="9"/>
      <c r="O34" s="9">
        <v>11179.8</v>
      </c>
      <c r="P34" s="9">
        <v>1000</v>
      </c>
      <c r="Q34" s="9">
        <f t="shared" si="0"/>
        <v>11179800</v>
      </c>
      <c r="R34" s="9">
        <f t="shared" si="3"/>
        <v>14615821</v>
      </c>
      <c r="S34" s="9">
        <f t="shared" si="4"/>
        <v>14789528.9255</v>
      </c>
      <c r="T34" s="15">
        <v>524</v>
      </c>
      <c r="U34" s="8"/>
      <c r="V34" s="8"/>
      <c r="W34" s="8"/>
      <c r="X34" s="8" t="s">
        <v>106</v>
      </c>
      <c r="Y34" s="8"/>
      <c r="Z34" s="8"/>
      <c r="AA34" s="8"/>
    </row>
    <row r="35" spans="1:27" ht="18" hidden="1" customHeight="1" x14ac:dyDescent="0.3">
      <c r="A35" s="10">
        <v>31</v>
      </c>
      <c r="B35" s="11">
        <v>31</v>
      </c>
      <c r="C35" s="11" t="s">
        <v>46</v>
      </c>
      <c r="D35" s="12" t="s">
        <v>107</v>
      </c>
      <c r="E35" s="13">
        <v>98164924</v>
      </c>
      <c r="F35" s="14">
        <v>44981</v>
      </c>
      <c r="G35" s="14">
        <v>44986</v>
      </c>
      <c r="H35" s="9">
        <v>3436021</v>
      </c>
      <c r="I35" s="9">
        <v>151050.37</v>
      </c>
      <c r="J35" s="9">
        <f t="shared" si="1"/>
        <v>22657.555499999999</v>
      </c>
      <c r="K35" s="9">
        <f t="shared" si="2"/>
        <v>173707.92549999998</v>
      </c>
      <c r="L35" s="9"/>
      <c r="M35" s="9"/>
      <c r="N35" s="9"/>
      <c r="O35" s="9">
        <v>11179.8</v>
      </c>
      <c r="P35" s="9">
        <v>1000</v>
      </c>
      <c r="Q35" s="9">
        <f t="shared" si="0"/>
        <v>11179800</v>
      </c>
      <c r="R35" s="9">
        <f t="shared" si="3"/>
        <v>14615821</v>
      </c>
      <c r="S35" s="9">
        <f t="shared" si="4"/>
        <v>14789528.9255</v>
      </c>
      <c r="T35" s="15">
        <v>524</v>
      </c>
      <c r="U35" s="8"/>
      <c r="V35" s="8"/>
      <c r="W35" s="8"/>
      <c r="X35" s="8" t="s">
        <v>108</v>
      </c>
      <c r="Y35" s="8"/>
      <c r="Z35" s="8"/>
      <c r="AA35" s="8"/>
    </row>
    <row r="36" spans="1:27" ht="18" hidden="1" customHeight="1" x14ac:dyDescent="0.3">
      <c r="A36" s="10">
        <v>32</v>
      </c>
      <c r="B36" s="11">
        <v>32</v>
      </c>
      <c r="C36" s="11" t="s">
        <v>46</v>
      </c>
      <c r="D36" s="12" t="s">
        <v>109</v>
      </c>
      <c r="E36" s="13">
        <v>94946761</v>
      </c>
      <c r="F36" s="14">
        <v>44981</v>
      </c>
      <c r="G36" s="14">
        <v>44986</v>
      </c>
      <c r="H36" s="9">
        <v>3436021</v>
      </c>
      <c r="I36" s="9">
        <v>151050.37</v>
      </c>
      <c r="J36" s="9">
        <f t="shared" si="1"/>
        <v>22657.555499999999</v>
      </c>
      <c r="K36" s="9">
        <f t="shared" si="2"/>
        <v>173707.92549999998</v>
      </c>
      <c r="L36" s="9"/>
      <c r="M36" s="9"/>
      <c r="N36" s="9"/>
      <c r="O36" s="9">
        <v>11179.8</v>
      </c>
      <c r="P36" s="9">
        <v>1000</v>
      </c>
      <c r="Q36" s="9">
        <f t="shared" si="0"/>
        <v>11179800</v>
      </c>
      <c r="R36" s="9">
        <f t="shared" si="3"/>
        <v>14615821</v>
      </c>
      <c r="S36" s="9">
        <f t="shared" si="4"/>
        <v>14789528.9255</v>
      </c>
      <c r="T36" s="15">
        <v>524</v>
      </c>
      <c r="U36" s="8"/>
      <c r="V36" s="8"/>
      <c r="W36" s="8"/>
      <c r="X36" s="8" t="s">
        <v>110</v>
      </c>
      <c r="Y36" s="8"/>
      <c r="Z36" s="8"/>
      <c r="AA36" s="8"/>
    </row>
    <row r="37" spans="1:27" ht="18" hidden="1" customHeight="1" x14ac:dyDescent="0.3">
      <c r="A37" s="10">
        <v>33</v>
      </c>
      <c r="B37" s="11">
        <v>33</v>
      </c>
      <c r="C37" s="11" t="s">
        <v>46</v>
      </c>
      <c r="D37" s="12" t="s">
        <v>111</v>
      </c>
      <c r="E37" s="13">
        <v>94946761</v>
      </c>
      <c r="F37" s="14">
        <v>44981</v>
      </c>
      <c r="G37" s="14">
        <v>44986</v>
      </c>
      <c r="H37" s="9">
        <v>3436021</v>
      </c>
      <c r="I37" s="9">
        <v>151050.37</v>
      </c>
      <c r="J37" s="9">
        <f t="shared" si="1"/>
        <v>22657.555499999999</v>
      </c>
      <c r="K37" s="9">
        <f t="shared" si="2"/>
        <v>173707.92549999998</v>
      </c>
      <c r="L37" s="9"/>
      <c r="M37" s="9"/>
      <c r="N37" s="9"/>
      <c r="O37" s="9">
        <v>11179.8</v>
      </c>
      <c r="P37" s="9">
        <v>1000</v>
      </c>
      <c r="Q37" s="9">
        <f t="shared" si="0"/>
        <v>11179800</v>
      </c>
      <c r="R37" s="9">
        <f t="shared" si="3"/>
        <v>14615821</v>
      </c>
      <c r="S37" s="9">
        <f t="shared" si="4"/>
        <v>14789528.9255</v>
      </c>
      <c r="T37" s="15">
        <v>524</v>
      </c>
      <c r="U37" s="8"/>
      <c r="V37" s="8"/>
      <c r="W37" s="8"/>
      <c r="X37" s="8" t="s">
        <v>112</v>
      </c>
      <c r="Y37" s="8"/>
      <c r="Z37" s="8"/>
      <c r="AA37" s="8"/>
    </row>
    <row r="38" spans="1:27" ht="18" hidden="1" customHeight="1" x14ac:dyDescent="0.3">
      <c r="A38" s="10">
        <v>34</v>
      </c>
      <c r="B38" s="11">
        <v>34</v>
      </c>
      <c r="C38" s="11" t="s">
        <v>46</v>
      </c>
      <c r="D38" s="12" t="s">
        <v>113</v>
      </c>
      <c r="E38" s="12">
        <v>94682598</v>
      </c>
      <c r="F38" s="14">
        <v>44981</v>
      </c>
      <c r="G38" s="14">
        <v>44986</v>
      </c>
      <c r="H38" s="9">
        <v>3436021</v>
      </c>
      <c r="I38" s="9">
        <v>151050.37</v>
      </c>
      <c r="J38" s="9">
        <f t="shared" si="1"/>
        <v>22657.555499999999</v>
      </c>
      <c r="K38" s="9">
        <f t="shared" si="2"/>
        <v>173707.92549999998</v>
      </c>
      <c r="L38" s="9"/>
      <c r="M38" s="9"/>
      <c r="N38" s="9"/>
      <c r="O38" s="9">
        <v>11179.8</v>
      </c>
      <c r="P38" s="9">
        <v>1000</v>
      </c>
      <c r="Q38" s="9">
        <f t="shared" si="0"/>
        <v>11179800</v>
      </c>
      <c r="R38" s="9">
        <f t="shared" si="3"/>
        <v>14615821</v>
      </c>
      <c r="S38" s="9">
        <f t="shared" si="4"/>
        <v>14789528.9255</v>
      </c>
      <c r="T38" s="15">
        <v>524</v>
      </c>
      <c r="U38" s="8"/>
      <c r="V38" s="8"/>
      <c r="W38" s="8"/>
      <c r="X38" s="8" t="s">
        <v>114</v>
      </c>
      <c r="Y38" s="8"/>
      <c r="Z38" s="8"/>
      <c r="AA38" s="8"/>
    </row>
    <row r="39" spans="1:27" ht="18" hidden="1" customHeight="1" x14ac:dyDescent="0.3">
      <c r="A39" s="10">
        <v>35</v>
      </c>
      <c r="B39" s="11">
        <v>35</v>
      </c>
      <c r="C39" s="11" t="s">
        <v>46</v>
      </c>
      <c r="D39" s="12" t="s">
        <v>115</v>
      </c>
      <c r="E39" s="13">
        <v>98556061</v>
      </c>
      <c r="F39" s="14">
        <v>44981</v>
      </c>
      <c r="G39" s="14">
        <v>44986</v>
      </c>
      <c r="H39" s="9">
        <v>3436021</v>
      </c>
      <c r="I39" s="9">
        <v>151050.37</v>
      </c>
      <c r="J39" s="9">
        <f t="shared" si="1"/>
        <v>22657.555499999999</v>
      </c>
      <c r="K39" s="9">
        <f t="shared" si="2"/>
        <v>173707.92549999998</v>
      </c>
      <c r="L39" s="9"/>
      <c r="M39" s="9"/>
      <c r="N39" s="9"/>
      <c r="O39" s="9">
        <v>11179.8</v>
      </c>
      <c r="P39" s="9">
        <v>1000</v>
      </c>
      <c r="Q39" s="9">
        <f t="shared" si="0"/>
        <v>11179800</v>
      </c>
      <c r="R39" s="9">
        <f t="shared" si="3"/>
        <v>14615821</v>
      </c>
      <c r="S39" s="9">
        <f t="shared" si="4"/>
        <v>14789528.9255</v>
      </c>
      <c r="T39" s="15">
        <v>524</v>
      </c>
      <c r="U39" s="8"/>
      <c r="V39" s="8"/>
      <c r="W39" s="8"/>
      <c r="X39" s="8" t="s">
        <v>116</v>
      </c>
      <c r="Y39" s="8"/>
      <c r="Z39" s="8"/>
      <c r="AA39" s="8"/>
    </row>
    <row r="40" spans="1:27" ht="18" hidden="1" customHeight="1" x14ac:dyDescent="0.3">
      <c r="A40" s="10">
        <v>36</v>
      </c>
      <c r="B40" s="11">
        <v>36</v>
      </c>
      <c r="C40" s="11" t="s">
        <v>46</v>
      </c>
      <c r="D40" s="12" t="s">
        <v>117</v>
      </c>
      <c r="E40" s="12">
        <v>94682598</v>
      </c>
      <c r="F40" s="14">
        <v>44981</v>
      </c>
      <c r="G40" s="14">
        <v>44986</v>
      </c>
      <c r="H40" s="9">
        <v>3436021</v>
      </c>
      <c r="I40" s="9">
        <v>151050.37</v>
      </c>
      <c r="J40" s="9">
        <f t="shared" si="1"/>
        <v>22657.555499999999</v>
      </c>
      <c r="K40" s="9">
        <f t="shared" si="2"/>
        <v>173707.92549999998</v>
      </c>
      <c r="L40" s="9"/>
      <c r="M40" s="9"/>
      <c r="N40" s="9"/>
      <c r="O40" s="9">
        <v>11179.8</v>
      </c>
      <c r="P40" s="9">
        <v>1000</v>
      </c>
      <c r="Q40" s="9">
        <f t="shared" si="0"/>
        <v>11179800</v>
      </c>
      <c r="R40" s="9">
        <f t="shared" si="3"/>
        <v>14615821</v>
      </c>
      <c r="S40" s="9">
        <f t="shared" si="4"/>
        <v>14789528.9255</v>
      </c>
      <c r="T40" s="15">
        <v>524</v>
      </c>
      <c r="U40" s="8"/>
      <c r="V40" s="8"/>
      <c r="W40" s="8"/>
      <c r="X40" s="8" t="s">
        <v>118</v>
      </c>
      <c r="Y40" s="8"/>
      <c r="Z40" s="8"/>
      <c r="AA40" s="8"/>
    </row>
    <row r="41" spans="1:27" ht="18" hidden="1" customHeight="1" x14ac:dyDescent="0.3">
      <c r="A41" s="10">
        <v>37</v>
      </c>
      <c r="B41" s="11">
        <v>37</v>
      </c>
      <c r="C41" s="11" t="s">
        <v>46</v>
      </c>
      <c r="D41" s="12" t="s">
        <v>119</v>
      </c>
      <c r="E41" s="13">
        <v>98556061</v>
      </c>
      <c r="F41" s="14">
        <v>44981</v>
      </c>
      <c r="G41" s="14">
        <v>44986</v>
      </c>
      <c r="H41" s="9">
        <v>3436021</v>
      </c>
      <c r="I41" s="9">
        <v>151050.37</v>
      </c>
      <c r="J41" s="9">
        <f t="shared" si="1"/>
        <v>22657.555499999999</v>
      </c>
      <c r="K41" s="9">
        <f t="shared" si="2"/>
        <v>173707.92549999998</v>
      </c>
      <c r="L41" s="9"/>
      <c r="M41" s="9"/>
      <c r="N41" s="9"/>
      <c r="O41" s="9">
        <v>11179.8</v>
      </c>
      <c r="P41" s="9">
        <v>1000</v>
      </c>
      <c r="Q41" s="9">
        <f t="shared" si="0"/>
        <v>11179800</v>
      </c>
      <c r="R41" s="9">
        <f t="shared" si="3"/>
        <v>14615821</v>
      </c>
      <c r="S41" s="9">
        <f t="shared" si="4"/>
        <v>14789528.9255</v>
      </c>
      <c r="T41" s="15">
        <v>524</v>
      </c>
      <c r="U41" s="8"/>
      <c r="V41" s="8"/>
      <c r="W41" s="8"/>
      <c r="X41" s="8" t="s">
        <v>120</v>
      </c>
      <c r="Y41" s="8"/>
      <c r="Z41" s="8"/>
      <c r="AA41" s="8"/>
    </row>
    <row r="42" spans="1:27" ht="18" hidden="1" customHeight="1" x14ac:dyDescent="0.3">
      <c r="A42" s="10">
        <v>38</v>
      </c>
      <c r="B42" s="11">
        <v>38</v>
      </c>
      <c r="C42" s="11" t="s">
        <v>46</v>
      </c>
      <c r="D42" s="12" t="s">
        <v>121</v>
      </c>
      <c r="E42" s="12">
        <v>91772889</v>
      </c>
      <c r="F42" s="14">
        <v>44981</v>
      </c>
      <c r="G42" s="14">
        <v>44986</v>
      </c>
      <c r="H42" s="9">
        <v>3436021</v>
      </c>
      <c r="I42" s="9">
        <v>151050.37</v>
      </c>
      <c r="J42" s="9">
        <f t="shared" si="1"/>
        <v>22657.555499999999</v>
      </c>
      <c r="K42" s="9">
        <f t="shared" si="2"/>
        <v>173707.92549999998</v>
      </c>
      <c r="L42" s="9"/>
      <c r="M42" s="9"/>
      <c r="N42" s="9"/>
      <c r="O42" s="9">
        <v>11179.8</v>
      </c>
      <c r="P42" s="9">
        <v>1000</v>
      </c>
      <c r="Q42" s="9">
        <f t="shared" si="0"/>
        <v>11179800</v>
      </c>
      <c r="R42" s="9">
        <f t="shared" si="3"/>
        <v>14615821</v>
      </c>
      <c r="S42" s="9">
        <f t="shared" si="4"/>
        <v>14789528.9255</v>
      </c>
      <c r="T42" s="15">
        <v>524</v>
      </c>
      <c r="U42" s="8"/>
      <c r="V42" s="8"/>
      <c r="W42" s="8"/>
      <c r="X42" s="8" t="s">
        <v>122</v>
      </c>
      <c r="Y42" s="8"/>
      <c r="Z42" s="8"/>
      <c r="AA42" s="8"/>
    </row>
    <row r="43" spans="1:27" ht="18" hidden="1" customHeight="1" x14ac:dyDescent="0.3">
      <c r="A43" s="10">
        <v>39</v>
      </c>
      <c r="B43" s="11">
        <v>39</v>
      </c>
      <c r="C43" s="11" t="s">
        <v>46</v>
      </c>
      <c r="D43" s="12" t="s">
        <v>123</v>
      </c>
      <c r="E43" s="12">
        <v>98304454</v>
      </c>
      <c r="F43" s="14">
        <v>44981</v>
      </c>
      <c r="G43" s="14">
        <v>44986</v>
      </c>
      <c r="H43" s="9">
        <v>3436021</v>
      </c>
      <c r="I43" s="9">
        <v>151050.37</v>
      </c>
      <c r="J43" s="9">
        <f t="shared" si="1"/>
        <v>22657.555499999999</v>
      </c>
      <c r="K43" s="9">
        <f t="shared" si="2"/>
        <v>173707.92549999998</v>
      </c>
      <c r="L43" s="9"/>
      <c r="M43" s="9"/>
      <c r="N43" s="9"/>
      <c r="O43" s="9">
        <v>11179.8</v>
      </c>
      <c r="P43" s="9">
        <v>1000</v>
      </c>
      <c r="Q43" s="9">
        <f t="shared" si="0"/>
        <v>11179800</v>
      </c>
      <c r="R43" s="9">
        <f t="shared" si="3"/>
        <v>14615821</v>
      </c>
      <c r="S43" s="9">
        <f t="shared" si="4"/>
        <v>14789528.9255</v>
      </c>
      <c r="T43" s="15">
        <v>524</v>
      </c>
      <c r="U43" s="8"/>
      <c r="V43" s="8"/>
      <c r="W43" s="8"/>
      <c r="X43" s="8" t="s">
        <v>124</v>
      </c>
      <c r="Y43" s="8"/>
      <c r="Z43" s="8"/>
      <c r="AA43" s="8"/>
    </row>
    <row r="44" spans="1:27" ht="18" hidden="1" customHeight="1" x14ac:dyDescent="0.3">
      <c r="A44" s="10">
        <v>40</v>
      </c>
      <c r="B44" s="11">
        <v>40</v>
      </c>
      <c r="C44" s="11" t="s">
        <v>46</v>
      </c>
      <c r="D44" s="12" t="s">
        <v>125</v>
      </c>
      <c r="E44" s="13">
        <v>98304454</v>
      </c>
      <c r="F44" s="14">
        <v>44981</v>
      </c>
      <c r="G44" s="14">
        <v>44986</v>
      </c>
      <c r="H44" s="9">
        <v>3436021</v>
      </c>
      <c r="I44" s="9">
        <v>151050.37</v>
      </c>
      <c r="J44" s="9">
        <f t="shared" si="1"/>
        <v>22657.555499999999</v>
      </c>
      <c r="K44" s="9">
        <f t="shared" si="2"/>
        <v>173707.92549999998</v>
      </c>
      <c r="L44" s="9"/>
      <c r="M44" s="9"/>
      <c r="N44" s="9"/>
      <c r="O44" s="9">
        <v>11179.8</v>
      </c>
      <c r="P44" s="9">
        <v>1000</v>
      </c>
      <c r="Q44" s="9">
        <f t="shared" si="0"/>
        <v>11179800</v>
      </c>
      <c r="R44" s="9">
        <f t="shared" si="3"/>
        <v>14615821</v>
      </c>
      <c r="S44" s="9">
        <f t="shared" si="4"/>
        <v>14789528.9255</v>
      </c>
      <c r="T44" s="15">
        <v>524</v>
      </c>
      <c r="U44" s="8"/>
      <c r="V44" s="8"/>
      <c r="W44" s="8"/>
      <c r="X44" s="8" t="s">
        <v>126</v>
      </c>
      <c r="Y44" s="8"/>
      <c r="Z44" s="8"/>
      <c r="AA44" s="8"/>
    </row>
    <row r="45" spans="1:27" ht="18" hidden="1" customHeight="1" x14ac:dyDescent="0.3">
      <c r="A45" s="10">
        <v>41</v>
      </c>
      <c r="B45" s="11">
        <v>41</v>
      </c>
      <c r="C45" s="11" t="s">
        <v>46</v>
      </c>
      <c r="D45" s="12" t="s">
        <v>127</v>
      </c>
      <c r="E45" s="13">
        <v>98166366</v>
      </c>
      <c r="F45" s="14">
        <v>44981</v>
      </c>
      <c r="G45" s="14">
        <v>44986</v>
      </c>
      <c r="H45" s="9">
        <v>3436021</v>
      </c>
      <c r="I45" s="9">
        <v>151050.37</v>
      </c>
      <c r="J45" s="9">
        <f t="shared" si="1"/>
        <v>22657.555499999999</v>
      </c>
      <c r="K45" s="9">
        <f t="shared" si="2"/>
        <v>173707.92549999998</v>
      </c>
      <c r="L45" s="9"/>
      <c r="M45" s="9"/>
      <c r="N45" s="9"/>
      <c r="O45" s="9">
        <v>11179.8</v>
      </c>
      <c r="P45" s="9">
        <v>1000</v>
      </c>
      <c r="Q45" s="9">
        <f t="shared" si="0"/>
        <v>11179800</v>
      </c>
      <c r="R45" s="9">
        <f t="shared" si="3"/>
        <v>14615821</v>
      </c>
      <c r="S45" s="9">
        <f t="shared" si="4"/>
        <v>14789528.9255</v>
      </c>
      <c r="T45" s="15">
        <v>524</v>
      </c>
      <c r="U45" s="8"/>
      <c r="V45" s="8"/>
      <c r="W45" s="8"/>
      <c r="X45" s="8" t="s">
        <v>128</v>
      </c>
      <c r="Y45" s="8"/>
      <c r="Z45" s="8"/>
      <c r="AA45" s="8"/>
    </row>
    <row r="46" spans="1:27" ht="18" hidden="1" customHeight="1" x14ac:dyDescent="0.3">
      <c r="A46" s="10">
        <v>42</v>
      </c>
      <c r="B46" s="11">
        <v>42</v>
      </c>
      <c r="C46" s="11" t="s">
        <v>46</v>
      </c>
      <c r="D46" s="12" t="s">
        <v>129</v>
      </c>
      <c r="E46" s="12">
        <v>91772889</v>
      </c>
      <c r="F46" s="14">
        <v>44981</v>
      </c>
      <c r="G46" s="14">
        <v>44986</v>
      </c>
      <c r="H46" s="9">
        <v>3436021</v>
      </c>
      <c r="I46" s="9">
        <v>151050.37</v>
      </c>
      <c r="J46" s="9">
        <f t="shared" si="1"/>
        <v>22657.555499999999</v>
      </c>
      <c r="K46" s="9">
        <f t="shared" si="2"/>
        <v>173707.92549999998</v>
      </c>
      <c r="L46" s="9"/>
      <c r="M46" s="9"/>
      <c r="N46" s="9"/>
      <c r="O46" s="9">
        <v>11179.8</v>
      </c>
      <c r="P46" s="9">
        <v>1000</v>
      </c>
      <c r="Q46" s="9">
        <f t="shared" si="0"/>
        <v>11179800</v>
      </c>
      <c r="R46" s="9">
        <f t="shared" si="3"/>
        <v>14615821</v>
      </c>
      <c r="S46" s="9">
        <f t="shared" si="4"/>
        <v>14789528.9255</v>
      </c>
      <c r="T46" s="15">
        <v>524</v>
      </c>
      <c r="U46" s="8"/>
      <c r="V46" s="8"/>
      <c r="W46" s="8"/>
      <c r="X46" s="8" t="s">
        <v>130</v>
      </c>
      <c r="Y46" s="8"/>
      <c r="Z46" s="8"/>
      <c r="AA46" s="8"/>
    </row>
    <row r="47" spans="1:27" ht="18" hidden="1" customHeight="1" x14ac:dyDescent="0.3">
      <c r="A47" s="10">
        <v>43</v>
      </c>
      <c r="B47" s="11">
        <v>43</v>
      </c>
      <c r="C47" s="11" t="s">
        <v>46</v>
      </c>
      <c r="D47" s="12" t="s">
        <v>131</v>
      </c>
      <c r="E47" s="13">
        <v>98166366</v>
      </c>
      <c r="F47" s="14">
        <v>44981</v>
      </c>
      <c r="G47" s="14">
        <v>44986</v>
      </c>
      <c r="H47" s="9">
        <v>3436021</v>
      </c>
      <c r="I47" s="9">
        <v>151050.37</v>
      </c>
      <c r="J47" s="9">
        <f t="shared" si="1"/>
        <v>22657.555499999999</v>
      </c>
      <c r="K47" s="9">
        <f t="shared" si="2"/>
        <v>173707.92549999998</v>
      </c>
      <c r="L47" s="9"/>
      <c r="M47" s="9"/>
      <c r="N47" s="9"/>
      <c r="O47" s="9">
        <v>11179.8</v>
      </c>
      <c r="P47" s="9">
        <v>1000</v>
      </c>
      <c r="Q47" s="9">
        <f t="shared" si="0"/>
        <v>11179800</v>
      </c>
      <c r="R47" s="9">
        <f t="shared" si="3"/>
        <v>14615821</v>
      </c>
      <c r="S47" s="9">
        <f t="shared" si="4"/>
        <v>14789528.9255</v>
      </c>
      <c r="T47" s="15">
        <v>524</v>
      </c>
      <c r="U47" s="8"/>
      <c r="V47" s="8"/>
      <c r="W47" s="8"/>
      <c r="X47" s="8" t="s">
        <v>132</v>
      </c>
      <c r="Y47" s="8"/>
      <c r="Z47" s="8"/>
      <c r="AA47" s="8"/>
    </row>
    <row r="48" spans="1:27" ht="18" hidden="1" customHeight="1" x14ac:dyDescent="0.3">
      <c r="A48" s="10">
        <v>44</v>
      </c>
      <c r="B48" s="11">
        <v>44</v>
      </c>
      <c r="C48" s="11" t="s">
        <v>46</v>
      </c>
      <c r="D48" s="12" t="s">
        <v>133</v>
      </c>
      <c r="E48" s="12">
        <v>98032527</v>
      </c>
      <c r="F48" s="14">
        <v>44981</v>
      </c>
      <c r="G48" s="14">
        <v>44986</v>
      </c>
      <c r="H48" s="9">
        <v>3436021</v>
      </c>
      <c r="I48" s="9">
        <v>151050.37</v>
      </c>
      <c r="J48" s="9">
        <f t="shared" si="1"/>
        <v>22657.555499999999</v>
      </c>
      <c r="K48" s="9">
        <f t="shared" si="2"/>
        <v>173707.92549999998</v>
      </c>
      <c r="L48" s="9"/>
      <c r="M48" s="9"/>
      <c r="N48" s="9"/>
      <c r="O48" s="9">
        <v>11179.8</v>
      </c>
      <c r="P48" s="9">
        <v>1000</v>
      </c>
      <c r="Q48" s="9">
        <f t="shared" si="0"/>
        <v>11179800</v>
      </c>
      <c r="R48" s="9">
        <f t="shared" si="3"/>
        <v>14615821</v>
      </c>
      <c r="S48" s="9">
        <f t="shared" si="4"/>
        <v>14789528.9255</v>
      </c>
      <c r="T48" s="15">
        <v>524</v>
      </c>
      <c r="U48" s="8"/>
      <c r="V48" s="8"/>
      <c r="W48" s="8"/>
      <c r="X48" s="8" t="s">
        <v>134</v>
      </c>
      <c r="Y48" s="8"/>
      <c r="Z48" s="8"/>
      <c r="AA48" s="8"/>
    </row>
    <row r="49" spans="1:27" ht="18" hidden="1" customHeight="1" x14ac:dyDescent="0.3">
      <c r="A49" s="10">
        <v>45</v>
      </c>
      <c r="B49" s="11">
        <v>45</v>
      </c>
      <c r="C49" s="11" t="s">
        <v>46</v>
      </c>
      <c r="D49" s="12" t="s">
        <v>135</v>
      </c>
      <c r="E49" s="12">
        <v>98032527</v>
      </c>
      <c r="F49" s="14">
        <v>44981</v>
      </c>
      <c r="G49" s="14">
        <v>44986</v>
      </c>
      <c r="H49" s="9">
        <v>3436021</v>
      </c>
      <c r="I49" s="9">
        <v>151050.37</v>
      </c>
      <c r="J49" s="9">
        <f t="shared" si="1"/>
        <v>22657.555499999999</v>
      </c>
      <c r="K49" s="9">
        <f t="shared" si="2"/>
        <v>173707.92549999998</v>
      </c>
      <c r="L49" s="9"/>
      <c r="M49" s="9"/>
      <c r="N49" s="9"/>
      <c r="O49" s="9">
        <v>11179.8</v>
      </c>
      <c r="P49" s="9">
        <v>1000</v>
      </c>
      <c r="Q49" s="9">
        <f t="shared" si="0"/>
        <v>11179800</v>
      </c>
      <c r="R49" s="9">
        <f t="shared" si="3"/>
        <v>14615821</v>
      </c>
      <c r="S49" s="9">
        <f t="shared" si="4"/>
        <v>14789528.9255</v>
      </c>
      <c r="T49" s="15">
        <v>524</v>
      </c>
      <c r="U49" s="8"/>
      <c r="V49" s="8"/>
      <c r="W49" s="8"/>
      <c r="X49" s="8" t="s">
        <v>136</v>
      </c>
      <c r="Y49" s="8"/>
      <c r="Z49" s="8"/>
      <c r="AA49" s="8"/>
    </row>
    <row r="50" spans="1:27" ht="18" hidden="1" customHeight="1" x14ac:dyDescent="0.3">
      <c r="A50" s="10">
        <v>46</v>
      </c>
      <c r="B50" s="11">
        <v>46</v>
      </c>
      <c r="C50" s="11" t="s">
        <v>46</v>
      </c>
      <c r="D50" s="12" t="s">
        <v>137</v>
      </c>
      <c r="E50" s="13">
        <v>98556129</v>
      </c>
      <c r="F50" s="14">
        <v>44981</v>
      </c>
      <c r="G50" s="14">
        <v>44986</v>
      </c>
      <c r="H50" s="9">
        <v>3436021</v>
      </c>
      <c r="I50" s="9">
        <v>151050.37</v>
      </c>
      <c r="J50" s="9">
        <f t="shared" si="1"/>
        <v>22657.555499999999</v>
      </c>
      <c r="K50" s="9">
        <f t="shared" si="2"/>
        <v>173707.92549999998</v>
      </c>
      <c r="L50" s="9"/>
      <c r="M50" s="9"/>
      <c r="N50" s="9"/>
      <c r="O50" s="9">
        <v>11179.8</v>
      </c>
      <c r="P50" s="9">
        <v>1000</v>
      </c>
      <c r="Q50" s="9">
        <f t="shared" si="0"/>
        <v>11179800</v>
      </c>
      <c r="R50" s="9">
        <f t="shared" si="3"/>
        <v>14615821</v>
      </c>
      <c r="S50" s="9">
        <f t="shared" si="4"/>
        <v>14789528.9255</v>
      </c>
      <c r="T50" s="15">
        <v>524</v>
      </c>
      <c r="U50" s="8"/>
      <c r="V50" s="8"/>
      <c r="W50" s="8"/>
      <c r="X50" s="8" t="s">
        <v>138</v>
      </c>
      <c r="Y50" s="8"/>
      <c r="Z50" s="8"/>
      <c r="AA50" s="8"/>
    </row>
    <row r="51" spans="1:27" ht="18" hidden="1" customHeight="1" x14ac:dyDescent="0.3">
      <c r="A51" s="10">
        <v>47</v>
      </c>
      <c r="B51" s="11">
        <v>47</v>
      </c>
      <c r="C51" s="11" t="s">
        <v>46</v>
      </c>
      <c r="D51" s="12" t="s">
        <v>139</v>
      </c>
      <c r="E51" s="12">
        <v>98022213</v>
      </c>
      <c r="F51" s="14">
        <v>44981</v>
      </c>
      <c r="G51" s="14">
        <v>44986</v>
      </c>
      <c r="H51" s="9">
        <v>3436021</v>
      </c>
      <c r="I51" s="9">
        <v>151050.37</v>
      </c>
      <c r="J51" s="9">
        <f t="shared" si="1"/>
        <v>22657.555499999999</v>
      </c>
      <c r="K51" s="9">
        <f t="shared" si="2"/>
        <v>173707.92549999998</v>
      </c>
      <c r="L51" s="9"/>
      <c r="M51" s="9"/>
      <c r="N51" s="9"/>
      <c r="O51" s="9">
        <v>11179.8</v>
      </c>
      <c r="P51" s="9">
        <v>1000</v>
      </c>
      <c r="Q51" s="9">
        <f t="shared" si="0"/>
        <v>11179800</v>
      </c>
      <c r="R51" s="9">
        <f t="shared" si="3"/>
        <v>14615821</v>
      </c>
      <c r="S51" s="9">
        <f t="shared" si="4"/>
        <v>14789528.9255</v>
      </c>
      <c r="T51" s="15">
        <v>524</v>
      </c>
      <c r="U51" s="8"/>
      <c r="V51" s="8"/>
      <c r="W51" s="8"/>
      <c r="X51" s="8" t="s">
        <v>140</v>
      </c>
      <c r="Y51" s="8"/>
      <c r="Z51" s="8"/>
      <c r="AA51" s="8"/>
    </row>
    <row r="52" spans="1:27" ht="18" hidden="1" customHeight="1" x14ac:dyDescent="0.3">
      <c r="A52" s="10">
        <v>48</v>
      </c>
      <c r="B52" s="11">
        <v>48</v>
      </c>
      <c r="C52" s="11" t="s">
        <v>46</v>
      </c>
      <c r="D52" s="12" t="s">
        <v>141</v>
      </c>
      <c r="E52" s="13">
        <v>98556129</v>
      </c>
      <c r="F52" s="14">
        <v>44981</v>
      </c>
      <c r="G52" s="14">
        <v>44986</v>
      </c>
      <c r="H52" s="9">
        <v>3436021</v>
      </c>
      <c r="I52" s="9">
        <v>151050.37</v>
      </c>
      <c r="J52" s="9">
        <f t="shared" si="1"/>
        <v>22657.555499999999</v>
      </c>
      <c r="K52" s="9">
        <f t="shared" si="2"/>
        <v>173707.92549999998</v>
      </c>
      <c r="L52" s="9"/>
      <c r="M52" s="9"/>
      <c r="N52" s="9"/>
      <c r="O52" s="9">
        <v>11179.8</v>
      </c>
      <c r="P52" s="9">
        <v>1000</v>
      </c>
      <c r="Q52" s="9">
        <f t="shared" si="0"/>
        <v>11179800</v>
      </c>
      <c r="R52" s="9">
        <f t="shared" si="3"/>
        <v>14615821</v>
      </c>
      <c r="S52" s="9">
        <f t="shared" si="4"/>
        <v>14789528.9255</v>
      </c>
      <c r="T52" s="15">
        <v>524</v>
      </c>
      <c r="U52" s="8"/>
      <c r="V52" s="8"/>
      <c r="W52" s="8"/>
      <c r="X52" s="8" t="s">
        <v>142</v>
      </c>
      <c r="Y52" s="8"/>
      <c r="Z52" s="8"/>
      <c r="AA52" s="8"/>
    </row>
    <row r="53" spans="1:27" ht="18" hidden="1" customHeight="1" x14ac:dyDescent="0.3">
      <c r="A53" s="10">
        <v>49</v>
      </c>
      <c r="B53" s="11">
        <v>49</v>
      </c>
      <c r="C53" s="11" t="s">
        <v>46</v>
      </c>
      <c r="D53" s="12" t="s">
        <v>143</v>
      </c>
      <c r="E53" s="12">
        <v>98022213</v>
      </c>
      <c r="F53" s="14">
        <v>44981</v>
      </c>
      <c r="G53" s="14">
        <v>44986</v>
      </c>
      <c r="H53" s="9">
        <v>3436021</v>
      </c>
      <c r="I53" s="9">
        <v>151050.37</v>
      </c>
      <c r="J53" s="9">
        <f t="shared" si="1"/>
        <v>22657.555499999999</v>
      </c>
      <c r="K53" s="9">
        <f t="shared" si="2"/>
        <v>173707.92549999998</v>
      </c>
      <c r="L53" s="9"/>
      <c r="M53" s="9"/>
      <c r="N53" s="9"/>
      <c r="O53" s="9">
        <v>11179.8</v>
      </c>
      <c r="P53" s="9">
        <v>1000</v>
      </c>
      <c r="Q53" s="9">
        <f t="shared" si="0"/>
        <v>11179800</v>
      </c>
      <c r="R53" s="9">
        <f t="shared" si="3"/>
        <v>14615821</v>
      </c>
      <c r="S53" s="9">
        <f t="shared" si="4"/>
        <v>14789528.9255</v>
      </c>
      <c r="T53" s="15">
        <v>524</v>
      </c>
      <c r="U53" s="8"/>
      <c r="V53" s="8"/>
      <c r="W53" s="8"/>
      <c r="X53" s="8" t="s">
        <v>144</v>
      </c>
      <c r="Y53" s="8"/>
      <c r="Z53" s="8"/>
      <c r="AA53" s="8"/>
    </row>
    <row r="54" spans="1:27" ht="18" hidden="1" customHeight="1" x14ac:dyDescent="0.3">
      <c r="A54" s="10">
        <v>50</v>
      </c>
      <c r="B54" s="11">
        <v>50</v>
      </c>
      <c r="C54" s="11" t="s">
        <v>46</v>
      </c>
      <c r="D54" s="12" t="s">
        <v>145</v>
      </c>
      <c r="E54" s="13">
        <v>97856090</v>
      </c>
      <c r="F54" s="14">
        <v>44981</v>
      </c>
      <c r="G54" s="14">
        <v>44986</v>
      </c>
      <c r="H54" s="9">
        <v>3436021</v>
      </c>
      <c r="I54" s="9">
        <v>151050.37</v>
      </c>
      <c r="J54" s="9">
        <f t="shared" si="1"/>
        <v>22657.555499999999</v>
      </c>
      <c r="K54" s="9">
        <f t="shared" si="2"/>
        <v>173707.92549999998</v>
      </c>
      <c r="L54" s="9"/>
      <c r="M54" s="9"/>
      <c r="N54" s="9"/>
      <c r="O54" s="9">
        <v>11179.8</v>
      </c>
      <c r="P54" s="9">
        <v>1000</v>
      </c>
      <c r="Q54" s="9">
        <f t="shared" si="0"/>
        <v>11179800</v>
      </c>
      <c r="R54" s="9">
        <f t="shared" si="3"/>
        <v>14615821</v>
      </c>
      <c r="S54" s="9">
        <f t="shared" si="4"/>
        <v>14789528.9255</v>
      </c>
      <c r="T54" s="15">
        <v>524</v>
      </c>
      <c r="U54" s="8"/>
      <c r="V54" s="8"/>
      <c r="W54" s="8"/>
      <c r="X54" s="8" t="s">
        <v>146</v>
      </c>
      <c r="Y54" s="8"/>
      <c r="Z54" s="8"/>
      <c r="AA54" s="8"/>
    </row>
    <row r="55" spans="1:27" ht="18" hidden="1" customHeight="1" x14ac:dyDescent="0.3">
      <c r="A55" s="10">
        <v>51</v>
      </c>
      <c r="B55" s="11">
        <v>51</v>
      </c>
      <c r="C55" s="11" t="s">
        <v>46</v>
      </c>
      <c r="D55" s="12" t="s">
        <v>147</v>
      </c>
      <c r="E55" s="13">
        <v>54272679</v>
      </c>
      <c r="F55" s="14">
        <v>44981</v>
      </c>
      <c r="G55" s="14">
        <v>44986</v>
      </c>
      <c r="H55" s="9">
        <v>3436021</v>
      </c>
      <c r="I55" s="9">
        <v>151050.37</v>
      </c>
      <c r="J55" s="9">
        <f t="shared" si="1"/>
        <v>22657.555499999999</v>
      </c>
      <c r="K55" s="9">
        <f t="shared" si="2"/>
        <v>173707.92549999998</v>
      </c>
      <c r="L55" s="9"/>
      <c r="M55" s="9"/>
      <c r="N55" s="9"/>
      <c r="O55" s="9">
        <v>11179.8</v>
      </c>
      <c r="P55" s="9">
        <v>1000</v>
      </c>
      <c r="Q55" s="9">
        <f t="shared" si="0"/>
        <v>11179800</v>
      </c>
      <c r="R55" s="9">
        <f t="shared" si="3"/>
        <v>14615821</v>
      </c>
      <c r="S55" s="9">
        <f t="shared" si="4"/>
        <v>14789528.9255</v>
      </c>
      <c r="T55" s="15">
        <v>524</v>
      </c>
      <c r="U55" s="8"/>
      <c r="V55" s="8"/>
      <c r="W55" s="8"/>
      <c r="X55" s="8" t="s">
        <v>148</v>
      </c>
      <c r="Y55" s="8"/>
      <c r="Z55" s="8"/>
      <c r="AA55" s="8"/>
    </row>
    <row r="56" spans="1:27" ht="18" hidden="1" customHeight="1" x14ac:dyDescent="0.3">
      <c r="A56" s="10">
        <v>52</v>
      </c>
      <c r="B56" s="11">
        <v>52</v>
      </c>
      <c r="C56" s="11" t="s">
        <v>46</v>
      </c>
      <c r="D56" s="12" t="s">
        <v>149</v>
      </c>
      <c r="E56" s="13">
        <v>94945706</v>
      </c>
      <c r="F56" s="14">
        <v>44981</v>
      </c>
      <c r="G56" s="14">
        <v>44986</v>
      </c>
      <c r="H56" s="9">
        <v>3436021</v>
      </c>
      <c r="I56" s="9">
        <v>151050.37</v>
      </c>
      <c r="J56" s="9">
        <f t="shared" si="1"/>
        <v>22657.555499999999</v>
      </c>
      <c r="K56" s="9">
        <f t="shared" si="2"/>
        <v>173707.92549999998</v>
      </c>
      <c r="L56" s="9"/>
      <c r="M56" s="9"/>
      <c r="N56" s="9"/>
      <c r="O56" s="9">
        <v>11179.8</v>
      </c>
      <c r="P56" s="9">
        <v>1000</v>
      </c>
      <c r="Q56" s="9">
        <f t="shared" si="0"/>
        <v>11179800</v>
      </c>
      <c r="R56" s="9">
        <f t="shared" si="3"/>
        <v>14615821</v>
      </c>
      <c r="S56" s="9">
        <f t="shared" si="4"/>
        <v>14789528.9255</v>
      </c>
      <c r="T56" s="15">
        <v>524</v>
      </c>
      <c r="U56" s="8"/>
      <c r="V56" s="8"/>
      <c r="W56" s="8"/>
      <c r="X56" s="8" t="s">
        <v>150</v>
      </c>
      <c r="Y56" s="8"/>
      <c r="Z56" s="8"/>
      <c r="AA56" s="8"/>
    </row>
    <row r="57" spans="1:27" ht="18" hidden="1" customHeight="1" x14ac:dyDescent="0.3">
      <c r="A57" s="10">
        <v>53</v>
      </c>
      <c r="B57" s="11">
        <v>53</v>
      </c>
      <c r="C57" s="11" t="s">
        <v>46</v>
      </c>
      <c r="D57" s="12" t="s">
        <v>151</v>
      </c>
      <c r="E57" s="13">
        <v>97856090</v>
      </c>
      <c r="F57" s="14">
        <v>44981</v>
      </c>
      <c r="G57" s="14">
        <v>44986</v>
      </c>
      <c r="H57" s="9">
        <v>3436021</v>
      </c>
      <c r="I57" s="9">
        <v>151050.37</v>
      </c>
      <c r="J57" s="9">
        <f t="shared" si="1"/>
        <v>22657.555499999999</v>
      </c>
      <c r="K57" s="9">
        <f t="shared" si="2"/>
        <v>173707.92549999998</v>
      </c>
      <c r="L57" s="9"/>
      <c r="M57" s="9"/>
      <c r="N57" s="9"/>
      <c r="O57" s="9">
        <v>11179.8</v>
      </c>
      <c r="P57" s="9">
        <v>1000</v>
      </c>
      <c r="Q57" s="9">
        <f t="shared" si="0"/>
        <v>11179800</v>
      </c>
      <c r="R57" s="9">
        <f t="shared" si="3"/>
        <v>14615821</v>
      </c>
      <c r="S57" s="9">
        <f t="shared" si="4"/>
        <v>14789528.9255</v>
      </c>
      <c r="T57" s="15">
        <v>524</v>
      </c>
      <c r="U57" s="8"/>
      <c r="V57" s="8"/>
      <c r="W57" s="8"/>
      <c r="X57" s="8" t="s">
        <v>152</v>
      </c>
      <c r="Y57" s="8"/>
      <c r="Z57" s="8"/>
      <c r="AA57" s="8"/>
    </row>
    <row r="58" spans="1:27" ht="18" hidden="1" customHeight="1" x14ac:dyDescent="0.3">
      <c r="A58" s="10">
        <v>54</v>
      </c>
      <c r="B58" s="11">
        <v>54</v>
      </c>
      <c r="C58" s="11" t="s">
        <v>46</v>
      </c>
      <c r="D58" s="12" t="s">
        <v>153</v>
      </c>
      <c r="E58" s="13">
        <v>94945706</v>
      </c>
      <c r="F58" s="14">
        <v>44981</v>
      </c>
      <c r="G58" s="14">
        <v>44986</v>
      </c>
      <c r="H58" s="9">
        <v>3436021</v>
      </c>
      <c r="I58" s="9">
        <v>151050.37</v>
      </c>
      <c r="J58" s="9">
        <f t="shared" si="1"/>
        <v>22657.555499999999</v>
      </c>
      <c r="K58" s="9">
        <f t="shared" si="2"/>
        <v>173707.92549999998</v>
      </c>
      <c r="L58" s="9"/>
      <c r="M58" s="9"/>
      <c r="N58" s="9"/>
      <c r="O58" s="9">
        <v>11179.8</v>
      </c>
      <c r="P58" s="9">
        <v>1000</v>
      </c>
      <c r="Q58" s="9">
        <f t="shared" si="0"/>
        <v>11179800</v>
      </c>
      <c r="R58" s="9">
        <f t="shared" si="3"/>
        <v>14615821</v>
      </c>
      <c r="S58" s="9">
        <f t="shared" si="4"/>
        <v>14789528.9255</v>
      </c>
      <c r="T58" s="15">
        <v>524</v>
      </c>
      <c r="U58" s="8"/>
      <c r="V58" s="8"/>
      <c r="W58" s="8"/>
      <c r="X58" s="8" t="s">
        <v>154</v>
      </c>
      <c r="Y58" s="8"/>
      <c r="Z58" s="8"/>
      <c r="AA58" s="8"/>
    </row>
    <row r="59" spans="1:27" ht="18" hidden="1" customHeight="1" x14ac:dyDescent="0.3">
      <c r="A59" s="10">
        <v>55</v>
      </c>
      <c r="B59" s="11">
        <v>55</v>
      </c>
      <c r="C59" s="11" t="s">
        <v>46</v>
      </c>
      <c r="D59" s="12" t="s">
        <v>155</v>
      </c>
      <c r="E59" s="13">
        <v>54272679</v>
      </c>
      <c r="F59" s="14">
        <v>44981</v>
      </c>
      <c r="G59" s="14">
        <v>44986</v>
      </c>
      <c r="H59" s="9">
        <v>6160655</v>
      </c>
      <c r="I59" s="9">
        <v>90296.22</v>
      </c>
      <c r="J59" s="9">
        <f t="shared" si="1"/>
        <v>13544.432999999999</v>
      </c>
      <c r="K59" s="9">
        <f t="shared" si="2"/>
        <v>103840.65300000001</v>
      </c>
      <c r="L59" s="9"/>
      <c r="M59" s="9"/>
      <c r="N59" s="9"/>
      <c r="O59" s="9">
        <v>11179.8</v>
      </c>
      <c r="P59" s="9">
        <v>1000</v>
      </c>
      <c r="Q59" s="9">
        <f t="shared" si="0"/>
        <v>11179800</v>
      </c>
      <c r="R59" s="9">
        <f t="shared" si="3"/>
        <v>17340455</v>
      </c>
      <c r="S59" s="9">
        <f t="shared" si="4"/>
        <v>17444295.653000001</v>
      </c>
      <c r="T59" s="15">
        <v>524</v>
      </c>
      <c r="U59" s="8"/>
      <c r="V59" s="8"/>
      <c r="W59" s="8"/>
      <c r="X59" s="8" t="s">
        <v>156</v>
      </c>
      <c r="Y59" s="8"/>
      <c r="Z59" s="8"/>
      <c r="AA59" s="8"/>
    </row>
    <row r="60" spans="1:27" ht="18" hidden="1" customHeight="1" x14ac:dyDescent="0.3">
      <c r="A60" s="10">
        <v>56</v>
      </c>
      <c r="B60" s="11">
        <v>56</v>
      </c>
      <c r="C60" s="11" t="s">
        <v>46</v>
      </c>
      <c r="D60" s="12" t="s">
        <v>157</v>
      </c>
      <c r="E60" s="13">
        <v>91994202</v>
      </c>
      <c r="F60" s="14">
        <v>44981</v>
      </c>
      <c r="G60" s="14">
        <v>44986</v>
      </c>
      <c r="H60" s="9">
        <v>6160655</v>
      </c>
      <c r="I60" s="9">
        <v>90296.22</v>
      </c>
      <c r="J60" s="9">
        <f t="shared" si="1"/>
        <v>13544.432999999999</v>
      </c>
      <c r="K60" s="9">
        <f t="shared" si="2"/>
        <v>103840.65300000001</v>
      </c>
      <c r="L60" s="9"/>
      <c r="M60" s="9"/>
      <c r="N60" s="9"/>
      <c r="O60" s="9">
        <v>11179.8</v>
      </c>
      <c r="P60" s="9">
        <v>1000</v>
      </c>
      <c r="Q60" s="9">
        <f t="shared" si="0"/>
        <v>11179800</v>
      </c>
      <c r="R60" s="9">
        <f t="shared" si="3"/>
        <v>17340455</v>
      </c>
      <c r="S60" s="9">
        <f t="shared" si="4"/>
        <v>17444295.653000001</v>
      </c>
      <c r="T60" s="15">
        <v>524</v>
      </c>
      <c r="U60" s="8"/>
      <c r="V60" s="8"/>
      <c r="W60" s="8"/>
      <c r="X60" s="8" t="s">
        <v>158</v>
      </c>
      <c r="Y60" s="8"/>
      <c r="Z60" s="8"/>
      <c r="AA60" s="8"/>
    </row>
    <row r="61" spans="1:27" ht="18" hidden="1" customHeight="1" x14ac:dyDescent="0.3">
      <c r="A61" s="10">
        <v>57</v>
      </c>
      <c r="B61" s="11">
        <v>57</v>
      </c>
      <c r="C61" s="11" t="s">
        <v>46</v>
      </c>
      <c r="D61" s="12" t="s">
        <v>159</v>
      </c>
      <c r="E61" s="13">
        <v>54914296</v>
      </c>
      <c r="F61" s="14">
        <v>44981</v>
      </c>
      <c r="G61" s="14">
        <v>44986</v>
      </c>
      <c r="H61" s="9">
        <v>6160655</v>
      </c>
      <c r="I61" s="9">
        <v>90296.22</v>
      </c>
      <c r="J61" s="9">
        <f t="shared" si="1"/>
        <v>13544.432999999999</v>
      </c>
      <c r="K61" s="9">
        <f t="shared" si="2"/>
        <v>103840.65300000001</v>
      </c>
      <c r="L61" s="9"/>
      <c r="M61" s="9"/>
      <c r="N61" s="9"/>
      <c r="O61" s="9">
        <v>11179.8</v>
      </c>
      <c r="P61" s="9">
        <v>1000</v>
      </c>
      <c r="Q61" s="9">
        <f t="shared" si="0"/>
        <v>11179800</v>
      </c>
      <c r="R61" s="9">
        <f t="shared" si="3"/>
        <v>17340455</v>
      </c>
      <c r="S61" s="9">
        <f t="shared" si="4"/>
        <v>17444295.653000001</v>
      </c>
      <c r="T61" s="15">
        <v>524</v>
      </c>
      <c r="U61" s="8"/>
      <c r="V61" s="8"/>
      <c r="W61" s="8"/>
      <c r="X61" s="8" t="s">
        <v>160</v>
      </c>
      <c r="Y61" s="8"/>
      <c r="Z61" s="8"/>
      <c r="AA61" s="8"/>
    </row>
    <row r="62" spans="1:27" ht="18" hidden="1" customHeight="1" x14ac:dyDescent="0.3">
      <c r="A62" s="10">
        <v>58</v>
      </c>
      <c r="B62" s="11">
        <v>58</v>
      </c>
      <c r="C62" s="11" t="s">
        <v>46</v>
      </c>
      <c r="D62" s="12" t="s">
        <v>161</v>
      </c>
      <c r="E62" s="13">
        <v>54914296</v>
      </c>
      <c r="F62" s="14">
        <v>44981</v>
      </c>
      <c r="G62" s="14">
        <v>44986</v>
      </c>
      <c r="H62" s="9">
        <v>6160655</v>
      </c>
      <c r="I62" s="9">
        <v>90296.22</v>
      </c>
      <c r="J62" s="9">
        <f t="shared" si="1"/>
        <v>13544.432999999999</v>
      </c>
      <c r="K62" s="9">
        <f t="shared" si="2"/>
        <v>103840.65300000001</v>
      </c>
      <c r="L62" s="9"/>
      <c r="M62" s="9"/>
      <c r="N62" s="9"/>
      <c r="O62" s="9">
        <v>11179.8</v>
      </c>
      <c r="P62" s="9">
        <v>1000</v>
      </c>
      <c r="Q62" s="9">
        <f t="shared" si="0"/>
        <v>11179800</v>
      </c>
      <c r="R62" s="9">
        <f t="shared" si="3"/>
        <v>17340455</v>
      </c>
      <c r="S62" s="9">
        <f t="shared" si="4"/>
        <v>17444295.653000001</v>
      </c>
      <c r="T62" s="15">
        <v>524</v>
      </c>
      <c r="U62" s="8"/>
      <c r="V62" s="8"/>
      <c r="W62" s="8"/>
      <c r="X62" s="8" t="s">
        <v>162</v>
      </c>
      <c r="Y62" s="8"/>
      <c r="Z62" s="8"/>
      <c r="AA62" s="8"/>
    </row>
    <row r="63" spans="1:27" ht="18" hidden="1" customHeight="1" x14ac:dyDescent="0.3">
      <c r="A63" s="10">
        <v>59</v>
      </c>
      <c r="B63" s="11">
        <v>59</v>
      </c>
      <c r="C63" s="11" t="s">
        <v>46</v>
      </c>
      <c r="D63" s="12" t="s">
        <v>163</v>
      </c>
      <c r="E63" s="13">
        <v>91994202</v>
      </c>
      <c r="F63" s="14">
        <v>44981</v>
      </c>
      <c r="G63" s="14">
        <v>44986</v>
      </c>
      <c r="H63" s="9">
        <v>6160655</v>
      </c>
      <c r="I63" s="9">
        <v>90296.22</v>
      </c>
      <c r="J63" s="9">
        <f t="shared" si="1"/>
        <v>13544.432999999999</v>
      </c>
      <c r="K63" s="9">
        <f t="shared" si="2"/>
        <v>103840.65300000001</v>
      </c>
      <c r="L63" s="9"/>
      <c r="M63" s="9"/>
      <c r="N63" s="9"/>
      <c r="O63" s="9">
        <v>11179.8</v>
      </c>
      <c r="P63" s="9">
        <v>1000</v>
      </c>
      <c r="Q63" s="9">
        <f t="shared" si="0"/>
        <v>11179800</v>
      </c>
      <c r="R63" s="9">
        <f t="shared" si="3"/>
        <v>17340455</v>
      </c>
      <c r="S63" s="9">
        <f t="shared" si="4"/>
        <v>17444295.653000001</v>
      </c>
      <c r="T63" s="15">
        <v>524</v>
      </c>
      <c r="U63" s="8"/>
      <c r="V63" s="8"/>
      <c r="W63" s="8"/>
      <c r="X63" s="8" t="s">
        <v>164</v>
      </c>
      <c r="Y63" s="8"/>
      <c r="Z63" s="8"/>
      <c r="AA63" s="8"/>
    </row>
    <row r="64" spans="1:27" ht="18" hidden="1" customHeight="1" x14ac:dyDescent="0.3">
      <c r="A64" s="10">
        <v>60</v>
      </c>
      <c r="B64" s="11">
        <v>60</v>
      </c>
      <c r="C64" s="11" t="s">
        <v>46</v>
      </c>
      <c r="D64" s="12" t="s">
        <v>165</v>
      </c>
      <c r="E64" s="13">
        <v>98531940</v>
      </c>
      <c r="F64" s="14">
        <v>44981</v>
      </c>
      <c r="G64" s="14">
        <v>44986</v>
      </c>
      <c r="H64" s="9">
        <v>6160655</v>
      </c>
      <c r="I64" s="9">
        <v>90296.22</v>
      </c>
      <c r="J64" s="9">
        <f t="shared" si="1"/>
        <v>13544.432999999999</v>
      </c>
      <c r="K64" s="9">
        <f t="shared" si="2"/>
        <v>103840.65300000001</v>
      </c>
      <c r="L64" s="9"/>
      <c r="M64" s="9"/>
      <c r="N64" s="9"/>
      <c r="O64" s="9">
        <v>11179.8</v>
      </c>
      <c r="P64" s="9">
        <v>1000</v>
      </c>
      <c r="Q64" s="9">
        <f t="shared" si="0"/>
        <v>11179800</v>
      </c>
      <c r="R64" s="9">
        <f t="shared" si="3"/>
        <v>17340455</v>
      </c>
      <c r="S64" s="9">
        <f t="shared" si="4"/>
        <v>17444295.653000001</v>
      </c>
      <c r="T64" s="15">
        <v>524</v>
      </c>
      <c r="U64" s="8"/>
      <c r="V64" s="8"/>
      <c r="W64" s="8"/>
      <c r="X64" s="8" t="s">
        <v>166</v>
      </c>
      <c r="Y64" s="8"/>
      <c r="Z64" s="8"/>
      <c r="AA64" s="8"/>
    </row>
    <row r="65" spans="1:27" ht="18" hidden="1" customHeight="1" x14ac:dyDescent="0.3">
      <c r="A65" s="10">
        <v>61</v>
      </c>
      <c r="B65" s="11">
        <v>61</v>
      </c>
      <c r="C65" s="11" t="s">
        <v>46</v>
      </c>
      <c r="D65" s="12" t="s">
        <v>167</v>
      </c>
      <c r="E65" s="13">
        <v>98531940</v>
      </c>
      <c r="F65" s="14">
        <v>44981</v>
      </c>
      <c r="G65" s="14">
        <v>44986</v>
      </c>
      <c r="H65" s="9">
        <v>6160655</v>
      </c>
      <c r="I65" s="9">
        <v>90296.22</v>
      </c>
      <c r="J65" s="9">
        <f t="shared" si="1"/>
        <v>13544.432999999999</v>
      </c>
      <c r="K65" s="9">
        <f t="shared" si="2"/>
        <v>103840.65300000001</v>
      </c>
      <c r="L65" s="9"/>
      <c r="M65" s="9"/>
      <c r="N65" s="9"/>
      <c r="O65" s="9">
        <v>11179.8</v>
      </c>
      <c r="P65" s="9">
        <v>1000</v>
      </c>
      <c r="Q65" s="9">
        <f t="shared" si="0"/>
        <v>11179800</v>
      </c>
      <c r="R65" s="9">
        <f t="shared" si="3"/>
        <v>17340455</v>
      </c>
      <c r="S65" s="9">
        <f t="shared" si="4"/>
        <v>17444295.653000001</v>
      </c>
      <c r="T65" s="15">
        <v>524</v>
      </c>
      <c r="U65" s="8"/>
      <c r="V65" s="8"/>
      <c r="W65" s="8"/>
      <c r="X65" s="8"/>
      <c r="Y65" s="8"/>
      <c r="Z65" s="8"/>
      <c r="AA65" s="8"/>
    </row>
    <row r="66" spans="1:27" ht="18" hidden="1" customHeight="1" x14ac:dyDescent="0.3">
      <c r="A66" s="10">
        <v>62</v>
      </c>
      <c r="B66" s="11">
        <v>62</v>
      </c>
      <c r="C66" s="11" t="s">
        <v>46</v>
      </c>
      <c r="D66" s="12" t="s">
        <v>168</v>
      </c>
      <c r="E66" s="13">
        <v>98125800</v>
      </c>
      <c r="F66" s="14">
        <v>44981</v>
      </c>
      <c r="G66" s="14">
        <v>44986</v>
      </c>
      <c r="H66" s="9">
        <v>6160655</v>
      </c>
      <c r="I66" s="9">
        <v>90296.22</v>
      </c>
      <c r="J66" s="9">
        <f t="shared" si="1"/>
        <v>13544.432999999999</v>
      </c>
      <c r="K66" s="9">
        <f t="shared" si="2"/>
        <v>103840.65300000001</v>
      </c>
      <c r="L66" s="9"/>
      <c r="M66" s="9"/>
      <c r="N66" s="9"/>
      <c r="O66" s="9">
        <v>11179.8</v>
      </c>
      <c r="P66" s="9">
        <v>1000</v>
      </c>
      <c r="Q66" s="9">
        <f t="shared" si="0"/>
        <v>11179800</v>
      </c>
      <c r="R66" s="9">
        <f t="shared" si="3"/>
        <v>17340455</v>
      </c>
      <c r="S66" s="9">
        <f t="shared" si="4"/>
        <v>17444295.653000001</v>
      </c>
      <c r="T66" s="15">
        <v>524</v>
      </c>
      <c r="U66" s="8"/>
      <c r="V66" s="8"/>
      <c r="W66" s="8"/>
      <c r="X66" s="8"/>
      <c r="Y66" s="8"/>
      <c r="Z66" s="8"/>
      <c r="AA66" s="8"/>
    </row>
    <row r="67" spans="1:27" ht="18" hidden="1" customHeight="1" x14ac:dyDescent="0.3">
      <c r="A67" s="10">
        <v>63</v>
      </c>
      <c r="B67" s="11">
        <v>1</v>
      </c>
      <c r="C67" s="11" t="s">
        <v>46</v>
      </c>
      <c r="D67" s="12" t="s">
        <v>169</v>
      </c>
      <c r="E67" s="12">
        <v>53000022</v>
      </c>
      <c r="F67" s="14">
        <v>44979</v>
      </c>
      <c r="G67" s="14">
        <v>44987</v>
      </c>
      <c r="H67" s="9">
        <v>6160655</v>
      </c>
      <c r="I67" s="9">
        <v>90296.22</v>
      </c>
      <c r="J67" s="9">
        <f t="shared" si="1"/>
        <v>13544.432999999999</v>
      </c>
      <c r="K67" s="9">
        <f t="shared" si="2"/>
        <v>103840.65300000001</v>
      </c>
      <c r="L67" s="9"/>
      <c r="M67" s="9"/>
      <c r="N67" s="9"/>
      <c r="O67" s="9">
        <v>11179.8</v>
      </c>
      <c r="P67" s="9">
        <v>1000</v>
      </c>
      <c r="Q67" s="9">
        <f t="shared" si="0"/>
        <v>11179800</v>
      </c>
      <c r="R67" s="9">
        <f t="shared" si="3"/>
        <v>17340455</v>
      </c>
      <c r="S67" s="9">
        <f t="shared" si="4"/>
        <v>17444295.653000001</v>
      </c>
      <c r="T67" s="15">
        <v>525</v>
      </c>
      <c r="U67" s="8"/>
      <c r="V67" s="8"/>
      <c r="W67" s="8"/>
      <c r="X67" s="8"/>
      <c r="Y67" s="8"/>
      <c r="Z67" s="8"/>
      <c r="AA67" s="8"/>
    </row>
    <row r="68" spans="1:27" ht="18" hidden="1" customHeight="1" x14ac:dyDescent="0.3">
      <c r="A68" s="10">
        <v>64</v>
      </c>
      <c r="B68" s="11">
        <v>2</v>
      </c>
      <c r="C68" s="11" t="s">
        <v>46</v>
      </c>
      <c r="D68" s="12" t="s">
        <v>170</v>
      </c>
      <c r="E68" s="12">
        <v>53000022</v>
      </c>
      <c r="F68" s="14">
        <v>44979</v>
      </c>
      <c r="G68" s="14">
        <v>44987</v>
      </c>
      <c r="H68" s="9">
        <v>6160655</v>
      </c>
      <c r="I68" s="9">
        <v>90296.22</v>
      </c>
      <c r="J68" s="9">
        <f t="shared" si="1"/>
        <v>13544.432999999999</v>
      </c>
      <c r="K68" s="9">
        <f t="shared" si="2"/>
        <v>103840.65300000001</v>
      </c>
      <c r="L68" s="9"/>
      <c r="M68" s="9"/>
      <c r="N68" s="9"/>
      <c r="O68" s="9">
        <v>11179.8</v>
      </c>
      <c r="P68" s="9">
        <v>1000</v>
      </c>
      <c r="Q68" s="9">
        <f t="shared" si="0"/>
        <v>11179800</v>
      </c>
      <c r="R68" s="9">
        <f t="shared" si="3"/>
        <v>17340455</v>
      </c>
      <c r="S68" s="9">
        <f t="shared" si="4"/>
        <v>17444295.653000001</v>
      </c>
      <c r="T68" s="15">
        <v>525</v>
      </c>
      <c r="U68" s="8"/>
      <c r="V68" s="8"/>
      <c r="W68" s="8"/>
      <c r="X68" s="8"/>
      <c r="Y68" s="8"/>
      <c r="Z68" s="8"/>
      <c r="AA68" s="8"/>
    </row>
    <row r="69" spans="1:27" ht="18" hidden="1" customHeight="1" x14ac:dyDescent="0.3">
      <c r="A69" s="10">
        <v>65</v>
      </c>
      <c r="B69" s="11">
        <v>3</v>
      </c>
      <c r="C69" s="11" t="s">
        <v>46</v>
      </c>
      <c r="D69" s="12" t="s">
        <v>171</v>
      </c>
      <c r="E69" s="12">
        <v>54156294</v>
      </c>
      <c r="F69" s="14">
        <v>44979</v>
      </c>
      <c r="G69" s="14">
        <v>44987</v>
      </c>
      <c r="H69" s="9">
        <v>6160655</v>
      </c>
      <c r="I69" s="9">
        <v>90296.22</v>
      </c>
      <c r="J69" s="9">
        <f t="shared" si="1"/>
        <v>13544.432999999999</v>
      </c>
      <c r="K69" s="9">
        <f t="shared" si="2"/>
        <v>103840.65300000001</v>
      </c>
      <c r="L69" s="9"/>
      <c r="M69" s="9"/>
      <c r="N69" s="9"/>
      <c r="O69" s="9">
        <v>11179.8</v>
      </c>
      <c r="P69" s="9">
        <v>1000</v>
      </c>
      <c r="Q69" s="9">
        <f t="shared" ref="Q69:Q132" si="5">P69*O69</f>
        <v>11179800</v>
      </c>
      <c r="R69" s="9">
        <f t="shared" si="3"/>
        <v>17340455</v>
      </c>
      <c r="S69" s="9">
        <f t="shared" si="4"/>
        <v>17444295.653000001</v>
      </c>
      <c r="T69" s="15">
        <v>525</v>
      </c>
      <c r="U69" s="8"/>
      <c r="V69" s="8"/>
      <c r="W69" s="8"/>
      <c r="X69" s="8"/>
      <c r="Y69" s="8"/>
      <c r="Z69" s="8"/>
      <c r="AA69" s="8"/>
    </row>
    <row r="70" spans="1:27" ht="18" hidden="1" customHeight="1" x14ac:dyDescent="0.3">
      <c r="A70" s="10">
        <v>66</v>
      </c>
      <c r="B70" s="11">
        <v>4</v>
      </c>
      <c r="C70" s="11" t="s">
        <v>46</v>
      </c>
      <c r="D70" s="12" t="s">
        <v>172</v>
      </c>
      <c r="E70" s="12">
        <v>54156294</v>
      </c>
      <c r="F70" s="14">
        <v>44979</v>
      </c>
      <c r="G70" s="14">
        <v>44987</v>
      </c>
      <c r="H70" s="9">
        <v>6160655</v>
      </c>
      <c r="I70" s="9">
        <v>90296.22</v>
      </c>
      <c r="J70" s="9">
        <f t="shared" ref="J70:J133" si="6">I70*15%</f>
        <v>13544.432999999999</v>
      </c>
      <c r="K70" s="9">
        <f t="shared" ref="K70:K133" si="7">J70+I70</f>
        <v>103840.65300000001</v>
      </c>
      <c r="L70" s="9"/>
      <c r="M70" s="9"/>
      <c r="N70" s="9"/>
      <c r="O70" s="9">
        <v>11179.8</v>
      </c>
      <c r="P70" s="9">
        <v>1000</v>
      </c>
      <c r="Q70" s="9">
        <f t="shared" si="5"/>
        <v>11179800</v>
      </c>
      <c r="R70" s="9">
        <f t="shared" ref="R70:R133" si="8">Q70+H70</f>
        <v>17340455</v>
      </c>
      <c r="S70" s="9">
        <f t="shared" ref="S70:S133" si="9">R70+K70</f>
        <v>17444295.653000001</v>
      </c>
      <c r="T70" s="15">
        <v>525</v>
      </c>
      <c r="U70" s="8"/>
      <c r="V70" s="8"/>
      <c r="W70" s="8"/>
      <c r="X70" s="8"/>
      <c r="Y70" s="8"/>
      <c r="Z70" s="8"/>
      <c r="AA70" s="8"/>
    </row>
    <row r="71" spans="1:27" ht="18" hidden="1" customHeight="1" x14ac:dyDescent="0.3">
      <c r="A71" s="10">
        <v>67</v>
      </c>
      <c r="B71" s="11">
        <v>5</v>
      </c>
      <c r="C71" s="11" t="s">
        <v>46</v>
      </c>
      <c r="D71" s="12" t="s">
        <v>173</v>
      </c>
      <c r="E71" s="12">
        <v>54183793</v>
      </c>
      <c r="F71" s="14">
        <v>44979</v>
      </c>
      <c r="G71" s="14">
        <v>44987</v>
      </c>
      <c r="H71" s="9">
        <v>6160655</v>
      </c>
      <c r="I71" s="9">
        <v>90296.22</v>
      </c>
      <c r="J71" s="9">
        <f t="shared" si="6"/>
        <v>13544.432999999999</v>
      </c>
      <c r="K71" s="9">
        <f t="shared" si="7"/>
        <v>103840.65300000001</v>
      </c>
      <c r="L71" s="9"/>
      <c r="M71" s="9"/>
      <c r="N71" s="9"/>
      <c r="O71" s="9">
        <v>11179.8</v>
      </c>
      <c r="P71" s="9">
        <v>1000</v>
      </c>
      <c r="Q71" s="9">
        <f t="shared" si="5"/>
        <v>11179800</v>
      </c>
      <c r="R71" s="9">
        <f t="shared" si="8"/>
        <v>17340455</v>
      </c>
      <c r="S71" s="9">
        <f t="shared" si="9"/>
        <v>17444295.653000001</v>
      </c>
      <c r="T71" s="15">
        <v>525</v>
      </c>
      <c r="U71" s="8"/>
      <c r="V71" s="8"/>
      <c r="W71" s="8"/>
      <c r="X71" s="8"/>
      <c r="Y71" s="8"/>
      <c r="Z71" s="8"/>
      <c r="AA71" s="8"/>
    </row>
    <row r="72" spans="1:27" ht="18" hidden="1" customHeight="1" x14ac:dyDescent="0.3">
      <c r="A72" s="10">
        <v>68</v>
      </c>
      <c r="B72" s="11">
        <v>6</v>
      </c>
      <c r="C72" s="11" t="s">
        <v>46</v>
      </c>
      <c r="D72" s="12" t="s">
        <v>174</v>
      </c>
      <c r="E72" s="12">
        <v>54183793</v>
      </c>
      <c r="F72" s="14">
        <v>44979</v>
      </c>
      <c r="G72" s="14">
        <v>44987</v>
      </c>
      <c r="H72" s="9">
        <v>6160655</v>
      </c>
      <c r="I72" s="9">
        <v>90296.22</v>
      </c>
      <c r="J72" s="9">
        <f t="shared" si="6"/>
        <v>13544.432999999999</v>
      </c>
      <c r="K72" s="9">
        <f t="shared" si="7"/>
        <v>103840.65300000001</v>
      </c>
      <c r="L72" s="9"/>
      <c r="M72" s="9"/>
      <c r="N72" s="9"/>
      <c r="O72" s="9">
        <v>11179.8</v>
      </c>
      <c r="P72" s="9">
        <v>1000</v>
      </c>
      <c r="Q72" s="9">
        <f t="shared" si="5"/>
        <v>11179800</v>
      </c>
      <c r="R72" s="9">
        <f t="shared" si="8"/>
        <v>17340455</v>
      </c>
      <c r="S72" s="9">
        <f t="shared" si="9"/>
        <v>17444295.653000001</v>
      </c>
      <c r="T72" s="15">
        <v>525</v>
      </c>
      <c r="U72" s="8"/>
      <c r="V72" s="8"/>
      <c r="W72" s="8"/>
      <c r="X72" s="8"/>
      <c r="Y72" s="8"/>
      <c r="Z72" s="8"/>
      <c r="AA72" s="8"/>
    </row>
    <row r="73" spans="1:27" ht="18" hidden="1" customHeight="1" x14ac:dyDescent="0.3">
      <c r="A73" s="10">
        <v>69</v>
      </c>
      <c r="B73" s="11">
        <v>7</v>
      </c>
      <c r="C73" s="11" t="s">
        <v>46</v>
      </c>
      <c r="D73" s="12" t="s">
        <v>175</v>
      </c>
      <c r="E73" s="12">
        <v>91665992</v>
      </c>
      <c r="F73" s="14">
        <v>44979</v>
      </c>
      <c r="G73" s="14">
        <v>44987</v>
      </c>
      <c r="H73" s="9">
        <v>6160655</v>
      </c>
      <c r="I73" s="9">
        <v>90296.22</v>
      </c>
      <c r="J73" s="9">
        <f t="shared" si="6"/>
        <v>13544.432999999999</v>
      </c>
      <c r="K73" s="9">
        <f t="shared" si="7"/>
        <v>103840.65300000001</v>
      </c>
      <c r="L73" s="9"/>
      <c r="M73" s="9"/>
      <c r="N73" s="9"/>
      <c r="O73" s="9">
        <v>11179.8</v>
      </c>
      <c r="P73" s="9">
        <v>1000</v>
      </c>
      <c r="Q73" s="9">
        <f t="shared" si="5"/>
        <v>11179800</v>
      </c>
      <c r="R73" s="9">
        <f t="shared" si="8"/>
        <v>17340455</v>
      </c>
      <c r="S73" s="9">
        <f t="shared" si="9"/>
        <v>17444295.653000001</v>
      </c>
      <c r="T73" s="15">
        <v>525</v>
      </c>
      <c r="U73" s="8"/>
      <c r="V73" s="8"/>
      <c r="W73" s="8"/>
      <c r="X73" s="8"/>
      <c r="Y73" s="8"/>
      <c r="Z73" s="8"/>
      <c r="AA73" s="8"/>
    </row>
    <row r="74" spans="1:27" ht="18" hidden="1" customHeight="1" x14ac:dyDescent="0.3">
      <c r="A74" s="10">
        <v>70</v>
      </c>
      <c r="B74" s="11">
        <v>8</v>
      </c>
      <c r="C74" s="11" t="s">
        <v>46</v>
      </c>
      <c r="D74" s="12" t="s">
        <v>176</v>
      </c>
      <c r="E74" s="12">
        <v>98300908</v>
      </c>
      <c r="F74" s="14">
        <v>44979</v>
      </c>
      <c r="G74" s="14">
        <v>44987</v>
      </c>
      <c r="H74" s="9">
        <v>6160655</v>
      </c>
      <c r="I74" s="9">
        <v>90296.22</v>
      </c>
      <c r="J74" s="9">
        <f t="shared" si="6"/>
        <v>13544.432999999999</v>
      </c>
      <c r="K74" s="9">
        <f t="shared" si="7"/>
        <v>103840.65300000001</v>
      </c>
      <c r="L74" s="9"/>
      <c r="M74" s="9"/>
      <c r="N74" s="9"/>
      <c r="O74" s="9">
        <v>11179.8</v>
      </c>
      <c r="P74" s="9">
        <v>1000</v>
      </c>
      <c r="Q74" s="9">
        <f t="shared" si="5"/>
        <v>11179800</v>
      </c>
      <c r="R74" s="9">
        <f t="shared" si="8"/>
        <v>17340455</v>
      </c>
      <c r="S74" s="9">
        <f t="shared" si="9"/>
        <v>17444295.653000001</v>
      </c>
      <c r="T74" s="15">
        <v>525</v>
      </c>
      <c r="U74" s="8"/>
      <c r="V74" s="8"/>
      <c r="W74" s="8"/>
      <c r="X74" s="8"/>
      <c r="Y74" s="8"/>
      <c r="Z74" s="8"/>
      <c r="AA74" s="8"/>
    </row>
    <row r="75" spans="1:27" ht="18" hidden="1" customHeight="1" x14ac:dyDescent="0.3">
      <c r="A75" s="10">
        <v>71</v>
      </c>
      <c r="B75" s="11">
        <v>9</v>
      </c>
      <c r="C75" s="11" t="s">
        <v>46</v>
      </c>
      <c r="D75" s="12" t="s">
        <v>177</v>
      </c>
      <c r="E75" s="12">
        <v>98327117</v>
      </c>
      <c r="F75" s="14">
        <v>44979</v>
      </c>
      <c r="G75" s="14">
        <v>44987</v>
      </c>
      <c r="H75" s="9">
        <v>6160655</v>
      </c>
      <c r="I75" s="9">
        <v>90296.22</v>
      </c>
      <c r="J75" s="9">
        <f t="shared" si="6"/>
        <v>13544.432999999999</v>
      </c>
      <c r="K75" s="9">
        <f t="shared" si="7"/>
        <v>103840.65300000001</v>
      </c>
      <c r="L75" s="9"/>
      <c r="M75" s="9"/>
      <c r="N75" s="9"/>
      <c r="O75" s="9">
        <v>11179.8</v>
      </c>
      <c r="P75" s="9">
        <v>1000</v>
      </c>
      <c r="Q75" s="9">
        <f t="shared" si="5"/>
        <v>11179800</v>
      </c>
      <c r="R75" s="9">
        <f t="shared" si="8"/>
        <v>17340455</v>
      </c>
      <c r="S75" s="9">
        <f t="shared" si="9"/>
        <v>17444295.653000001</v>
      </c>
      <c r="T75" s="15">
        <v>525</v>
      </c>
      <c r="U75" s="8"/>
      <c r="V75" s="8"/>
      <c r="W75" s="8"/>
      <c r="X75" s="8"/>
      <c r="Y75" s="8"/>
      <c r="Z75" s="8"/>
      <c r="AA75" s="8"/>
    </row>
    <row r="76" spans="1:27" ht="18" hidden="1" customHeight="1" x14ac:dyDescent="0.3">
      <c r="A76" s="10">
        <v>72</v>
      </c>
      <c r="B76" s="11">
        <v>10</v>
      </c>
      <c r="C76" s="11" t="s">
        <v>46</v>
      </c>
      <c r="D76" s="12" t="s">
        <v>178</v>
      </c>
      <c r="E76" s="12">
        <v>98344781</v>
      </c>
      <c r="F76" s="14">
        <v>44979</v>
      </c>
      <c r="G76" s="14">
        <v>44987</v>
      </c>
      <c r="H76" s="9">
        <v>6160655</v>
      </c>
      <c r="I76" s="9">
        <v>90296.22</v>
      </c>
      <c r="J76" s="9">
        <f t="shared" si="6"/>
        <v>13544.432999999999</v>
      </c>
      <c r="K76" s="9">
        <f t="shared" si="7"/>
        <v>103840.65300000001</v>
      </c>
      <c r="L76" s="9"/>
      <c r="M76" s="9"/>
      <c r="N76" s="9"/>
      <c r="O76" s="9">
        <v>11179.8</v>
      </c>
      <c r="P76" s="9">
        <v>1000</v>
      </c>
      <c r="Q76" s="9">
        <f t="shared" si="5"/>
        <v>11179800</v>
      </c>
      <c r="R76" s="9">
        <f t="shared" si="8"/>
        <v>17340455</v>
      </c>
      <c r="S76" s="9">
        <f t="shared" si="9"/>
        <v>17444295.653000001</v>
      </c>
      <c r="T76" s="15">
        <v>525</v>
      </c>
      <c r="U76" s="8"/>
      <c r="V76" s="8"/>
      <c r="W76" s="8"/>
      <c r="X76" s="8"/>
      <c r="Y76" s="8"/>
      <c r="Z76" s="8"/>
      <c r="AA76" s="8"/>
    </row>
    <row r="77" spans="1:27" ht="18" hidden="1" customHeight="1" x14ac:dyDescent="0.3">
      <c r="A77" s="10">
        <v>73</v>
      </c>
      <c r="B77" s="11">
        <v>11</v>
      </c>
      <c r="C77" s="11" t="s">
        <v>46</v>
      </c>
      <c r="D77" s="12" t="s">
        <v>179</v>
      </c>
      <c r="E77" s="12">
        <v>54280706</v>
      </c>
      <c r="F77" s="14">
        <v>44979</v>
      </c>
      <c r="G77" s="14">
        <v>44987</v>
      </c>
      <c r="H77" s="9">
        <v>6160655</v>
      </c>
      <c r="I77" s="9">
        <v>90296.22</v>
      </c>
      <c r="J77" s="9">
        <f t="shared" si="6"/>
        <v>13544.432999999999</v>
      </c>
      <c r="K77" s="9">
        <f t="shared" si="7"/>
        <v>103840.65300000001</v>
      </c>
      <c r="L77" s="9"/>
      <c r="M77" s="9"/>
      <c r="N77" s="9"/>
      <c r="O77" s="9">
        <v>11179.8</v>
      </c>
      <c r="P77" s="9">
        <v>1000</v>
      </c>
      <c r="Q77" s="9">
        <f t="shared" si="5"/>
        <v>11179800</v>
      </c>
      <c r="R77" s="9">
        <f t="shared" si="8"/>
        <v>17340455</v>
      </c>
      <c r="S77" s="9">
        <f t="shared" si="9"/>
        <v>17444295.653000001</v>
      </c>
      <c r="T77" s="15">
        <v>525</v>
      </c>
      <c r="U77" s="8"/>
      <c r="V77" s="8"/>
      <c r="W77" s="8"/>
      <c r="X77" s="8"/>
      <c r="Y77" s="8"/>
      <c r="Z77" s="8"/>
      <c r="AA77" s="8"/>
    </row>
    <row r="78" spans="1:27" ht="18" hidden="1" customHeight="1" x14ac:dyDescent="0.3">
      <c r="A78" s="10">
        <v>74</v>
      </c>
      <c r="B78" s="11">
        <v>12</v>
      </c>
      <c r="C78" s="11" t="s">
        <v>46</v>
      </c>
      <c r="D78" s="12" t="s">
        <v>180</v>
      </c>
      <c r="E78" s="12">
        <v>54280706</v>
      </c>
      <c r="F78" s="14">
        <v>44979</v>
      </c>
      <c r="G78" s="14">
        <v>44987</v>
      </c>
      <c r="H78" s="9">
        <v>6160655</v>
      </c>
      <c r="I78" s="9">
        <v>90296.22</v>
      </c>
      <c r="J78" s="9">
        <f t="shared" si="6"/>
        <v>13544.432999999999</v>
      </c>
      <c r="K78" s="9">
        <f t="shared" si="7"/>
        <v>103840.65300000001</v>
      </c>
      <c r="L78" s="9"/>
      <c r="M78" s="9"/>
      <c r="N78" s="9"/>
      <c r="O78" s="9">
        <v>11179.8</v>
      </c>
      <c r="P78" s="9">
        <v>1000</v>
      </c>
      <c r="Q78" s="9">
        <f t="shared" si="5"/>
        <v>11179800</v>
      </c>
      <c r="R78" s="9">
        <f t="shared" si="8"/>
        <v>17340455</v>
      </c>
      <c r="S78" s="9">
        <f t="shared" si="9"/>
        <v>17444295.653000001</v>
      </c>
      <c r="T78" s="15">
        <v>525</v>
      </c>
      <c r="U78" s="8"/>
      <c r="V78" s="8"/>
      <c r="W78" s="8"/>
      <c r="X78" s="8"/>
      <c r="Y78" s="8"/>
      <c r="Z78" s="8"/>
      <c r="AA78" s="8"/>
    </row>
    <row r="79" spans="1:27" ht="18" hidden="1" customHeight="1" x14ac:dyDescent="0.3">
      <c r="A79" s="10">
        <v>75</v>
      </c>
      <c r="B79" s="11">
        <v>13</v>
      </c>
      <c r="C79" s="11" t="s">
        <v>46</v>
      </c>
      <c r="D79" s="12" t="s">
        <v>181</v>
      </c>
      <c r="E79" s="12">
        <v>59871574</v>
      </c>
      <c r="F79" s="14">
        <v>44979</v>
      </c>
      <c r="G79" s="14">
        <v>44987</v>
      </c>
      <c r="H79" s="9">
        <v>6160655</v>
      </c>
      <c r="I79" s="9">
        <v>90296.22</v>
      </c>
      <c r="J79" s="9">
        <f t="shared" si="6"/>
        <v>13544.432999999999</v>
      </c>
      <c r="K79" s="9">
        <f t="shared" si="7"/>
        <v>103840.65300000001</v>
      </c>
      <c r="L79" s="9"/>
      <c r="M79" s="9"/>
      <c r="N79" s="9"/>
      <c r="O79" s="9">
        <v>11179.8</v>
      </c>
      <c r="P79" s="9">
        <v>1000</v>
      </c>
      <c r="Q79" s="9">
        <f t="shared" si="5"/>
        <v>11179800</v>
      </c>
      <c r="R79" s="9">
        <f t="shared" si="8"/>
        <v>17340455</v>
      </c>
      <c r="S79" s="9">
        <f t="shared" si="9"/>
        <v>17444295.653000001</v>
      </c>
      <c r="T79" s="15">
        <v>525</v>
      </c>
      <c r="U79" s="8"/>
      <c r="V79" s="8"/>
      <c r="W79" s="8"/>
      <c r="X79" s="8"/>
      <c r="Y79" s="8"/>
      <c r="Z79" s="8"/>
      <c r="AA79" s="8"/>
    </row>
    <row r="80" spans="1:27" ht="18" hidden="1" customHeight="1" x14ac:dyDescent="0.3">
      <c r="A80" s="10">
        <v>76</v>
      </c>
      <c r="B80" s="11">
        <v>14</v>
      </c>
      <c r="C80" s="11" t="s">
        <v>46</v>
      </c>
      <c r="D80" s="12" t="s">
        <v>182</v>
      </c>
      <c r="E80" s="12">
        <v>59871574</v>
      </c>
      <c r="F80" s="14">
        <v>44979</v>
      </c>
      <c r="G80" s="14">
        <v>44987</v>
      </c>
      <c r="H80" s="9">
        <v>6160655</v>
      </c>
      <c r="I80" s="9">
        <v>90296.22</v>
      </c>
      <c r="J80" s="9">
        <f t="shared" si="6"/>
        <v>13544.432999999999</v>
      </c>
      <c r="K80" s="9">
        <f t="shared" si="7"/>
        <v>103840.65300000001</v>
      </c>
      <c r="L80" s="9"/>
      <c r="M80" s="9"/>
      <c r="N80" s="9"/>
      <c r="O80" s="9">
        <v>11179.8</v>
      </c>
      <c r="P80" s="9">
        <v>1000</v>
      </c>
      <c r="Q80" s="9">
        <f t="shared" si="5"/>
        <v>11179800</v>
      </c>
      <c r="R80" s="9">
        <f t="shared" si="8"/>
        <v>17340455</v>
      </c>
      <c r="S80" s="9">
        <f t="shared" si="9"/>
        <v>17444295.653000001</v>
      </c>
      <c r="T80" s="15">
        <v>525</v>
      </c>
      <c r="U80" s="8"/>
      <c r="V80" s="8"/>
      <c r="W80" s="8"/>
      <c r="X80" s="8"/>
      <c r="Y80" s="8"/>
      <c r="Z80" s="8"/>
      <c r="AA80" s="8"/>
    </row>
    <row r="81" spans="1:27" ht="18" hidden="1" customHeight="1" x14ac:dyDescent="0.3">
      <c r="A81" s="10">
        <v>77</v>
      </c>
      <c r="B81" s="11">
        <v>15</v>
      </c>
      <c r="C81" s="11" t="s">
        <v>46</v>
      </c>
      <c r="D81" s="12" t="s">
        <v>183</v>
      </c>
      <c r="E81" s="12">
        <v>91633792</v>
      </c>
      <c r="F81" s="14">
        <v>44979</v>
      </c>
      <c r="G81" s="14">
        <v>44987</v>
      </c>
      <c r="H81" s="9">
        <v>6160655</v>
      </c>
      <c r="I81" s="9">
        <v>90296.22</v>
      </c>
      <c r="J81" s="9">
        <f t="shared" si="6"/>
        <v>13544.432999999999</v>
      </c>
      <c r="K81" s="9">
        <f t="shared" si="7"/>
        <v>103840.65300000001</v>
      </c>
      <c r="L81" s="9"/>
      <c r="M81" s="9"/>
      <c r="N81" s="9"/>
      <c r="O81" s="9">
        <v>11179.8</v>
      </c>
      <c r="P81" s="9">
        <v>1000</v>
      </c>
      <c r="Q81" s="9">
        <f t="shared" si="5"/>
        <v>11179800</v>
      </c>
      <c r="R81" s="9">
        <f t="shared" si="8"/>
        <v>17340455</v>
      </c>
      <c r="S81" s="9">
        <f t="shared" si="9"/>
        <v>17444295.653000001</v>
      </c>
      <c r="T81" s="15">
        <v>525</v>
      </c>
      <c r="U81" s="8"/>
      <c r="V81" s="8"/>
      <c r="W81" s="8"/>
      <c r="X81" s="8"/>
      <c r="Y81" s="8"/>
      <c r="Z81" s="8"/>
      <c r="AA81" s="8"/>
    </row>
    <row r="82" spans="1:27" ht="18" hidden="1" customHeight="1" x14ac:dyDescent="0.3">
      <c r="A82" s="10">
        <v>78</v>
      </c>
      <c r="B82" s="11">
        <v>16</v>
      </c>
      <c r="C82" s="11" t="s">
        <v>46</v>
      </c>
      <c r="D82" s="12" t="s">
        <v>184</v>
      </c>
      <c r="E82" s="12">
        <v>91633792</v>
      </c>
      <c r="F82" s="14">
        <v>44979</v>
      </c>
      <c r="G82" s="14">
        <v>44987</v>
      </c>
      <c r="H82" s="9">
        <v>6160655</v>
      </c>
      <c r="I82" s="9">
        <v>90296.22</v>
      </c>
      <c r="J82" s="9">
        <f t="shared" si="6"/>
        <v>13544.432999999999</v>
      </c>
      <c r="K82" s="9">
        <f t="shared" si="7"/>
        <v>103840.65300000001</v>
      </c>
      <c r="L82" s="9"/>
      <c r="M82" s="9"/>
      <c r="N82" s="9"/>
      <c r="O82" s="9">
        <v>11179.8</v>
      </c>
      <c r="P82" s="9">
        <v>1000</v>
      </c>
      <c r="Q82" s="9">
        <f t="shared" si="5"/>
        <v>11179800</v>
      </c>
      <c r="R82" s="9">
        <f t="shared" si="8"/>
        <v>17340455</v>
      </c>
      <c r="S82" s="9">
        <f t="shared" si="9"/>
        <v>17444295.653000001</v>
      </c>
      <c r="T82" s="15">
        <v>525</v>
      </c>
      <c r="U82" s="8"/>
      <c r="V82" s="8"/>
      <c r="W82" s="8"/>
      <c r="X82" s="8"/>
      <c r="Y82" s="8"/>
      <c r="Z82" s="8"/>
      <c r="AA82" s="8"/>
    </row>
    <row r="83" spans="1:27" ht="18" hidden="1" customHeight="1" x14ac:dyDescent="0.3">
      <c r="A83" s="10">
        <v>79</v>
      </c>
      <c r="B83" s="11">
        <v>17</v>
      </c>
      <c r="C83" s="11" t="s">
        <v>46</v>
      </c>
      <c r="D83" s="12" t="s">
        <v>185</v>
      </c>
      <c r="E83" s="12">
        <v>91744128</v>
      </c>
      <c r="F83" s="14">
        <v>44979</v>
      </c>
      <c r="G83" s="14">
        <v>44987</v>
      </c>
      <c r="H83" s="9">
        <v>6160655</v>
      </c>
      <c r="I83" s="9">
        <v>90296.22</v>
      </c>
      <c r="J83" s="9">
        <f t="shared" si="6"/>
        <v>13544.432999999999</v>
      </c>
      <c r="K83" s="9">
        <f t="shared" si="7"/>
        <v>103840.65300000001</v>
      </c>
      <c r="L83" s="9"/>
      <c r="M83" s="9"/>
      <c r="N83" s="9"/>
      <c r="O83" s="9">
        <v>11179.8</v>
      </c>
      <c r="P83" s="9">
        <v>1000</v>
      </c>
      <c r="Q83" s="9">
        <f t="shared" si="5"/>
        <v>11179800</v>
      </c>
      <c r="R83" s="9">
        <f t="shared" si="8"/>
        <v>17340455</v>
      </c>
      <c r="S83" s="9">
        <f t="shared" si="9"/>
        <v>17444295.653000001</v>
      </c>
      <c r="T83" s="15">
        <v>525</v>
      </c>
      <c r="U83" s="8"/>
      <c r="V83" s="8"/>
      <c r="W83" s="8"/>
      <c r="X83" s="8"/>
      <c r="Y83" s="8"/>
      <c r="Z83" s="8"/>
      <c r="AA83" s="8"/>
    </row>
    <row r="84" spans="1:27" ht="18" hidden="1" customHeight="1" x14ac:dyDescent="0.3">
      <c r="A84" s="10">
        <v>80</v>
      </c>
      <c r="B84" s="11">
        <v>18</v>
      </c>
      <c r="C84" s="11" t="s">
        <v>46</v>
      </c>
      <c r="D84" s="12" t="s">
        <v>186</v>
      </c>
      <c r="E84" s="12">
        <v>91744128</v>
      </c>
      <c r="F84" s="14">
        <v>44979</v>
      </c>
      <c r="G84" s="14">
        <v>44987</v>
      </c>
      <c r="H84" s="9">
        <v>6160655</v>
      </c>
      <c r="I84" s="9">
        <v>90296.22</v>
      </c>
      <c r="J84" s="9">
        <f t="shared" si="6"/>
        <v>13544.432999999999</v>
      </c>
      <c r="K84" s="9">
        <f t="shared" si="7"/>
        <v>103840.65300000001</v>
      </c>
      <c r="L84" s="9"/>
      <c r="M84" s="9"/>
      <c r="N84" s="9"/>
      <c r="O84" s="9">
        <v>11179.8</v>
      </c>
      <c r="P84" s="9">
        <v>1000</v>
      </c>
      <c r="Q84" s="9">
        <f t="shared" si="5"/>
        <v>11179800</v>
      </c>
      <c r="R84" s="9">
        <f t="shared" si="8"/>
        <v>17340455</v>
      </c>
      <c r="S84" s="9">
        <f t="shared" si="9"/>
        <v>17444295.653000001</v>
      </c>
      <c r="T84" s="15">
        <v>525</v>
      </c>
      <c r="U84" s="8"/>
      <c r="V84" s="8"/>
      <c r="W84" s="8"/>
      <c r="X84" s="8"/>
      <c r="Y84" s="8"/>
      <c r="Z84" s="8"/>
      <c r="AA84" s="8"/>
    </row>
    <row r="85" spans="1:27" ht="18" hidden="1" customHeight="1" x14ac:dyDescent="0.3">
      <c r="A85" s="10">
        <v>81</v>
      </c>
      <c r="B85" s="11">
        <v>19</v>
      </c>
      <c r="C85" s="11" t="s">
        <v>46</v>
      </c>
      <c r="D85" s="12" t="s">
        <v>187</v>
      </c>
      <c r="E85" s="12">
        <v>91782136</v>
      </c>
      <c r="F85" s="14">
        <v>44979</v>
      </c>
      <c r="G85" s="14">
        <v>44987</v>
      </c>
      <c r="H85" s="9">
        <v>6160655</v>
      </c>
      <c r="I85" s="9">
        <v>90296.22</v>
      </c>
      <c r="J85" s="9">
        <f t="shared" si="6"/>
        <v>13544.432999999999</v>
      </c>
      <c r="K85" s="9">
        <f t="shared" si="7"/>
        <v>103840.65300000001</v>
      </c>
      <c r="L85" s="9"/>
      <c r="M85" s="9"/>
      <c r="N85" s="9"/>
      <c r="O85" s="9">
        <v>11179.8</v>
      </c>
      <c r="P85" s="9">
        <v>1000</v>
      </c>
      <c r="Q85" s="9">
        <f t="shared" si="5"/>
        <v>11179800</v>
      </c>
      <c r="R85" s="9">
        <f t="shared" si="8"/>
        <v>17340455</v>
      </c>
      <c r="S85" s="9">
        <f t="shared" si="9"/>
        <v>17444295.653000001</v>
      </c>
      <c r="T85" s="15">
        <v>525</v>
      </c>
      <c r="U85" s="8"/>
      <c r="V85" s="8"/>
      <c r="W85" s="8"/>
      <c r="X85" s="8"/>
      <c r="Y85" s="8"/>
      <c r="Z85" s="8"/>
      <c r="AA85" s="8"/>
    </row>
    <row r="86" spans="1:27" ht="18" hidden="1" customHeight="1" x14ac:dyDescent="0.3">
      <c r="A86" s="10">
        <v>82</v>
      </c>
      <c r="B86" s="11">
        <v>20</v>
      </c>
      <c r="C86" s="11" t="s">
        <v>46</v>
      </c>
      <c r="D86" s="12" t="s">
        <v>188</v>
      </c>
      <c r="E86" s="12">
        <v>91782136</v>
      </c>
      <c r="F86" s="14">
        <v>44979</v>
      </c>
      <c r="G86" s="14">
        <v>44987</v>
      </c>
      <c r="H86" s="9">
        <v>6160655</v>
      </c>
      <c r="I86" s="9">
        <v>90296.22</v>
      </c>
      <c r="J86" s="9">
        <f t="shared" si="6"/>
        <v>13544.432999999999</v>
      </c>
      <c r="K86" s="9">
        <f t="shared" si="7"/>
        <v>103840.65300000001</v>
      </c>
      <c r="L86" s="9"/>
      <c r="M86" s="9"/>
      <c r="N86" s="9"/>
      <c r="O86" s="9">
        <v>11179.8</v>
      </c>
      <c r="P86" s="9">
        <v>1000</v>
      </c>
      <c r="Q86" s="9">
        <f t="shared" si="5"/>
        <v>11179800</v>
      </c>
      <c r="R86" s="9">
        <f t="shared" si="8"/>
        <v>17340455</v>
      </c>
      <c r="S86" s="9">
        <f t="shared" si="9"/>
        <v>17444295.653000001</v>
      </c>
      <c r="T86" s="15">
        <v>525</v>
      </c>
      <c r="U86" s="8"/>
      <c r="V86" s="8"/>
      <c r="W86" s="8"/>
      <c r="X86" s="8"/>
      <c r="Y86" s="8"/>
      <c r="Z86" s="8"/>
      <c r="AA86" s="8"/>
    </row>
    <row r="87" spans="1:27" ht="18" hidden="1" customHeight="1" x14ac:dyDescent="0.3">
      <c r="A87" s="10">
        <v>83</v>
      </c>
      <c r="B87" s="11">
        <v>21</v>
      </c>
      <c r="C87" s="11" t="s">
        <v>46</v>
      </c>
      <c r="D87" s="12" t="s">
        <v>189</v>
      </c>
      <c r="E87" s="12">
        <v>91959213</v>
      </c>
      <c r="F87" s="14">
        <v>44979</v>
      </c>
      <c r="G87" s="14">
        <v>44987</v>
      </c>
      <c r="H87" s="9">
        <v>6160655</v>
      </c>
      <c r="I87" s="9">
        <v>90296.22</v>
      </c>
      <c r="J87" s="9">
        <f t="shared" si="6"/>
        <v>13544.432999999999</v>
      </c>
      <c r="K87" s="9">
        <f t="shared" si="7"/>
        <v>103840.65300000001</v>
      </c>
      <c r="L87" s="9"/>
      <c r="M87" s="9"/>
      <c r="N87" s="9"/>
      <c r="O87" s="9">
        <v>11179.8</v>
      </c>
      <c r="P87" s="9">
        <v>1000</v>
      </c>
      <c r="Q87" s="9">
        <f t="shared" si="5"/>
        <v>11179800</v>
      </c>
      <c r="R87" s="9">
        <f t="shared" si="8"/>
        <v>17340455</v>
      </c>
      <c r="S87" s="9">
        <f t="shared" si="9"/>
        <v>17444295.653000001</v>
      </c>
      <c r="T87" s="15">
        <v>525</v>
      </c>
      <c r="U87" s="8"/>
      <c r="V87" s="8"/>
      <c r="W87" s="8"/>
      <c r="X87" s="8"/>
      <c r="Y87" s="8"/>
      <c r="Z87" s="8"/>
      <c r="AA87" s="8"/>
    </row>
    <row r="88" spans="1:27" ht="18" hidden="1" customHeight="1" x14ac:dyDescent="0.3">
      <c r="A88" s="10">
        <v>84</v>
      </c>
      <c r="B88" s="11">
        <v>22</v>
      </c>
      <c r="C88" s="11" t="s">
        <v>46</v>
      </c>
      <c r="D88" s="12" t="s">
        <v>190</v>
      </c>
      <c r="E88" s="12">
        <v>91959213</v>
      </c>
      <c r="F88" s="14">
        <v>44979</v>
      </c>
      <c r="G88" s="14">
        <v>44987</v>
      </c>
      <c r="H88" s="9">
        <v>6160655</v>
      </c>
      <c r="I88" s="9">
        <v>90296.22</v>
      </c>
      <c r="J88" s="9">
        <f t="shared" si="6"/>
        <v>13544.432999999999</v>
      </c>
      <c r="K88" s="9">
        <f t="shared" si="7"/>
        <v>103840.65300000001</v>
      </c>
      <c r="L88" s="9"/>
      <c r="M88" s="9"/>
      <c r="N88" s="9"/>
      <c r="O88" s="9">
        <v>11179.8</v>
      </c>
      <c r="P88" s="9">
        <v>1000</v>
      </c>
      <c r="Q88" s="9">
        <f t="shared" si="5"/>
        <v>11179800</v>
      </c>
      <c r="R88" s="9">
        <f t="shared" si="8"/>
        <v>17340455</v>
      </c>
      <c r="S88" s="9">
        <f t="shared" si="9"/>
        <v>17444295.653000001</v>
      </c>
      <c r="T88" s="15">
        <v>525</v>
      </c>
      <c r="U88" s="8"/>
      <c r="V88" s="8"/>
      <c r="W88" s="8"/>
      <c r="X88" s="8"/>
      <c r="Y88" s="8"/>
      <c r="Z88" s="8"/>
      <c r="AA88" s="8"/>
    </row>
    <row r="89" spans="1:27" ht="18" hidden="1" customHeight="1" x14ac:dyDescent="0.3">
      <c r="A89" s="10">
        <v>85</v>
      </c>
      <c r="B89" s="11">
        <v>23</v>
      </c>
      <c r="C89" s="11" t="s">
        <v>46</v>
      </c>
      <c r="D89" s="12" t="s">
        <v>191</v>
      </c>
      <c r="E89" s="12">
        <v>91960930</v>
      </c>
      <c r="F89" s="14">
        <v>44979</v>
      </c>
      <c r="G89" s="14">
        <v>44987</v>
      </c>
      <c r="H89" s="9">
        <v>6160655</v>
      </c>
      <c r="I89" s="9">
        <v>90296.22</v>
      </c>
      <c r="J89" s="9">
        <f t="shared" si="6"/>
        <v>13544.432999999999</v>
      </c>
      <c r="K89" s="9">
        <f t="shared" si="7"/>
        <v>103840.65300000001</v>
      </c>
      <c r="L89" s="9"/>
      <c r="M89" s="9"/>
      <c r="N89" s="9"/>
      <c r="O89" s="9">
        <v>11179.8</v>
      </c>
      <c r="P89" s="9">
        <v>1000</v>
      </c>
      <c r="Q89" s="9">
        <f t="shared" si="5"/>
        <v>11179800</v>
      </c>
      <c r="R89" s="9">
        <f t="shared" si="8"/>
        <v>17340455</v>
      </c>
      <c r="S89" s="9">
        <f t="shared" si="9"/>
        <v>17444295.653000001</v>
      </c>
      <c r="T89" s="15">
        <v>525</v>
      </c>
      <c r="U89" s="8"/>
      <c r="V89" s="8"/>
      <c r="W89" s="8"/>
      <c r="X89" s="8"/>
      <c r="Y89" s="8"/>
      <c r="Z89" s="8"/>
      <c r="AA89" s="8"/>
    </row>
    <row r="90" spans="1:27" ht="18" hidden="1" customHeight="1" x14ac:dyDescent="0.3">
      <c r="A90" s="10">
        <v>86</v>
      </c>
      <c r="B90" s="11">
        <v>24</v>
      </c>
      <c r="C90" s="11" t="s">
        <v>46</v>
      </c>
      <c r="D90" s="12" t="s">
        <v>192</v>
      </c>
      <c r="E90" s="12">
        <v>91960930</v>
      </c>
      <c r="F90" s="14">
        <v>44979</v>
      </c>
      <c r="G90" s="14">
        <v>44987</v>
      </c>
      <c r="H90" s="9">
        <v>6160655</v>
      </c>
      <c r="I90" s="9">
        <v>90296.22</v>
      </c>
      <c r="J90" s="9">
        <f t="shared" si="6"/>
        <v>13544.432999999999</v>
      </c>
      <c r="K90" s="9">
        <f t="shared" si="7"/>
        <v>103840.65300000001</v>
      </c>
      <c r="L90" s="9"/>
      <c r="M90" s="9"/>
      <c r="N90" s="9"/>
      <c r="O90" s="9">
        <v>11179.8</v>
      </c>
      <c r="P90" s="9">
        <v>1000</v>
      </c>
      <c r="Q90" s="9">
        <f t="shared" si="5"/>
        <v>11179800</v>
      </c>
      <c r="R90" s="9">
        <f t="shared" si="8"/>
        <v>17340455</v>
      </c>
      <c r="S90" s="9">
        <f t="shared" si="9"/>
        <v>17444295.653000001</v>
      </c>
      <c r="T90" s="15">
        <v>525</v>
      </c>
      <c r="U90" s="8"/>
      <c r="V90" s="8"/>
      <c r="W90" s="8"/>
      <c r="X90" s="8"/>
      <c r="Y90" s="8"/>
      <c r="Z90" s="8"/>
      <c r="AA90" s="8"/>
    </row>
    <row r="91" spans="1:27" ht="18" hidden="1" customHeight="1" x14ac:dyDescent="0.3">
      <c r="A91" s="10">
        <v>87</v>
      </c>
      <c r="B91" s="11">
        <v>25</v>
      </c>
      <c r="C91" s="11" t="s">
        <v>46</v>
      </c>
      <c r="D91" s="12" t="s">
        <v>193</v>
      </c>
      <c r="E91" s="12">
        <v>91961177</v>
      </c>
      <c r="F91" s="14">
        <v>44979</v>
      </c>
      <c r="G91" s="14">
        <v>44987</v>
      </c>
      <c r="H91" s="9">
        <v>6160655</v>
      </c>
      <c r="I91" s="9">
        <v>90296.22</v>
      </c>
      <c r="J91" s="9">
        <f t="shared" si="6"/>
        <v>13544.432999999999</v>
      </c>
      <c r="K91" s="9">
        <f t="shared" si="7"/>
        <v>103840.65300000001</v>
      </c>
      <c r="L91" s="9"/>
      <c r="M91" s="9"/>
      <c r="N91" s="9"/>
      <c r="O91" s="9">
        <v>11179.8</v>
      </c>
      <c r="P91" s="9">
        <v>1000</v>
      </c>
      <c r="Q91" s="9">
        <f t="shared" si="5"/>
        <v>11179800</v>
      </c>
      <c r="R91" s="9">
        <f t="shared" si="8"/>
        <v>17340455</v>
      </c>
      <c r="S91" s="9">
        <f t="shared" si="9"/>
        <v>17444295.653000001</v>
      </c>
      <c r="T91" s="15">
        <v>525</v>
      </c>
      <c r="U91" s="8"/>
      <c r="V91" s="8"/>
      <c r="W91" s="8"/>
      <c r="X91" s="8"/>
      <c r="Y91" s="8"/>
      <c r="Z91" s="8"/>
      <c r="AA91" s="8"/>
    </row>
    <row r="92" spans="1:27" ht="18" hidden="1" customHeight="1" x14ac:dyDescent="0.3">
      <c r="A92" s="10">
        <v>88</v>
      </c>
      <c r="B92" s="11">
        <v>26</v>
      </c>
      <c r="C92" s="11" t="s">
        <v>46</v>
      </c>
      <c r="D92" s="12" t="s">
        <v>194</v>
      </c>
      <c r="E92" s="12">
        <v>91961177</v>
      </c>
      <c r="F92" s="14">
        <v>44979</v>
      </c>
      <c r="G92" s="14">
        <v>44987</v>
      </c>
      <c r="H92" s="9">
        <v>6160655</v>
      </c>
      <c r="I92" s="9">
        <v>90296.22</v>
      </c>
      <c r="J92" s="9">
        <f t="shared" si="6"/>
        <v>13544.432999999999</v>
      </c>
      <c r="K92" s="9">
        <f t="shared" si="7"/>
        <v>103840.65300000001</v>
      </c>
      <c r="L92" s="9"/>
      <c r="M92" s="9"/>
      <c r="N92" s="9"/>
      <c r="O92" s="9">
        <v>11179.8</v>
      </c>
      <c r="P92" s="9">
        <v>1000</v>
      </c>
      <c r="Q92" s="9">
        <f t="shared" si="5"/>
        <v>11179800</v>
      </c>
      <c r="R92" s="9">
        <f t="shared" si="8"/>
        <v>17340455</v>
      </c>
      <c r="S92" s="9">
        <f t="shared" si="9"/>
        <v>17444295.653000001</v>
      </c>
      <c r="T92" s="15">
        <v>525</v>
      </c>
      <c r="U92" s="8"/>
      <c r="V92" s="8"/>
      <c r="W92" s="8"/>
      <c r="X92" s="8"/>
      <c r="Y92" s="8"/>
      <c r="Z92" s="8"/>
      <c r="AA92" s="8"/>
    </row>
    <row r="93" spans="1:27" ht="18" hidden="1" customHeight="1" x14ac:dyDescent="0.3">
      <c r="A93" s="10">
        <v>89</v>
      </c>
      <c r="B93" s="11">
        <v>27</v>
      </c>
      <c r="C93" s="11" t="s">
        <v>46</v>
      </c>
      <c r="D93" s="12" t="s">
        <v>195</v>
      </c>
      <c r="E93" s="12">
        <v>91978577</v>
      </c>
      <c r="F93" s="14">
        <v>44979</v>
      </c>
      <c r="G93" s="14">
        <v>44987</v>
      </c>
      <c r="H93" s="9">
        <v>6160655</v>
      </c>
      <c r="I93" s="9">
        <v>90296.22</v>
      </c>
      <c r="J93" s="9">
        <f t="shared" si="6"/>
        <v>13544.432999999999</v>
      </c>
      <c r="K93" s="9">
        <f t="shared" si="7"/>
        <v>103840.65300000001</v>
      </c>
      <c r="L93" s="9"/>
      <c r="M93" s="9"/>
      <c r="N93" s="9"/>
      <c r="O93" s="9">
        <v>11179.8</v>
      </c>
      <c r="P93" s="9">
        <v>1000</v>
      </c>
      <c r="Q93" s="9">
        <f t="shared" si="5"/>
        <v>11179800</v>
      </c>
      <c r="R93" s="9">
        <f t="shared" si="8"/>
        <v>17340455</v>
      </c>
      <c r="S93" s="9">
        <f t="shared" si="9"/>
        <v>17444295.653000001</v>
      </c>
      <c r="T93" s="15">
        <v>525</v>
      </c>
      <c r="U93" s="8"/>
      <c r="V93" s="8"/>
      <c r="W93" s="8"/>
      <c r="X93" s="8"/>
      <c r="Y93" s="8"/>
      <c r="Z93" s="8"/>
      <c r="AA93" s="8"/>
    </row>
    <row r="94" spans="1:27" ht="18" hidden="1" customHeight="1" x14ac:dyDescent="0.3">
      <c r="A94" s="10">
        <v>90</v>
      </c>
      <c r="B94" s="11">
        <v>28</v>
      </c>
      <c r="C94" s="11" t="s">
        <v>46</v>
      </c>
      <c r="D94" s="12" t="s">
        <v>196</v>
      </c>
      <c r="E94" s="12">
        <v>91978577</v>
      </c>
      <c r="F94" s="14">
        <v>44979</v>
      </c>
      <c r="G94" s="14">
        <v>44987</v>
      </c>
      <c r="H94" s="9">
        <v>6160655</v>
      </c>
      <c r="I94" s="9">
        <v>90296.22</v>
      </c>
      <c r="J94" s="9">
        <f t="shared" si="6"/>
        <v>13544.432999999999</v>
      </c>
      <c r="K94" s="9">
        <f t="shared" si="7"/>
        <v>103840.65300000001</v>
      </c>
      <c r="L94" s="9"/>
      <c r="M94" s="9"/>
      <c r="N94" s="9"/>
      <c r="O94" s="9">
        <v>11179.8</v>
      </c>
      <c r="P94" s="9">
        <v>1000</v>
      </c>
      <c r="Q94" s="9">
        <f t="shared" si="5"/>
        <v>11179800</v>
      </c>
      <c r="R94" s="9">
        <f t="shared" si="8"/>
        <v>17340455</v>
      </c>
      <c r="S94" s="9">
        <f t="shared" si="9"/>
        <v>17444295.653000001</v>
      </c>
      <c r="T94" s="15">
        <v>525</v>
      </c>
      <c r="U94" s="8"/>
      <c r="V94" s="8"/>
      <c r="W94" s="8"/>
      <c r="X94" s="8"/>
      <c r="Y94" s="8"/>
      <c r="Z94" s="8"/>
      <c r="AA94" s="8"/>
    </row>
    <row r="95" spans="1:27" ht="18" hidden="1" customHeight="1" x14ac:dyDescent="0.3">
      <c r="A95" s="10">
        <v>91</v>
      </c>
      <c r="B95" s="11">
        <v>29</v>
      </c>
      <c r="C95" s="11" t="s">
        <v>46</v>
      </c>
      <c r="D95" s="12" t="s">
        <v>197</v>
      </c>
      <c r="E95" s="12">
        <v>94570298</v>
      </c>
      <c r="F95" s="14">
        <v>44979</v>
      </c>
      <c r="G95" s="14">
        <v>44987</v>
      </c>
      <c r="H95" s="9">
        <v>6160655</v>
      </c>
      <c r="I95" s="9">
        <v>90296.22</v>
      </c>
      <c r="J95" s="9">
        <f t="shared" si="6"/>
        <v>13544.432999999999</v>
      </c>
      <c r="K95" s="9">
        <f t="shared" si="7"/>
        <v>103840.65300000001</v>
      </c>
      <c r="L95" s="9"/>
      <c r="M95" s="9"/>
      <c r="N95" s="9"/>
      <c r="O95" s="9">
        <v>11179.8</v>
      </c>
      <c r="P95" s="9">
        <v>1000</v>
      </c>
      <c r="Q95" s="9">
        <f t="shared" si="5"/>
        <v>11179800</v>
      </c>
      <c r="R95" s="9">
        <f t="shared" si="8"/>
        <v>17340455</v>
      </c>
      <c r="S95" s="9">
        <f t="shared" si="9"/>
        <v>17444295.653000001</v>
      </c>
      <c r="T95" s="15">
        <v>525</v>
      </c>
      <c r="U95" s="8"/>
      <c r="V95" s="8"/>
      <c r="W95" s="8"/>
      <c r="X95" s="8"/>
      <c r="Y95" s="8"/>
      <c r="Z95" s="8"/>
      <c r="AA95" s="8"/>
    </row>
    <row r="96" spans="1:27" ht="18" hidden="1" customHeight="1" x14ac:dyDescent="0.3">
      <c r="A96" s="10">
        <v>92</v>
      </c>
      <c r="B96" s="11">
        <v>30</v>
      </c>
      <c r="C96" s="11" t="s">
        <v>46</v>
      </c>
      <c r="D96" s="12" t="s">
        <v>198</v>
      </c>
      <c r="E96" s="12">
        <v>94570298</v>
      </c>
      <c r="F96" s="14">
        <v>44979</v>
      </c>
      <c r="G96" s="14">
        <v>44987</v>
      </c>
      <c r="H96" s="9">
        <v>6160655</v>
      </c>
      <c r="I96" s="9">
        <v>90296.22</v>
      </c>
      <c r="J96" s="9">
        <f t="shared" si="6"/>
        <v>13544.432999999999</v>
      </c>
      <c r="K96" s="9">
        <f t="shared" si="7"/>
        <v>103840.65300000001</v>
      </c>
      <c r="L96" s="9"/>
      <c r="M96" s="9"/>
      <c r="N96" s="9"/>
      <c r="O96" s="9">
        <v>11179.8</v>
      </c>
      <c r="P96" s="9">
        <v>1000</v>
      </c>
      <c r="Q96" s="9">
        <f t="shared" si="5"/>
        <v>11179800</v>
      </c>
      <c r="R96" s="9">
        <f t="shared" si="8"/>
        <v>17340455</v>
      </c>
      <c r="S96" s="9">
        <f t="shared" si="9"/>
        <v>17444295.653000001</v>
      </c>
      <c r="T96" s="15">
        <v>525</v>
      </c>
      <c r="U96" s="8"/>
      <c r="V96" s="8"/>
      <c r="W96" s="8"/>
      <c r="X96" s="8"/>
      <c r="Y96" s="8"/>
      <c r="Z96" s="8"/>
      <c r="AA96" s="8"/>
    </row>
    <row r="97" spans="1:27" ht="18" hidden="1" customHeight="1" x14ac:dyDescent="0.3">
      <c r="A97" s="10">
        <v>93</v>
      </c>
      <c r="B97" s="11">
        <v>31</v>
      </c>
      <c r="C97" s="11" t="s">
        <v>46</v>
      </c>
      <c r="D97" s="12" t="s">
        <v>199</v>
      </c>
      <c r="E97" s="12">
        <v>94943339</v>
      </c>
      <c r="F97" s="14">
        <v>44979</v>
      </c>
      <c r="G97" s="14">
        <v>44987</v>
      </c>
      <c r="H97" s="9">
        <v>6160655</v>
      </c>
      <c r="I97" s="9">
        <v>90296.22</v>
      </c>
      <c r="J97" s="9">
        <f t="shared" si="6"/>
        <v>13544.432999999999</v>
      </c>
      <c r="K97" s="9">
        <f t="shared" si="7"/>
        <v>103840.65300000001</v>
      </c>
      <c r="L97" s="9"/>
      <c r="M97" s="9"/>
      <c r="N97" s="9"/>
      <c r="O97" s="9">
        <v>11179.8</v>
      </c>
      <c r="P97" s="9">
        <v>1000</v>
      </c>
      <c r="Q97" s="9">
        <f t="shared" si="5"/>
        <v>11179800</v>
      </c>
      <c r="R97" s="9">
        <f t="shared" si="8"/>
        <v>17340455</v>
      </c>
      <c r="S97" s="9">
        <f t="shared" si="9"/>
        <v>17444295.653000001</v>
      </c>
      <c r="T97" s="15">
        <v>525</v>
      </c>
      <c r="U97" s="8"/>
      <c r="V97" s="8"/>
      <c r="W97" s="8"/>
      <c r="X97" s="8"/>
      <c r="Y97" s="8"/>
      <c r="Z97" s="8"/>
      <c r="AA97" s="8"/>
    </row>
    <row r="98" spans="1:27" ht="18" hidden="1" customHeight="1" x14ac:dyDescent="0.3">
      <c r="A98" s="10">
        <v>94</v>
      </c>
      <c r="B98" s="11">
        <v>32</v>
      </c>
      <c r="C98" s="11" t="s">
        <v>46</v>
      </c>
      <c r="D98" s="12" t="s">
        <v>200</v>
      </c>
      <c r="E98" s="12">
        <v>94943339</v>
      </c>
      <c r="F98" s="14">
        <v>44979</v>
      </c>
      <c r="G98" s="14">
        <v>44987</v>
      </c>
      <c r="H98" s="9">
        <v>6160655</v>
      </c>
      <c r="I98" s="9">
        <v>90296.22</v>
      </c>
      <c r="J98" s="9">
        <f t="shared" si="6"/>
        <v>13544.432999999999</v>
      </c>
      <c r="K98" s="9">
        <f t="shared" si="7"/>
        <v>103840.65300000001</v>
      </c>
      <c r="L98" s="9"/>
      <c r="M98" s="9"/>
      <c r="N98" s="9"/>
      <c r="O98" s="9">
        <v>11179.8</v>
      </c>
      <c r="P98" s="9">
        <v>1000</v>
      </c>
      <c r="Q98" s="9">
        <f t="shared" si="5"/>
        <v>11179800</v>
      </c>
      <c r="R98" s="9">
        <f t="shared" si="8"/>
        <v>17340455</v>
      </c>
      <c r="S98" s="9">
        <f t="shared" si="9"/>
        <v>17444295.653000001</v>
      </c>
      <c r="T98" s="15">
        <v>525</v>
      </c>
      <c r="U98" s="8"/>
      <c r="V98" s="8"/>
      <c r="W98" s="8"/>
      <c r="X98" s="8"/>
      <c r="Y98" s="8"/>
      <c r="Z98" s="8"/>
      <c r="AA98" s="8"/>
    </row>
    <row r="99" spans="1:27" ht="18" hidden="1" customHeight="1" x14ac:dyDescent="0.3">
      <c r="A99" s="10">
        <v>95</v>
      </c>
      <c r="B99" s="11">
        <v>33</v>
      </c>
      <c r="C99" s="11" t="s">
        <v>46</v>
      </c>
      <c r="D99" s="12" t="s">
        <v>201</v>
      </c>
      <c r="E99" s="12">
        <v>94948627</v>
      </c>
      <c r="F99" s="14">
        <v>44979</v>
      </c>
      <c r="G99" s="14">
        <v>44987</v>
      </c>
      <c r="H99" s="9">
        <v>6160655</v>
      </c>
      <c r="I99" s="9">
        <v>90296.22</v>
      </c>
      <c r="J99" s="9">
        <f t="shared" si="6"/>
        <v>13544.432999999999</v>
      </c>
      <c r="K99" s="9">
        <f t="shared" si="7"/>
        <v>103840.65300000001</v>
      </c>
      <c r="L99" s="9"/>
      <c r="M99" s="9"/>
      <c r="N99" s="9"/>
      <c r="O99" s="9">
        <v>11179.8</v>
      </c>
      <c r="P99" s="9">
        <v>1000</v>
      </c>
      <c r="Q99" s="9">
        <f t="shared" si="5"/>
        <v>11179800</v>
      </c>
      <c r="R99" s="9">
        <f t="shared" si="8"/>
        <v>17340455</v>
      </c>
      <c r="S99" s="9">
        <f t="shared" si="9"/>
        <v>17444295.653000001</v>
      </c>
      <c r="T99" s="15">
        <v>525</v>
      </c>
      <c r="U99" s="8"/>
      <c r="V99" s="8"/>
      <c r="W99" s="8"/>
      <c r="X99" s="8"/>
      <c r="Y99" s="8"/>
      <c r="Z99" s="8"/>
      <c r="AA99" s="8"/>
    </row>
    <row r="100" spans="1:27" ht="18" hidden="1" customHeight="1" x14ac:dyDescent="0.3">
      <c r="A100" s="10">
        <v>96</v>
      </c>
      <c r="B100" s="11">
        <v>34</v>
      </c>
      <c r="C100" s="11" t="s">
        <v>46</v>
      </c>
      <c r="D100" s="12" t="s">
        <v>202</v>
      </c>
      <c r="E100" s="12">
        <v>94948627</v>
      </c>
      <c r="F100" s="14">
        <v>44979</v>
      </c>
      <c r="G100" s="14">
        <v>44987</v>
      </c>
      <c r="H100" s="9">
        <v>6160655</v>
      </c>
      <c r="I100" s="9">
        <v>90296.22</v>
      </c>
      <c r="J100" s="9">
        <f t="shared" si="6"/>
        <v>13544.432999999999</v>
      </c>
      <c r="K100" s="9">
        <f t="shared" si="7"/>
        <v>103840.65300000001</v>
      </c>
      <c r="L100" s="9"/>
      <c r="M100" s="9"/>
      <c r="N100" s="9"/>
      <c r="O100" s="9">
        <v>11179.8</v>
      </c>
      <c r="P100" s="9">
        <v>1000</v>
      </c>
      <c r="Q100" s="9">
        <f t="shared" si="5"/>
        <v>11179800</v>
      </c>
      <c r="R100" s="9">
        <f t="shared" si="8"/>
        <v>17340455</v>
      </c>
      <c r="S100" s="9">
        <f t="shared" si="9"/>
        <v>17444295.653000001</v>
      </c>
      <c r="T100" s="15">
        <v>525</v>
      </c>
      <c r="U100" s="8"/>
      <c r="V100" s="8"/>
      <c r="W100" s="8"/>
      <c r="X100" s="8"/>
      <c r="Y100" s="8"/>
      <c r="Z100" s="8"/>
      <c r="AA100" s="8"/>
    </row>
    <row r="101" spans="1:27" ht="18" hidden="1" customHeight="1" x14ac:dyDescent="0.3">
      <c r="A101" s="10">
        <v>97</v>
      </c>
      <c r="B101" s="11">
        <v>35</v>
      </c>
      <c r="C101" s="11" t="s">
        <v>46</v>
      </c>
      <c r="D101" s="12" t="s">
        <v>203</v>
      </c>
      <c r="E101" s="12">
        <v>94952041</v>
      </c>
      <c r="F101" s="14">
        <v>44979</v>
      </c>
      <c r="G101" s="14">
        <v>44987</v>
      </c>
      <c r="H101" s="9">
        <v>6160655</v>
      </c>
      <c r="I101" s="9">
        <v>90296.22</v>
      </c>
      <c r="J101" s="9">
        <f t="shared" si="6"/>
        <v>13544.432999999999</v>
      </c>
      <c r="K101" s="9">
        <f t="shared" si="7"/>
        <v>103840.65300000001</v>
      </c>
      <c r="L101" s="9"/>
      <c r="M101" s="9"/>
      <c r="N101" s="9"/>
      <c r="O101" s="9">
        <v>11179.8</v>
      </c>
      <c r="P101" s="9">
        <v>1000</v>
      </c>
      <c r="Q101" s="9">
        <f t="shared" si="5"/>
        <v>11179800</v>
      </c>
      <c r="R101" s="9">
        <f t="shared" si="8"/>
        <v>17340455</v>
      </c>
      <c r="S101" s="9">
        <f t="shared" si="9"/>
        <v>17444295.653000001</v>
      </c>
      <c r="T101" s="15">
        <v>525</v>
      </c>
      <c r="U101" s="8"/>
      <c r="V101" s="8"/>
      <c r="W101" s="8"/>
      <c r="X101" s="8"/>
      <c r="Y101" s="8"/>
      <c r="Z101" s="8"/>
      <c r="AA101" s="8"/>
    </row>
    <row r="102" spans="1:27" ht="18" hidden="1" customHeight="1" x14ac:dyDescent="0.3">
      <c r="A102" s="10">
        <v>98</v>
      </c>
      <c r="B102" s="11">
        <v>36</v>
      </c>
      <c r="C102" s="11" t="s">
        <v>46</v>
      </c>
      <c r="D102" s="12" t="s">
        <v>204</v>
      </c>
      <c r="E102" s="12">
        <v>94952041</v>
      </c>
      <c r="F102" s="14">
        <v>44979</v>
      </c>
      <c r="G102" s="14">
        <v>44987</v>
      </c>
      <c r="H102" s="9">
        <v>6160655</v>
      </c>
      <c r="I102" s="9">
        <v>90296.22</v>
      </c>
      <c r="J102" s="9">
        <f t="shared" si="6"/>
        <v>13544.432999999999</v>
      </c>
      <c r="K102" s="9">
        <f t="shared" si="7"/>
        <v>103840.65300000001</v>
      </c>
      <c r="L102" s="9"/>
      <c r="M102" s="9"/>
      <c r="N102" s="9"/>
      <c r="O102" s="9">
        <v>11179.8</v>
      </c>
      <c r="P102" s="9">
        <v>1000</v>
      </c>
      <c r="Q102" s="9">
        <f t="shared" si="5"/>
        <v>11179800</v>
      </c>
      <c r="R102" s="9">
        <f t="shared" si="8"/>
        <v>17340455</v>
      </c>
      <c r="S102" s="9">
        <f t="shared" si="9"/>
        <v>17444295.653000001</v>
      </c>
      <c r="T102" s="15">
        <v>525</v>
      </c>
      <c r="U102" s="8"/>
      <c r="V102" s="8"/>
      <c r="W102" s="8"/>
      <c r="X102" s="8"/>
      <c r="Y102" s="8"/>
      <c r="Z102" s="8"/>
      <c r="AA102" s="8"/>
    </row>
    <row r="103" spans="1:27" ht="18" hidden="1" customHeight="1" x14ac:dyDescent="0.3">
      <c r="A103" s="10">
        <v>99</v>
      </c>
      <c r="B103" s="11">
        <v>37</v>
      </c>
      <c r="C103" s="11" t="s">
        <v>46</v>
      </c>
      <c r="D103" s="12" t="s">
        <v>205</v>
      </c>
      <c r="E103" s="12">
        <v>94953569</v>
      </c>
      <c r="F103" s="14">
        <v>44979</v>
      </c>
      <c r="G103" s="14">
        <v>44987</v>
      </c>
      <c r="H103" s="9">
        <v>6160655</v>
      </c>
      <c r="I103" s="9">
        <v>90296.22</v>
      </c>
      <c r="J103" s="9">
        <f t="shared" si="6"/>
        <v>13544.432999999999</v>
      </c>
      <c r="K103" s="9">
        <f t="shared" si="7"/>
        <v>103840.65300000001</v>
      </c>
      <c r="L103" s="9"/>
      <c r="M103" s="9"/>
      <c r="N103" s="9"/>
      <c r="O103" s="9">
        <v>11179.8</v>
      </c>
      <c r="P103" s="9">
        <v>1000</v>
      </c>
      <c r="Q103" s="9">
        <f t="shared" si="5"/>
        <v>11179800</v>
      </c>
      <c r="R103" s="9">
        <f t="shared" si="8"/>
        <v>17340455</v>
      </c>
      <c r="S103" s="9">
        <f t="shared" si="9"/>
        <v>17444295.653000001</v>
      </c>
      <c r="T103" s="15">
        <v>525</v>
      </c>
      <c r="U103" s="8"/>
      <c r="V103" s="8"/>
      <c r="W103" s="8"/>
      <c r="X103" s="8"/>
      <c r="Y103" s="8"/>
      <c r="Z103" s="8"/>
      <c r="AA103" s="8"/>
    </row>
    <row r="104" spans="1:27" ht="18" hidden="1" customHeight="1" x14ac:dyDescent="0.3">
      <c r="A104" s="10">
        <v>100</v>
      </c>
      <c r="B104" s="11">
        <v>38</v>
      </c>
      <c r="C104" s="11" t="s">
        <v>46</v>
      </c>
      <c r="D104" s="12" t="s">
        <v>206</v>
      </c>
      <c r="E104" s="12">
        <v>94953569</v>
      </c>
      <c r="F104" s="14">
        <v>44979</v>
      </c>
      <c r="G104" s="14">
        <v>44987</v>
      </c>
      <c r="H104" s="9">
        <v>6160655</v>
      </c>
      <c r="I104" s="9">
        <v>90296.22</v>
      </c>
      <c r="J104" s="9">
        <f t="shared" si="6"/>
        <v>13544.432999999999</v>
      </c>
      <c r="K104" s="9">
        <f t="shared" si="7"/>
        <v>103840.65300000001</v>
      </c>
      <c r="L104" s="9"/>
      <c r="M104" s="9"/>
      <c r="N104" s="9"/>
      <c r="O104" s="9">
        <v>11179.8</v>
      </c>
      <c r="P104" s="9">
        <v>1000</v>
      </c>
      <c r="Q104" s="9">
        <f t="shared" si="5"/>
        <v>11179800</v>
      </c>
      <c r="R104" s="9">
        <f t="shared" si="8"/>
        <v>17340455</v>
      </c>
      <c r="S104" s="9">
        <f t="shared" si="9"/>
        <v>17444295.653000001</v>
      </c>
      <c r="T104" s="15">
        <v>525</v>
      </c>
      <c r="U104" s="8"/>
      <c r="V104" s="8"/>
      <c r="W104" s="8"/>
      <c r="X104" s="8"/>
      <c r="Y104" s="8"/>
      <c r="Z104" s="8"/>
      <c r="AA104" s="8"/>
    </row>
    <row r="105" spans="1:27" ht="18" hidden="1" customHeight="1" x14ac:dyDescent="0.3">
      <c r="A105" s="10">
        <v>101</v>
      </c>
      <c r="B105" s="11">
        <v>39</v>
      </c>
      <c r="C105" s="11" t="s">
        <v>46</v>
      </c>
      <c r="D105" s="12" t="s">
        <v>207</v>
      </c>
      <c r="E105" s="12">
        <v>98020910</v>
      </c>
      <c r="F105" s="14">
        <v>44979</v>
      </c>
      <c r="G105" s="14">
        <v>44987</v>
      </c>
      <c r="H105" s="9">
        <v>6160655</v>
      </c>
      <c r="I105" s="9">
        <v>90296.22</v>
      </c>
      <c r="J105" s="9">
        <f t="shared" si="6"/>
        <v>13544.432999999999</v>
      </c>
      <c r="K105" s="9">
        <f t="shared" si="7"/>
        <v>103840.65300000001</v>
      </c>
      <c r="L105" s="9"/>
      <c r="M105" s="9"/>
      <c r="N105" s="9"/>
      <c r="O105" s="9">
        <v>11179.8</v>
      </c>
      <c r="P105" s="9">
        <v>1000</v>
      </c>
      <c r="Q105" s="9">
        <f t="shared" si="5"/>
        <v>11179800</v>
      </c>
      <c r="R105" s="9">
        <f t="shared" si="8"/>
        <v>17340455</v>
      </c>
      <c r="S105" s="9">
        <f t="shared" si="9"/>
        <v>17444295.653000001</v>
      </c>
      <c r="T105" s="15">
        <v>525</v>
      </c>
      <c r="U105" s="8"/>
      <c r="V105" s="8"/>
      <c r="W105" s="8"/>
      <c r="X105" s="8"/>
      <c r="Y105" s="8"/>
      <c r="Z105" s="8"/>
      <c r="AA105" s="8"/>
    </row>
    <row r="106" spans="1:27" ht="18" hidden="1" customHeight="1" x14ac:dyDescent="0.3">
      <c r="A106" s="10">
        <v>102</v>
      </c>
      <c r="B106" s="11">
        <v>40</v>
      </c>
      <c r="C106" s="11" t="s">
        <v>46</v>
      </c>
      <c r="D106" s="12" t="s">
        <v>208</v>
      </c>
      <c r="E106" s="12">
        <v>98020910</v>
      </c>
      <c r="F106" s="14">
        <v>44979</v>
      </c>
      <c r="G106" s="14">
        <v>44987</v>
      </c>
      <c r="H106" s="9">
        <v>6160655</v>
      </c>
      <c r="I106" s="9">
        <v>90296.22</v>
      </c>
      <c r="J106" s="9">
        <f t="shared" si="6"/>
        <v>13544.432999999999</v>
      </c>
      <c r="K106" s="9">
        <f t="shared" si="7"/>
        <v>103840.65300000001</v>
      </c>
      <c r="L106" s="9"/>
      <c r="M106" s="9"/>
      <c r="N106" s="9"/>
      <c r="O106" s="9">
        <v>11179.8</v>
      </c>
      <c r="P106" s="9">
        <v>1000</v>
      </c>
      <c r="Q106" s="9">
        <f t="shared" si="5"/>
        <v>11179800</v>
      </c>
      <c r="R106" s="9">
        <f t="shared" si="8"/>
        <v>17340455</v>
      </c>
      <c r="S106" s="9">
        <f t="shared" si="9"/>
        <v>17444295.653000001</v>
      </c>
      <c r="T106" s="15">
        <v>525</v>
      </c>
      <c r="U106" s="8"/>
      <c r="V106" s="8"/>
      <c r="W106" s="8"/>
      <c r="X106" s="8"/>
      <c r="Y106" s="8"/>
      <c r="Z106" s="8"/>
      <c r="AA106" s="8"/>
    </row>
    <row r="107" spans="1:27" ht="18" hidden="1" customHeight="1" x14ac:dyDescent="0.3">
      <c r="A107" s="10">
        <v>103</v>
      </c>
      <c r="B107" s="11">
        <v>41</v>
      </c>
      <c r="C107" s="11" t="s">
        <v>46</v>
      </c>
      <c r="D107" s="12" t="s">
        <v>209</v>
      </c>
      <c r="E107" s="12">
        <v>98091317</v>
      </c>
      <c r="F107" s="14">
        <v>44979</v>
      </c>
      <c r="G107" s="14">
        <v>44987</v>
      </c>
      <c r="H107" s="9">
        <v>6160655</v>
      </c>
      <c r="I107" s="9">
        <v>90296.22</v>
      </c>
      <c r="J107" s="9">
        <f t="shared" si="6"/>
        <v>13544.432999999999</v>
      </c>
      <c r="K107" s="9">
        <f t="shared" si="7"/>
        <v>103840.65300000001</v>
      </c>
      <c r="L107" s="9"/>
      <c r="M107" s="9"/>
      <c r="N107" s="9"/>
      <c r="O107" s="9">
        <v>11179.8</v>
      </c>
      <c r="P107" s="9">
        <v>1000</v>
      </c>
      <c r="Q107" s="9">
        <f t="shared" si="5"/>
        <v>11179800</v>
      </c>
      <c r="R107" s="9">
        <f t="shared" si="8"/>
        <v>17340455</v>
      </c>
      <c r="S107" s="9">
        <f t="shared" si="9"/>
        <v>17444295.653000001</v>
      </c>
      <c r="T107" s="15">
        <v>525</v>
      </c>
      <c r="U107" s="8"/>
      <c r="V107" s="8"/>
      <c r="W107" s="8"/>
      <c r="X107" s="8"/>
      <c r="Y107" s="8"/>
      <c r="Z107" s="8"/>
      <c r="AA107" s="8"/>
    </row>
    <row r="108" spans="1:27" ht="18" hidden="1" customHeight="1" x14ac:dyDescent="0.3">
      <c r="A108" s="10">
        <v>104</v>
      </c>
      <c r="B108" s="11">
        <v>42</v>
      </c>
      <c r="C108" s="11" t="s">
        <v>46</v>
      </c>
      <c r="D108" s="12" t="s">
        <v>210</v>
      </c>
      <c r="E108" s="12">
        <v>98091317</v>
      </c>
      <c r="F108" s="14">
        <v>44979</v>
      </c>
      <c r="G108" s="14">
        <v>44987</v>
      </c>
      <c r="H108" s="9">
        <v>6160655</v>
      </c>
      <c r="I108" s="9">
        <v>90296.22</v>
      </c>
      <c r="J108" s="9">
        <f t="shared" si="6"/>
        <v>13544.432999999999</v>
      </c>
      <c r="K108" s="9">
        <f t="shared" si="7"/>
        <v>103840.65300000001</v>
      </c>
      <c r="L108" s="9"/>
      <c r="M108" s="9"/>
      <c r="N108" s="9"/>
      <c r="O108" s="9">
        <v>11179.8</v>
      </c>
      <c r="P108" s="9">
        <v>1000</v>
      </c>
      <c r="Q108" s="9">
        <f t="shared" si="5"/>
        <v>11179800</v>
      </c>
      <c r="R108" s="9">
        <f t="shared" si="8"/>
        <v>17340455</v>
      </c>
      <c r="S108" s="9">
        <f t="shared" si="9"/>
        <v>17444295.653000001</v>
      </c>
      <c r="T108" s="15">
        <v>525</v>
      </c>
      <c r="U108" s="8"/>
      <c r="V108" s="8"/>
      <c r="W108" s="8"/>
      <c r="X108" s="8"/>
      <c r="Y108" s="8"/>
      <c r="Z108" s="8"/>
      <c r="AA108" s="8"/>
    </row>
    <row r="109" spans="1:27" ht="18" hidden="1" customHeight="1" x14ac:dyDescent="0.3">
      <c r="A109" s="10">
        <v>105</v>
      </c>
      <c r="B109" s="11">
        <v>43</v>
      </c>
      <c r="C109" s="11" t="s">
        <v>46</v>
      </c>
      <c r="D109" s="12" t="s">
        <v>211</v>
      </c>
      <c r="E109" s="12">
        <v>98113160</v>
      </c>
      <c r="F109" s="14">
        <v>44979</v>
      </c>
      <c r="G109" s="14">
        <v>44987</v>
      </c>
      <c r="H109" s="9">
        <v>6160655</v>
      </c>
      <c r="I109" s="9">
        <v>90296.22</v>
      </c>
      <c r="J109" s="9">
        <f t="shared" si="6"/>
        <v>13544.432999999999</v>
      </c>
      <c r="K109" s="9">
        <f t="shared" si="7"/>
        <v>103840.65300000001</v>
      </c>
      <c r="L109" s="9"/>
      <c r="M109" s="9"/>
      <c r="N109" s="9"/>
      <c r="O109" s="9">
        <v>11179.8</v>
      </c>
      <c r="P109" s="9">
        <v>1000</v>
      </c>
      <c r="Q109" s="9">
        <f t="shared" si="5"/>
        <v>11179800</v>
      </c>
      <c r="R109" s="9">
        <f t="shared" si="8"/>
        <v>17340455</v>
      </c>
      <c r="S109" s="9">
        <f t="shared" si="9"/>
        <v>17444295.653000001</v>
      </c>
      <c r="T109" s="15">
        <v>525</v>
      </c>
      <c r="U109" s="8"/>
      <c r="V109" s="8"/>
      <c r="W109" s="8"/>
      <c r="X109" s="8"/>
      <c r="Y109" s="8"/>
      <c r="Z109" s="8"/>
      <c r="AA109" s="8"/>
    </row>
    <row r="110" spans="1:27" ht="18" hidden="1" customHeight="1" x14ac:dyDescent="0.3">
      <c r="A110" s="10">
        <v>106</v>
      </c>
      <c r="B110" s="11">
        <v>44</v>
      </c>
      <c r="C110" s="11" t="s">
        <v>46</v>
      </c>
      <c r="D110" s="12" t="s">
        <v>212</v>
      </c>
      <c r="E110" s="12">
        <v>98113160</v>
      </c>
      <c r="F110" s="14">
        <v>44979</v>
      </c>
      <c r="G110" s="14">
        <v>44987</v>
      </c>
      <c r="H110" s="9">
        <v>6160655</v>
      </c>
      <c r="I110" s="9">
        <v>90296.22</v>
      </c>
      <c r="J110" s="9">
        <f t="shared" si="6"/>
        <v>13544.432999999999</v>
      </c>
      <c r="K110" s="9">
        <f t="shared" si="7"/>
        <v>103840.65300000001</v>
      </c>
      <c r="L110" s="9"/>
      <c r="M110" s="9"/>
      <c r="N110" s="9"/>
      <c r="O110" s="9">
        <v>11179.8</v>
      </c>
      <c r="P110" s="9">
        <v>1000</v>
      </c>
      <c r="Q110" s="9">
        <f t="shared" si="5"/>
        <v>11179800</v>
      </c>
      <c r="R110" s="9">
        <f t="shared" si="8"/>
        <v>17340455</v>
      </c>
      <c r="S110" s="9">
        <f t="shared" si="9"/>
        <v>17444295.653000001</v>
      </c>
      <c r="T110" s="15">
        <v>525</v>
      </c>
      <c r="U110" s="8"/>
      <c r="V110" s="8"/>
      <c r="W110" s="8"/>
      <c r="X110" s="8"/>
      <c r="Y110" s="8"/>
      <c r="Z110" s="8"/>
      <c r="AA110" s="8"/>
    </row>
    <row r="111" spans="1:27" ht="18" hidden="1" customHeight="1" x14ac:dyDescent="0.3">
      <c r="A111" s="10">
        <v>107</v>
      </c>
      <c r="B111" s="11">
        <v>45</v>
      </c>
      <c r="C111" s="11" t="s">
        <v>46</v>
      </c>
      <c r="D111" s="12" t="s">
        <v>213</v>
      </c>
      <c r="E111" s="12">
        <v>98124266</v>
      </c>
      <c r="F111" s="14">
        <v>44979</v>
      </c>
      <c r="G111" s="14">
        <v>44987</v>
      </c>
      <c r="H111" s="9">
        <v>6160655</v>
      </c>
      <c r="I111" s="9">
        <v>90296.22</v>
      </c>
      <c r="J111" s="9">
        <f t="shared" si="6"/>
        <v>13544.432999999999</v>
      </c>
      <c r="K111" s="9">
        <f t="shared" si="7"/>
        <v>103840.65300000001</v>
      </c>
      <c r="L111" s="9"/>
      <c r="M111" s="9"/>
      <c r="N111" s="9"/>
      <c r="O111" s="9">
        <v>11179.8</v>
      </c>
      <c r="P111" s="9">
        <v>1000</v>
      </c>
      <c r="Q111" s="9">
        <f t="shared" si="5"/>
        <v>11179800</v>
      </c>
      <c r="R111" s="9">
        <f t="shared" si="8"/>
        <v>17340455</v>
      </c>
      <c r="S111" s="9">
        <f t="shared" si="9"/>
        <v>17444295.653000001</v>
      </c>
      <c r="T111" s="15">
        <v>525</v>
      </c>
      <c r="U111" s="8"/>
      <c r="V111" s="8"/>
      <c r="W111" s="8"/>
      <c r="X111" s="8"/>
      <c r="Y111" s="8"/>
      <c r="Z111" s="8"/>
      <c r="AA111" s="8"/>
    </row>
    <row r="112" spans="1:27" ht="18" hidden="1" customHeight="1" x14ac:dyDescent="0.3">
      <c r="A112" s="10">
        <v>108</v>
      </c>
      <c r="B112" s="11">
        <v>46</v>
      </c>
      <c r="C112" s="11" t="s">
        <v>46</v>
      </c>
      <c r="D112" s="12" t="s">
        <v>214</v>
      </c>
      <c r="E112" s="12">
        <v>98124266</v>
      </c>
      <c r="F112" s="14">
        <v>44979</v>
      </c>
      <c r="G112" s="14">
        <v>44987</v>
      </c>
      <c r="H112" s="9">
        <v>6160655</v>
      </c>
      <c r="I112" s="9">
        <v>90296.22</v>
      </c>
      <c r="J112" s="9">
        <f t="shared" si="6"/>
        <v>13544.432999999999</v>
      </c>
      <c r="K112" s="9">
        <f t="shared" si="7"/>
        <v>103840.65300000001</v>
      </c>
      <c r="L112" s="9"/>
      <c r="M112" s="9"/>
      <c r="N112" s="9"/>
      <c r="O112" s="9">
        <v>11179.8</v>
      </c>
      <c r="P112" s="9">
        <v>1000</v>
      </c>
      <c r="Q112" s="9">
        <f t="shared" si="5"/>
        <v>11179800</v>
      </c>
      <c r="R112" s="9">
        <f t="shared" si="8"/>
        <v>17340455</v>
      </c>
      <c r="S112" s="9">
        <f t="shared" si="9"/>
        <v>17444295.653000001</v>
      </c>
      <c r="T112" s="15">
        <v>525</v>
      </c>
      <c r="U112" s="8"/>
      <c r="V112" s="8"/>
      <c r="W112" s="8"/>
      <c r="X112" s="8"/>
      <c r="Y112" s="8"/>
      <c r="Z112" s="8"/>
      <c r="AA112" s="8"/>
    </row>
    <row r="113" spans="1:27" ht="18" hidden="1" customHeight="1" x14ac:dyDescent="0.3">
      <c r="A113" s="10">
        <v>109</v>
      </c>
      <c r="B113" s="11">
        <v>47</v>
      </c>
      <c r="C113" s="11" t="s">
        <v>46</v>
      </c>
      <c r="D113" s="12" t="s">
        <v>215</v>
      </c>
      <c r="E113" s="12">
        <v>98124480</v>
      </c>
      <c r="F113" s="14">
        <v>44979</v>
      </c>
      <c r="G113" s="14">
        <v>44987</v>
      </c>
      <c r="H113" s="9">
        <v>6160655</v>
      </c>
      <c r="I113" s="9">
        <v>90296.22</v>
      </c>
      <c r="J113" s="9">
        <f t="shared" si="6"/>
        <v>13544.432999999999</v>
      </c>
      <c r="K113" s="9">
        <f t="shared" si="7"/>
        <v>103840.65300000001</v>
      </c>
      <c r="L113" s="9"/>
      <c r="M113" s="9"/>
      <c r="N113" s="9"/>
      <c r="O113" s="9">
        <v>11179.8</v>
      </c>
      <c r="P113" s="9">
        <v>1000</v>
      </c>
      <c r="Q113" s="9">
        <f t="shared" si="5"/>
        <v>11179800</v>
      </c>
      <c r="R113" s="9">
        <f t="shared" si="8"/>
        <v>17340455</v>
      </c>
      <c r="S113" s="9">
        <f t="shared" si="9"/>
        <v>17444295.653000001</v>
      </c>
      <c r="T113" s="15">
        <v>525</v>
      </c>
      <c r="U113" s="8"/>
      <c r="V113" s="8"/>
      <c r="W113" s="8"/>
      <c r="X113" s="8"/>
      <c r="Y113" s="8"/>
      <c r="Z113" s="8"/>
      <c r="AA113" s="8"/>
    </row>
    <row r="114" spans="1:27" ht="18" hidden="1" customHeight="1" x14ac:dyDescent="0.3">
      <c r="A114" s="10">
        <v>110</v>
      </c>
      <c r="B114" s="11">
        <v>48</v>
      </c>
      <c r="C114" s="11" t="s">
        <v>46</v>
      </c>
      <c r="D114" s="12" t="s">
        <v>216</v>
      </c>
      <c r="E114" s="12">
        <v>98124480</v>
      </c>
      <c r="F114" s="14">
        <v>44979</v>
      </c>
      <c r="G114" s="14">
        <v>44987</v>
      </c>
      <c r="H114" s="9">
        <v>6160655</v>
      </c>
      <c r="I114" s="9">
        <v>90296.22</v>
      </c>
      <c r="J114" s="9">
        <f t="shared" si="6"/>
        <v>13544.432999999999</v>
      </c>
      <c r="K114" s="9">
        <f t="shared" si="7"/>
        <v>103840.65300000001</v>
      </c>
      <c r="L114" s="9"/>
      <c r="M114" s="9"/>
      <c r="N114" s="9"/>
      <c r="O114" s="9">
        <v>11179.8</v>
      </c>
      <c r="P114" s="9">
        <v>1000</v>
      </c>
      <c r="Q114" s="9">
        <f t="shared" si="5"/>
        <v>11179800</v>
      </c>
      <c r="R114" s="9">
        <f t="shared" si="8"/>
        <v>17340455</v>
      </c>
      <c r="S114" s="9">
        <f t="shared" si="9"/>
        <v>17444295.653000001</v>
      </c>
      <c r="T114" s="15">
        <v>525</v>
      </c>
      <c r="U114" s="8"/>
      <c r="V114" s="8"/>
      <c r="W114" s="8"/>
      <c r="X114" s="8"/>
      <c r="Y114" s="8"/>
      <c r="Z114" s="8"/>
      <c r="AA114" s="8"/>
    </row>
    <row r="115" spans="1:27" ht="18" hidden="1" customHeight="1" x14ac:dyDescent="0.3">
      <c r="A115" s="10">
        <v>111</v>
      </c>
      <c r="B115" s="11">
        <v>49</v>
      </c>
      <c r="C115" s="11" t="s">
        <v>46</v>
      </c>
      <c r="D115" s="12" t="s">
        <v>217</v>
      </c>
      <c r="E115" s="12">
        <v>98134893</v>
      </c>
      <c r="F115" s="14">
        <v>44979</v>
      </c>
      <c r="G115" s="14">
        <v>44987</v>
      </c>
      <c r="H115" s="9">
        <v>3442318</v>
      </c>
      <c r="I115" s="9">
        <v>151050.37</v>
      </c>
      <c r="J115" s="9">
        <f t="shared" si="6"/>
        <v>22657.555499999999</v>
      </c>
      <c r="K115" s="9">
        <f t="shared" si="7"/>
        <v>173707.92549999998</v>
      </c>
      <c r="L115" s="9"/>
      <c r="M115" s="9"/>
      <c r="N115" s="9"/>
      <c r="O115" s="9">
        <v>11179.8</v>
      </c>
      <c r="P115" s="9">
        <v>1000</v>
      </c>
      <c r="Q115" s="9">
        <f t="shared" si="5"/>
        <v>11179800</v>
      </c>
      <c r="R115" s="9">
        <f t="shared" si="8"/>
        <v>14622118</v>
      </c>
      <c r="S115" s="9">
        <f t="shared" si="9"/>
        <v>14795825.9255</v>
      </c>
      <c r="T115" s="15">
        <v>525</v>
      </c>
      <c r="U115" s="8"/>
      <c r="V115" s="8"/>
      <c r="W115" s="8"/>
      <c r="X115" s="8"/>
      <c r="Y115" s="8"/>
      <c r="Z115" s="8"/>
      <c r="AA115" s="8"/>
    </row>
    <row r="116" spans="1:27" ht="18" hidden="1" customHeight="1" x14ac:dyDescent="0.3">
      <c r="A116" s="10">
        <v>112</v>
      </c>
      <c r="B116" s="11">
        <v>50</v>
      </c>
      <c r="C116" s="11" t="s">
        <v>46</v>
      </c>
      <c r="D116" s="12" t="s">
        <v>218</v>
      </c>
      <c r="E116" s="12">
        <v>98134893</v>
      </c>
      <c r="F116" s="14">
        <v>44979</v>
      </c>
      <c r="G116" s="14">
        <v>44987</v>
      </c>
      <c r="H116" s="9">
        <v>3442318</v>
      </c>
      <c r="I116" s="9">
        <v>151050.37</v>
      </c>
      <c r="J116" s="9">
        <f t="shared" si="6"/>
        <v>22657.555499999999</v>
      </c>
      <c r="K116" s="9">
        <f t="shared" si="7"/>
        <v>173707.92549999998</v>
      </c>
      <c r="L116" s="9"/>
      <c r="M116" s="9"/>
      <c r="N116" s="9"/>
      <c r="O116" s="9">
        <v>11179.8</v>
      </c>
      <c r="P116" s="9">
        <v>1000</v>
      </c>
      <c r="Q116" s="9">
        <f t="shared" si="5"/>
        <v>11179800</v>
      </c>
      <c r="R116" s="9">
        <f t="shared" si="8"/>
        <v>14622118</v>
      </c>
      <c r="S116" s="9">
        <f t="shared" si="9"/>
        <v>14795825.9255</v>
      </c>
      <c r="T116" s="15">
        <v>525</v>
      </c>
      <c r="U116" s="8"/>
      <c r="V116" s="8"/>
      <c r="W116" s="8"/>
      <c r="X116" s="8"/>
      <c r="Y116" s="8"/>
      <c r="Z116" s="8"/>
      <c r="AA116" s="8"/>
    </row>
    <row r="117" spans="1:27" ht="18" hidden="1" customHeight="1" x14ac:dyDescent="0.3">
      <c r="A117" s="10">
        <v>113</v>
      </c>
      <c r="B117" s="11">
        <v>51</v>
      </c>
      <c r="C117" s="11" t="s">
        <v>46</v>
      </c>
      <c r="D117" s="12" t="s">
        <v>219</v>
      </c>
      <c r="E117" s="12">
        <v>98145881</v>
      </c>
      <c r="F117" s="14">
        <v>44979</v>
      </c>
      <c r="G117" s="14">
        <v>44987</v>
      </c>
      <c r="H117" s="9">
        <v>3442318</v>
      </c>
      <c r="I117" s="9">
        <v>151050.37</v>
      </c>
      <c r="J117" s="9">
        <f t="shared" si="6"/>
        <v>22657.555499999999</v>
      </c>
      <c r="K117" s="9">
        <f t="shared" si="7"/>
        <v>173707.92549999998</v>
      </c>
      <c r="L117" s="9"/>
      <c r="M117" s="9"/>
      <c r="N117" s="9"/>
      <c r="O117" s="9">
        <v>11179.8</v>
      </c>
      <c r="P117" s="9">
        <v>1000</v>
      </c>
      <c r="Q117" s="9">
        <f t="shared" si="5"/>
        <v>11179800</v>
      </c>
      <c r="R117" s="9">
        <f t="shared" si="8"/>
        <v>14622118</v>
      </c>
      <c r="S117" s="9">
        <f t="shared" si="9"/>
        <v>14795825.9255</v>
      </c>
      <c r="T117" s="15">
        <v>525</v>
      </c>
      <c r="U117" s="8"/>
      <c r="V117" s="8"/>
      <c r="W117" s="8"/>
      <c r="X117" s="8"/>
      <c r="Y117" s="8"/>
      <c r="Z117" s="8"/>
      <c r="AA117" s="8"/>
    </row>
    <row r="118" spans="1:27" ht="18" hidden="1" customHeight="1" x14ac:dyDescent="0.3">
      <c r="A118" s="10">
        <v>114</v>
      </c>
      <c r="B118" s="11">
        <v>52</v>
      </c>
      <c r="C118" s="11" t="s">
        <v>46</v>
      </c>
      <c r="D118" s="12" t="s">
        <v>220</v>
      </c>
      <c r="E118" s="12">
        <v>98145881</v>
      </c>
      <c r="F118" s="14">
        <v>44979</v>
      </c>
      <c r="G118" s="14">
        <v>44987</v>
      </c>
      <c r="H118" s="9">
        <v>3442318</v>
      </c>
      <c r="I118" s="9">
        <v>151050.37</v>
      </c>
      <c r="J118" s="9">
        <f t="shared" si="6"/>
        <v>22657.555499999999</v>
      </c>
      <c r="K118" s="9">
        <f t="shared" si="7"/>
        <v>173707.92549999998</v>
      </c>
      <c r="L118" s="9"/>
      <c r="M118" s="9"/>
      <c r="N118" s="9"/>
      <c r="O118" s="9">
        <v>11179.8</v>
      </c>
      <c r="P118" s="9">
        <v>1000</v>
      </c>
      <c r="Q118" s="9">
        <f t="shared" si="5"/>
        <v>11179800</v>
      </c>
      <c r="R118" s="9">
        <f t="shared" si="8"/>
        <v>14622118</v>
      </c>
      <c r="S118" s="9">
        <f t="shared" si="9"/>
        <v>14795825.9255</v>
      </c>
      <c r="T118" s="15">
        <v>525</v>
      </c>
      <c r="U118" s="8"/>
      <c r="V118" s="8"/>
      <c r="W118" s="8"/>
      <c r="X118" s="8"/>
      <c r="Y118" s="8"/>
      <c r="Z118" s="8"/>
      <c r="AA118" s="8"/>
    </row>
    <row r="119" spans="1:27" ht="18" hidden="1" customHeight="1" x14ac:dyDescent="0.3">
      <c r="A119" s="10">
        <v>115</v>
      </c>
      <c r="B119" s="11">
        <v>53</v>
      </c>
      <c r="C119" s="11" t="s">
        <v>46</v>
      </c>
      <c r="D119" s="12" t="s">
        <v>221</v>
      </c>
      <c r="E119" s="12">
        <v>91665992</v>
      </c>
      <c r="F119" s="14">
        <v>44979</v>
      </c>
      <c r="G119" s="14">
        <v>44987</v>
      </c>
      <c r="H119" s="9">
        <v>3442318</v>
      </c>
      <c r="I119" s="9">
        <v>151050.37</v>
      </c>
      <c r="J119" s="9">
        <f t="shared" si="6"/>
        <v>22657.555499999999</v>
      </c>
      <c r="K119" s="9">
        <f t="shared" si="7"/>
        <v>173707.92549999998</v>
      </c>
      <c r="L119" s="9"/>
      <c r="M119" s="9"/>
      <c r="N119" s="9"/>
      <c r="O119" s="9">
        <v>11179.8</v>
      </c>
      <c r="P119" s="9">
        <v>1000</v>
      </c>
      <c r="Q119" s="9">
        <f t="shared" si="5"/>
        <v>11179800</v>
      </c>
      <c r="R119" s="9">
        <f t="shared" si="8"/>
        <v>14622118</v>
      </c>
      <c r="S119" s="9">
        <f t="shared" si="9"/>
        <v>14795825.9255</v>
      </c>
      <c r="T119" s="15">
        <v>525</v>
      </c>
      <c r="U119" s="8"/>
      <c r="V119" s="8"/>
      <c r="W119" s="8"/>
      <c r="X119" s="8"/>
      <c r="Y119" s="8"/>
      <c r="Z119" s="8"/>
      <c r="AA119" s="8"/>
    </row>
    <row r="120" spans="1:27" ht="18" hidden="1" customHeight="1" x14ac:dyDescent="0.3">
      <c r="A120" s="10">
        <v>116</v>
      </c>
      <c r="B120" s="11">
        <v>54</v>
      </c>
      <c r="C120" s="11" t="s">
        <v>46</v>
      </c>
      <c r="D120" s="12" t="s">
        <v>222</v>
      </c>
      <c r="E120" s="12">
        <v>92941699</v>
      </c>
      <c r="F120" s="14">
        <v>44979</v>
      </c>
      <c r="G120" s="14">
        <v>44987</v>
      </c>
      <c r="H120" s="9">
        <v>3442318</v>
      </c>
      <c r="I120" s="9">
        <v>151050.37</v>
      </c>
      <c r="J120" s="9">
        <f t="shared" si="6"/>
        <v>22657.555499999999</v>
      </c>
      <c r="K120" s="9">
        <f t="shared" si="7"/>
        <v>173707.92549999998</v>
      </c>
      <c r="L120" s="9"/>
      <c r="M120" s="9"/>
      <c r="N120" s="9"/>
      <c r="O120" s="9">
        <v>11179.8</v>
      </c>
      <c r="P120" s="9">
        <v>1000</v>
      </c>
      <c r="Q120" s="9">
        <f t="shared" si="5"/>
        <v>11179800</v>
      </c>
      <c r="R120" s="9">
        <f t="shared" si="8"/>
        <v>14622118</v>
      </c>
      <c r="S120" s="9">
        <f t="shared" si="9"/>
        <v>14795825.9255</v>
      </c>
      <c r="T120" s="15">
        <v>525</v>
      </c>
      <c r="U120" s="8"/>
      <c r="V120" s="8"/>
      <c r="W120" s="8"/>
      <c r="X120" s="8"/>
      <c r="Y120" s="8"/>
      <c r="Z120" s="8"/>
      <c r="AA120" s="8"/>
    </row>
    <row r="121" spans="1:27" ht="18" hidden="1" customHeight="1" x14ac:dyDescent="0.3">
      <c r="A121" s="10">
        <v>117</v>
      </c>
      <c r="B121" s="11">
        <v>55</v>
      </c>
      <c r="C121" s="11" t="s">
        <v>46</v>
      </c>
      <c r="D121" s="12" t="s">
        <v>223</v>
      </c>
      <c r="E121" s="12">
        <v>92941699</v>
      </c>
      <c r="F121" s="14">
        <v>44979</v>
      </c>
      <c r="G121" s="14">
        <v>44987</v>
      </c>
      <c r="H121" s="9">
        <v>3442318</v>
      </c>
      <c r="I121" s="9">
        <v>151050.37</v>
      </c>
      <c r="J121" s="9">
        <f t="shared" si="6"/>
        <v>22657.555499999999</v>
      </c>
      <c r="K121" s="9">
        <f t="shared" si="7"/>
        <v>173707.92549999998</v>
      </c>
      <c r="L121" s="9"/>
      <c r="M121" s="9"/>
      <c r="N121" s="9"/>
      <c r="O121" s="9">
        <v>11179.8</v>
      </c>
      <c r="P121" s="9">
        <v>1000</v>
      </c>
      <c r="Q121" s="9">
        <f t="shared" si="5"/>
        <v>11179800</v>
      </c>
      <c r="R121" s="9">
        <f t="shared" si="8"/>
        <v>14622118</v>
      </c>
      <c r="S121" s="9">
        <f t="shared" si="9"/>
        <v>14795825.9255</v>
      </c>
      <c r="T121" s="15">
        <v>525</v>
      </c>
      <c r="U121" s="8"/>
      <c r="V121" s="8"/>
      <c r="W121" s="8"/>
      <c r="X121" s="8"/>
      <c r="Y121" s="8"/>
      <c r="Z121" s="8"/>
      <c r="AA121" s="8"/>
    </row>
    <row r="122" spans="1:27" ht="18" hidden="1" customHeight="1" x14ac:dyDescent="0.3">
      <c r="A122" s="10">
        <v>118</v>
      </c>
      <c r="B122" s="11">
        <v>56</v>
      </c>
      <c r="C122" s="11" t="s">
        <v>46</v>
      </c>
      <c r="D122" s="12" t="s">
        <v>224</v>
      </c>
      <c r="E122" s="12">
        <v>98020993</v>
      </c>
      <c r="F122" s="14">
        <v>44979</v>
      </c>
      <c r="G122" s="14">
        <v>44987</v>
      </c>
      <c r="H122" s="9">
        <v>3442318</v>
      </c>
      <c r="I122" s="9">
        <v>151050.37</v>
      </c>
      <c r="J122" s="9">
        <f t="shared" si="6"/>
        <v>22657.555499999999</v>
      </c>
      <c r="K122" s="9">
        <f t="shared" si="7"/>
        <v>173707.92549999998</v>
      </c>
      <c r="L122" s="9"/>
      <c r="M122" s="9"/>
      <c r="N122" s="9"/>
      <c r="O122" s="9">
        <v>11179.8</v>
      </c>
      <c r="P122" s="9">
        <v>1000</v>
      </c>
      <c r="Q122" s="9">
        <f t="shared" si="5"/>
        <v>11179800</v>
      </c>
      <c r="R122" s="9">
        <f t="shared" si="8"/>
        <v>14622118</v>
      </c>
      <c r="S122" s="9">
        <f t="shared" si="9"/>
        <v>14795825.9255</v>
      </c>
      <c r="T122" s="15">
        <v>525</v>
      </c>
      <c r="U122" s="8"/>
      <c r="V122" s="8"/>
      <c r="W122" s="8"/>
      <c r="X122" s="8"/>
      <c r="Y122" s="8"/>
      <c r="Z122" s="8"/>
      <c r="AA122" s="8"/>
    </row>
    <row r="123" spans="1:27" ht="18" hidden="1" customHeight="1" x14ac:dyDescent="0.3">
      <c r="A123" s="10">
        <v>119</v>
      </c>
      <c r="B123" s="11">
        <v>57</v>
      </c>
      <c r="C123" s="11" t="s">
        <v>46</v>
      </c>
      <c r="D123" s="12" t="s">
        <v>225</v>
      </c>
      <c r="E123" s="12">
        <v>98020993</v>
      </c>
      <c r="F123" s="14">
        <v>44979</v>
      </c>
      <c r="G123" s="14">
        <v>44987</v>
      </c>
      <c r="H123" s="9">
        <v>3442318</v>
      </c>
      <c r="I123" s="9">
        <v>151050.37</v>
      </c>
      <c r="J123" s="9">
        <f t="shared" si="6"/>
        <v>22657.555499999999</v>
      </c>
      <c r="K123" s="9">
        <f t="shared" si="7"/>
        <v>173707.92549999998</v>
      </c>
      <c r="L123" s="9"/>
      <c r="M123" s="9"/>
      <c r="N123" s="9"/>
      <c r="O123" s="9">
        <v>11179.8</v>
      </c>
      <c r="P123" s="9">
        <v>1000</v>
      </c>
      <c r="Q123" s="9">
        <f t="shared" si="5"/>
        <v>11179800</v>
      </c>
      <c r="R123" s="9">
        <f t="shared" si="8"/>
        <v>14622118</v>
      </c>
      <c r="S123" s="9">
        <f t="shared" si="9"/>
        <v>14795825.9255</v>
      </c>
      <c r="T123" s="15">
        <v>525</v>
      </c>
      <c r="U123" s="8"/>
      <c r="V123" s="8"/>
      <c r="W123" s="8"/>
      <c r="X123" s="8"/>
      <c r="Y123" s="8"/>
      <c r="Z123" s="8"/>
      <c r="AA123" s="8"/>
    </row>
    <row r="124" spans="1:27" ht="18" hidden="1" customHeight="1" x14ac:dyDescent="0.3">
      <c r="A124" s="10">
        <v>120</v>
      </c>
      <c r="B124" s="11">
        <v>58</v>
      </c>
      <c r="C124" s="11" t="s">
        <v>46</v>
      </c>
      <c r="D124" s="12" t="s">
        <v>226</v>
      </c>
      <c r="E124" s="12">
        <v>98151640</v>
      </c>
      <c r="F124" s="14">
        <v>44979</v>
      </c>
      <c r="G124" s="14">
        <v>44987</v>
      </c>
      <c r="H124" s="9">
        <v>3442318</v>
      </c>
      <c r="I124" s="9">
        <v>151050.37</v>
      </c>
      <c r="J124" s="9">
        <f t="shared" si="6"/>
        <v>22657.555499999999</v>
      </c>
      <c r="K124" s="9">
        <f t="shared" si="7"/>
        <v>173707.92549999998</v>
      </c>
      <c r="L124" s="9"/>
      <c r="M124" s="9"/>
      <c r="N124" s="9"/>
      <c r="O124" s="9">
        <v>11179.8</v>
      </c>
      <c r="P124" s="9">
        <v>1000</v>
      </c>
      <c r="Q124" s="9">
        <f t="shared" si="5"/>
        <v>11179800</v>
      </c>
      <c r="R124" s="9">
        <f t="shared" si="8"/>
        <v>14622118</v>
      </c>
      <c r="S124" s="9">
        <f t="shared" si="9"/>
        <v>14795825.9255</v>
      </c>
      <c r="T124" s="15">
        <v>525</v>
      </c>
      <c r="U124" s="8"/>
      <c r="V124" s="8"/>
      <c r="W124" s="8"/>
      <c r="X124" s="8"/>
      <c r="Y124" s="8"/>
      <c r="Z124" s="8"/>
      <c r="AA124" s="8"/>
    </row>
    <row r="125" spans="1:27" ht="18" hidden="1" customHeight="1" x14ac:dyDescent="0.3">
      <c r="A125" s="10">
        <v>121</v>
      </c>
      <c r="B125" s="11">
        <v>59</v>
      </c>
      <c r="C125" s="11" t="s">
        <v>46</v>
      </c>
      <c r="D125" s="12" t="s">
        <v>227</v>
      </c>
      <c r="E125" s="12">
        <v>98151640</v>
      </c>
      <c r="F125" s="14">
        <v>44979</v>
      </c>
      <c r="G125" s="14">
        <v>44987</v>
      </c>
      <c r="H125" s="9">
        <v>3442318</v>
      </c>
      <c r="I125" s="9">
        <v>151050.37</v>
      </c>
      <c r="J125" s="9">
        <f t="shared" si="6"/>
        <v>22657.555499999999</v>
      </c>
      <c r="K125" s="9">
        <f t="shared" si="7"/>
        <v>173707.92549999998</v>
      </c>
      <c r="L125" s="9"/>
      <c r="M125" s="9"/>
      <c r="N125" s="9"/>
      <c r="O125" s="9">
        <v>11179.8</v>
      </c>
      <c r="P125" s="9">
        <v>1000</v>
      </c>
      <c r="Q125" s="9">
        <f t="shared" si="5"/>
        <v>11179800</v>
      </c>
      <c r="R125" s="9">
        <f t="shared" si="8"/>
        <v>14622118</v>
      </c>
      <c r="S125" s="9">
        <f t="shared" si="9"/>
        <v>14795825.9255</v>
      </c>
      <c r="T125" s="15">
        <v>525</v>
      </c>
      <c r="U125" s="8"/>
      <c r="V125" s="8"/>
      <c r="W125" s="8"/>
      <c r="X125" s="8"/>
      <c r="Y125" s="8"/>
      <c r="Z125" s="8"/>
      <c r="AA125" s="8"/>
    </row>
    <row r="126" spans="1:27" ht="18" hidden="1" customHeight="1" x14ac:dyDescent="0.3">
      <c r="A126" s="10">
        <v>122</v>
      </c>
      <c r="B126" s="11">
        <v>1</v>
      </c>
      <c r="C126" s="11" t="s">
        <v>228</v>
      </c>
      <c r="D126" s="13" t="s">
        <v>229</v>
      </c>
      <c r="E126" s="13">
        <v>54119391</v>
      </c>
      <c r="F126" s="14">
        <v>44981</v>
      </c>
      <c r="G126" s="14">
        <v>44988</v>
      </c>
      <c r="H126" s="9">
        <v>3442318</v>
      </c>
      <c r="I126" s="9">
        <v>151050.37</v>
      </c>
      <c r="J126" s="9">
        <f t="shared" si="6"/>
        <v>22657.555499999999</v>
      </c>
      <c r="K126" s="9">
        <f t="shared" si="7"/>
        <v>173707.92549999998</v>
      </c>
      <c r="L126" s="9"/>
      <c r="M126" s="9"/>
      <c r="N126" s="9"/>
      <c r="O126" s="9">
        <v>11179.8</v>
      </c>
      <c r="P126" s="9">
        <v>1000</v>
      </c>
      <c r="Q126" s="9">
        <f t="shared" si="5"/>
        <v>11179800</v>
      </c>
      <c r="R126" s="9">
        <f t="shared" si="8"/>
        <v>14622118</v>
      </c>
      <c r="S126" s="9">
        <f t="shared" si="9"/>
        <v>14795825.9255</v>
      </c>
      <c r="T126" s="15">
        <v>526</v>
      </c>
      <c r="U126" s="8"/>
      <c r="V126" s="8"/>
      <c r="W126" s="8"/>
      <c r="X126" s="8"/>
      <c r="Y126" s="8"/>
      <c r="Z126" s="8"/>
      <c r="AA126" s="8"/>
    </row>
    <row r="127" spans="1:27" ht="18" hidden="1" customHeight="1" x14ac:dyDescent="0.3">
      <c r="A127" s="10">
        <v>123</v>
      </c>
      <c r="B127" s="11">
        <v>2</v>
      </c>
      <c r="C127" s="11" t="s">
        <v>228</v>
      </c>
      <c r="D127" s="13" t="s">
        <v>230</v>
      </c>
      <c r="E127" s="13">
        <v>91718635</v>
      </c>
      <c r="F127" s="14">
        <v>44981</v>
      </c>
      <c r="G127" s="14">
        <v>44988</v>
      </c>
      <c r="H127" s="9">
        <v>3442318</v>
      </c>
      <c r="I127" s="9">
        <v>151050.37</v>
      </c>
      <c r="J127" s="9">
        <f t="shared" si="6"/>
        <v>22657.555499999999</v>
      </c>
      <c r="K127" s="9">
        <f t="shared" si="7"/>
        <v>173707.92549999998</v>
      </c>
      <c r="L127" s="9"/>
      <c r="M127" s="9"/>
      <c r="N127" s="9"/>
      <c r="O127" s="9">
        <v>11179.8</v>
      </c>
      <c r="P127" s="9">
        <v>1000</v>
      </c>
      <c r="Q127" s="9">
        <f t="shared" si="5"/>
        <v>11179800</v>
      </c>
      <c r="R127" s="9">
        <f t="shared" si="8"/>
        <v>14622118</v>
      </c>
      <c r="S127" s="9">
        <f t="shared" si="9"/>
        <v>14795825.9255</v>
      </c>
      <c r="T127" s="15">
        <v>526</v>
      </c>
      <c r="U127" s="8"/>
      <c r="V127" s="8"/>
      <c r="W127" s="8"/>
      <c r="X127" s="8"/>
      <c r="Y127" s="8"/>
      <c r="Z127" s="8"/>
      <c r="AA127" s="8"/>
    </row>
    <row r="128" spans="1:27" ht="18" hidden="1" customHeight="1" x14ac:dyDescent="0.3">
      <c r="A128" s="10">
        <v>124</v>
      </c>
      <c r="B128" s="11">
        <v>3</v>
      </c>
      <c r="C128" s="11" t="s">
        <v>228</v>
      </c>
      <c r="D128" s="13" t="s">
        <v>231</v>
      </c>
      <c r="E128" s="13">
        <v>54119391</v>
      </c>
      <c r="F128" s="14">
        <v>44981</v>
      </c>
      <c r="G128" s="14">
        <v>44988</v>
      </c>
      <c r="H128" s="9">
        <v>3442318</v>
      </c>
      <c r="I128" s="9">
        <v>151050.37</v>
      </c>
      <c r="J128" s="9">
        <f t="shared" si="6"/>
        <v>22657.555499999999</v>
      </c>
      <c r="K128" s="9">
        <f t="shared" si="7"/>
        <v>173707.92549999998</v>
      </c>
      <c r="L128" s="9"/>
      <c r="M128" s="9"/>
      <c r="N128" s="9"/>
      <c r="O128" s="9">
        <v>11179.8</v>
      </c>
      <c r="P128" s="9">
        <v>1000</v>
      </c>
      <c r="Q128" s="9">
        <f t="shared" si="5"/>
        <v>11179800</v>
      </c>
      <c r="R128" s="9">
        <f t="shared" si="8"/>
        <v>14622118</v>
      </c>
      <c r="S128" s="9">
        <f t="shared" si="9"/>
        <v>14795825.9255</v>
      </c>
      <c r="T128" s="15">
        <v>526</v>
      </c>
      <c r="U128" s="8"/>
      <c r="V128" s="8"/>
      <c r="W128" s="8"/>
      <c r="X128" s="8"/>
      <c r="Y128" s="8"/>
      <c r="Z128" s="8"/>
      <c r="AA128" s="8"/>
    </row>
    <row r="129" spans="1:27" ht="18" hidden="1" customHeight="1" x14ac:dyDescent="0.3">
      <c r="A129" s="10">
        <v>125</v>
      </c>
      <c r="B129" s="11">
        <v>4</v>
      </c>
      <c r="C129" s="11" t="s">
        <v>228</v>
      </c>
      <c r="D129" s="13" t="s">
        <v>232</v>
      </c>
      <c r="E129" s="13">
        <v>91718635</v>
      </c>
      <c r="F129" s="14">
        <v>44981</v>
      </c>
      <c r="G129" s="14">
        <v>44988</v>
      </c>
      <c r="H129" s="9">
        <v>3442318</v>
      </c>
      <c r="I129" s="9">
        <v>151050.37</v>
      </c>
      <c r="J129" s="9">
        <f t="shared" si="6"/>
        <v>22657.555499999999</v>
      </c>
      <c r="K129" s="9">
        <f t="shared" si="7"/>
        <v>173707.92549999998</v>
      </c>
      <c r="L129" s="9"/>
      <c r="M129" s="9"/>
      <c r="N129" s="9"/>
      <c r="O129" s="9">
        <v>11179.8</v>
      </c>
      <c r="P129" s="9">
        <v>1000</v>
      </c>
      <c r="Q129" s="9">
        <f t="shared" si="5"/>
        <v>11179800</v>
      </c>
      <c r="R129" s="9">
        <f t="shared" si="8"/>
        <v>14622118</v>
      </c>
      <c r="S129" s="9">
        <f t="shared" si="9"/>
        <v>14795825.9255</v>
      </c>
      <c r="T129" s="15">
        <v>526</v>
      </c>
      <c r="U129" s="8"/>
      <c r="V129" s="8"/>
      <c r="W129" s="8"/>
      <c r="X129" s="8"/>
      <c r="Y129" s="8"/>
      <c r="Z129" s="8"/>
      <c r="AA129" s="8"/>
    </row>
    <row r="130" spans="1:27" ht="18" hidden="1" customHeight="1" x14ac:dyDescent="0.3">
      <c r="A130" s="10">
        <v>126</v>
      </c>
      <c r="B130" s="11">
        <v>5</v>
      </c>
      <c r="C130" s="11" t="s">
        <v>228</v>
      </c>
      <c r="D130" s="13" t="s">
        <v>233</v>
      </c>
      <c r="E130" s="13">
        <v>94083193</v>
      </c>
      <c r="F130" s="14">
        <v>44981</v>
      </c>
      <c r="G130" s="14">
        <v>44988</v>
      </c>
      <c r="H130" s="9">
        <v>3442318</v>
      </c>
      <c r="I130" s="9">
        <v>151050.37</v>
      </c>
      <c r="J130" s="9">
        <f t="shared" si="6"/>
        <v>22657.555499999999</v>
      </c>
      <c r="K130" s="9">
        <f t="shared" si="7"/>
        <v>173707.92549999998</v>
      </c>
      <c r="L130" s="9"/>
      <c r="M130" s="9"/>
      <c r="N130" s="9"/>
      <c r="O130" s="9">
        <v>11179.8</v>
      </c>
      <c r="P130" s="9">
        <v>1000</v>
      </c>
      <c r="Q130" s="9">
        <f t="shared" si="5"/>
        <v>11179800</v>
      </c>
      <c r="R130" s="9">
        <f t="shared" si="8"/>
        <v>14622118</v>
      </c>
      <c r="S130" s="9">
        <f t="shared" si="9"/>
        <v>14795825.9255</v>
      </c>
      <c r="T130" s="15">
        <v>526</v>
      </c>
      <c r="U130" s="8"/>
      <c r="V130" s="8"/>
      <c r="W130" s="8"/>
      <c r="X130" s="8"/>
      <c r="Y130" s="8"/>
      <c r="Z130" s="8"/>
      <c r="AA130" s="8"/>
    </row>
    <row r="131" spans="1:27" ht="18" hidden="1" customHeight="1" x14ac:dyDescent="0.3">
      <c r="A131" s="10">
        <v>127</v>
      </c>
      <c r="B131" s="11">
        <v>6</v>
      </c>
      <c r="C131" s="11" t="s">
        <v>228</v>
      </c>
      <c r="D131" s="13" t="s">
        <v>234</v>
      </c>
      <c r="E131" s="13">
        <v>94948965</v>
      </c>
      <c r="F131" s="14">
        <v>44981</v>
      </c>
      <c r="G131" s="14">
        <v>44988</v>
      </c>
      <c r="H131" s="9">
        <v>3442318</v>
      </c>
      <c r="I131" s="9">
        <v>151050.37</v>
      </c>
      <c r="J131" s="9">
        <f t="shared" si="6"/>
        <v>22657.555499999999</v>
      </c>
      <c r="K131" s="9">
        <f t="shared" si="7"/>
        <v>173707.92549999998</v>
      </c>
      <c r="L131" s="9"/>
      <c r="M131" s="9"/>
      <c r="N131" s="9"/>
      <c r="O131" s="9">
        <v>11179.8</v>
      </c>
      <c r="P131" s="9">
        <v>1000</v>
      </c>
      <c r="Q131" s="9">
        <f t="shared" si="5"/>
        <v>11179800</v>
      </c>
      <c r="R131" s="9">
        <f t="shared" si="8"/>
        <v>14622118</v>
      </c>
      <c r="S131" s="9">
        <f t="shared" si="9"/>
        <v>14795825.9255</v>
      </c>
      <c r="T131" s="15">
        <v>526</v>
      </c>
      <c r="U131" s="8"/>
      <c r="V131" s="8"/>
      <c r="W131" s="8"/>
      <c r="X131" s="8"/>
      <c r="Y131" s="8"/>
      <c r="Z131" s="8"/>
      <c r="AA131" s="8"/>
    </row>
    <row r="132" spans="1:27" ht="18" hidden="1" customHeight="1" x14ac:dyDescent="0.3">
      <c r="A132" s="10">
        <v>128</v>
      </c>
      <c r="B132" s="11">
        <v>7</v>
      </c>
      <c r="C132" s="11" t="s">
        <v>228</v>
      </c>
      <c r="D132" s="13" t="s">
        <v>235</v>
      </c>
      <c r="E132" s="13">
        <v>98032311</v>
      </c>
      <c r="F132" s="14">
        <v>44981</v>
      </c>
      <c r="G132" s="14">
        <v>44988</v>
      </c>
      <c r="H132" s="9">
        <v>3442318</v>
      </c>
      <c r="I132" s="9">
        <v>151050.37</v>
      </c>
      <c r="J132" s="9">
        <f t="shared" si="6"/>
        <v>22657.555499999999</v>
      </c>
      <c r="K132" s="9">
        <f t="shared" si="7"/>
        <v>173707.92549999998</v>
      </c>
      <c r="L132" s="9"/>
      <c r="M132" s="9"/>
      <c r="N132" s="9"/>
      <c r="O132" s="9">
        <v>11179.8</v>
      </c>
      <c r="P132" s="9">
        <v>1000</v>
      </c>
      <c r="Q132" s="9">
        <f t="shared" si="5"/>
        <v>11179800</v>
      </c>
      <c r="R132" s="9">
        <f t="shared" si="8"/>
        <v>14622118</v>
      </c>
      <c r="S132" s="9">
        <f t="shared" si="9"/>
        <v>14795825.9255</v>
      </c>
      <c r="T132" s="15">
        <v>526</v>
      </c>
      <c r="U132" s="8"/>
      <c r="V132" s="8"/>
      <c r="W132" s="8"/>
      <c r="X132" s="8"/>
      <c r="Y132" s="8"/>
      <c r="Z132" s="8"/>
      <c r="AA132" s="8"/>
    </row>
    <row r="133" spans="1:27" ht="18" hidden="1" customHeight="1" x14ac:dyDescent="0.3">
      <c r="A133" s="10">
        <v>129</v>
      </c>
      <c r="B133" s="11">
        <v>8</v>
      </c>
      <c r="C133" s="11" t="s">
        <v>228</v>
      </c>
      <c r="D133" s="13" t="s">
        <v>236</v>
      </c>
      <c r="E133" s="13">
        <v>54922489</v>
      </c>
      <c r="F133" s="14">
        <v>44981</v>
      </c>
      <c r="G133" s="14">
        <v>44988</v>
      </c>
      <c r="H133" s="9">
        <v>3442318</v>
      </c>
      <c r="I133" s="9">
        <v>151050.37</v>
      </c>
      <c r="J133" s="9">
        <f t="shared" si="6"/>
        <v>22657.555499999999</v>
      </c>
      <c r="K133" s="9">
        <f t="shared" si="7"/>
        <v>173707.92549999998</v>
      </c>
      <c r="L133" s="9"/>
      <c r="M133" s="9"/>
      <c r="N133" s="9"/>
      <c r="O133" s="9">
        <v>11179.8</v>
      </c>
      <c r="P133" s="9">
        <v>1000</v>
      </c>
      <c r="Q133" s="9">
        <f t="shared" ref="Q133:Q196" si="10">P133*O133</f>
        <v>11179800</v>
      </c>
      <c r="R133" s="9">
        <f t="shared" si="8"/>
        <v>14622118</v>
      </c>
      <c r="S133" s="9">
        <f t="shared" si="9"/>
        <v>14795825.9255</v>
      </c>
      <c r="T133" s="15">
        <v>526</v>
      </c>
      <c r="U133" s="8"/>
      <c r="V133" s="8"/>
      <c r="W133" s="8"/>
      <c r="X133" s="8"/>
      <c r="Y133" s="8"/>
      <c r="Z133" s="8"/>
      <c r="AA133" s="8"/>
    </row>
    <row r="134" spans="1:27" ht="18" hidden="1" customHeight="1" x14ac:dyDescent="0.3">
      <c r="A134" s="10">
        <v>130</v>
      </c>
      <c r="B134" s="11">
        <v>9</v>
      </c>
      <c r="C134" s="11" t="s">
        <v>228</v>
      </c>
      <c r="D134" s="13" t="s">
        <v>237</v>
      </c>
      <c r="E134" s="13">
        <v>91988519</v>
      </c>
      <c r="F134" s="14">
        <v>44981</v>
      </c>
      <c r="G134" s="14">
        <v>44988</v>
      </c>
      <c r="H134" s="9">
        <v>3442318</v>
      </c>
      <c r="I134" s="9">
        <v>151050.37</v>
      </c>
      <c r="J134" s="9">
        <f t="shared" ref="J134:J197" si="11">I134*15%</f>
        <v>22657.555499999999</v>
      </c>
      <c r="K134" s="9">
        <f t="shared" ref="K134:K197" si="12">J134+I134</f>
        <v>173707.92549999998</v>
      </c>
      <c r="L134" s="9"/>
      <c r="M134" s="9"/>
      <c r="N134" s="9"/>
      <c r="O134" s="9">
        <v>11179.8</v>
      </c>
      <c r="P134" s="9">
        <v>1000</v>
      </c>
      <c r="Q134" s="9">
        <f t="shared" si="10"/>
        <v>11179800</v>
      </c>
      <c r="R134" s="9">
        <f t="shared" ref="R134:R197" si="13">Q134+H134</f>
        <v>14622118</v>
      </c>
      <c r="S134" s="9">
        <f t="shared" ref="S134:S197" si="14">R134+K134</f>
        <v>14795825.9255</v>
      </c>
      <c r="T134" s="15">
        <v>526</v>
      </c>
      <c r="U134" s="8"/>
      <c r="V134" s="8"/>
      <c r="W134" s="8"/>
      <c r="X134" s="8"/>
      <c r="Y134" s="8"/>
      <c r="Z134" s="8"/>
      <c r="AA134" s="8"/>
    </row>
    <row r="135" spans="1:27" ht="18" hidden="1" customHeight="1" x14ac:dyDescent="0.3">
      <c r="A135" s="10">
        <v>131</v>
      </c>
      <c r="B135" s="11">
        <v>10</v>
      </c>
      <c r="C135" s="11" t="s">
        <v>228</v>
      </c>
      <c r="D135" s="13" t="s">
        <v>238</v>
      </c>
      <c r="E135" s="13">
        <v>91720730</v>
      </c>
      <c r="F135" s="14">
        <v>44981</v>
      </c>
      <c r="G135" s="14">
        <v>44988</v>
      </c>
      <c r="H135" s="9">
        <v>3442318</v>
      </c>
      <c r="I135" s="9">
        <v>151050.37</v>
      </c>
      <c r="J135" s="9">
        <f t="shared" si="11"/>
        <v>22657.555499999999</v>
      </c>
      <c r="K135" s="9">
        <f t="shared" si="12"/>
        <v>173707.92549999998</v>
      </c>
      <c r="L135" s="9"/>
      <c r="M135" s="9"/>
      <c r="N135" s="9"/>
      <c r="O135" s="9">
        <v>11179.8</v>
      </c>
      <c r="P135" s="9">
        <v>1000</v>
      </c>
      <c r="Q135" s="9">
        <f t="shared" si="10"/>
        <v>11179800</v>
      </c>
      <c r="R135" s="9">
        <f t="shared" si="13"/>
        <v>14622118</v>
      </c>
      <c r="S135" s="9">
        <f t="shared" si="14"/>
        <v>14795825.9255</v>
      </c>
      <c r="T135" s="15">
        <v>526</v>
      </c>
      <c r="U135" s="8"/>
      <c r="V135" s="8"/>
      <c r="W135" s="8"/>
      <c r="X135" s="8"/>
      <c r="Y135" s="8"/>
      <c r="Z135" s="8"/>
      <c r="AA135" s="8"/>
    </row>
    <row r="136" spans="1:27" ht="18" hidden="1" customHeight="1" x14ac:dyDescent="0.3">
      <c r="A136" s="10">
        <v>132</v>
      </c>
      <c r="B136" s="11">
        <v>11</v>
      </c>
      <c r="C136" s="11" t="s">
        <v>228</v>
      </c>
      <c r="D136" s="13" t="s">
        <v>239</v>
      </c>
      <c r="E136" s="13">
        <v>54154794</v>
      </c>
      <c r="F136" s="14">
        <v>44981</v>
      </c>
      <c r="G136" s="14">
        <v>44988</v>
      </c>
      <c r="H136" s="9">
        <v>3442318</v>
      </c>
      <c r="I136" s="9">
        <v>151050.37</v>
      </c>
      <c r="J136" s="9">
        <f t="shared" si="11"/>
        <v>22657.555499999999</v>
      </c>
      <c r="K136" s="9">
        <f t="shared" si="12"/>
        <v>173707.92549999998</v>
      </c>
      <c r="L136" s="9"/>
      <c r="M136" s="9"/>
      <c r="N136" s="9"/>
      <c r="O136" s="9">
        <v>11179.8</v>
      </c>
      <c r="P136" s="9">
        <v>1000</v>
      </c>
      <c r="Q136" s="9">
        <f t="shared" si="10"/>
        <v>11179800</v>
      </c>
      <c r="R136" s="9">
        <f t="shared" si="13"/>
        <v>14622118</v>
      </c>
      <c r="S136" s="9">
        <f t="shared" si="14"/>
        <v>14795825.9255</v>
      </c>
      <c r="T136" s="15">
        <v>526</v>
      </c>
      <c r="U136" s="8"/>
      <c r="V136" s="8"/>
      <c r="W136" s="8"/>
      <c r="X136" s="8"/>
      <c r="Y136" s="8"/>
      <c r="Z136" s="8"/>
      <c r="AA136" s="8"/>
    </row>
    <row r="137" spans="1:27" ht="18" hidden="1" customHeight="1" x14ac:dyDescent="0.3">
      <c r="A137" s="10">
        <v>133</v>
      </c>
      <c r="B137" s="11">
        <v>12</v>
      </c>
      <c r="C137" s="11" t="s">
        <v>228</v>
      </c>
      <c r="D137" s="13" t="s">
        <v>240</v>
      </c>
      <c r="E137" s="13">
        <v>98323512</v>
      </c>
      <c r="F137" s="14">
        <v>44981</v>
      </c>
      <c r="G137" s="14">
        <v>44988</v>
      </c>
      <c r="H137" s="9">
        <v>3442318</v>
      </c>
      <c r="I137" s="9">
        <v>151050.37</v>
      </c>
      <c r="J137" s="9">
        <f t="shared" si="11"/>
        <v>22657.555499999999</v>
      </c>
      <c r="K137" s="9">
        <f t="shared" si="12"/>
        <v>173707.92549999998</v>
      </c>
      <c r="L137" s="9"/>
      <c r="M137" s="9"/>
      <c r="N137" s="9"/>
      <c r="O137" s="9">
        <v>11179.8</v>
      </c>
      <c r="P137" s="9">
        <v>1000</v>
      </c>
      <c r="Q137" s="9">
        <f t="shared" si="10"/>
        <v>11179800</v>
      </c>
      <c r="R137" s="9">
        <f t="shared" si="13"/>
        <v>14622118</v>
      </c>
      <c r="S137" s="9">
        <f t="shared" si="14"/>
        <v>14795825.9255</v>
      </c>
      <c r="T137" s="15">
        <v>526</v>
      </c>
      <c r="U137" s="8"/>
      <c r="V137" s="8"/>
      <c r="W137" s="8"/>
      <c r="X137" s="8"/>
      <c r="Y137" s="8"/>
      <c r="Z137" s="8"/>
      <c r="AA137" s="8"/>
    </row>
    <row r="138" spans="1:27" ht="18" hidden="1" customHeight="1" x14ac:dyDescent="0.3">
      <c r="A138" s="10">
        <v>134</v>
      </c>
      <c r="B138" s="11">
        <v>13</v>
      </c>
      <c r="C138" s="11" t="s">
        <v>228</v>
      </c>
      <c r="D138" s="13" t="s">
        <v>241</v>
      </c>
      <c r="E138" s="13">
        <v>97941199</v>
      </c>
      <c r="F138" s="14">
        <v>44981</v>
      </c>
      <c r="G138" s="14">
        <v>44988</v>
      </c>
      <c r="H138" s="9">
        <v>3442318</v>
      </c>
      <c r="I138" s="9">
        <v>151050.37</v>
      </c>
      <c r="J138" s="9">
        <f t="shared" si="11"/>
        <v>22657.555499999999</v>
      </c>
      <c r="K138" s="9">
        <f t="shared" si="12"/>
        <v>173707.92549999998</v>
      </c>
      <c r="L138" s="9"/>
      <c r="M138" s="9"/>
      <c r="N138" s="9"/>
      <c r="O138" s="9">
        <v>11179.8</v>
      </c>
      <c r="P138" s="9">
        <v>1000</v>
      </c>
      <c r="Q138" s="9">
        <f t="shared" si="10"/>
        <v>11179800</v>
      </c>
      <c r="R138" s="9">
        <f t="shared" si="13"/>
        <v>14622118</v>
      </c>
      <c r="S138" s="9">
        <f t="shared" si="14"/>
        <v>14795825.9255</v>
      </c>
      <c r="T138" s="15">
        <v>526</v>
      </c>
      <c r="U138" s="8"/>
      <c r="V138" s="8"/>
      <c r="W138" s="8"/>
      <c r="X138" s="8"/>
      <c r="Y138" s="8"/>
      <c r="Z138" s="8"/>
      <c r="AA138" s="8"/>
    </row>
    <row r="139" spans="1:27" ht="18" hidden="1" customHeight="1" x14ac:dyDescent="0.3">
      <c r="A139" s="10">
        <v>135</v>
      </c>
      <c r="B139" s="11">
        <v>14</v>
      </c>
      <c r="C139" s="11" t="s">
        <v>228</v>
      </c>
      <c r="D139" s="13" t="s">
        <v>242</v>
      </c>
      <c r="E139" s="13">
        <v>94406964</v>
      </c>
      <c r="F139" s="14">
        <v>44981</v>
      </c>
      <c r="G139" s="14">
        <v>44988</v>
      </c>
      <c r="H139" s="9">
        <v>3442318</v>
      </c>
      <c r="I139" s="9">
        <v>151050.37</v>
      </c>
      <c r="J139" s="9">
        <f t="shared" si="11"/>
        <v>22657.555499999999</v>
      </c>
      <c r="K139" s="9">
        <f t="shared" si="12"/>
        <v>173707.92549999998</v>
      </c>
      <c r="L139" s="9"/>
      <c r="M139" s="9"/>
      <c r="N139" s="9"/>
      <c r="O139" s="9">
        <v>11179.8</v>
      </c>
      <c r="P139" s="9">
        <v>1000</v>
      </c>
      <c r="Q139" s="9">
        <f t="shared" si="10"/>
        <v>11179800</v>
      </c>
      <c r="R139" s="9">
        <f t="shared" si="13"/>
        <v>14622118</v>
      </c>
      <c r="S139" s="9">
        <f t="shared" si="14"/>
        <v>14795825.9255</v>
      </c>
      <c r="T139" s="15">
        <v>526</v>
      </c>
      <c r="U139" s="8"/>
      <c r="V139" s="8"/>
      <c r="W139" s="8"/>
      <c r="X139" s="8"/>
      <c r="Y139" s="8"/>
      <c r="Z139" s="8"/>
      <c r="AA139" s="8"/>
    </row>
    <row r="140" spans="1:27" ht="18" hidden="1" customHeight="1" x14ac:dyDescent="0.3">
      <c r="A140" s="10">
        <v>136</v>
      </c>
      <c r="B140" s="11">
        <v>15</v>
      </c>
      <c r="C140" s="11" t="s">
        <v>228</v>
      </c>
      <c r="D140" s="13" t="s">
        <v>243</v>
      </c>
      <c r="E140" s="13">
        <v>94162393</v>
      </c>
      <c r="F140" s="14">
        <v>44981</v>
      </c>
      <c r="G140" s="14">
        <v>44988</v>
      </c>
      <c r="H140" s="9">
        <v>3442318</v>
      </c>
      <c r="I140" s="9">
        <v>151050.37</v>
      </c>
      <c r="J140" s="9">
        <f t="shared" si="11"/>
        <v>22657.555499999999</v>
      </c>
      <c r="K140" s="9">
        <f t="shared" si="12"/>
        <v>173707.92549999998</v>
      </c>
      <c r="L140" s="9"/>
      <c r="M140" s="9"/>
      <c r="N140" s="9"/>
      <c r="O140" s="9">
        <v>11179.8</v>
      </c>
      <c r="P140" s="9">
        <v>1000</v>
      </c>
      <c r="Q140" s="9">
        <f t="shared" si="10"/>
        <v>11179800</v>
      </c>
      <c r="R140" s="9">
        <f t="shared" si="13"/>
        <v>14622118</v>
      </c>
      <c r="S140" s="9">
        <f t="shared" si="14"/>
        <v>14795825.9255</v>
      </c>
      <c r="T140" s="15">
        <v>526</v>
      </c>
      <c r="U140" s="8"/>
      <c r="V140" s="8"/>
      <c r="W140" s="8"/>
      <c r="X140" s="8"/>
      <c r="Y140" s="8"/>
      <c r="Z140" s="8"/>
      <c r="AA140" s="8"/>
    </row>
    <row r="141" spans="1:27" ht="18" hidden="1" customHeight="1" x14ac:dyDescent="0.3">
      <c r="A141" s="10">
        <v>137</v>
      </c>
      <c r="B141" s="11">
        <v>16</v>
      </c>
      <c r="C141" s="11" t="s">
        <v>228</v>
      </c>
      <c r="D141" s="13" t="s">
        <v>244</v>
      </c>
      <c r="E141" s="13">
        <v>92954692</v>
      </c>
      <c r="F141" s="14">
        <v>44981</v>
      </c>
      <c r="G141" s="14">
        <v>44988</v>
      </c>
      <c r="H141" s="9">
        <v>3442318</v>
      </c>
      <c r="I141" s="9">
        <v>151050.37</v>
      </c>
      <c r="J141" s="9">
        <f t="shared" si="11"/>
        <v>22657.555499999999</v>
      </c>
      <c r="K141" s="9">
        <f t="shared" si="12"/>
        <v>173707.92549999998</v>
      </c>
      <c r="L141" s="9"/>
      <c r="M141" s="9"/>
      <c r="N141" s="9"/>
      <c r="O141" s="9">
        <v>11179.8</v>
      </c>
      <c r="P141" s="9">
        <v>1000</v>
      </c>
      <c r="Q141" s="9">
        <f t="shared" si="10"/>
        <v>11179800</v>
      </c>
      <c r="R141" s="9">
        <f t="shared" si="13"/>
        <v>14622118</v>
      </c>
      <c r="S141" s="9">
        <f t="shared" si="14"/>
        <v>14795825.9255</v>
      </c>
      <c r="T141" s="15">
        <v>526</v>
      </c>
      <c r="U141" s="8"/>
      <c r="V141" s="8"/>
      <c r="W141" s="8"/>
      <c r="X141" s="8"/>
      <c r="Y141" s="8"/>
      <c r="Z141" s="8"/>
      <c r="AA141" s="8"/>
    </row>
    <row r="142" spans="1:27" ht="18" hidden="1" customHeight="1" x14ac:dyDescent="0.3">
      <c r="A142" s="10">
        <v>138</v>
      </c>
      <c r="B142" s="11">
        <v>17</v>
      </c>
      <c r="C142" s="11" t="s">
        <v>228</v>
      </c>
      <c r="D142" s="13" t="s">
        <v>245</v>
      </c>
      <c r="E142" s="13">
        <v>94083193</v>
      </c>
      <c r="F142" s="14">
        <v>44981</v>
      </c>
      <c r="G142" s="14">
        <v>44988</v>
      </c>
      <c r="H142" s="9">
        <v>3442318</v>
      </c>
      <c r="I142" s="9">
        <v>151050.37</v>
      </c>
      <c r="J142" s="9">
        <f t="shared" si="11"/>
        <v>22657.555499999999</v>
      </c>
      <c r="K142" s="9">
        <f t="shared" si="12"/>
        <v>173707.92549999998</v>
      </c>
      <c r="L142" s="9"/>
      <c r="M142" s="9"/>
      <c r="N142" s="9"/>
      <c r="O142" s="9">
        <v>11179.8</v>
      </c>
      <c r="P142" s="9">
        <v>1000</v>
      </c>
      <c r="Q142" s="9">
        <f t="shared" si="10"/>
        <v>11179800</v>
      </c>
      <c r="R142" s="9">
        <f t="shared" si="13"/>
        <v>14622118</v>
      </c>
      <c r="S142" s="9">
        <f t="shared" si="14"/>
        <v>14795825.9255</v>
      </c>
      <c r="T142" s="15">
        <v>526</v>
      </c>
      <c r="U142" s="8"/>
      <c r="V142" s="8"/>
      <c r="W142" s="8"/>
      <c r="X142" s="8"/>
      <c r="Y142" s="8"/>
      <c r="Z142" s="8"/>
      <c r="AA142" s="8"/>
    </row>
    <row r="143" spans="1:27" ht="18" hidden="1" customHeight="1" x14ac:dyDescent="0.3">
      <c r="A143" s="10">
        <v>139</v>
      </c>
      <c r="B143" s="11">
        <v>18</v>
      </c>
      <c r="C143" s="11" t="s">
        <v>228</v>
      </c>
      <c r="D143" s="13" t="s">
        <v>246</v>
      </c>
      <c r="E143" s="13">
        <v>95953295</v>
      </c>
      <c r="F143" s="14">
        <v>44981</v>
      </c>
      <c r="G143" s="14">
        <v>44988</v>
      </c>
      <c r="H143" s="9">
        <v>3442318</v>
      </c>
      <c r="I143" s="9">
        <v>151050.37</v>
      </c>
      <c r="J143" s="9">
        <f t="shared" si="11"/>
        <v>22657.555499999999</v>
      </c>
      <c r="K143" s="9">
        <f t="shared" si="12"/>
        <v>173707.92549999998</v>
      </c>
      <c r="L143" s="9"/>
      <c r="M143" s="9"/>
      <c r="N143" s="9"/>
      <c r="O143" s="9">
        <v>11179.8</v>
      </c>
      <c r="P143" s="9">
        <v>1000</v>
      </c>
      <c r="Q143" s="9">
        <f t="shared" si="10"/>
        <v>11179800</v>
      </c>
      <c r="R143" s="9">
        <f t="shared" si="13"/>
        <v>14622118</v>
      </c>
      <c r="S143" s="9">
        <f t="shared" si="14"/>
        <v>14795825.9255</v>
      </c>
      <c r="T143" s="15">
        <v>526</v>
      </c>
      <c r="U143" s="8"/>
      <c r="V143" s="8"/>
      <c r="W143" s="8"/>
      <c r="X143" s="8"/>
      <c r="Y143" s="8"/>
      <c r="Z143" s="8"/>
      <c r="AA143" s="8"/>
    </row>
    <row r="144" spans="1:27" ht="18" hidden="1" customHeight="1" x14ac:dyDescent="0.3">
      <c r="A144" s="10">
        <v>140</v>
      </c>
      <c r="B144" s="11">
        <v>19</v>
      </c>
      <c r="C144" s="11" t="s">
        <v>228</v>
      </c>
      <c r="D144" s="13" t="s">
        <v>247</v>
      </c>
      <c r="E144" s="13">
        <v>59187120</v>
      </c>
      <c r="F144" s="14">
        <v>44981</v>
      </c>
      <c r="G144" s="14">
        <v>44988</v>
      </c>
      <c r="H144" s="9">
        <v>3442318</v>
      </c>
      <c r="I144" s="9">
        <v>151050.37</v>
      </c>
      <c r="J144" s="9">
        <f t="shared" si="11"/>
        <v>22657.555499999999</v>
      </c>
      <c r="K144" s="9">
        <f t="shared" si="12"/>
        <v>173707.92549999998</v>
      </c>
      <c r="L144" s="9"/>
      <c r="M144" s="9"/>
      <c r="N144" s="9"/>
      <c r="O144" s="9">
        <v>11179.8</v>
      </c>
      <c r="P144" s="9">
        <v>1000</v>
      </c>
      <c r="Q144" s="9">
        <f t="shared" si="10"/>
        <v>11179800</v>
      </c>
      <c r="R144" s="9">
        <f t="shared" si="13"/>
        <v>14622118</v>
      </c>
      <c r="S144" s="9">
        <f t="shared" si="14"/>
        <v>14795825.9255</v>
      </c>
      <c r="T144" s="15">
        <v>526</v>
      </c>
      <c r="U144" s="8"/>
      <c r="V144" s="8"/>
      <c r="W144" s="8"/>
      <c r="X144" s="8"/>
      <c r="Y144" s="8"/>
      <c r="Z144" s="8"/>
      <c r="AA144" s="8"/>
    </row>
    <row r="145" spans="1:27" ht="18" hidden="1" customHeight="1" x14ac:dyDescent="0.3">
      <c r="A145" s="10">
        <v>141</v>
      </c>
      <c r="B145" s="11">
        <v>20</v>
      </c>
      <c r="C145" s="11" t="s">
        <v>228</v>
      </c>
      <c r="D145" s="13" t="s">
        <v>248</v>
      </c>
      <c r="E145" s="13">
        <v>95405395</v>
      </c>
      <c r="F145" s="14">
        <v>44981</v>
      </c>
      <c r="G145" s="14">
        <v>44988</v>
      </c>
      <c r="H145" s="9">
        <v>3442318</v>
      </c>
      <c r="I145" s="9">
        <v>151050.37</v>
      </c>
      <c r="J145" s="9">
        <f t="shared" si="11"/>
        <v>22657.555499999999</v>
      </c>
      <c r="K145" s="9">
        <f t="shared" si="12"/>
        <v>173707.92549999998</v>
      </c>
      <c r="L145" s="9"/>
      <c r="M145" s="9"/>
      <c r="N145" s="9"/>
      <c r="O145" s="9">
        <v>11179.8</v>
      </c>
      <c r="P145" s="9">
        <v>1000</v>
      </c>
      <c r="Q145" s="9">
        <f t="shared" si="10"/>
        <v>11179800</v>
      </c>
      <c r="R145" s="9">
        <f t="shared" si="13"/>
        <v>14622118</v>
      </c>
      <c r="S145" s="9">
        <f t="shared" si="14"/>
        <v>14795825.9255</v>
      </c>
      <c r="T145" s="15">
        <v>526</v>
      </c>
      <c r="U145" s="8"/>
      <c r="V145" s="8"/>
      <c r="W145" s="8"/>
      <c r="X145" s="8"/>
      <c r="Y145" s="8"/>
      <c r="Z145" s="8"/>
      <c r="AA145" s="8"/>
    </row>
    <row r="146" spans="1:27" ht="18" hidden="1" customHeight="1" x14ac:dyDescent="0.3">
      <c r="A146" s="10">
        <v>142</v>
      </c>
      <c r="B146" s="11">
        <v>21</v>
      </c>
      <c r="C146" s="11" t="s">
        <v>228</v>
      </c>
      <c r="D146" s="13" t="s">
        <v>249</v>
      </c>
      <c r="E146" s="13">
        <v>59874263</v>
      </c>
      <c r="F146" s="14">
        <v>44981</v>
      </c>
      <c r="G146" s="14">
        <v>44988</v>
      </c>
      <c r="H146" s="9">
        <v>3442318</v>
      </c>
      <c r="I146" s="9">
        <v>151050.37</v>
      </c>
      <c r="J146" s="9">
        <f t="shared" si="11"/>
        <v>22657.555499999999</v>
      </c>
      <c r="K146" s="9">
        <f t="shared" si="12"/>
        <v>173707.92549999998</v>
      </c>
      <c r="L146" s="9"/>
      <c r="M146" s="9"/>
      <c r="N146" s="9"/>
      <c r="O146" s="9">
        <v>11179.8</v>
      </c>
      <c r="P146" s="9">
        <v>1000</v>
      </c>
      <c r="Q146" s="9">
        <f t="shared" si="10"/>
        <v>11179800</v>
      </c>
      <c r="R146" s="9">
        <f t="shared" si="13"/>
        <v>14622118</v>
      </c>
      <c r="S146" s="9">
        <f t="shared" si="14"/>
        <v>14795825.9255</v>
      </c>
      <c r="T146" s="15">
        <v>526</v>
      </c>
      <c r="U146" s="8"/>
      <c r="V146" s="8"/>
      <c r="W146" s="8"/>
      <c r="X146" s="8"/>
      <c r="Y146" s="8"/>
      <c r="Z146" s="8"/>
      <c r="AA146" s="8"/>
    </row>
    <row r="147" spans="1:27" ht="18" hidden="1" customHeight="1" x14ac:dyDescent="0.3">
      <c r="A147" s="10">
        <v>143</v>
      </c>
      <c r="B147" s="11">
        <v>22</v>
      </c>
      <c r="C147" s="11" t="s">
        <v>228</v>
      </c>
      <c r="D147" s="13" t="s">
        <v>250</v>
      </c>
      <c r="E147" s="13">
        <v>94055795</v>
      </c>
      <c r="F147" s="14">
        <v>44981</v>
      </c>
      <c r="G147" s="14">
        <v>44988</v>
      </c>
      <c r="H147" s="9">
        <v>3442318</v>
      </c>
      <c r="I147" s="9">
        <v>151050.37</v>
      </c>
      <c r="J147" s="9">
        <f t="shared" si="11"/>
        <v>22657.555499999999</v>
      </c>
      <c r="K147" s="9">
        <f t="shared" si="12"/>
        <v>173707.92549999998</v>
      </c>
      <c r="L147" s="9"/>
      <c r="M147" s="9"/>
      <c r="N147" s="9"/>
      <c r="O147" s="9">
        <v>11179.8</v>
      </c>
      <c r="P147" s="9">
        <v>1000</v>
      </c>
      <c r="Q147" s="9">
        <f t="shared" si="10"/>
        <v>11179800</v>
      </c>
      <c r="R147" s="9">
        <f t="shared" si="13"/>
        <v>14622118</v>
      </c>
      <c r="S147" s="9">
        <f t="shared" si="14"/>
        <v>14795825.9255</v>
      </c>
      <c r="T147" s="15">
        <v>526</v>
      </c>
      <c r="U147" s="8"/>
      <c r="V147" s="8"/>
      <c r="W147" s="8"/>
      <c r="X147" s="8"/>
      <c r="Y147" s="8"/>
      <c r="Z147" s="8"/>
      <c r="AA147" s="8"/>
    </row>
    <row r="148" spans="1:27" ht="18" hidden="1" customHeight="1" x14ac:dyDescent="0.3">
      <c r="A148" s="10">
        <v>144</v>
      </c>
      <c r="B148" s="11">
        <v>23</v>
      </c>
      <c r="C148" s="11" t="s">
        <v>228</v>
      </c>
      <c r="D148" s="13" t="s">
        <v>251</v>
      </c>
      <c r="E148" s="13">
        <v>95378493</v>
      </c>
      <c r="F148" s="14">
        <v>44981</v>
      </c>
      <c r="G148" s="14">
        <v>44988</v>
      </c>
      <c r="H148" s="9">
        <v>3442318</v>
      </c>
      <c r="I148" s="9">
        <v>151050.37</v>
      </c>
      <c r="J148" s="9">
        <f t="shared" si="11"/>
        <v>22657.555499999999</v>
      </c>
      <c r="K148" s="9">
        <f t="shared" si="12"/>
        <v>173707.92549999998</v>
      </c>
      <c r="L148" s="9"/>
      <c r="M148" s="9"/>
      <c r="N148" s="9"/>
      <c r="O148" s="9">
        <v>11179.8</v>
      </c>
      <c r="P148" s="9">
        <v>1000</v>
      </c>
      <c r="Q148" s="9">
        <f t="shared" si="10"/>
        <v>11179800</v>
      </c>
      <c r="R148" s="9">
        <f t="shared" si="13"/>
        <v>14622118</v>
      </c>
      <c r="S148" s="9">
        <f t="shared" si="14"/>
        <v>14795825.9255</v>
      </c>
      <c r="T148" s="15">
        <v>526</v>
      </c>
      <c r="U148" s="8"/>
      <c r="V148" s="8"/>
      <c r="W148" s="8"/>
      <c r="X148" s="8"/>
      <c r="Y148" s="8"/>
      <c r="Z148" s="8"/>
      <c r="AA148" s="8"/>
    </row>
    <row r="149" spans="1:27" ht="18" hidden="1" customHeight="1" x14ac:dyDescent="0.3">
      <c r="A149" s="10">
        <v>145</v>
      </c>
      <c r="B149" s="11">
        <v>24</v>
      </c>
      <c r="C149" s="11" t="s">
        <v>228</v>
      </c>
      <c r="D149" s="13" t="s">
        <v>252</v>
      </c>
      <c r="E149" s="13">
        <v>94948965</v>
      </c>
      <c r="F149" s="14">
        <v>44981</v>
      </c>
      <c r="G149" s="14">
        <v>44988</v>
      </c>
      <c r="H149" s="9">
        <v>3442318</v>
      </c>
      <c r="I149" s="9">
        <v>151050.37</v>
      </c>
      <c r="J149" s="9">
        <f t="shared" si="11"/>
        <v>22657.555499999999</v>
      </c>
      <c r="K149" s="9">
        <f t="shared" si="12"/>
        <v>173707.92549999998</v>
      </c>
      <c r="L149" s="9"/>
      <c r="M149" s="9"/>
      <c r="N149" s="9"/>
      <c r="O149" s="9">
        <v>11179.8</v>
      </c>
      <c r="P149" s="9">
        <v>1000</v>
      </c>
      <c r="Q149" s="9">
        <f t="shared" si="10"/>
        <v>11179800</v>
      </c>
      <c r="R149" s="9">
        <f t="shared" si="13"/>
        <v>14622118</v>
      </c>
      <c r="S149" s="9">
        <f t="shared" si="14"/>
        <v>14795825.9255</v>
      </c>
      <c r="T149" s="15">
        <v>526</v>
      </c>
      <c r="U149" s="8"/>
      <c r="V149" s="8"/>
      <c r="W149" s="8"/>
      <c r="X149" s="8"/>
      <c r="Y149" s="8"/>
      <c r="Z149" s="8"/>
      <c r="AA149" s="8"/>
    </row>
    <row r="150" spans="1:27" ht="18" hidden="1" customHeight="1" x14ac:dyDescent="0.3">
      <c r="A150" s="10">
        <v>146</v>
      </c>
      <c r="B150" s="11">
        <v>25</v>
      </c>
      <c r="C150" s="11" t="s">
        <v>228</v>
      </c>
      <c r="D150" s="13" t="s">
        <v>253</v>
      </c>
      <c r="E150" s="13">
        <v>94055795</v>
      </c>
      <c r="F150" s="14">
        <v>44981</v>
      </c>
      <c r="G150" s="14">
        <v>44988</v>
      </c>
      <c r="H150" s="9">
        <v>3442318</v>
      </c>
      <c r="I150" s="9">
        <v>151050.37</v>
      </c>
      <c r="J150" s="9">
        <f t="shared" si="11"/>
        <v>22657.555499999999</v>
      </c>
      <c r="K150" s="9">
        <f t="shared" si="12"/>
        <v>173707.92549999998</v>
      </c>
      <c r="L150" s="9"/>
      <c r="M150" s="9"/>
      <c r="N150" s="9"/>
      <c r="O150" s="9">
        <v>11179.8</v>
      </c>
      <c r="P150" s="9">
        <v>1000</v>
      </c>
      <c r="Q150" s="9">
        <f t="shared" si="10"/>
        <v>11179800</v>
      </c>
      <c r="R150" s="9">
        <f t="shared" si="13"/>
        <v>14622118</v>
      </c>
      <c r="S150" s="9">
        <f t="shared" si="14"/>
        <v>14795825.9255</v>
      </c>
      <c r="T150" s="15">
        <v>526</v>
      </c>
      <c r="U150" s="8"/>
      <c r="V150" s="8"/>
      <c r="W150" s="8"/>
      <c r="X150" s="8"/>
      <c r="Y150" s="8"/>
      <c r="Z150" s="8"/>
      <c r="AA150" s="8"/>
    </row>
    <row r="151" spans="1:27" ht="18" hidden="1" customHeight="1" x14ac:dyDescent="0.3">
      <c r="A151" s="10">
        <v>147</v>
      </c>
      <c r="B151" s="11">
        <v>26</v>
      </c>
      <c r="C151" s="11" t="s">
        <v>228</v>
      </c>
      <c r="D151" s="13" t="s">
        <v>254</v>
      </c>
      <c r="E151" s="13">
        <v>94966520</v>
      </c>
      <c r="F151" s="14">
        <v>44981</v>
      </c>
      <c r="G151" s="14">
        <v>44988</v>
      </c>
      <c r="H151" s="9">
        <v>3442318</v>
      </c>
      <c r="I151" s="9">
        <v>151050.37</v>
      </c>
      <c r="J151" s="9">
        <f t="shared" si="11"/>
        <v>22657.555499999999</v>
      </c>
      <c r="K151" s="9">
        <f t="shared" si="12"/>
        <v>173707.92549999998</v>
      </c>
      <c r="L151" s="9"/>
      <c r="M151" s="9"/>
      <c r="N151" s="9"/>
      <c r="O151" s="9">
        <v>11179.8</v>
      </c>
      <c r="P151" s="9">
        <v>1000</v>
      </c>
      <c r="Q151" s="9">
        <f t="shared" si="10"/>
        <v>11179800</v>
      </c>
      <c r="R151" s="9">
        <f t="shared" si="13"/>
        <v>14622118</v>
      </c>
      <c r="S151" s="9">
        <f t="shared" si="14"/>
        <v>14795825.9255</v>
      </c>
      <c r="T151" s="15">
        <v>526</v>
      </c>
      <c r="U151" s="8"/>
      <c r="V151" s="8"/>
      <c r="W151" s="8"/>
      <c r="X151" s="8"/>
      <c r="Y151" s="8"/>
      <c r="Z151" s="8"/>
      <c r="AA151" s="8"/>
    </row>
    <row r="152" spans="1:27" ht="18" hidden="1" customHeight="1" x14ac:dyDescent="0.3">
      <c r="A152" s="10">
        <v>148</v>
      </c>
      <c r="B152" s="11">
        <v>27</v>
      </c>
      <c r="C152" s="11" t="s">
        <v>228</v>
      </c>
      <c r="D152" s="13" t="s">
        <v>255</v>
      </c>
      <c r="E152" s="13">
        <v>59189175</v>
      </c>
      <c r="F152" s="14">
        <v>44981</v>
      </c>
      <c r="G152" s="14">
        <v>44988</v>
      </c>
      <c r="H152" s="9">
        <v>3442318</v>
      </c>
      <c r="I152" s="9">
        <v>151050.37</v>
      </c>
      <c r="J152" s="9">
        <f t="shared" si="11"/>
        <v>22657.555499999999</v>
      </c>
      <c r="K152" s="9">
        <f t="shared" si="12"/>
        <v>173707.92549999998</v>
      </c>
      <c r="L152" s="9"/>
      <c r="M152" s="9"/>
      <c r="N152" s="9"/>
      <c r="O152" s="9">
        <v>11179.8</v>
      </c>
      <c r="P152" s="9">
        <v>1000</v>
      </c>
      <c r="Q152" s="9">
        <f t="shared" si="10"/>
        <v>11179800</v>
      </c>
      <c r="R152" s="9">
        <f t="shared" si="13"/>
        <v>14622118</v>
      </c>
      <c r="S152" s="9">
        <f t="shared" si="14"/>
        <v>14795825.9255</v>
      </c>
      <c r="T152" s="15">
        <v>526</v>
      </c>
      <c r="U152" s="8"/>
      <c r="V152" s="8"/>
      <c r="W152" s="8"/>
      <c r="X152" s="8"/>
      <c r="Y152" s="8"/>
      <c r="Z152" s="8"/>
      <c r="AA152" s="8"/>
    </row>
    <row r="153" spans="1:27" ht="18" hidden="1" customHeight="1" x14ac:dyDescent="0.3">
      <c r="A153" s="10">
        <v>149</v>
      </c>
      <c r="B153" s="11">
        <v>28</v>
      </c>
      <c r="C153" s="11" t="s">
        <v>228</v>
      </c>
      <c r="D153" s="13" t="s">
        <v>256</v>
      </c>
      <c r="E153" s="13">
        <v>94280641</v>
      </c>
      <c r="F153" s="14">
        <v>44981</v>
      </c>
      <c r="G153" s="14">
        <v>44988</v>
      </c>
      <c r="H153" s="9">
        <v>3442318</v>
      </c>
      <c r="I153" s="9">
        <v>151050.37</v>
      </c>
      <c r="J153" s="9">
        <f t="shared" si="11"/>
        <v>22657.555499999999</v>
      </c>
      <c r="K153" s="9">
        <f t="shared" si="12"/>
        <v>173707.92549999998</v>
      </c>
      <c r="L153" s="9"/>
      <c r="M153" s="9"/>
      <c r="N153" s="9"/>
      <c r="O153" s="9">
        <v>11179.8</v>
      </c>
      <c r="P153" s="9">
        <v>1000</v>
      </c>
      <c r="Q153" s="9">
        <f t="shared" si="10"/>
        <v>11179800</v>
      </c>
      <c r="R153" s="9">
        <f t="shared" si="13"/>
        <v>14622118</v>
      </c>
      <c r="S153" s="9">
        <f t="shared" si="14"/>
        <v>14795825.9255</v>
      </c>
      <c r="T153" s="15">
        <v>526</v>
      </c>
      <c r="U153" s="8"/>
      <c r="V153" s="8"/>
      <c r="W153" s="8"/>
      <c r="X153" s="8"/>
      <c r="Y153" s="8"/>
      <c r="Z153" s="8"/>
      <c r="AA153" s="8"/>
    </row>
    <row r="154" spans="1:27" ht="18" hidden="1" customHeight="1" x14ac:dyDescent="0.3">
      <c r="A154" s="10">
        <v>150</v>
      </c>
      <c r="B154" s="11">
        <v>29</v>
      </c>
      <c r="C154" s="11" t="s">
        <v>228</v>
      </c>
      <c r="D154" s="13" t="s">
        <v>257</v>
      </c>
      <c r="E154" s="13">
        <v>92954692</v>
      </c>
      <c r="F154" s="14">
        <v>44981</v>
      </c>
      <c r="G154" s="14">
        <v>44988</v>
      </c>
      <c r="H154" s="9">
        <v>3442318</v>
      </c>
      <c r="I154" s="9">
        <v>151050.37</v>
      </c>
      <c r="J154" s="9">
        <f t="shared" si="11"/>
        <v>22657.555499999999</v>
      </c>
      <c r="K154" s="9">
        <f t="shared" si="12"/>
        <v>173707.92549999998</v>
      </c>
      <c r="L154" s="9"/>
      <c r="M154" s="9"/>
      <c r="N154" s="9"/>
      <c r="O154" s="9">
        <v>11179.8</v>
      </c>
      <c r="P154" s="9">
        <v>1000</v>
      </c>
      <c r="Q154" s="9">
        <f t="shared" si="10"/>
        <v>11179800</v>
      </c>
      <c r="R154" s="9">
        <f t="shared" si="13"/>
        <v>14622118</v>
      </c>
      <c r="S154" s="9">
        <f t="shared" si="14"/>
        <v>14795825.9255</v>
      </c>
      <c r="T154" s="15">
        <v>526</v>
      </c>
      <c r="U154" s="8"/>
      <c r="V154" s="8"/>
      <c r="W154" s="8"/>
      <c r="X154" s="8"/>
      <c r="Y154" s="8"/>
      <c r="Z154" s="8"/>
      <c r="AA154" s="8"/>
    </row>
    <row r="155" spans="1:27" ht="18" hidden="1" customHeight="1" x14ac:dyDescent="0.3">
      <c r="A155" s="10">
        <v>151</v>
      </c>
      <c r="B155" s="11">
        <v>30</v>
      </c>
      <c r="C155" s="11" t="s">
        <v>228</v>
      </c>
      <c r="D155" s="13" t="s">
        <v>258</v>
      </c>
      <c r="E155" s="13">
        <v>94956182</v>
      </c>
      <c r="F155" s="14">
        <v>44981</v>
      </c>
      <c r="G155" s="14">
        <v>44988</v>
      </c>
      <c r="H155" s="9">
        <v>3442318</v>
      </c>
      <c r="I155" s="9">
        <v>151050.37</v>
      </c>
      <c r="J155" s="9">
        <f t="shared" si="11"/>
        <v>22657.555499999999</v>
      </c>
      <c r="K155" s="9">
        <f t="shared" si="12"/>
        <v>173707.92549999998</v>
      </c>
      <c r="L155" s="9"/>
      <c r="M155" s="9"/>
      <c r="N155" s="9"/>
      <c r="O155" s="9">
        <v>11179.8</v>
      </c>
      <c r="P155" s="9">
        <v>1000</v>
      </c>
      <c r="Q155" s="9">
        <f t="shared" si="10"/>
        <v>11179800</v>
      </c>
      <c r="R155" s="9">
        <f t="shared" si="13"/>
        <v>14622118</v>
      </c>
      <c r="S155" s="9">
        <f t="shared" si="14"/>
        <v>14795825.9255</v>
      </c>
      <c r="T155" s="15">
        <v>526</v>
      </c>
      <c r="U155" s="8"/>
      <c r="V155" s="8"/>
      <c r="W155" s="8"/>
      <c r="X155" s="8"/>
      <c r="Y155" s="8"/>
      <c r="Z155" s="8"/>
      <c r="AA155" s="8"/>
    </row>
    <row r="156" spans="1:27" ht="18" hidden="1" customHeight="1" x14ac:dyDescent="0.3">
      <c r="A156" s="10">
        <v>152</v>
      </c>
      <c r="B156" s="11">
        <v>31</v>
      </c>
      <c r="C156" s="11" t="s">
        <v>228</v>
      </c>
      <c r="D156" s="13" t="s">
        <v>259</v>
      </c>
      <c r="E156" s="13">
        <v>59189175</v>
      </c>
      <c r="F156" s="14">
        <v>44981</v>
      </c>
      <c r="G156" s="14">
        <v>44988</v>
      </c>
      <c r="H156" s="9">
        <v>3442318</v>
      </c>
      <c r="I156" s="9">
        <v>151050.37</v>
      </c>
      <c r="J156" s="9">
        <f t="shared" si="11"/>
        <v>22657.555499999999</v>
      </c>
      <c r="K156" s="9">
        <f t="shared" si="12"/>
        <v>173707.92549999998</v>
      </c>
      <c r="L156" s="9"/>
      <c r="M156" s="9"/>
      <c r="N156" s="9"/>
      <c r="O156" s="9">
        <v>11179.8</v>
      </c>
      <c r="P156" s="9">
        <v>1000</v>
      </c>
      <c r="Q156" s="9">
        <f t="shared" si="10"/>
        <v>11179800</v>
      </c>
      <c r="R156" s="9">
        <f t="shared" si="13"/>
        <v>14622118</v>
      </c>
      <c r="S156" s="9">
        <f t="shared" si="14"/>
        <v>14795825.9255</v>
      </c>
      <c r="T156" s="15">
        <v>526</v>
      </c>
      <c r="U156" s="8"/>
      <c r="V156" s="8"/>
      <c r="W156" s="8"/>
      <c r="X156" s="8"/>
      <c r="Y156" s="8"/>
      <c r="Z156" s="8"/>
      <c r="AA156" s="8"/>
    </row>
    <row r="157" spans="1:27" ht="18" hidden="1" customHeight="1" x14ac:dyDescent="0.3">
      <c r="A157" s="10">
        <v>153</v>
      </c>
      <c r="B157" s="11">
        <v>32</v>
      </c>
      <c r="C157" s="11" t="s">
        <v>228</v>
      </c>
      <c r="D157" s="13" t="s">
        <v>260</v>
      </c>
      <c r="E157" s="13">
        <v>59187120</v>
      </c>
      <c r="F157" s="14">
        <v>44981</v>
      </c>
      <c r="G157" s="14">
        <v>44988</v>
      </c>
      <c r="H157" s="9">
        <v>3442318</v>
      </c>
      <c r="I157" s="9">
        <v>151050.37</v>
      </c>
      <c r="J157" s="9">
        <f t="shared" si="11"/>
        <v>22657.555499999999</v>
      </c>
      <c r="K157" s="9">
        <f t="shared" si="12"/>
        <v>173707.92549999998</v>
      </c>
      <c r="L157" s="9"/>
      <c r="M157" s="9"/>
      <c r="N157" s="9"/>
      <c r="O157" s="9">
        <v>11179.8</v>
      </c>
      <c r="P157" s="9">
        <v>1000</v>
      </c>
      <c r="Q157" s="9">
        <f t="shared" si="10"/>
        <v>11179800</v>
      </c>
      <c r="R157" s="9">
        <f t="shared" si="13"/>
        <v>14622118</v>
      </c>
      <c r="S157" s="9">
        <f t="shared" si="14"/>
        <v>14795825.9255</v>
      </c>
      <c r="T157" s="15">
        <v>526</v>
      </c>
      <c r="U157" s="8"/>
      <c r="V157" s="8"/>
      <c r="W157" s="8"/>
      <c r="X157" s="8"/>
      <c r="Y157" s="8"/>
      <c r="Z157" s="8"/>
      <c r="AA157" s="8"/>
    </row>
    <row r="158" spans="1:27" ht="18" hidden="1" customHeight="1" x14ac:dyDescent="0.3">
      <c r="A158" s="10">
        <v>154</v>
      </c>
      <c r="B158" s="11">
        <v>33</v>
      </c>
      <c r="C158" s="11" t="s">
        <v>228</v>
      </c>
      <c r="D158" s="13" t="s">
        <v>261</v>
      </c>
      <c r="E158" s="13">
        <v>94956182</v>
      </c>
      <c r="F158" s="14">
        <v>44981</v>
      </c>
      <c r="G158" s="14">
        <v>44988</v>
      </c>
      <c r="H158" s="9">
        <v>3442318</v>
      </c>
      <c r="I158" s="9">
        <v>151050.37</v>
      </c>
      <c r="J158" s="9">
        <f t="shared" si="11"/>
        <v>22657.555499999999</v>
      </c>
      <c r="K158" s="9">
        <f t="shared" si="12"/>
        <v>173707.92549999998</v>
      </c>
      <c r="L158" s="9"/>
      <c r="M158" s="9"/>
      <c r="N158" s="9"/>
      <c r="O158" s="9">
        <v>11179.8</v>
      </c>
      <c r="P158" s="9">
        <v>1000</v>
      </c>
      <c r="Q158" s="9">
        <f t="shared" si="10"/>
        <v>11179800</v>
      </c>
      <c r="R158" s="9">
        <f t="shared" si="13"/>
        <v>14622118</v>
      </c>
      <c r="S158" s="9">
        <f t="shared" si="14"/>
        <v>14795825.9255</v>
      </c>
      <c r="T158" s="15">
        <v>526</v>
      </c>
      <c r="U158" s="8"/>
      <c r="V158" s="8"/>
      <c r="W158" s="8"/>
      <c r="X158" s="8"/>
      <c r="Y158" s="8"/>
      <c r="Z158" s="8"/>
      <c r="AA158" s="8"/>
    </row>
    <row r="159" spans="1:27" ht="18" hidden="1" customHeight="1" x14ac:dyDescent="0.3">
      <c r="A159" s="10">
        <v>155</v>
      </c>
      <c r="B159" s="11">
        <v>34</v>
      </c>
      <c r="C159" s="11" t="s">
        <v>228</v>
      </c>
      <c r="D159" s="13" t="s">
        <v>262</v>
      </c>
      <c r="E159" s="13">
        <v>91988519</v>
      </c>
      <c r="F159" s="14">
        <v>44981</v>
      </c>
      <c r="G159" s="14">
        <v>44988</v>
      </c>
      <c r="H159" s="9">
        <v>3442318</v>
      </c>
      <c r="I159" s="9">
        <v>151050.37</v>
      </c>
      <c r="J159" s="9">
        <f t="shared" si="11"/>
        <v>22657.555499999999</v>
      </c>
      <c r="K159" s="9">
        <f t="shared" si="12"/>
        <v>173707.92549999998</v>
      </c>
      <c r="L159" s="9"/>
      <c r="M159" s="9"/>
      <c r="N159" s="9"/>
      <c r="O159" s="9">
        <v>11179.8</v>
      </c>
      <c r="P159" s="9">
        <v>1000</v>
      </c>
      <c r="Q159" s="9">
        <f t="shared" si="10"/>
        <v>11179800</v>
      </c>
      <c r="R159" s="9">
        <f t="shared" si="13"/>
        <v>14622118</v>
      </c>
      <c r="S159" s="9">
        <f t="shared" si="14"/>
        <v>14795825.9255</v>
      </c>
      <c r="T159" s="15">
        <v>526</v>
      </c>
      <c r="U159" s="8"/>
      <c r="V159" s="8"/>
      <c r="W159" s="8"/>
      <c r="X159" s="8"/>
      <c r="Y159" s="8"/>
      <c r="Z159" s="8"/>
      <c r="AA159" s="8"/>
    </row>
    <row r="160" spans="1:27" ht="18" hidden="1" customHeight="1" x14ac:dyDescent="0.3">
      <c r="A160" s="10">
        <v>156</v>
      </c>
      <c r="B160" s="11">
        <v>35</v>
      </c>
      <c r="C160" s="11" t="s">
        <v>228</v>
      </c>
      <c r="D160" s="12" t="s">
        <v>263</v>
      </c>
      <c r="E160" s="13">
        <v>54285499</v>
      </c>
      <c r="F160" s="14">
        <v>44981</v>
      </c>
      <c r="G160" s="14">
        <v>44988</v>
      </c>
      <c r="H160" s="9">
        <v>3442318</v>
      </c>
      <c r="I160" s="9">
        <v>151050.37</v>
      </c>
      <c r="J160" s="9">
        <f t="shared" si="11"/>
        <v>22657.555499999999</v>
      </c>
      <c r="K160" s="9">
        <f t="shared" si="12"/>
        <v>173707.92549999998</v>
      </c>
      <c r="L160" s="9"/>
      <c r="M160" s="9"/>
      <c r="N160" s="9"/>
      <c r="O160" s="9">
        <v>11179.8</v>
      </c>
      <c r="P160" s="9">
        <v>1000</v>
      </c>
      <c r="Q160" s="9">
        <f t="shared" si="10"/>
        <v>11179800</v>
      </c>
      <c r="R160" s="9">
        <f t="shared" si="13"/>
        <v>14622118</v>
      </c>
      <c r="S160" s="9">
        <f t="shared" si="14"/>
        <v>14795825.9255</v>
      </c>
      <c r="T160" s="15">
        <v>526</v>
      </c>
      <c r="U160" s="8"/>
      <c r="V160" s="8"/>
      <c r="W160" s="8"/>
      <c r="X160" s="8"/>
      <c r="Y160" s="8"/>
      <c r="Z160" s="8"/>
      <c r="AA160" s="8"/>
    </row>
    <row r="161" spans="1:27" ht="18" hidden="1" customHeight="1" x14ac:dyDescent="0.3">
      <c r="A161" s="10">
        <v>157</v>
      </c>
      <c r="B161" s="11">
        <v>36</v>
      </c>
      <c r="C161" s="11" t="s">
        <v>228</v>
      </c>
      <c r="D161" s="13" t="s">
        <v>264</v>
      </c>
      <c r="E161" s="13">
        <v>54154794</v>
      </c>
      <c r="F161" s="14">
        <v>44981</v>
      </c>
      <c r="G161" s="14">
        <v>44988</v>
      </c>
      <c r="H161" s="9">
        <v>3442318</v>
      </c>
      <c r="I161" s="9">
        <v>151050.37</v>
      </c>
      <c r="J161" s="9">
        <f t="shared" si="11"/>
        <v>22657.555499999999</v>
      </c>
      <c r="K161" s="9">
        <f t="shared" si="12"/>
        <v>173707.92549999998</v>
      </c>
      <c r="L161" s="9"/>
      <c r="M161" s="9"/>
      <c r="N161" s="9"/>
      <c r="O161" s="9">
        <v>11179.8</v>
      </c>
      <c r="P161" s="9">
        <v>1000</v>
      </c>
      <c r="Q161" s="9">
        <f t="shared" si="10"/>
        <v>11179800</v>
      </c>
      <c r="R161" s="9">
        <f t="shared" si="13"/>
        <v>14622118</v>
      </c>
      <c r="S161" s="9">
        <f t="shared" si="14"/>
        <v>14795825.9255</v>
      </c>
      <c r="T161" s="15">
        <v>526</v>
      </c>
      <c r="U161" s="8"/>
      <c r="V161" s="8"/>
      <c r="W161" s="8"/>
      <c r="X161" s="8"/>
      <c r="Y161" s="8"/>
      <c r="Z161" s="8"/>
      <c r="AA161" s="8"/>
    </row>
    <row r="162" spans="1:27" ht="18" hidden="1" customHeight="1" x14ac:dyDescent="0.3">
      <c r="A162" s="10">
        <v>158</v>
      </c>
      <c r="B162" s="11">
        <v>37</v>
      </c>
      <c r="C162" s="11" t="s">
        <v>228</v>
      </c>
      <c r="D162" s="13" t="s">
        <v>265</v>
      </c>
      <c r="E162" s="13">
        <v>94162393</v>
      </c>
      <c r="F162" s="14">
        <v>44981</v>
      </c>
      <c r="G162" s="14">
        <v>44988</v>
      </c>
      <c r="H162" s="9">
        <v>3442318</v>
      </c>
      <c r="I162" s="9">
        <v>151050.37</v>
      </c>
      <c r="J162" s="9">
        <f t="shared" si="11"/>
        <v>22657.555499999999</v>
      </c>
      <c r="K162" s="9">
        <f t="shared" si="12"/>
        <v>173707.92549999998</v>
      </c>
      <c r="L162" s="9"/>
      <c r="M162" s="9"/>
      <c r="N162" s="9"/>
      <c r="O162" s="9">
        <v>11179.8</v>
      </c>
      <c r="P162" s="9">
        <v>1000</v>
      </c>
      <c r="Q162" s="9">
        <f t="shared" si="10"/>
        <v>11179800</v>
      </c>
      <c r="R162" s="9">
        <f t="shared" si="13"/>
        <v>14622118</v>
      </c>
      <c r="S162" s="9">
        <f t="shared" si="14"/>
        <v>14795825.9255</v>
      </c>
      <c r="T162" s="15">
        <v>526</v>
      </c>
      <c r="U162" s="8"/>
      <c r="V162" s="8"/>
      <c r="W162" s="8"/>
      <c r="X162" s="8"/>
      <c r="Y162" s="8"/>
      <c r="Z162" s="8"/>
      <c r="AA162" s="8"/>
    </row>
    <row r="163" spans="1:27" ht="18" hidden="1" customHeight="1" x14ac:dyDescent="0.3">
      <c r="A163" s="10">
        <v>159</v>
      </c>
      <c r="B163" s="11">
        <v>38</v>
      </c>
      <c r="C163" s="11" t="s">
        <v>228</v>
      </c>
      <c r="D163" s="13" t="s">
        <v>266</v>
      </c>
      <c r="E163" s="13">
        <v>91720730</v>
      </c>
      <c r="F163" s="14">
        <v>44981</v>
      </c>
      <c r="G163" s="14">
        <v>44988</v>
      </c>
      <c r="H163" s="9">
        <v>3442318</v>
      </c>
      <c r="I163" s="9">
        <v>151050.37</v>
      </c>
      <c r="J163" s="9">
        <f t="shared" si="11"/>
        <v>22657.555499999999</v>
      </c>
      <c r="K163" s="9">
        <f t="shared" si="12"/>
        <v>173707.92549999998</v>
      </c>
      <c r="L163" s="9"/>
      <c r="M163" s="9"/>
      <c r="N163" s="9"/>
      <c r="O163" s="9">
        <v>11179.8</v>
      </c>
      <c r="P163" s="9">
        <v>1000</v>
      </c>
      <c r="Q163" s="9">
        <f t="shared" si="10"/>
        <v>11179800</v>
      </c>
      <c r="R163" s="9">
        <f t="shared" si="13"/>
        <v>14622118</v>
      </c>
      <c r="S163" s="9">
        <f t="shared" si="14"/>
        <v>14795825.9255</v>
      </c>
      <c r="T163" s="15">
        <v>526</v>
      </c>
      <c r="U163" s="8"/>
      <c r="V163" s="8"/>
      <c r="W163" s="8"/>
      <c r="X163" s="8"/>
      <c r="Y163" s="8"/>
      <c r="Z163" s="8"/>
      <c r="AA163" s="8"/>
    </row>
    <row r="164" spans="1:27" ht="18" hidden="1" customHeight="1" x14ac:dyDescent="0.3">
      <c r="A164" s="10">
        <v>160</v>
      </c>
      <c r="B164" s="11">
        <v>39</v>
      </c>
      <c r="C164" s="11" t="s">
        <v>228</v>
      </c>
      <c r="D164" s="13" t="s">
        <v>267</v>
      </c>
      <c r="E164" s="13">
        <v>54922489</v>
      </c>
      <c r="F164" s="14">
        <v>44981</v>
      </c>
      <c r="G164" s="14">
        <v>44988</v>
      </c>
      <c r="H164" s="9">
        <v>3442318</v>
      </c>
      <c r="I164" s="9">
        <v>151050.37</v>
      </c>
      <c r="J164" s="9">
        <f t="shared" si="11"/>
        <v>22657.555499999999</v>
      </c>
      <c r="K164" s="9">
        <f t="shared" si="12"/>
        <v>173707.92549999998</v>
      </c>
      <c r="L164" s="9"/>
      <c r="M164" s="9"/>
      <c r="N164" s="9"/>
      <c r="O164" s="9">
        <v>11179.8</v>
      </c>
      <c r="P164" s="9">
        <v>1000</v>
      </c>
      <c r="Q164" s="9">
        <f t="shared" si="10"/>
        <v>11179800</v>
      </c>
      <c r="R164" s="9">
        <f t="shared" si="13"/>
        <v>14622118</v>
      </c>
      <c r="S164" s="9">
        <f t="shared" si="14"/>
        <v>14795825.9255</v>
      </c>
      <c r="T164" s="15">
        <v>526</v>
      </c>
      <c r="U164" s="8"/>
      <c r="V164" s="8"/>
      <c r="W164" s="8"/>
      <c r="X164" s="8"/>
      <c r="Y164" s="8"/>
      <c r="Z164" s="8"/>
      <c r="AA164" s="8"/>
    </row>
    <row r="165" spans="1:27" ht="18" hidden="1" customHeight="1" x14ac:dyDescent="0.3">
      <c r="A165" s="10">
        <v>161</v>
      </c>
      <c r="B165" s="11">
        <v>40</v>
      </c>
      <c r="C165" s="11" t="s">
        <v>228</v>
      </c>
      <c r="D165" s="13" t="s">
        <v>268</v>
      </c>
      <c r="E165" s="13">
        <v>94135795</v>
      </c>
      <c r="F165" s="14">
        <v>44981</v>
      </c>
      <c r="G165" s="14">
        <v>44988</v>
      </c>
      <c r="H165" s="9">
        <v>3442318</v>
      </c>
      <c r="I165" s="9">
        <v>151050.37</v>
      </c>
      <c r="J165" s="9">
        <f t="shared" si="11"/>
        <v>22657.555499999999</v>
      </c>
      <c r="K165" s="9">
        <f t="shared" si="12"/>
        <v>173707.92549999998</v>
      </c>
      <c r="L165" s="9"/>
      <c r="M165" s="9"/>
      <c r="N165" s="9"/>
      <c r="O165" s="9">
        <v>11179.8</v>
      </c>
      <c r="P165" s="9">
        <v>1000</v>
      </c>
      <c r="Q165" s="9">
        <f t="shared" si="10"/>
        <v>11179800</v>
      </c>
      <c r="R165" s="9">
        <f t="shared" si="13"/>
        <v>14622118</v>
      </c>
      <c r="S165" s="9">
        <f t="shared" si="14"/>
        <v>14795825.9255</v>
      </c>
      <c r="T165" s="15">
        <v>526</v>
      </c>
      <c r="U165" s="8"/>
      <c r="V165" s="8"/>
      <c r="W165" s="8"/>
      <c r="X165" s="8"/>
      <c r="Y165" s="8"/>
      <c r="Z165" s="8"/>
      <c r="AA165" s="8"/>
    </row>
    <row r="166" spans="1:27" ht="18" hidden="1" customHeight="1" x14ac:dyDescent="0.3">
      <c r="A166" s="10">
        <v>162</v>
      </c>
      <c r="B166" s="11">
        <v>41</v>
      </c>
      <c r="C166" s="11" t="s">
        <v>228</v>
      </c>
      <c r="D166" s="13" t="s">
        <v>269</v>
      </c>
      <c r="E166" s="13">
        <v>94135795</v>
      </c>
      <c r="F166" s="14">
        <v>44981</v>
      </c>
      <c r="G166" s="14">
        <v>44988</v>
      </c>
      <c r="H166" s="9">
        <v>3442318</v>
      </c>
      <c r="I166" s="9">
        <v>151050.37</v>
      </c>
      <c r="J166" s="9">
        <f t="shared" si="11"/>
        <v>22657.555499999999</v>
      </c>
      <c r="K166" s="9">
        <f t="shared" si="12"/>
        <v>173707.92549999998</v>
      </c>
      <c r="L166" s="9"/>
      <c r="M166" s="9"/>
      <c r="N166" s="9"/>
      <c r="O166" s="9">
        <v>11179.8</v>
      </c>
      <c r="P166" s="9">
        <v>1000</v>
      </c>
      <c r="Q166" s="9">
        <f t="shared" si="10"/>
        <v>11179800</v>
      </c>
      <c r="R166" s="9">
        <f t="shared" si="13"/>
        <v>14622118</v>
      </c>
      <c r="S166" s="9">
        <f t="shared" si="14"/>
        <v>14795825.9255</v>
      </c>
      <c r="T166" s="15">
        <v>526</v>
      </c>
      <c r="U166" s="8"/>
      <c r="V166" s="8"/>
      <c r="W166" s="8"/>
      <c r="X166" s="8"/>
      <c r="Y166" s="8"/>
      <c r="Z166" s="8"/>
      <c r="AA166" s="8"/>
    </row>
    <row r="167" spans="1:27" ht="18" hidden="1" customHeight="1" x14ac:dyDescent="0.3">
      <c r="A167" s="10">
        <v>163</v>
      </c>
      <c r="B167" s="11">
        <v>42</v>
      </c>
      <c r="C167" s="11" t="s">
        <v>228</v>
      </c>
      <c r="D167" s="13" t="s">
        <v>270</v>
      </c>
      <c r="E167" s="13">
        <v>58637430</v>
      </c>
      <c r="F167" s="14">
        <v>44981</v>
      </c>
      <c r="G167" s="14">
        <v>44988</v>
      </c>
      <c r="H167" s="9">
        <v>3442318</v>
      </c>
      <c r="I167" s="9">
        <v>151050.37</v>
      </c>
      <c r="J167" s="9">
        <f t="shared" si="11"/>
        <v>22657.555499999999</v>
      </c>
      <c r="K167" s="9">
        <f t="shared" si="12"/>
        <v>173707.92549999998</v>
      </c>
      <c r="L167" s="9"/>
      <c r="M167" s="9"/>
      <c r="N167" s="9"/>
      <c r="O167" s="9">
        <v>11179.8</v>
      </c>
      <c r="P167" s="9">
        <v>1000</v>
      </c>
      <c r="Q167" s="9">
        <f t="shared" si="10"/>
        <v>11179800</v>
      </c>
      <c r="R167" s="9">
        <f t="shared" si="13"/>
        <v>14622118</v>
      </c>
      <c r="S167" s="9">
        <f t="shared" si="14"/>
        <v>14795825.9255</v>
      </c>
      <c r="T167" s="15">
        <v>526</v>
      </c>
      <c r="U167" s="8"/>
      <c r="V167" s="8"/>
      <c r="W167" s="8"/>
      <c r="X167" s="8"/>
      <c r="Y167" s="8"/>
      <c r="Z167" s="8"/>
      <c r="AA167" s="8"/>
    </row>
    <row r="168" spans="1:27" ht="18" hidden="1" customHeight="1" x14ac:dyDescent="0.3">
      <c r="A168" s="10">
        <v>164</v>
      </c>
      <c r="B168" s="11">
        <v>43</v>
      </c>
      <c r="C168" s="11" t="s">
        <v>228</v>
      </c>
      <c r="D168" s="13" t="s">
        <v>271</v>
      </c>
      <c r="E168" s="13">
        <v>94278702</v>
      </c>
      <c r="F168" s="14">
        <v>44981</v>
      </c>
      <c r="G168" s="14">
        <v>44988</v>
      </c>
      <c r="H168" s="9">
        <v>3442318</v>
      </c>
      <c r="I168" s="9">
        <v>151050.37</v>
      </c>
      <c r="J168" s="9">
        <f t="shared" si="11"/>
        <v>22657.555499999999</v>
      </c>
      <c r="K168" s="9">
        <f t="shared" si="12"/>
        <v>173707.92549999998</v>
      </c>
      <c r="L168" s="9"/>
      <c r="M168" s="9"/>
      <c r="N168" s="9"/>
      <c r="O168" s="9">
        <v>11179.8</v>
      </c>
      <c r="P168" s="9">
        <v>1000</v>
      </c>
      <c r="Q168" s="9">
        <f t="shared" si="10"/>
        <v>11179800</v>
      </c>
      <c r="R168" s="9">
        <f t="shared" si="13"/>
        <v>14622118</v>
      </c>
      <c r="S168" s="9">
        <f t="shared" si="14"/>
        <v>14795825.9255</v>
      </c>
      <c r="T168" s="15">
        <v>526</v>
      </c>
      <c r="U168" s="8"/>
      <c r="V168" s="8"/>
      <c r="W168" s="8"/>
      <c r="X168" s="8"/>
      <c r="Y168" s="8"/>
      <c r="Z168" s="8"/>
      <c r="AA168" s="8"/>
    </row>
    <row r="169" spans="1:27" ht="18" hidden="1" customHeight="1" x14ac:dyDescent="0.3">
      <c r="A169" s="10">
        <v>165</v>
      </c>
      <c r="B169" s="11">
        <v>44</v>
      </c>
      <c r="C169" s="11" t="s">
        <v>228</v>
      </c>
      <c r="D169" s="13" t="s">
        <v>272</v>
      </c>
      <c r="E169" s="13">
        <v>94966520</v>
      </c>
      <c r="F169" s="14">
        <v>44981</v>
      </c>
      <c r="G169" s="14">
        <v>44988</v>
      </c>
      <c r="H169" s="9">
        <v>3442318</v>
      </c>
      <c r="I169" s="9">
        <v>151050.37</v>
      </c>
      <c r="J169" s="9">
        <f t="shared" si="11"/>
        <v>22657.555499999999</v>
      </c>
      <c r="K169" s="9">
        <f t="shared" si="12"/>
        <v>173707.92549999998</v>
      </c>
      <c r="L169" s="9"/>
      <c r="M169" s="9"/>
      <c r="N169" s="9"/>
      <c r="O169" s="9">
        <v>11179.8</v>
      </c>
      <c r="P169" s="9">
        <v>1000</v>
      </c>
      <c r="Q169" s="9">
        <f t="shared" si="10"/>
        <v>11179800</v>
      </c>
      <c r="R169" s="9">
        <f t="shared" si="13"/>
        <v>14622118</v>
      </c>
      <c r="S169" s="9">
        <f t="shared" si="14"/>
        <v>14795825.9255</v>
      </c>
      <c r="T169" s="15">
        <v>526</v>
      </c>
      <c r="U169" s="8"/>
      <c r="V169" s="8"/>
      <c r="W169" s="8"/>
      <c r="X169" s="8"/>
      <c r="Y169" s="8"/>
      <c r="Z169" s="8"/>
      <c r="AA169" s="8"/>
    </row>
    <row r="170" spans="1:27" ht="18" hidden="1" customHeight="1" x14ac:dyDescent="0.3">
      <c r="A170" s="10">
        <v>166</v>
      </c>
      <c r="B170" s="11">
        <v>45</v>
      </c>
      <c r="C170" s="11" t="s">
        <v>228</v>
      </c>
      <c r="D170" s="13" t="s">
        <v>273</v>
      </c>
      <c r="E170" s="13">
        <v>95953295</v>
      </c>
      <c r="F170" s="14">
        <v>44981</v>
      </c>
      <c r="G170" s="14">
        <v>44988</v>
      </c>
      <c r="H170" s="9">
        <v>3442318</v>
      </c>
      <c r="I170" s="9">
        <v>151050.37</v>
      </c>
      <c r="J170" s="9">
        <f t="shared" si="11"/>
        <v>22657.555499999999</v>
      </c>
      <c r="K170" s="9">
        <f t="shared" si="12"/>
        <v>173707.92549999998</v>
      </c>
      <c r="L170" s="9"/>
      <c r="M170" s="9"/>
      <c r="N170" s="9"/>
      <c r="O170" s="9">
        <v>11179.8</v>
      </c>
      <c r="P170" s="9">
        <v>1000</v>
      </c>
      <c r="Q170" s="9">
        <f t="shared" si="10"/>
        <v>11179800</v>
      </c>
      <c r="R170" s="9">
        <f t="shared" si="13"/>
        <v>14622118</v>
      </c>
      <c r="S170" s="9">
        <f t="shared" si="14"/>
        <v>14795825.9255</v>
      </c>
      <c r="T170" s="15">
        <v>526</v>
      </c>
      <c r="U170" s="8"/>
      <c r="V170" s="8"/>
      <c r="W170" s="8"/>
      <c r="X170" s="8"/>
      <c r="Y170" s="8"/>
      <c r="Z170" s="8"/>
      <c r="AA170" s="8"/>
    </row>
    <row r="171" spans="1:27" ht="18" hidden="1" customHeight="1" x14ac:dyDescent="0.3">
      <c r="A171" s="10">
        <v>167</v>
      </c>
      <c r="B171" s="11">
        <v>46</v>
      </c>
      <c r="C171" s="11" t="s">
        <v>228</v>
      </c>
      <c r="D171" s="13" t="s">
        <v>274</v>
      </c>
      <c r="E171" s="13">
        <v>95456695</v>
      </c>
      <c r="F171" s="14">
        <v>44981</v>
      </c>
      <c r="G171" s="14">
        <v>44988</v>
      </c>
      <c r="H171" s="9">
        <v>3442318</v>
      </c>
      <c r="I171" s="9">
        <v>151050.37</v>
      </c>
      <c r="J171" s="9">
        <f t="shared" si="11"/>
        <v>22657.555499999999</v>
      </c>
      <c r="K171" s="9">
        <f t="shared" si="12"/>
        <v>173707.92549999998</v>
      </c>
      <c r="L171" s="9"/>
      <c r="M171" s="9"/>
      <c r="N171" s="9"/>
      <c r="O171" s="9">
        <v>11179.8</v>
      </c>
      <c r="P171" s="9">
        <v>1000</v>
      </c>
      <c r="Q171" s="9">
        <f t="shared" si="10"/>
        <v>11179800</v>
      </c>
      <c r="R171" s="9">
        <f t="shared" si="13"/>
        <v>14622118</v>
      </c>
      <c r="S171" s="9">
        <f t="shared" si="14"/>
        <v>14795825.9255</v>
      </c>
      <c r="T171" s="15">
        <v>526</v>
      </c>
      <c r="U171" s="8"/>
      <c r="V171" s="8"/>
      <c r="W171" s="8"/>
      <c r="X171" s="8"/>
      <c r="Y171" s="8"/>
      <c r="Z171" s="8"/>
      <c r="AA171" s="8"/>
    </row>
    <row r="172" spans="1:27" ht="18" hidden="1" customHeight="1" x14ac:dyDescent="0.3">
      <c r="A172" s="10">
        <v>168</v>
      </c>
      <c r="B172" s="11">
        <v>47</v>
      </c>
      <c r="C172" s="11" t="s">
        <v>228</v>
      </c>
      <c r="D172" s="13" t="s">
        <v>275</v>
      </c>
      <c r="E172" s="13">
        <v>94242393</v>
      </c>
      <c r="F172" s="14">
        <v>44981</v>
      </c>
      <c r="G172" s="14">
        <v>44988</v>
      </c>
      <c r="H172" s="9">
        <v>3442318</v>
      </c>
      <c r="I172" s="9">
        <v>151050.37</v>
      </c>
      <c r="J172" s="9">
        <f t="shared" si="11"/>
        <v>22657.555499999999</v>
      </c>
      <c r="K172" s="9">
        <f t="shared" si="12"/>
        <v>173707.92549999998</v>
      </c>
      <c r="L172" s="9"/>
      <c r="M172" s="9"/>
      <c r="N172" s="9"/>
      <c r="O172" s="9">
        <v>11179.8</v>
      </c>
      <c r="P172" s="9">
        <v>1000</v>
      </c>
      <c r="Q172" s="9">
        <f t="shared" si="10"/>
        <v>11179800</v>
      </c>
      <c r="R172" s="9">
        <f t="shared" si="13"/>
        <v>14622118</v>
      </c>
      <c r="S172" s="9">
        <f t="shared" si="14"/>
        <v>14795825.9255</v>
      </c>
      <c r="T172" s="15">
        <v>526</v>
      </c>
      <c r="U172" s="8"/>
      <c r="V172" s="8"/>
      <c r="W172" s="8"/>
      <c r="X172" s="8"/>
      <c r="Y172" s="8"/>
      <c r="Z172" s="8"/>
      <c r="AA172" s="8"/>
    </row>
    <row r="173" spans="1:27" ht="18" hidden="1" customHeight="1" x14ac:dyDescent="0.3">
      <c r="A173" s="10">
        <v>169</v>
      </c>
      <c r="B173" s="11">
        <v>48</v>
      </c>
      <c r="C173" s="11" t="s">
        <v>228</v>
      </c>
      <c r="D173" s="13" t="s">
        <v>276</v>
      </c>
      <c r="E173" s="13">
        <v>98032311</v>
      </c>
      <c r="F173" s="14">
        <v>44981</v>
      </c>
      <c r="G173" s="14">
        <v>44988</v>
      </c>
      <c r="H173" s="9">
        <v>3442318</v>
      </c>
      <c r="I173" s="9">
        <v>151050.37</v>
      </c>
      <c r="J173" s="9">
        <f t="shared" si="11"/>
        <v>22657.555499999999</v>
      </c>
      <c r="K173" s="9">
        <f t="shared" si="12"/>
        <v>173707.92549999998</v>
      </c>
      <c r="L173" s="9"/>
      <c r="M173" s="9"/>
      <c r="N173" s="9"/>
      <c r="O173" s="9">
        <v>11179.8</v>
      </c>
      <c r="P173" s="9">
        <v>1000</v>
      </c>
      <c r="Q173" s="9">
        <f t="shared" si="10"/>
        <v>11179800</v>
      </c>
      <c r="R173" s="9">
        <f t="shared" si="13"/>
        <v>14622118</v>
      </c>
      <c r="S173" s="9">
        <f t="shared" si="14"/>
        <v>14795825.9255</v>
      </c>
      <c r="T173" s="15">
        <v>526</v>
      </c>
      <c r="U173" s="8"/>
      <c r="V173" s="8"/>
      <c r="W173" s="8"/>
      <c r="X173" s="8"/>
      <c r="Y173" s="8"/>
      <c r="Z173" s="8"/>
      <c r="AA173" s="8"/>
    </row>
    <row r="174" spans="1:27" ht="18" hidden="1" customHeight="1" x14ac:dyDescent="0.3">
      <c r="A174" s="10">
        <v>170</v>
      </c>
      <c r="B174" s="11">
        <v>49</v>
      </c>
      <c r="C174" s="11" t="s">
        <v>228</v>
      </c>
      <c r="D174" s="13" t="s">
        <v>277</v>
      </c>
      <c r="E174" s="13">
        <v>58637430</v>
      </c>
      <c r="F174" s="14">
        <v>44981</v>
      </c>
      <c r="G174" s="14">
        <v>44988</v>
      </c>
      <c r="H174" s="9">
        <v>3442318</v>
      </c>
      <c r="I174" s="9">
        <v>151050.37</v>
      </c>
      <c r="J174" s="9">
        <f t="shared" si="11"/>
        <v>22657.555499999999</v>
      </c>
      <c r="K174" s="9">
        <f t="shared" si="12"/>
        <v>173707.92549999998</v>
      </c>
      <c r="L174" s="9"/>
      <c r="M174" s="9"/>
      <c r="N174" s="9"/>
      <c r="O174" s="9">
        <v>11179.8</v>
      </c>
      <c r="P174" s="9">
        <v>1000</v>
      </c>
      <c r="Q174" s="9">
        <f t="shared" si="10"/>
        <v>11179800</v>
      </c>
      <c r="R174" s="9">
        <f t="shared" si="13"/>
        <v>14622118</v>
      </c>
      <c r="S174" s="9">
        <f t="shared" si="14"/>
        <v>14795825.9255</v>
      </c>
      <c r="T174" s="15">
        <v>526</v>
      </c>
      <c r="U174" s="8"/>
      <c r="V174" s="8"/>
      <c r="W174" s="8"/>
      <c r="X174" s="8"/>
      <c r="Y174" s="8"/>
      <c r="Z174" s="8"/>
      <c r="AA174" s="8"/>
    </row>
    <row r="175" spans="1:27" ht="18" hidden="1" customHeight="1" x14ac:dyDescent="0.3">
      <c r="A175" s="10">
        <v>171</v>
      </c>
      <c r="B175" s="11">
        <v>50</v>
      </c>
      <c r="C175" s="11" t="s">
        <v>228</v>
      </c>
      <c r="D175" s="13" t="s">
        <v>278</v>
      </c>
      <c r="E175" s="13">
        <v>91729012</v>
      </c>
      <c r="F175" s="14">
        <v>44981</v>
      </c>
      <c r="G175" s="14">
        <v>44988</v>
      </c>
      <c r="H175" s="9">
        <v>3442318</v>
      </c>
      <c r="I175" s="9">
        <v>151050.37</v>
      </c>
      <c r="J175" s="9">
        <f t="shared" si="11"/>
        <v>22657.555499999999</v>
      </c>
      <c r="K175" s="9">
        <f t="shared" si="12"/>
        <v>173707.92549999998</v>
      </c>
      <c r="L175" s="9"/>
      <c r="M175" s="9"/>
      <c r="N175" s="9"/>
      <c r="O175" s="9">
        <v>11179.8</v>
      </c>
      <c r="P175" s="9">
        <v>1000</v>
      </c>
      <c r="Q175" s="9">
        <f t="shared" si="10"/>
        <v>11179800</v>
      </c>
      <c r="R175" s="9">
        <f t="shared" si="13"/>
        <v>14622118</v>
      </c>
      <c r="S175" s="9">
        <f t="shared" si="14"/>
        <v>14795825.9255</v>
      </c>
      <c r="T175" s="15">
        <v>526</v>
      </c>
      <c r="U175" s="8"/>
      <c r="V175" s="8"/>
      <c r="W175" s="8"/>
      <c r="X175" s="8"/>
      <c r="Y175" s="8"/>
      <c r="Z175" s="8"/>
      <c r="AA175" s="8"/>
    </row>
    <row r="176" spans="1:27" ht="18" hidden="1" customHeight="1" x14ac:dyDescent="0.3">
      <c r="A176" s="10">
        <v>172</v>
      </c>
      <c r="B176" s="11">
        <v>51</v>
      </c>
      <c r="C176" s="11" t="s">
        <v>228</v>
      </c>
      <c r="D176" s="13" t="s">
        <v>279</v>
      </c>
      <c r="E176" s="13">
        <v>91960781</v>
      </c>
      <c r="F176" s="14">
        <v>44981</v>
      </c>
      <c r="G176" s="14">
        <v>44988</v>
      </c>
      <c r="H176" s="9">
        <v>3442318</v>
      </c>
      <c r="I176" s="9">
        <v>151050.37</v>
      </c>
      <c r="J176" s="9">
        <f t="shared" si="11"/>
        <v>22657.555499999999</v>
      </c>
      <c r="K176" s="9">
        <f t="shared" si="12"/>
        <v>173707.92549999998</v>
      </c>
      <c r="L176" s="9"/>
      <c r="M176" s="9"/>
      <c r="N176" s="9"/>
      <c r="O176" s="9">
        <v>11179.8</v>
      </c>
      <c r="P176" s="9">
        <v>1000</v>
      </c>
      <c r="Q176" s="9">
        <f t="shared" si="10"/>
        <v>11179800</v>
      </c>
      <c r="R176" s="9">
        <f t="shared" si="13"/>
        <v>14622118</v>
      </c>
      <c r="S176" s="9">
        <f t="shared" si="14"/>
        <v>14795825.9255</v>
      </c>
      <c r="T176" s="15">
        <v>526</v>
      </c>
      <c r="U176" s="8"/>
      <c r="V176" s="8"/>
      <c r="W176" s="8"/>
      <c r="X176" s="8"/>
      <c r="Y176" s="8"/>
      <c r="Z176" s="8"/>
      <c r="AA176" s="8"/>
    </row>
    <row r="177" spans="1:27" ht="18" hidden="1" customHeight="1" x14ac:dyDescent="0.3">
      <c r="A177" s="10">
        <v>173</v>
      </c>
      <c r="B177" s="11">
        <v>52</v>
      </c>
      <c r="C177" s="11" t="s">
        <v>228</v>
      </c>
      <c r="D177" s="13" t="s">
        <v>280</v>
      </c>
      <c r="E177" s="13">
        <v>91729012</v>
      </c>
      <c r="F177" s="14">
        <v>44981</v>
      </c>
      <c r="G177" s="14">
        <v>44988</v>
      </c>
      <c r="H177" s="9">
        <v>6139209</v>
      </c>
      <c r="I177" s="9">
        <v>90296.22</v>
      </c>
      <c r="J177" s="9">
        <f t="shared" si="11"/>
        <v>13544.432999999999</v>
      </c>
      <c r="K177" s="9">
        <f t="shared" si="12"/>
        <v>103840.65300000001</v>
      </c>
      <c r="L177" s="9"/>
      <c r="M177" s="9"/>
      <c r="N177" s="9"/>
      <c r="O177" s="9">
        <v>11179.8</v>
      </c>
      <c r="P177" s="9">
        <v>1000</v>
      </c>
      <c r="Q177" s="9">
        <f t="shared" si="10"/>
        <v>11179800</v>
      </c>
      <c r="R177" s="9">
        <f t="shared" si="13"/>
        <v>17319009</v>
      </c>
      <c r="S177" s="9">
        <f t="shared" si="14"/>
        <v>17422849.653000001</v>
      </c>
      <c r="T177" s="15">
        <v>526</v>
      </c>
      <c r="U177" s="8"/>
      <c r="V177" s="8"/>
      <c r="W177" s="8"/>
      <c r="X177" s="8"/>
      <c r="Y177" s="8"/>
      <c r="Z177" s="8"/>
      <c r="AA177" s="8"/>
    </row>
    <row r="178" spans="1:27" ht="18" hidden="1" customHeight="1" x14ac:dyDescent="0.3">
      <c r="A178" s="10">
        <v>174</v>
      </c>
      <c r="B178" s="11">
        <v>53</v>
      </c>
      <c r="C178" s="11" t="s">
        <v>228</v>
      </c>
      <c r="D178" s="13" t="s">
        <v>281</v>
      </c>
      <c r="E178" s="13">
        <v>94269610</v>
      </c>
      <c r="F178" s="14">
        <v>44981</v>
      </c>
      <c r="G178" s="14">
        <v>44988</v>
      </c>
      <c r="H178" s="9">
        <v>6139209</v>
      </c>
      <c r="I178" s="9">
        <v>90296.22</v>
      </c>
      <c r="J178" s="9">
        <f t="shared" si="11"/>
        <v>13544.432999999999</v>
      </c>
      <c r="K178" s="9">
        <f t="shared" si="12"/>
        <v>103840.65300000001</v>
      </c>
      <c r="L178" s="9"/>
      <c r="M178" s="9"/>
      <c r="N178" s="9"/>
      <c r="O178" s="9">
        <v>11179.8</v>
      </c>
      <c r="P178" s="9">
        <v>1000</v>
      </c>
      <c r="Q178" s="9">
        <f t="shared" si="10"/>
        <v>11179800</v>
      </c>
      <c r="R178" s="9">
        <f t="shared" si="13"/>
        <v>17319009</v>
      </c>
      <c r="S178" s="9">
        <f t="shared" si="14"/>
        <v>17422849.653000001</v>
      </c>
      <c r="T178" s="15">
        <v>526</v>
      </c>
      <c r="U178" s="8"/>
      <c r="V178" s="8"/>
      <c r="W178" s="8"/>
      <c r="X178" s="8"/>
      <c r="Y178" s="8"/>
      <c r="Z178" s="8"/>
      <c r="AA178" s="8"/>
    </row>
    <row r="179" spans="1:27" ht="18" hidden="1" customHeight="1" x14ac:dyDescent="0.3">
      <c r="A179" s="10">
        <v>175</v>
      </c>
      <c r="B179" s="11">
        <v>54</v>
      </c>
      <c r="C179" s="11" t="s">
        <v>228</v>
      </c>
      <c r="D179" s="13" t="s">
        <v>282</v>
      </c>
      <c r="E179" s="13">
        <v>54285499</v>
      </c>
      <c r="F179" s="14">
        <v>44981</v>
      </c>
      <c r="G179" s="14">
        <v>44988</v>
      </c>
      <c r="H179" s="9">
        <v>6139209</v>
      </c>
      <c r="I179" s="9">
        <v>90296.22</v>
      </c>
      <c r="J179" s="9">
        <f t="shared" si="11"/>
        <v>13544.432999999999</v>
      </c>
      <c r="K179" s="9">
        <f t="shared" si="12"/>
        <v>103840.65300000001</v>
      </c>
      <c r="L179" s="9"/>
      <c r="M179" s="9"/>
      <c r="N179" s="9"/>
      <c r="O179" s="9">
        <v>11179.8</v>
      </c>
      <c r="P179" s="9">
        <v>1000</v>
      </c>
      <c r="Q179" s="9">
        <f t="shared" si="10"/>
        <v>11179800</v>
      </c>
      <c r="R179" s="9">
        <f t="shared" si="13"/>
        <v>17319009</v>
      </c>
      <c r="S179" s="9">
        <f t="shared" si="14"/>
        <v>17422849.653000001</v>
      </c>
      <c r="T179" s="15">
        <v>526</v>
      </c>
      <c r="U179" s="8"/>
      <c r="V179" s="8"/>
      <c r="W179" s="8"/>
      <c r="X179" s="8"/>
      <c r="Y179" s="8"/>
      <c r="Z179" s="8"/>
      <c r="AA179" s="8"/>
    </row>
    <row r="180" spans="1:27" ht="18" hidden="1" customHeight="1" x14ac:dyDescent="0.3">
      <c r="A180" s="10">
        <v>176</v>
      </c>
      <c r="B180" s="11">
        <v>55</v>
      </c>
      <c r="C180" s="11" t="s">
        <v>228</v>
      </c>
      <c r="D180" s="13" t="s">
        <v>283</v>
      </c>
      <c r="E180" s="13">
        <v>98157951</v>
      </c>
      <c r="F180" s="14">
        <v>44981</v>
      </c>
      <c r="G180" s="14">
        <v>44988</v>
      </c>
      <c r="H180" s="9">
        <v>6139209</v>
      </c>
      <c r="I180" s="9">
        <v>90296.22</v>
      </c>
      <c r="J180" s="9">
        <f t="shared" si="11"/>
        <v>13544.432999999999</v>
      </c>
      <c r="K180" s="9">
        <f t="shared" si="12"/>
        <v>103840.65300000001</v>
      </c>
      <c r="L180" s="9"/>
      <c r="M180" s="9"/>
      <c r="N180" s="9"/>
      <c r="O180" s="9">
        <v>11179.8</v>
      </c>
      <c r="P180" s="9">
        <v>1000</v>
      </c>
      <c r="Q180" s="9">
        <f t="shared" si="10"/>
        <v>11179800</v>
      </c>
      <c r="R180" s="9">
        <f t="shared" si="13"/>
        <v>17319009</v>
      </c>
      <c r="S180" s="9">
        <f t="shared" si="14"/>
        <v>17422849.653000001</v>
      </c>
      <c r="T180" s="15">
        <v>526</v>
      </c>
      <c r="U180" s="8"/>
      <c r="V180" s="8"/>
      <c r="W180" s="8"/>
      <c r="X180" s="8"/>
      <c r="Y180" s="8"/>
      <c r="Z180" s="8"/>
      <c r="AA180" s="8"/>
    </row>
    <row r="181" spans="1:27" ht="18" hidden="1" customHeight="1" x14ac:dyDescent="0.3">
      <c r="A181" s="10">
        <v>177</v>
      </c>
      <c r="B181" s="11">
        <v>56</v>
      </c>
      <c r="C181" s="11" t="s">
        <v>228</v>
      </c>
      <c r="D181" s="13" t="s">
        <v>284</v>
      </c>
      <c r="E181" s="13">
        <v>98157951</v>
      </c>
      <c r="F181" s="14">
        <v>44981</v>
      </c>
      <c r="G181" s="14">
        <v>44988</v>
      </c>
      <c r="H181" s="9">
        <v>6139209</v>
      </c>
      <c r="I181" s="9">
        <v>90296.22</v>
      </c>
      <c r="J181" s="9">
        <f t="shared" si="11"/>
        <v>13544.432999999999</v>
      </c>
      <c r="K181" s="9">
        <f t="shared" si="12"/>
        <v>103840.65300000001</v>
      </c>
      <c r="L181" s="9"/>
      <c r="M181" s="9"/>
      <c r="N181" s="9"/>
      <c r="O181" s="9">
        <v>11179.8</v>
      </c>
      <c r="P181" s="9">
        <v>1000</v>
      </c>
      <c r="Q181" s="9">
        <f t="shared" si="10"/>
        <v>11179800</v>
      </c>
      <c r="R181" s="9">
        <f t="shared" si="13"/>
        <v>17319009</v>
      </c>
      <c r="S181" s="9">
        <f t="shared" si="14"/>
        <v>17422849.653000001</v>
      </c>
      <c r="T181" s="15">
        <v>526</v>
      </c>
      <c r="U181" s="8"/>
      <c r="V181" s="8"/>
      <c r="W181" s="8"/>
      <c r="X181" s="8"/>
      <c r="Y181" s="8"/>
      <c r="Z181" s="8"/>
      <c r="AA181" s="8"/>
    </row>
    <row r="182" spans="1:27" ht="18" hidden="1" customHeight="1" x14ac:dyDescent="0.3">
      <c r="A182" s="10">
        <v>178</v>
      </c>
      <c r="B182" s="11">
        <v>1</v>
      </c>
      <c r="C182" s="11" t="s">
        <v>228</v>
      </c>
      <c r="D182" s="13" t="s">
        <v>285</v>
      </c>
      <c r="E182" s="13">
        <v>97971295</v>
      </c>
      <c r="F182" s="14">
        <v>44982</v>
      </c>
      <c r="G182" s="14">
        <v>44987</v>
      </c>
      <c r="H182" s="9">
        <v>6139209</v>
      </c>
      <c r="I182" s="9">
        <v>90296.22</v>
      </c>
      <c r="J182" s="9">
        <f t="shared" si="11"/>
        <v>13544.432999999999</v>
      </c>
      <c r="K182" s="9">
        <f t="shared" si="12"/>
        <v>103840.65300000001</v>
      </c>
      <c r="L182" s="9"/>
      <c r="M182" s="9"/>
      <c r="N182" s="9"/>
      <c r="O182" s="9">
        <v>11179.8</v>
      </c>
      <c r="P182" s="9">
        <v>1000</v>
      </c>
      <c r="Q182" s="9">
        <f t="shared" si="10"/>
        <v>11179800</v>
      </c>
      <c r="R182" s="9">
        <f t="shared" si="13"/>
        <v>17319009</v>
      </c>
      <c r="S182" s="9">
        <f t="shared" si="14"/>
        <v>17422849.653000001</v>
      </c>
      <c r="T182" s="15">
        <v>528</v>
      </c>
      <c r="U182" s="8"/>
      <c r="V182" s="8"/>
      <c r="W182" s="8"/>
      <c r="X182" s="8"/>
      <c r="Y182" s="8"/>
      <c r="Z182" s="8"/>
      <c r="AA182" s="8"/>
    </row>
    <row r="183" spans="1:27" ht="18" hidden="1" customHeight="1" x14ac:dyDescent="0.3">
      <c r="A183" s="10">
        <v>179</v>
      </c>
      <c r="B183" s="11">
        <v>2</v>
      </c>
      <c r="C183" s="11" t="s">
        <v>228</v>
      </c>
      <c r="D183" s="13" t="s">
        <v>286</v>
      </c>
      <c r="E183" s="13">
        <v>97894695</v>
      </c>
      <c r="F183" s="14">
        <v>44982</v>
      </c>
      <c r="G183" s="14">
        <v>44987</v>
      </c>
      <c r="H183" s="9">
        <v>6139209</v>
      </c>
      <c r="I183" s="9">
        <v>90296.22</v>
      </c>
      <c r="J183" s="9">
        <f t="shared" si="11"/>
        <v>13544.432999999999</v>
      </c>
      <c r="K183" s="9">
        <f t="shared" si="12"/>
        <v>103840.65300000001</v>
      </c>
      <c r="L183" s="9"/>
      <c r="M183" s="9"/>
      <c r="N183" s="9"/>
      <c r="O183" s="9">
        <v>11179.8</v>
      </c>
      <c r="P183" s="9">
        <v>1000</v>
      </c>
      <c r="Q183" s="9">
        <f t="shared" si="10"/>
        <v>11179800</v>
      </c>
      <c r="R183" s="9">
        <f t="shared" si="13"/>
        <v>17319009</v>
      </c>
      <c r="S183" s="9">
        <f t="shared" si="14"/>
        <v>17422849.653000001</v>
      </c>
      <c r="T183" s="15">
        <v>528</v>
      </c>
      <c r="U183" s="8"/>
      <c r="V183" s="8"/>
      <c r="W183" s="8"/>
      <c r="X183" s="8"/>
      <c r="Y183" s="8"/>
      <c r="Z183" s="8"/>
      <c r="AA183" s="8"/>
    </row>
    <row r="184" spans="1:27" ht="18" hidden="1" customHeight="1" x14ac:dyDescent="0.3">
      <c r="A184" s="10">
        <v>180</v>
      </c>
      <c r="B184" s="11">
        <v>3</v>
      </c>
      <c r="C184" s="11" t="s">
        <v>228</v>
      </c>
      <c r="D184" s="13" t="s">
        <v>287</v>
      </c>
      <c r="E184" s="13">
        <v>91958892</v>
      </c>
      <c r="F184" s="14">
        <v>44982</v>
      </c>
      <c r="G184" s="14">
        <v>44987</v>
      </c>
      <c r="H184" s="9">
        <v>6139209</v>
      </c>
      <c r="I184" s="9">
        <v>90296.22</v>
      </c>
      <c r="J184" s="9">
        <f t="shared" si="11"/>
        <v>13544.432999999999</v>
      </c>
      <c r="K184" s="9">
        <f t="shared" si="12"/>
        <v>103840.65300000001</v>
      </c>
      <c r="L184" s="9"/>
      <c r="M184" s="9"/>
      <c r="N184" s="9"/>
      <c r="O184" s="9">
        <v>11179.8</v>
      </c>
      <c r="P184" s="9">
        <v>1000</v>
      </c>
      <c r="Q184" s="9">
        <f t="shared" si="10"/>
        <v>11179800</v>
      </c>
      <c r="R184" s="9">
        <f t="shared" si="13"/>
        <v>17319009</v>
      </c>
      <c r="S184" s="9">
        <f t="shared" si="14"/>
        <v>17422849.653000001</v>
      </c>
      <c r="T184" s="15">
        <v>528</v>
      </c>
      <c r="U184" s="8"/>
      <c r="V184" s="8"/>
      <c r="W184" s="8"/>
      <c r="X184" s="8"/>
      <c r="Y184" s="8"/>
      <c r="Z184" s="8"/>
      <c r="AA184" s="8"/>
    </row>
    <row r="185" spans="1:27" ht="18" hidden="1" customHeight="1" x14ac:dyDescent="0.3">
      <c r="A185" s="10">
        <v>181</v>
      </c>
      <c r="B185" s="11">
        <v>4</v>
      </c>
      <c r="C185" s="11" t="s">
        <v>228</v>
      </c>
      <c r="D185" s="13" t="s">
        <v>288</v>
      </c>
      <c r="E185" s="13">
        <v>97992291</v>
      </c>
      <c r="F185" s="14">
        <v>44982</v>
      </c>
      <c r="G185" s="14">
        <v>44987</v>
      </c>
      <c r="H185" s="9">
        <v>6139209</v>
      </c>
      <c r="I185" s="9">
        <v>90296.22</v>
      </c>
      <c r="J185" s="9">
        <f t="shared" si="11"/>
        <v>13544.432999999999</v>
      </c>
      <c r="K185" s="9">
        <f t="shared" si="12"/>
        <v>103840.65300000001</v>
      </c>
      <c r="L185" s="9"/>
      <c r="M185" s="9"/>
      <c r="N185" s="9"/>
      <c r="O185" s="9">
        <v>11179.8</v>
      </c>
      <c r="P185" s="9">
        <v>1000</v>
      </c>
      <c r="Q185" s="9">
        <f t="shared" si="10"/>
        <v>11179800</v>
      </c>
      <c r="R185" s="9">
        <f t="shared" si="13"/>
        <v>17319009</v>
      </c>
      <c r="S185" s="9">
        <f t="shared" si="14"/>
        <v>17422849.653000001</v>
      </c>
      <c r="T185" s="15">
        <v>528</v>
      </c>
      <c r="U185" s="8"/>
      <c r="V185" s="8"/>
      <c r="W185" s="8"/>
      <c r="X185" s="8"/>
      <c r="Y185" s="8"/>
      <c r="Z185" s="8"/>
      <c r="AA185" s="8"/>
    </row>
    <row r="186" spans="1:27" ht="18" hidden="1" customHeight="1" x14ac:dyDescent="0.3">
      <c r="A186" s="10">
        <v>182</v>
      </c>
      <c r="B186" s="11">
        <v>5</v>
      </c>
      <c r="C186" s="11" t="s">
        <v>228</v>
      </c>
      <c r="D186" s="13" t="s">
        <v>289</v>
      </c>
      <c r="E186" s="13">
        <v>97894695</v>
      </c>
      <c r="F186" s="14">
        <v>44982</v>
      </c>
      <c r="G186" s="14">
        <v>44987</v>
      </c>
      <c r="H186" s="9">
        <v>6139209</v>
      </c>
      <c r="I186" s="9">
        <v>90296.22</v>
      </c>
      <c r="J186" s="9">
        <f t="shared" si="11"/>
        <v>13544.432999999999</v>
      </c>
      <c r="K186" s="9">
        <f t="shared" si="12"/>
        <v>103840.65300000001</v>
      </c>
      <c r="L186" s="9"/>
      <c r="M186" s="9"/>
      <c r="N186" s="9"/>
      <c r="O186" s="9">
        <v>11179.8</v>
      </c>
      <c r="P186" s="9">
        <v>1000</v>
      </c>
      <c r="Q186" s="9">
        <f t="shared" si="10"/>
        <v>11179800</v>
      </c>
      <c r="R186" s="9">
        <f t="shared" si="13"/>
        <v>17319009</v>
      </c>
      <c r="S186" s="9">
        <f t="shared" si="14"/>
        <v>17422849.653000001</v>
      </c>
      <c r="T186" s="15">
        <v>528</v>
      </c>
      <c r="U186" s="8"/>
      <c r="V186" s="8"/>
      <c r="W186" s="8"/>
      <c r="X186" s="8"/>
      <c r="Y186" s="8"/>
      <c r="Z186" s="8"/>
      <c r="AA186" s="8"/>
    </row>
    <row r="187" spans="1:27" ht="18" hidden="1" customHeight="1" x14ac:dyDescent="0.3">
      <c r="A187" s="10">
        <v>183</v>
      </c>
      <c r="B187" s="11">
        <v>6</v>
      </c>
      <c r="C187" s="11" t="s">
        <v>228</v>
      </c>
      <c r="D187" s="13" t="s">
        <v>290</v>
      </c>
      <c r="E187" s="13">
        <v>94241098</v>
      </c>
      <c r="F187" s="14">
        <v>44982</v>
      </c>
      <c r="G187" s="14">
        <v>44987</v>
      </c>
      <c r="H187" s="9">
        <v>6139209</v>
      </c>
      <c r="I187" s="9">
        <v>90296.22</v>
      </c>
      <c r="J187" s="9">
        <f t="shared" si="11"/>
        <v>13544.432999999999</v>
      </c>
      <c r="K187" s="9">
        <f t="shared" si="12"/>
        <v>103840.65300000001</v>
      </c>
      <c r="L187" s="9"/>
      <c r="M187" s="9"/>
      <c r="N187" s="9"/>
      <c r="O187" s="9">
        <v>11179.8</v>
      </c>
      <c r="P187" s="9">
        <v>1000</v>
      </c>
      <c r="Q187" s="9">
        <f t="shared" si="10"/>
        <v>11179800</v>
      </c>
      <c r="R187" s="9">
        <f t="shared" si="13"/>
        <v>17319009</v>
      </c>
      <c r="S187" s="9">
        <f t="shared" si="14"/>
        <v>17422849.653000001</v>
      </c>
      <c r="T187" s="15">
        <v>528</v>
      </c>
      <c r="U187" s="8"/>
      <c r="V187" s="8"/>
      <c r="W187" s="8"/>
      <c r="X187" s="8"/>
      <c r="Y187" s="8"/>
      <c r="Z187" s="8"/>
      <c r="AA187" s="8"/>
    </row>
    <row r="188" spans="1:27" ht="18" hidden="1" customHeight="1" x14ac:dyDescent="0.3">
      <c r="A188" s="10">
        <v>184</v>
      </c>
      <c r="B188" s="11">
        <v>7</v>
      </c>
      <c r="C188" s="11" t="s">
        <v>228</v>
      </c>
      <c r="D188" s="16" t="s">
        <v>291</v>
      </c>
      <c r="E188" s="13">
        <v>54293758</v>
      </c>
      <c r="F188" s="14">
        <v>44982</v>
      </c>
      <c r="G188" s="14">
        <v>44987</v>
      </c>
      <c r="H188" s="9">
        <v>6139209</v>
      </c>
      <c r="I188" s="9">
        <v>90296.22</v>
      </c>
      <c r="J188" s="9">
        <f t="shared" si="11"/>
        <v>13544.432999999999</v>
      </c>
      <c r="K188" s="9">
        <f t="shared" si="12"/>
        <v>103840.65300000001</v>
      </c>
      <c r="L188" s="9"/>
      <c r="M188" s="9"/>
      <c r="N188" s="9"/>
      <c r="O188" s="9">
        <v>11179.8</v>
      </c>
      <c r="P188" s="9">
        <v>1000</v>
      </c>
      <c r="Q188" s="9">
        <f t="shared" si="10"/>
        <v>11179800</v>
      </c>
      <c r="R188" s="9">
        <f t="shared" si="13"/>
        <v>17319009</v>
      </c>
      <c r="S188" s="9">
        <f t="shared" si="14"/>
        <v>17422849.653000001</v>
      </c>
      <c r="T188" s="15">
        <v>528</v>
      </c>
      <c r="U188" s="8"/>
      <c r="V188" s="8"/>
      <c r="W188" s="8"/>
      <c r="X188" s="8"/>
      <c r="Y188" s="8"/>
      <c r="Z188" s="8"/>
      <c r="AA188" s="8"/>
    </row>
    <row r="189" spans="1:27" ht="18" hidden="1" customHeight="1" x14ac:dyDescent="0.3">
      <c r="A189" s="10">
        <v>185</v>
      </c>
      <c r="B189" s="11">
        <v>8</v>
      </c>
      <c r="C189" s="11" t="s">
        <v>228</v>
      </c>
      <c r="D189" s="12" t="s">
        <v>292</v>
      </c>
      <c r="E189" s="12">
        <v>94188919</v>
      </c>
      <c r="F189" s="14">
        <v>44982</v>
      </c>
      <c r="G189" s="14">
        <v>44987</v>
      </c>
      <c r="H189" s="9">
        <v>6139209</v>
      </c>
      <c r="I189" s="9">
        <v>90296.22</v>
      </c>
      <c r="J189" s="9">
        <f t="shared" si="11"/>
        <v>13544.432999999999</v>
      </c>
      <c r="K189" s="9">
        <f t="shared" si="12"/>
        <v>103840.65300000001</v>
      </c>
      <c r="L189" s="9"/>
      <c r="M189" s="9"/>
      <c r="N189" s="9"/>
      <c r="O189" s="9">
        <v>11179.8</v>
      </c>
      <c r="P189" s="9">
        <v>1000</v>
      </c>
      <c r="Q189" s="9">
        <f t="shared" si="10"/>
        <v>11179800</v>
      </c>
      <c r="R189" s="9">
        <f t="shared" si="13"/>
        <v>17319009</v>
      </c>
      <c r="S189" s="9">
        <f t="shared" si="14"/>
        <v>17422849.653000001</v>
      </c>
      <c r="T189" s="15">
        <v>528</v>
      </c>
      <c r="U189" s="8"/>
      <c r="V189" s="8"/>
      <c r="W189" s="8"/>
      <c r="X189" s="8"/>
      <c r="Y189" s="8"/>
      <c r="Z189" s="8"/>
      <c r="AA189" s="8"/>
    </row>
    <row r="190" spans="1:27" ht="18" hidden="1" customHeight="1" x14ac:dyDescent="0.3">
      <c r="A190" s="10">
        <v>186</v>
      </c>
      <c r="B190" s="11">
        <v>9</v>
      </c>
      <c r="C190" s="11" t="s">
        <v>228</v>
      </c>
      <c r="D190" s="13" t="s">
        <v>293</v>
      </c>
      <c r="E190" s="13">
        <v>98330756</v>
      </c>
      <c r="F190" s="14">
        <v>44982</v>
      </c>
      <c r="G190" s="14">
        <v>44987</v>
      </c>
      <c r="H190" s="9">
        <v>6139209</v>
      </c>
      <c r="I190" s="9">
        <v>90296.22</v>
      </c>
      <c r="J190" s="9">
        <f t="shared" si="11"/>
        <v>13544.432999999999</v>
      </c>
      <c r="K190" s="9">
        <f t="shared" si="12"/>
        <v>103840.65300000001</v>
      </c>
      <c r="L190" s="9"/>
      <c r="M190" s="9"/>
      <c r="N190" s="9"/>
      <c r="O190" s="9">
        <v>11179.8</v>
      </c>
      <c r="P190" s="9">
        <v>1000</v>
      </c>
      <c r="Q190" s="9">
        <f t="shared" si="10"/>
        <v>11179800</v>
      </c>
      <c r="R190" s="9">
        <f t="shared" si="13"/>
        <v>17319009</v>
      </c>
      <c r="S190" s="9">
        <f t="shared" si="14"/>
        <v>17422849.653000001</v>
      </c>
      <c r="T190" s="15">
        <v>528</v>
      </c>
      <c r="U190" s="8"/>
      <c r="V190" s="8"/>
      <c r="W190" s="8"/>
      <c r="X190" s="8"/>
      <c r="Y190" s="8"/>
      <c r="Z190" s="8"/>
      <c r="AA190" s="8"/>
    </row>
    <row r="191" spans="1:27" ht="18" hidden="1" customHeight="1" x14ac:dyDescent="0.3">
      <c r="A191" s="10">
        <v>187</v>
      </c>
      <c r="B191" s="11">
        <v>10</v>
      </c>
      <c r="C191" s="11" t="s">
        <v>228</v>
      </c>
      <c r="D191" s="13" t="s">
        <v>294</v>
      </c>
      <c r="E191" s="13">
        <v>95912895</v>
      </c>
      <c r="F191" s="14">
        <v>44982</v>
      </c>
      <c r="G191" s="14">
        <v>44987</v>
      </c>
      <c r="H191" s="9">
        <v>6139209</v>
      </c>
      <c r="I191" s="9">
        <v>90296.22</v>
      </c>
      <c r="J191" s="9">
        <f t="shared" si="11"/>
        <v>13544.432999999999</v>
      </c>
      <c r="K191" s="9">
        <f t="shared" si="12"/>
        <v>103840.65300000001</v>
      </c>
      <c r="L191" s="9"/>
      <c r="M191" s="9"/>
      <c r="N191" s="9"/>
      <c r="O191" s="9">
        <v>11179.8</v>
      </c>
      <c r="P191" s="9">
        <v>1000</v>
      </c>
      <c r="Q191" s="9">
        <f t="shared" si="10"/>
        <v>11179800</v>
      </c>
      <c r="R191" s="9">
        <f t="shared" si="13"/>
        <v>17319009</v>
      </c>
      <c r="S191" s="9">
        <f t="shared" si="14"/>
        <v>17422849.653000001</v>
      </c>
      <c r="T191" s="15">
        <v>528</v>
      </c>
      <c r="U191" s="8"/>
      <c r="V191" s="8"/>
      <c r="W191" s="8"/>
      <c r="X191" s="8"/>
      <c r="Y191" s="8"/>
      <c r="Z191" s="8"/>
      <c r="AA191" s="8"/>
    </row>
    <row r="192" spans="1:27" ht="18" hidden="1" customHeight="1" x14ac:dyDescent="0.3">
      <c r="A192" s="10">
        <v>188</v>
      </c>
      <c r="B192" s="11">
        <v>11</v>
      </c>
      <c r="C192" s="11" t="s">
        <v>228</v>
      </c>
      <c r="D192" s="13" t="s">
        <v>295</v>
      </c>
      <c r="E192" s="12">
        <v>94606498</v>
      </c>
      <c r="F192" s="14">
        <v>44982</v>
      </c>
      <c r="G192" s="14">
        <v>44987</v>
      </c>
      <c r="H192" s="9">
        <v>6139209</v>
      </c>
      <c r="I192" s="9">
        <v>90296.22</v>
      </c>
      <c r="J192" s="9">
        <f t="shared" si="11"/>
        <v>13544.432999999999</v>
      </c>
      <c r="K192" s="9">
        <f t="shared" si="12"/>
        <v>103840.65300000001</v>
      </c>
      <c r="L192" s="9"/>
      <c r="M192" s="9"/>
      <c r="N192" s="9"/>
      <c r="O192" s="9">
        <v>11179.8</v>
      </c>
      <c r="P192" s="9">
        <v>1000</v>
      </c>
      <c r="Q192" s="9">
        <f t="shared" si="10"/>
        <v>11179800</v>
      </c>
      <c r="R192" s="9">
        <f t="shared" si="13"/>
        <v>17319009</v>
      </c>
      <c r="S192" s="9">
        <f t="shared" si="14"/>
        <v>17422849.653000001</v>
      </c>
      <c r="T192" s="15">
        <v>528</v>
      </c>
      <c r="U192" s="8"/>
      <c r="V192" s="8"/>
      <c r="W192" s="8"/>
      <c r="X192" s="8"/>
      <c r="Y192" s="8"/>
      <c r="Z192" s="8"/>
      <c r="AA192" s="8"/>
    </row>
    <row r="193" spans="1:27" ht="18" hidden="1" customHeight="1" x14ac:dyDescent="0.3">
      <c r="A193" s="10">
        <v>189</v>
      </c>
      <c r="B193" s="11">
        <v>12</v>
      </c>
      <c r="C193" s="11" t="s">
        <v>228</v>
      </c>
      <c r="D193" s="13" t="s">
        <v>296</v>
      </c>
      <c r="E193" s="13">
        <v>98138233</v>
      </c>
      <c r="F193" s="14">
        <v>44982</v>
      </c>
      <c r="G193" s="14">
        <v>44987</v>
      </c>
      <c r="H193" s="9">
        <v>6139209</v>
      </c>
      <c r="I193" s="9">
        <v>90296.22</v>
      </c>
      <c r="J193" s="9">
        <f t="shared" si="11"/>
        <v>13544.432999999999</v>
      </c>
      <c r="K193" s="9">
        <f t="shared" si="12"/>
        <v>103840.65300000001</v>
      </c>
      <c r="L193" s="9"/>
      <c r="M193" s="9"/>
      <c r="N193" s="9"/>
      <c r="O193" s="9">
        <v>11179.8</v>
      </c>
      <c r="P193" s="9">
        <v>1000</v>
      </c>
      <c r="Q193" s="9">
        <f t="shared" si="10"/>
        <v>11179800</v>
      </c>
      <c r="R193" s="9">
        <f t="shared" si="13"/>
        <v>17319009</v>
      </c>
      <c r="S193" s="9">
        <f t="shared" si="14"/>
        <v>17422849.653000001</v>
      </c>
      <c r="T193" s="15">
        <v>528</v>
      </c>
      <c r="U193" s="8"/>
      <c r="V193" s="8"/>
      <c r="W193" s="8"/>
      <c r="X193" s="8"/>
      <c r="Y193" s="8"/>
      <c r="Z193" s="8"/>
      <c r="AA193" s="8"/>
    </row>
    <row r="194" spans="1:27" ht="18" hidden="1" customHeight="1" x14ac:dyDescent="0.3">
      <c r="A194" s="10">
        <v>190</v>
      </c>
      <c r="B194" s="11">
        <v>13</v>
      </c>
      <c r="C194" s="11" t="s">
        <v>228</v>
      </c>
      <c r="D194" s="12" t="s">
        <v>297</v>
      </c>
      <c r="E194" s="13">
        <v>97971295</v>
      </c>
      <c r="F194" s="14">
        <v>44982</v>
      </c>
      <c r="G194" s="14">
        <v>44987</v>
      </c>
      <c r="H194" s="9">
        <v>6139209</v>
      </c>
      <c r="I194" s="9">
        <v>90296.22</v>
      </c>
      <c r="J194" s="9">
        <f t="shared" si="11"/>
        <v>13544.432999999999</v>
      </c>
      <c r="K194" s="9">
        <f t="shared" si="12"/>
        <v>103840.65300000001</v>
      </c>
      <c r="L194" s="9"/>
      <c r="M194" s="9"/>
      <c r="N194" s="9"/>
      <c r="O194" s="9">
        <v>11179.8</v>
      </c>
      <c r="P194" s="9">
        <v>1000</v>
      </c>
      <c r="Q194" s="9">
        <f t="shared" si="10"/>
        <v>11179800</v>
      </c>
      <c r="R194" s="9">
        <f t="shared" si="13"/>
        <v>17319009</v>
      </c>
      <c r="S194" s="9">
        <f t="shared" si="14"/>
        <v>17422849.653000001</v>
      </c>
      <c r="T194" s="15">
        <v>528</v>
      </c>
      <c r="U194" s="8"/>
      <c r="V194" s="8"/>
      <c r="W194" s="8"/>
      <c r="X194" s="8"/>
      <c r="Y194" s="8"/>
      <c r="Z194" s="8"/>
      <c r="AA194" s="8"/>
    </row>
    <row r="195" spans="1:27" ht="18" hidden="1" customHeight="1" x14ac:dyDescent="0.3">
      <c r="A195" s="10">
        <v>191</v>
      </c>
      <c r="B195" s="11">
        <v>14</v>
      </c>
      <c r="C195" s="11" t="s">
        <v>228</v>
      </c>
      <c r="D195" s="17" t="s">
        <v>298</v>
      </c>
      <c r="E195" s="12">
        <v>91986638</v>
      </c>
      <c r="F195" s="14">
        <v>44982</v>
      </c>
      <c r="G195" s="14">
        <v>44987</v>
      </c>
      <c r="H195" s="9">
        <v>6139209</v>
      </c>
      <c r="I195" s="9">
        <v>90296.22</v>
      </c>
      <c r="J195" s="9">
        <f t="shared" si="11"/>
        <v>13544.432999999999</v>
      </c>
      <c r="K195" s="9">
        <f t="shared" si="12"/>
        <v>103840.65300000001</v>
      </c>
      <c r="L195" s="9"/>
      <c r="M195" s="9"/>
      <c r="N195" s="9"/>
      <c r="O195" s="9">
        <v>11179.8</v>
      </c>
      <c r="P195" s="9">
        <v>1000</v>
      </c>
      <c r="Q195" s="9">
        <f t="shared" si="10"/>
        <v>11179800</v>
      </c>
      <c r="R195" s="9">
        <f t="shared" si="13"/>
        <v>17319009</v>
      </c>
      <c r="S195" s="9">
        <f t="shared" si="14"/>
        <v>17422849.653000001</v>
      </c>
      <c r="T195" s="15">
        <v>528</v>
      </c>
      <c r="U195" s="8"/>
      <c r="V195" s="8"/>
      <c r="W195" s="8"/>
      <c r="X195" s="8"/>
      <c r="Y195" s="8"/>
      <c r="Z195" s="8"/>
      <c r="AA195" s="8"/>
    </row>
    <row r="196" spans="1:27" ht="18" hidden="1" customHeight="1" x14ac:dyDescent="0.3">
      <c r="A196" s="10">
        <v>192</v>
      </c>
      <c r="B196" s="11">
        <v>15</v>
      </c>
      <c r="C196" s="11" t="s">
        <v>228</v>
      </c>
      <c r="D196" s="13" t="s">
        <v>299</v>
      </c>
      <c r="E196" s="13">
        <v>91964585</v>
      </c>
      <c r="F196" s="14">
        <v>44982</v>
      </c>
      <c r="G196" s="14">
        <v>44987</v>
      </c>
      <c r="H196" s="9">
        <v>6139209</v>
      </c>
      <c r="I196" s="9">
        <v>90296.22</v>
      </c>
      <c r="J196" s="9">
        <f t="shared" si="11"/>
        <v>13544.432999999999</v>
      </c>
      <c r="K196" s="9">
        <f t="shared" si="12"/>
        <v>103840.65300000001</v>
      </c>
      <c r="L196" s="9"/>
      <c r="M196" s="9"/>
      <c r="N196" s="9"/>
      <c r="O196" s="9">
        <v>11179.8</v>
      </c>
      <c r="P196" s="9">
        <v>1000</v>
      </c>
      <c r="Q196" s="9">
        <f t="shared" si="10"/>
        <v>11179800</v>
      </c>
      <c r="R196" s="9">
        <f t="shared" si="13"/>
        <v>17319009</v>
      </c>
      <c r="S196" s="9">
        <f t="shared" si="14"/>
        <v>17422849.653000001</v>
      </c>
      <c r="T196" s="15">
        <v>528</v>
      </c>
      <c r="U196" s="8"/>
      <c r="V196" s="8"/>
      <c r="W196" s="8"/>
      <c r="X196" s="8"/>
      <c r="Y196" s="8"/>
      <c r="Z196" s="8"/>
      <c r="AA196" s="8"/>
    </row>
    <row r="197" spans="1:27" ht="18" hidden="1" customHeight="1" x14ac:dyDescent="0.3">
      <c r="A197" s="10">
        <v>193</v>
      </c>
      <c r="B197" s="11">
        <v>16</v>
      </c>
      <c r="C197" s="11" t="s">
        <v>228</v>
      </c>
      <c r="D197" s="13" t="s">
        <v>300</v>
      </c>
      <c r="E197" s="13">
        <v>59871970</v>
      </c>
      <c r="F197" s="14">
        <v>44982</v>
      </c>
      <c r="G197" s="14">
        <v>44987</v>
      </c>
      <c r="H197" s="9">
        <v>6139209</v>
      </c>
      <c r="I197" s="9">
        <v>90296.22</v>
      </c>
      <c r="J197" s="9">
        <f t="shared" si="11"/>
        <v>13544.432999999999</v>
      </c>
      <c r="K197" s="9">
        <f t="shared" si="12"/>
        <v>103840.65300000001</v>
      </c>
      <c r="L197" s="9"/>
      <c r="M197" s="9"/>
      <c r="N197" s="9"/>
      <c r="O197" s="9">
        <v>11179.8</v>
      </c>
      <c r="P197" s="9">
        <v>1000</v>
      </c>
      <c r="Q197" s="9">
        <f t="shared" ref="Q197:Q260" si="15">P197*O197</f>
        <v>11179800</v>
      </c>
      <c r="R197" s="9">
        <f t="shared" si="13"/>
        <v>17319009</v>
      </c>
      <c r="S197" s="9">
        <f t="shared" si="14"/>
        <v>17422849.653000001</v>
      </c>
      <c r="T197" s="15">
        <v>528</v>
      </c>
      <c r="U197" s="8"/>
      <c r="V197" s="8"/>
      <c r="W197" s="8"/>
      <c r="X197" s="8"/>
      <c r="Y197" s="8"/>
      <c r="Z197" s="8"/>
      <c r="AA197" s="8"/>
    </row>
    <row r="198" spans="1:27" ht="18" hidden="1" customHeight="1" x14ac:dyDescent="0.3">
      <c r="A198" s="10">
        <v>194</v>
      </c>
      <c r="B198" s="11">
        <v>17</v>
      </c>
      <c r="C198" s="11" t="s">
        <v>228</v>
      </c>
      <c r="D198" s="13" t="s">
        <v>301</v>
      </c>
      <c r="E198" s="13">
        <v>94534690</v>
      </c>
      <c r="F198" s="14">
        <v>44982</v>
      </c>
      <c r="G198" s="14">
        <v>44987</v>
      </c>
      <c r="H198" s="9">
        <v>6139209</v>
      </c>
      <c r="I198" s="9">
        <v>90296.22</v>
      </c>
      <c r="J198" s="9">
        <f t="shared" ref="J198:J261" si="16">I198*15%</f>
        <v>13544.432999999999</v>
      </c>
      <c r="K198" s="9">
        <f t="shared" ref="K198:K261" si="17">J198+I198</f>
        <v>103840.65300000001</v>
      </c>
      <c r="L198" s="9"/>
      <c r="M198" s="9"/>
      <c r="N198" s="9"/>
      <c r="O198" s="9">
        <v>11179.8</v>
      </c>
      <c r="P198" s="9">
        <v>1000</v>
      </c>
      <c r="Q198" s="9">
        <f t="shared" si="15"/>
        <v>11179800</v>
      </c>
      <c r="R198" s="9">
        <f t="shared" ref="R198:R261" si="18">Q198+H198</f>
        <v>17319009</v>
      </c>
      <c r="S198" s="9">
        <f t="shared" ref="S198:S261" si="19">R198+K198</f>
        <v>17422849.653000001</v>
      </c>
      <c r="T198" s="15">
        <v>528</v>
      </c>
      <c r="U198" s="8"/>
      <c r="V198" s="8"/>
      <c r="W198" s="8"/>
      <c r="X198" s="8"/>
      <c r="Y198" s="8"/>
      <c r="Z198" s="8"/>
      <c r="AA198" s="8"/>
    </row>
    <row r="199" spans="1:27" ht="18" hidden="1" customHeight="1" x14ac:dyDescent="0.3">
      <c r="A199" s="10">
        <v>195</v>
      </c>
      <c r="B199" s="11">
        <v>18</v>
      </c>
      <c r="C199" s="11" t="s">
        <v>228</v>
      </c>
      <c r="D199" s="13" t="s">
        <v>302</v>
      </c>
      <c r="E199" s="13">
        <v>54391875</v>
      </c>
      <c r="F199" s="14">
        <v>44982</v>
      </c>
      <c r="G199" s="14">
        <v>44987</v>
      </c>
      <c r="H199" s="9">
        <v>6139209</v>
      </c>
      <c r="I199" s="9">
        <v>90296.22</v>
      </c>
      <c r="J199" s="9">
        <f t="shared" si="16"/>
        <v>13544.432999999999</v>
      </c>
      <c r="K199" s="9">
        <f t="shared" si="17"/>
        <v>103840.65300000001</v>
      </c>
      <c r="L199" s="9"/>
      <c r="M199" s="9"/>
      <c r="N199" s="9"/>
      <c r="O199" s="9">
        <v>11179.8</v>
      </c>
      <c r="P199" s="9">
        <v>1000</v>
      </c>
      <c r="Q199" s="9">
        <f t="shared" si="15"/>
        <v>11179800</v>
      </c>
      <c r="R199" s="9">
        <f t="shared" si="18"/>
        <v>17319009</v>
      </c>
      <c r="S199" s="9">
        <f t="shared" si="19"/>
        <v>17422849.653000001</v>
      </c>
      <c r="T199" s="15">
        <v>528</v>
      </c>
      <c r="U199" s="8"/>
      <c r="V199" s="8"/>
      <c r="W199" s="8"/>
      <c r="X199" s="8"/>
      <c r="Y199" s="8"/>
      <c r="Z199" s="8"/>
      <c r="AA199" s="8"/>
    </row>
    <row r="200" spans="1:27" ht="18" hidden="1" customHeight="1" x14ac:dyDescent="0.3">
      <c r="A200" s="10">
        <v>196</v>
      </c>
      <c r="B200" s="11">
        <v>19</v>
      </c>
      <c r="C200" s="11" t="s">
        <v>228</v>
      </c>
      <c r="D200" s="13" t="s">
        <v>303</v>
      </c>
      <c r="E200" s="13">
        <v>95912895</v>
      </c>
      <c r="F200" s="14">
        <v>44982</v>
      </c>
      <c r="G200" s="14">
        <v>44987</v>
      </c>
      <c r="H200" s="9">
        <v>6139209</v>
      </c>
      <c r="I200" s="9">
        <v>90296.22</v>
      </c>
      <c r="J200" s="9">
        <f t="shared" si="16"/>
        <v>13544.432999999999</v>
      </c>
      <c r="K200" s="9">
        <f t="shared" si="17"/>
        <v>103840.65300000001</v>
      </c>
      <c r="L200" s="9"/>
      <c r="M200" s="9"/>
      <c r="N200" s="9"/>
      <c r="O200" s="9">
        <v>11179.8</v>
      </c>
      <c r="P200" s="9">
        <v>1000</v>
      </c>
      <c r="Q200" s="9">
        <f t="shared" si="15"/>
        <v>11179800</v>
      </c>
      <c r="R200" s="9">
        <f t="shared" si="18"/>
        <v>17319009</v>
      </c>
      <c r="S200" s="9">
        <f t="shared" si="19"/>
        <v>17422849.653000001</v>
      </c>
      <c r="T200" s="15">
        <v>528</v>
      </c>
      <c r="U200" s="8"/>
      <c r="V200" s="8"/>
      <c r="W200" s="8"/>
      <c r="X200" s="8"/>
      <c r="Y200" s="8"/>
      <c r="Z200" s="8"/>
      <c r="AA200" s="8"/>
    </row>
    <row r="201" spans="1:27" ht="18" hidden="1" customHeight="1" x14ac:dyDescent="0.3">
      <c r="A201" s="10">
        <v>197</v>
      </c>
      <c r="B201" s="11">
        <v>20</v>
      </c>
      <c r="C201" s="11" t="s">
        <v>228</v>
      </c>
      <c r="D201" s="13" t="s">
        <v>304</v>
      </c>
      <c r="E201" s="13">
        <v>98558398</v>
      </c>
      <c r="F201" s="14">
        <v>44982</v>
      </c>
      <c r="G201" s="14">
        <v>44987</v>
      </c>
      <c r="H201" s="9">
        <v>6139209</v>
      </c>
      <c r="I201" s="9">
        <v>90296.22</v>
      </c>
      <c r="J201" s="9">
        <f t="shared" si="16"/>
        <v>13544.432999999999</v>
      </c>
      <c r="K201" s="9">
        <f t="shared" si="17"/>
        <v>103840.65300000001</v>
      </c>
      <c r="L201" s="9"/>
      <c r="M201" s="9"/>
      <c r="N201" s="9"/>
      <c r="O201" s="9">
        <v>11179.8</v>
      </c>
      <c r="P201" s="9">
        <v>1000</v>
      </c>
      <c r="Q201" s="9">
        <f t="shared" si="15"/>
        <v>11179800</v>
      </c>
      <c r="R201" s="9">
        <f t="shared" si="18"/>
        <v>17319009</v>
      </c>
      <c r="S201" s="9">
        <f t="shared" si="19"/>
        <v>17422849.653000001</v>
      </c>
      <c r="T201" s="15">
        <v>528</v>
      </c>
      <c r="U201" s="8"/>
      <c r="V201" s="8"/>
      <c r="W201" s="8"/>
      <c r="X201" s="8"/>
      <c r="Y201" s="8"/>
      <c r="Z201" s="8"/>
      <c r="AA201" s="8"/>
    </row>
    <row r="202" spans="1:27" ht="18" hidden="1" customHeight="1" x14ac:dyDescent="0.3">
      <c r="A202" s="10">
        <v>198</v>
      </c>
      <c r="B202" s="11">
        <v>21</v>
      </c>
      <c r="C202" s="11" t="s">
        <v>228</v>
      </c>
      <c r="D202" s="16" t="s">
        <v>305</v>
      </c>
      <c r="E202" s="12">
        <v>91970137</v>
      </c>
      <c r="F202" s="14">
        <v>44982</v>
      </c>
      <c r="G202" s="14">
        <v>44987</v>
      </c>
      <c r="H202" s="9">
        <v>6139209</v>
      </c>
      <c r="I202" s="9">
        <v>90296.22</v>
      </c>
      <c r="J202" s="9">
        <f t="shared" si="16"/>
        <v>13544.432999999999</v>
      </c>
      <c r="K202" s="9">
        <f t="shared" si="17"/>
        <v>103840.65300000001</v>
      </c>
      <c r="L202" s="9"/>
      <c r="M202" s="9"/>
      <c r="N202" s="9"/>
      <c r="O202" s="9">
        <v>11179.8</v>
      </c>
      <c r="P202" s="9">
        <v>1000</v>
      </c>
      <c r="Q202" s="9">
        <f t="shared" si="15"/>
        <v>11179800</v>
      </c>
      <c r="R202" s="9">
        <f t="shared" si="18"/>
        <v>17319009</v>
      </c>
      <c r="S202" s="9">
        <f t="shared" si="19"/>
        <v>17422849.653000001</v>
      </c>
      <c r="T202" s="15">
        <v>528</v>
      </c>
      <c r="U202" s="8"/>
      <c r="V202" s="8"/>
      <c r="W202" s="8"/>
      <c r="X202" s="8"/>
      <c r="Y202" s="8"/>
      <c r="Z202" s="8"/>
      <c r="AA202" s="8"/>
    </row>
    <row r="203" spans="1:27" ht="18" hidden="1" customHeight="1" x14ac:dyDescent="0.3">
      <c r="A203" s="10">
        <v>199</v>
      </c>
      <c r="B203" s="11">
        <v>22</v>
      </c>
      <c r="C203" s="11" t="s">
        <v>228</v>
      </c>
      <c r="D203" s="13" t="s">
        <v>306</v>
      </c>
      <c r="E203" s="13">
        <v>54067293</v>
      </c>
      <c r="F203" s="14">
        <v>44982</v>
      </c>
      <c r="G203" s="14">
        <v>44987</v>
      </c>
      <c r="H203" s="9">
        <v>6139209</v>
      </c>
      <c r="I203" s="9">
        <v>90296.22</v>
      </c>
      <c r="J203" s="9">
        <f t="shared" si="16"/>
        <v>13544.432999999999</v>
      </c>
      <c r="K203" s="9">
        <f t="shared" si="17"/>
        <v>103840.65300000001</v>
      </c>
      <c r="L203" s="9"/>
      <c r="M203" s="9"/>
      <c r="N203" s="9"/>
      <c r="O203" s="9">
        <v>11179.8</v>
      </c>
      <c r="P203" s="9">
        <v>1000</v>
      </c>
      <c r="Q203" s="9">
        <f t="shared" si="15"/>
        <v>11179800</v>
      </c>
      <c r="R203" s="9">
        <f t="shared" si="18"/>
        <v>17319009</v>
      </c>
      <c r="S203" s="9">
        <f t="shared" si="19"/>
        <v>17422849.653000001</v>
      </c>
      <c r="T203" s="15">
        <v>528</v>
      </c>
      <c r="U203" s="8"/>
      <c r="V203" s="8"/>
      <c r="W203" s="8"/>
      <c r="X203" s="8"/>
      <c r="Y203" s="8"/>
      <c r="Z203" s="8"/>
      <c r="AA203" s="8"/>
    </row>
    <row r="204" spans="1:27" ht="18" hidden="1" customHeight="1" x14ac:dyDescent="0.3">
      <c r="A204" s="10">
        <v>200</v>
      </c>
      <c r="B204" s="11">
        <v>23</v>
      </c>
      <c r="C204" s="11" t="s">
        <v>228</v>
      </c>
      <c r="D204" s="13" t="s">
        <v>307</v>
      </c>
      <c r="E204" s="13">
        <v>91974212</v>
      </c>
      <c r="F204" s="14">
        <v>44982</v>
      </c>
      <c r="G204" s="14">
        <v>44987</v>
      </c>
      <c r="H204" s="9">
        <v>6139209</v>
      </c>
      <c r="I204" s="9">
        <v>90296.22</v>
      </c>
      <c r="J204" s="9">
        <f t="shared" si="16"/>
        <v>13544.432999999999</v>
      </c>
      <c r="K204" s="9">
        <f t="shared" si="17"/>
        <v>103840.65300000001</v>
      </c>
      <c r="L204" s="9"/>
      <c r="M204" s="9"/>
      <c r="N204" s="9"/>
      <c r="O204" s="9">
        <v>11179.8</v>
      </c>
      <c r="P204" s="9">
        <v>1000</v>
      </c>
      <c r="Q204" s="9">
        <f t="shared" si="15"/>
        <v>11179800</v>
      </c>
      <c r="R204" s="9">
        <f t="shared" si="18"/>
        <v>17319009</v>
      </c>
      <c r="S204" s="9">
        <f t="shared" si="19"/>
        <v>17422849.653000001</v>
      </c>
      <c r="T204" s="15">
        <v>528</v>
      </c>
      <c r="U204" s="8"/>
      <c r="V204" s="8"/>
      <c r="W204" s="8"/>
      <c r="X204" s="8"/>
      <c r="Y204" s="8"/>
      <c r="Z204" s="8"/>
      <c r="AA204" s="8"/>
    </row>
    <row r="205" spans="1:27" ht="18" hidden="1" customHeight="1" x14ac:dyDescent="0.3">
      <c r="A205" s="10">
        <v>201</v>
      </c>
      <c r="B205" s="11">
        <v>24</v>
      </c>
      <c r="C205" s="11" t="s">
        <v>228</v>
      </c>
      <c r="D205" s="13" t="s">
        <v>308</v>
      </c>
      <c r="E205" s="12">
        <v>94188919</v>
      </c>
      <c r="F205" s="14">
        <v>44982</v>
      </c>
      <c r="G205" s="14">
        <v>44987</v>
      </c>
      <c r="H205" s="9">
        <v>6139209</v>
      </c>
      <c r="I205" s="9">
        <v>90296.22</v>
      </c>
      <c r="J205" s="9">
        <f t="shared" si="16"/>
        <v>13544.432999999999</v>
      </c>
      <c r="K205" s="9">
        <f t="shared" si="17"/>
        <v>103840.65300000001</v>
      </c>
      <c r="L205" s="9"/>
      <c r="M205" s="9"/>
      <c r="N205" s="9"/>
      <c r="O205" s="9">
        <v>11179.8</v>
      </c>
      <c r="P205" s="9">
        <v>1000</v>
      </c>
      <c r="Q205" s="9">
        <f t="shared" si="15"/>
        <v>11179800</v>
      </c>
      <c r="R205" s="9">
        <f t="shared" si="18"/>
        <v>17319009</v>
      </c>
      <c r="S205" s="9">
        <f t="shared" si="19"/>
        <v>17422849.653000001</v>
      </c>
      <c r="T205" s="15">
        <v>528</v>
      </c>
      <c r="U205" s="8"/>
      <c r="V205" s="8"/>
      <c r="W205" s="8"/>
      <c r="X205" s="8"/>
      <c r="Y205" s="8"/>
      <c r="Z205" s="8"/>
      <c r="AA205" s="8"/>
    </row>
    <row r="206" spans="1:27" ht="18" hidden="1" customHeight="1" x14ac:dyDescent="0.3">
      <c r="A206" s="10">
        <v>202</v>
      </c>
      <c r="B206" s="11">
        <v>25</v>
      </c>
      <c r="C206" s="11" t="s">
        <v>228</v>
      </c>
      <c r="D206" s="12" t="s">
        <v>309</v>
      </c>
      <c r="E206" s="13">
        <v>94534690</v>
      </c>
      <c r="F206" s="14">
        <v>44982</v>
      </c>
      <c r="G206" s="14">
        <v>44987</v>
      </c>
      <c r="H206" s="9">
        <v>6139209</v>
      </c>
      <c r="I206" s="9">
        <v>90296.22</v>
      </c>
      <c r="J206" s="9">
        <f t="shared" si="16"/>
        <v>13544.432999999999</v>
      </c>
      <c r="K206" s="9">
        <f t="shared" si="17"/>
        <v>103840.65300000001</v>
      </c>
      <c r="L206" s="9"/>
      <c r="M206" s="9"/>
      <c r="N206" s="9"/>
      <c r="O206" s="9">
        <v>11179.8</v>
      </c>
      <c r="P206" s="9">
        <v>1000</v>
      </c>
      <c r="Q206" s="9">
        <f t="shared" si="15"/>
        <v>11179800</v>
      </c>
      <c r="R206" s="9">
        <f t="shared" si="18"/>
        <v>17319009</v>
      </c>
      <c r="S206" s="9">
        <f t="shared" si="19"/>
        <v>17422849.653000001</v>
      </c>
      <c r="T206" s="15">
        <v>528</v>
      </c>
      <c r="U206" s="8"/>
      <c r="V206" s="8"/>
      <c r="W206" s="8"/>
      <c r="X206" s="8"/>
      <c r="Y206" s="8"/>
      <c r="Z206" s="8"/>
      <c r="AA206" s="8"/>
    </row>
    <row r="207" spans="1:27" ht="18" hidden="1" customHeight="1" x14ac:dyDescent="0.3">
      <c r="A207" s="10">
        <v>203</v>
      </c>
      <c r="B207" s="11">
        <v>26</v>
      </c>
      <c r="C207" s="11" t="s">
        <v>228</v>
      </c>
      <c r="D207" s="12" t="s">
        <v>310</v>
      </c>
      <c r="E207" s="12">
        <v>98572472</v>
      </c>
      <c r="F207" s="14">
        <v>44982</v>
      </c>
      <c r="G207" s="14">
        <v>44987</v>
      </c>
      <c r="H207" s="9">
        <v>6139209</v>
      </c>
      <c r="I207" s="9">
        <v>90296.22</v>
      </c>
      <c r="J207" s="9">
        <f t="shared" si="16"/>
        <v>13544.432999999999</v>
      </c>
      <c r="K207" s="9">
        <f t="shared" si="17"/>
        <v>103840.65300000001</v>
      </c>
      <c r="L207" s="9"/>
      <c r="M207" s="9"/>
      <c r="N207" s="9"/>
      <c r="O207" s="9">
        <v>11179.8</v>
      </c>
      <c r="P207" s="9">
        <v>1000</v>
      </c>
      <c r="Q207" s="9">
        <f t="shared" si="15"/>
        <v>11179800</v>
      </c>
      <c r="R207" s="9">
        <f t="shared" si="18"/>
        <v>17319009</v>
      </c>
      <c r="S207" s="9">
        <f t="shared" si="19"/>
        <v>17422849.653000001</v>
      </c>
      <c r="T207" s="15">
        <v>528</v>
      </c>
      <c r="U207" s="8"/>
      <c r="V207" s="8"/>
      <c r="W207" s="8"/>
      <c r="X207" s="8"/>
      <c r="Y207" s="8"/>
      <c r="Z207" s="8"/>
      <c r="AA207" s="8"/>
    </row>
    <row r="208" spans="1:27" ht="18" hidden="1" customHeight="1" x14ac:dyDescent="0.3">
      <c r="A208" s="10">
        <v>204</v>
      </c>
      <c r="B208" s="11">
        <v>27</v>
      </c>
      <c r="C208" s="11" t="s">
        <v>228</v>
      </c>
      <c r="D208" s="12" t="s">
        <v>311</v>
      </c>
      <c r="E208" s="12">
        <v>98572472</v>
      </c>
      <c r="F208" s="14">
        <v>44982</v>
      </c>
      <c r="G208" s="14">
        <v>44987</v>
      </c>
      <c r="H208" s="9">
        <v>6139209</v>
      </c>
      <c r="I208" s="9">
        <v>90296.22</v>
      </c>
      <c r="J208" s="9">
        <f t="shared" si="16"/>
        <v>13544.432999999999</v>
      </c>
      <c r="K208" s="9">
        <f t="shared" si="17"/>
        <v>103840.65300000001</v>
      </c>
      <c r="L208" s="9"/>
      <c r="M208" s="9"/>
      <c r="N208" s="9"/>
      <c r="O208" s="9">
        <v>11179.8</v>
      </c>
      <c r="P208" s="9">
        <v>1000</v>
      </c>
      <c r="Q208" s="9">
        <f t="shared" si="15"/>
        <v>11179800</v>
      </c>
      <c r="R208" s="9">
        <f t="shared" si="18"/>
        <v>17319009</v>
      </c>
      <c r="S208" s="9">
        <f t="shared" si="19"/>
        <v>17422849.653000001</v>
      </c>
      <c r="T208" s="15">
        <v>528</v>
      </c>
      <c r="U208" s="8"/>
      <c r="V208" s="8"/>
      <c r="W208" s="8"/>
      <c r="X208" s="8"/>
      <c r="Y208" s="8"/>
      <c r="Z208" s="8"/>
      <c r="AA208" s="8"/>
    </row>
    <row r="209" spans="1:27" ht="18" hidden="1" customHeight="1" x14ac:dyDescent="0.3">
      <c r="A209" s="10">
        <v>205</v>
      </c>
      <c r="B209" s="11">
        <v>28</v>
      </c>
      <c r="C209" s="11" t="s">
        <v>228</v>
      </c>
      <c r="D209" s="17" t="s">
        <v>312</v>
      </c>
      <c r="E209" s="12">
        <v>91970137</v>
      </c>
      <c r="F209" s="14">
        <v>44982</v>
      </c>
      <c r="G209" s="14">
        <v>44987</v>
      </c>
      <c r="H209" s="9">
        <v>6139209</v>
      </c>
      <c r="I209" s="9">
        <v>90296.22</v>
      </c>
      <c r="J209" s="9">
        <f t="shared" si="16"/>
        <v>13544.432999999999</v>
      </c>
      <c r="K209" s="9">
        <f t="shared" si="17"/>
        <v>103840.65300000001</v>
      </c>
      <c r="L209" s="9"/>
      <c r="M209" s="9"/>
      <c r="N209" s="9"/>
      <c r="O209" s="9">
        <v>11179.8</v>
      </c>
      <c r="P209" s="9">
        <v>1000</v>
      </c>
      <c r="Q209" s="9">
        <f t="shared" si="15"/>
        <v>11179800</v>
      </c>
      <c r="R209" s="9">
        <f t="shared" si="18"/>
        <v>17319009</v>
      </c>
      <c r="S209" s="9">
        <f t="shared" si="19"/>
        <v>17422849.653000001</v>
      </c>
      <c r="T209" s="15">
        <v>528</v>
      </c>
      <c r="U209" s="8"/>
      <c r="V209" s="8"/>
      <c r="W209" s="8"/>
      <c r="X209" s="8"/>
      <c r="Y209" s="8"/>
      <c r="Z209" s="8"/>
      <c r="AA209" s="8"/>
    </row>
    <row r="210" spans="1:27" ht="18" hidden="1" customHeight="1" x14ac:dyDescent="0.3">
      <c r="A210" s="10">
        <v>206</v>
      </c>
      <c r="B210" s="11">
        <v>29</v>
      </c>
      <c r="C210" s="11" t="s">
        <v>228</v>
      </c>
      <c r="D210" s="13" t="s">
        <v>313</v>
      </c>
      <c r="E210" s="12">
        <v>54390489</v>
      </c>
      <c r="F210" s="14">
        <v>44982</v>
      </c>
      <c r="G210" s="14">
        <v>44987</v>
      </c>
      <c r="H210" s="9">
        <v>6139209</v>
      </c>
      <c r="I210" s="9">
        <v>90296.22</v>
      </c>
      <c r="J210" s="9">
        <f t="shared" si="16"/>
        <v>13544.432999999999</v>
      </c>
      <c r="K210" s="9">
        <f t="shared" si="17"/>
        <v>103840.65300000001</v>
      </c>
      <c r="L210" s="9"/>
      <c r="M210" s="9"/>
      <c r="N210" s="9"/>
      <c r="O210" s="9">
        <v>11179.8</v>
      </c>
      <c r="P210" s="9">
        <v>1000</v>
      </c>
      <c r="Q210" s="9">
        <f t="shared" si="15"/>
        <v>11179800</v>
      </c>
      <c r="R210" s="9">
        <f t="shared" si="18"/>
        <v>17319009</v>
      </c>
      <c r="S210" s="9">
        <f t="shared" si="19"/>
        <v>17422849.653000001</v>
      </c>
      <c r="T210" s="15">
        <v>528</v>
      </c>
      <c r="U210" s="8"/>
      <c r="V210" s="8"/>
      <c r="W210" s="8"/>
      <c r="X210" s="8"/>
      <c r="Y210" s="8"/>
      <c r="Z210" s="8"/>
      <c r="AA210" s="8"/>
    </row>
    <row r="211" spans="1:27" ht="18" hidden="1" customHeight="1" x14ac:dyDescent="0.3">
      <c r="A211" s="10">
        <v>207</v>
      </c>
      <c r="B211" s="11">
        <v>30</v>
      </c>
      <c r="C211" s="11" t="s">
        <v>228</v>
      </c>
      <c r="D211" s="13" t="s">
        <v>314</v>
      </c>
      <c r="E211" s="13">
        <v>91958892</v>
      </c>
      <c r="F211" s="14">
        <v>44982</v>
      </c>
      <c r="G211" s="14">
        <v>44987</v>
      </c>
      <c r="H211" s="9">
        <v>6139209</v>
      </c>
      <c r="I211" s="9">
        <v>90296.22</v>
      </c>
      <c r="J211" s="9">
        <f t="shared" si="16"/>
        <v>13544.432999999999</v>
      </c>
      <c r="K211" s="9">
        <f t="shared" si="17"/>
        <v>103840.65300000001</v>
      </c>
      <c r="L211" s="9"/>
      <c r="M211" s="9"/>
      <c r="N211" s="9"/>
      <c r="O211" s="9">
        <v>11179.8</v>
      </c>
      <c r="P211" s="9">
        <v>1000</v>
      </c>
      <c r="Q211" s="9">
        <f t="shared" si="15"/>
        <v>11179800</v>
      </c>
      <c r="R211" s="9">
        <f t="shared" si="18"/>
        <v>17319009</v>
      </c>
      <c r="S211" s="9">
        <f t="shared" si="19"/>
        <v>17422849.653000001</v>
      </c>
      <c r="T211" s="15">
        <v>528</v>
      </c>
      <c r="U211" s="8"/>
      <c r="V211" s="8"/>
      <c r="W211" s="8"/>
      <c r="X211" s="8"/>
      <c r="Y211" s="8"/>
      <c r="Z211" s="8"/>
      <c r="AA211" s="8"/>
    </row>
    <row r="212" spans="1:27" ht="18" hidden="1" customHeight="1" x14ac:dyDescent="0.3">
      <c r="A212" s="10">
        <v>208</v>
      </c>
      <c r="B212" s="11">
        <v>31</v>
      </c>
      <c r="C212" s="11" t="s">
        <v>228</v>
      </c>
      <c r="D212" s="13" t="s">
        <v>315</v>
      </c>
      <c r="E212" s="13">
        <v>98157779</v>
      </c>
      <c r="F212" s="14">
        <v>44982</v>
      </c>
      <c r="G212" s="14">
        <v>44987</v>
      </c>
      <c r="H212" s="9">
        <v>6139209</v>
      </c>
      <c r="I212" s="9">
        <v>90296.22</v>
      </c>
      <c r="J212" s="9">
        <f t="shared" si="16"/>
        <v>13544.432999999999</v>
      </c>
      <c r="K212" s="9">
        <f t="shared" si="17"/>
        <v>103840.65300000001</v>
      </c>
      <c r="L212" s="9"/>
      <c r="M212" s="9"/>
      <c r="N212" s="9"/>
      <c r="O212" s="9">
        <v>11179.8</v>
      </c>
      <c r="P212" s="9">
        <v>1000</v>
      </c>
      <c r="Q212" s="9">
        <f t="shared" si="15"/>
        <v>11179800</v>
      </c>
      <c r="R212" s="9">
        <f t="shared" si="18"/>
        <v>17319009</v>
      </c>
      <c r="S212" s="9">
        <f t="shared" si="19"/>
        <v>17422849.653000001</v>
      </c>
      <c r="T212" s="15">
        <v>528</v>
      </c>
      <c r="U212" s="8"/>
      <c r="V212" s="8"/>
      <c r="W212" s="8"/>
      <c r="X212" s="8"/>
      <c r="Y212" s="8"/>
      <c r="Z212" s="8"/>
      <c r="AA212" s="8"/>
    </row>
    <row r="213" spans="1:27" ht="18" hidden="1" customHeight="1" x14ac:dyDescent="0.3">
      <c r="A213" s="10">
        <v>209</v>
      </c>
      <c r="B213" s="11">
        <v>32</v>
      </c>
      <c r="C213" s="11" t="s">
        <v>228</v>
      </c>
      <c r="D213" s="13" t="s">
        <v>316</v>
      </c>
      <c r="E213" s="13">
        <v>98157779</v>
      </c>
      <c r="F213" s="14">
        <v>44982</v>
      </c>
      <c r="G213" s="14">
        <v>44987</v>
      </c>
      <c r="H213" s="9">
        <v>6139209</v>
      </c>
      <c r="I213" s="9">
        <v>90296.22</v>
      </c>
      <c r="J213" s="9">
        <f t="shared" si="16"/>
        <v>13544.432999999999</v>
      </c>
      <c r="K213" s="9">
        <f t="shared" si="17"/>
        <v>103840.65300000001</v>
      </c>
      <c r="L213" s="9"/>
      <c r="M213" s="9"/>
      <c r="N213" s="9"/>
      <c r="O213" s="9">
        <v>11179.8</v>
      </c>
      <c r="P213" s="9">
        <v>1000</v>
      </c>
      <c r="Q213" s="9">
        <f t="shared" si="15"/>
        <v>11179800</v>
      </c>
      <c r="R213" s="9">
        <f t="shared" si="18"/>
        <v>17319009</v>
      </c>
      <c r="S213" s="9">
        <f t="shared" si="19"/>
        <v>17422849.653000001</v>
      </c>
      <c r="T213" s="15">
        <v>528</v>
      </c>
      <c r="U213" s="8"/>
      <c r="V213" s="8"/>
      <c r="W213" s="8"/>
      <c r="X213" s="8"/>
      <c r="Y213" s="8"/>
      <c r="Z213" s="8"/>
      <c r="AA213" s="8"/>
    </row>
    <row r="214" spans="1:27" ht="18" hidden="1" customHeight="1" x14ac:dyDescent="0.3">
      <c r="A214" s="10">
        <v>210</v>
      </c>
      <c r="B214" s="11">
        <v>33</v>
      </c>
      <c r="C214" s="11" t="s">
        <v>228</v>
      </c>
      <c r="D214" s="13" t="s">
        <v>317</v>
      </c>
      <c r="E214" s="13">
        <v>54391875</v>
      </c>
      <c r="F214" s="14">
        <v>44982</v>
      </c>
      <c r="G214" s="14">
        <v>44987</v>
      </c>
      <c r="H214" s="9">
        <v>6139209</v>
      </c>
      <c r="I214" s="9">
        <v>90296.22</v>
      </c>
      <c r="J214" s="9">
        <f t="shared" si="16"/>
        <v>13544.432999999999</v>
      </c>
      <c r="K214" s="9">
        <f t="shared" si="17"/>
        <v>103840.65300000001</v>
      </c>
      <c r="L214" s="9"/>
      <c r="M214" s="9"/>
      <c r="N214" s="9"/>
      <c r="O214" s="9">
        <v>11179.8</v>
      </c>
      <c r="P214" s="9">
        <v>1000</v>
      </c>
      <c r="Q214" s="9">
        <f t="shared" si="15"/>
        <v>11179800</v>
      </c>
      <c r="R214" s="9">
        <f t="shared" si="18"/>
        <v>17319009</v>
      </c>
      <c r="S214" s="9">
        <f t="shared" si="19"/>
        <v>17422849.653000001</v>
      </c>
      <c r="T214" s="15">
        <v>528</v>
      </c>
      <c r="U214" s="8"/>
      <c r="V214" s="8"/>
      <c r="W214" s="8"/>
      <c r="X214" s="8"/>
      <c r="Y214" s="8"/>
      <c r="Z214" s="8"/>
      <c r="AA214" s="8"/>
    </row>
    <row r="215" spans="1:27" ht="18" hidden="1" customHeight="1" x14ac:dyDescent="0.3">
      <c r="A215" s="10">
        <v>211</v>
      </c>
      <c r="B215" s="11">
        <v>34</v>
      </c>
      <c r="C215" s="11" t="s">
        <v>228</v>
      </c>
      <c r="D215" s="13" t="s">
        <v>318</v>
      </c>
      <c r="E215" s="13">
        <v>98322274</v>
      </c>
      <c r="F215" s="14">
        <v>44982</v>
      </c>
      <c r="G215" s="14">
        <v>44987</v>
      </c>
      <c r="H215" s="9">
        <v>6139209</v>
      </c>
      <c r="I215" s="9">
        <v>90296.22</v>
      </c>
      <c r="J215" s="9">
        <f t="shared" si="16"/>
        <v>13544.432999999999</v>
      </c>
      <c r="K215" s="9">
        <f t="shared" si="17"/>
        <v>103840.65300000001</v>
      </c>
      <c r="L215" s="9"/>
      <c r="M215" s="9"/>
      <c r="N215" s="9"/>
      <c r="O215" s="9">
        <v>11179.8</v>
      </c>
      <c r="P215" s="9">
        <v>1000</v>
      </c>
      <c r="Q215" s="9">
        <f t="shared" si="15"/>
        <v>11179800</v>
      </c>
      <c r="R215" s="9">
        <f t="shared" si="18"/>
        <v>17319009</v>
      </c>
      <c r="S215" s="9">
        <f t="shared" si="19"/>
        <v>17422849.653000001</v>
      </c>
      <c r="T215" s="15">
        <v>528</v>
      </c>
      <c r="U215" s="8"/>
      <c r="V215" s="8"/>
      <c r="W215" s="8"/>
      <c r="X215" s="8"/>
      <c r="Y215" s="8"/>
      <c r="Z215" s="8"/>
      <c r="AA215" s="8"/>
    </row>
    <row r="216" spans="1:27" ht="18" hidden="1" customHeight="1" x14ac:dyDescent="0.3">
      <c r="A216" s="10">
        <v>212</v>
      </c>
      <c r="B216" s="11">
        <v>35</v>
      </c>
      <c r="C216" s="11" t="s">
        <v>228</v>
      </c>
      <c r="D216" s="16" t="s">
        <v>319</v>
      </c>
      <c r="E216" s="13">
        <v>98156029</v>
      </c>
      <c r="F216" s="14">
        <v>44982</v>
      </c>
      <c r="G216" s="14">
        <v>44987</v>
      </c>
      <c r="H216" s="9">
        <v>6139209</v>
      </c>
      <c r="I216" s="9">
        <v>90296.22</v>
      </c>
      <c r="J216" s="9">
        <f t="shared" si="16"/>
        <v>13544.432999999999</v>
      </c>
      <c r="K216" s="9">
        <f t="shared" si="17"/>
        <v>103840.65300000001</v>
      </c>
      <c r="L216" s="9"/>
      <c r="M216" s="9"/>
      <c r="N216" s="9"/>
      <c r="O216" s="9">
        <v>11179.8</v>
      </c>
      <c r="P216" s="9">
        <v>1000</v>
      </c>
      <c r="Q216" s="9">
        <f t="shared" si="15"/>
        <v>11179800</v>
      </c>
      <c r="R216" s="9">
        <f t="shared" si="18"/>
        <v>17319009</v>
      </c>
      <c r="S216" s="9">
        <f t="shared" si="19"/>
        <v>17422849.653000001</v>
      </c>
      <c r="T216" s="15">
        <v>528</v>
      </c>
      <c r="U216" s="8"/>
      <c r="V216" s="8"/>
      <c r="W216" s="8"/>
      <c r="X216" s="8"/>
      <c r="Y216" s="8"/>
      <c r="Z216" s="8"/>
      <c r="AA216" s="8"/>
    </row>
    <row r="217" spans="1:27" ht="18" hidden="1" customHeight="1" x14ac:dyDescent="0.3">
      <c r="A217" s="10">
        <v>213</v>
      </c>
      <c r="B217" s="11">
        <v>36</v>
      </c>
      <c r="C217" s="11" t="s">
        <v>228</v>
      </c>
      <c r="D217" s="13" t="s">
        <v>320</v>
      </c>
      <c r="E217" s="13">
        <v>91964585</v>
      </c>
      <c r="F217" s="14">
        <v>44982</v>
      </c>
      <c r="G217" s="14">
        <v>44987</v>
      </c>
      <c r="H217" s="9">
        <v>6139209</v>
      </c>
      <c r="I217" s="9">
        <v>90296.22</v>
      </c>
      <c r="J217" s="9">
        <f t="shared" si="16"/>
        <v>13544.432999999999</v>
      </c>
      <c r="K217" s="9">
        <f t="shared" si="17"/>
        <v>103840.65300000001</v>
      </c>
      <c r="L217" s="9"/>
      <c r="M217" s="9"/>
      <c r="N217" s="9"/>
      <c r="O217" s="9">
        <v>11179.8</v>
      </c>
      <c r="P217" s="9">
        <v>1000</v>
      </c>
      <c r="Q217" s="9">
        <f t="shared" si="15"/>
        <v>11179800</v>
      </c>
      <c r="R217" s="9">
        <f t="shared" si="18"/>
        <v>17319009</v>
      </c>
      <c r="S217" s="9">
        <f t="shared" si="19"/>
        <v>17422849.653000001</v>
      </c>
      <c r="T217" s="15">
        <v>528</v>
      </c>
      <c r="U217" s="8"/>
      <c r="V217" s="8"/>
      <c r="W217" s="8"/>
      <c r="X217" s="8"/>
      <c r="Y217" s="8"/>
      <c r="Z217" s="8"/>
      <c r="AA217" s="8"/>
    </row>
    <row r="218" spans="1:27" ht="18" hidden="1" customHeight="1" x14ac:dyDescent="0.3">
      <c r="A218" s="10">
        <v>214</v>
      </c>
      <c r="B218" s="11">
        <v>37</v>
      </c>
      <c r="C218" s="11" t="s">
        <v>228</v>
      </c>
      <c r="D218" s="13" t="s">
        <v>321</v>
      </c>
      <c r="E218" s="13">
        <v>91974212</v>
      </c>
      <c r="F218" s="14">
        <v>44982</v>
      </c>
      <c r="G218" s="14">
        <v>44987</v>
      </c>
      <c r="H218" s="9">
        <v>6139209</v>
      </c>
      <c r="I218" s="9">
        <v>90296.22</v>
      </c>
      <c r="J218" s="9">
        <f t="shared" si="16"/>
        <v>13544.432999999999</v>
      </c>
      <c r="K218" s="9">
        <f t="shared" si="17"/>
        <v>103840.65300000001</v>
      </c>
      <c r="L218" s="9"/>
      <c r="M218" s="9"/>
      <c r="N218" s="9"/>
      <c r="O218" s="9">
        <v>11179.8</v>
      </c>
      <c r="P218" s="9">
        <v>1000</v>
      </c>
      <c r="Q218" s="9">
        <f t="shared" si="15"/>
        <v>11179800</v>
      </c>
      <c r="R218" s="9">
        <f t="shared" si="18"/>
        <v>17319009</v>
      </c>
      <c r="S218" s="9">
        <f t="shared" si="19"/>
        <v>17422849.653000001</v>
      </c>
      <c r="T218" s="15">
        <v>528</v>
      </c>
      <c r="U218" s="8"/>
      <c r="V218" s="8"/>
      <c r="W218" s="8"/>
      <c r="X218" s="8"/>
      <c r="Y218" s="8"/>
      <c r="Z218" s="8"/>
      <c r="AA218" s="8"/>
    </row>
    <row r="219" spans="1:27" ht="18" hidden="1" customHeight="1" x14ac:dyDescent="0.3">
      <c r="A219" s="10">
        <v>215</v>
      </c>
      <c r="B219" s="11">
        <v>38</v>
      </c>
      <c r="C219" s="11" t="s">
        <v>228</v>
      </c>
      <c r="D219" s="13" t="s">
        <v>322</v>
      </c>
      <c r="E219" s="13">
        <v>94157393</v>
      </c>
      <c r="F219" s="14">
        <v>44982</v>
      </c>
      <c r="G219" s="14">
        <v>44987</v>
      </c>
      <c r="H219" s="9">
        <v>6139209</v>
      </c>
      <c r="I219" s="9">
        <v>90296.22</v>
      </c>
      <c r="J219" s="9">
        <f t="shared" si="16"/>
        <v>13544.432999999999</v>
      </c>
      <c r="K219" s="9">
        <f t="shared" si="17"/>
        <v>103840.65300000001</v>
      </c>
      <c r="L219" s="9"/>
      <c r="M219" s="9"/>
      <c r="N219" s="9"/>
      <c r="O219" s="9">
        <v>11179.8</v>
      </c>
      <c r="P219" s="9">
        <v>1000</v>
      </c>
      <c r="Q219" s="9">
        <f t="shared" si="15"/>
        <v>11179800</v>
      </c>
      <c r="R219" s="9">
        <f t="shared" si="18"/>
        <v>17319009</v>
      </c>
      <c r="S219" s="9">
        <f t="shared" si="19"/>
        <v>17422849.653000001</v>
      </c>
      <c r="T219" s="15">
        <v>528</v>
      </c>
      <c r="U219" s="8"/>
      <c r="V219" s="8"/>
      <c r="W219" s="8"/>
      <c r="X219" s="8"/>
      <c r="Y219" s="8"/>
      <c r="Z219" s="8"/>
      <c r="AA219" s="8"/>
    </row>
    <row r="220" spans="1:27" ht="18" hidden="1" customHeight="1" x14ac:dyDescent="0.3">
      <c r="A220" s="10">
        <v>216</v>
      </c>
      <c r="B220" s="11">
        <v>39</v>
      </c>
      <c r="C220" s="11" t="s">
        <v>228</v>
      </c>
      <c r="D220" s="13" t="s">
        <v>323</v>
      </c>
      <c r="E220" s="13">
        <v>91986638</v>
      </c>
      <c r="F220" s="14">
        <v>44982</v>
      </c>
      <c r="G220" s="14">
        <v>44987</v>
      </c>
      <c r="H220" s="9">
        <v>6139209</v>
      </c>
      <c r="I220" s="9">
        <v>90296.22</v>
      </c>
      <c r="J220" s="9">
        <f t="shared" si="16"/>
        <v>13544.432999999999</v>
      </c>
      <c r="K220" s="9">
        <f t="shared" si="17"/>
        <v>103840.65300000001</v>
      </c>
      <c r="L220" s="9"/>
      <c r="M220" s="9"/>
      <c r="N220" s="9"/>
      <c r="O220" s="9">
        <v>11179.8</v>
      </c>
      <c r="P220" s="9">
        <v>1000</v>
      </c>
      <c r="Q220" s="9">
        <f t="shared" si="15"/>
        <v>11179800</v>
      </c>
      <c r="R220" s="9">
        <f t="shared" si="18"/>
        <v>17319009</v>
      </c>
      <c r="S220" s="9">
        <f t="shared" si="19"/>
        <v>17422849.653000001</v>
      </c>
      <c r="T220" s="15">
        <v>528</v>
      </c>
      <c r="U220" s="8"/>
      <c r="V220" s="8"/>
      <c r="W220" s="8"/>
      <c r="X220" s="8"/>
      <c r="Y220" s="8"/>
      <c r="Z220" s="8"/>
      <c r="AA220" s="8"/>
    </row>
    <row r="221" spans="1:27" ht="18" hidden="1" customHeight="1" x14ac:dyDescent="0.3">
      <c r="A221" s="10">
        <v>217</v>
      </c>
      <c r="B221" s="11">
        <v>40</v>
      </c>
      <c r="C221" s="11" t="s">
        <v>228</v>
      </c>
      <c r="D221" s="13" t="s">
        <v>324</v>
      </c>
      <c r="E221" s="13">
        <v>94157393</v>
      </c>
      <c r="F221" s="14">
        <v>44982</v>
      </c>
      <c r="G221" s="14">
        <v>44987</v>
      </c>
      <c r="H221" s="9">
        <v>6139209</v>
      </c>
      <c r="I221" s="9">
        <v>90296.22</v>
      </c>
      <c r="J221" s="9">
        <f t="shared" si="16"/>
        <v>13544.432999999999</v>
      </c>
      <c r="K221" s="9">
        <f t="shared" si="17"/>
        <v>103840.65300000001</v>
      </c>
      <c r="L221" s="9"/>
      <c r="M221" s="9"/>
      <c r="N221" s="9"/>
      <c r="O221" s="9">
        <v>11179.8</v>
      </c>
      <c r="P221" s="9">
        <v>1000</v>
      </c>
      <c r="Q221" s="9">
        <f t="shared" si="15"/>
        <v>11179800</v>
      </c>
      <c r="R221" s="9">
        <f t="shared" si="18"/>
        <v>17319009</v>
      </c>
      <c r="S221" s="9">
        <f t="shared" si="19"/>
        <v>17422849.653000001</v>
      </c>
      <c r="T221" s="15">
        <v>528</v>
      </c>
      <c r="U221" s="8"/>
      <c r="V221" s="8"/>
      <c r="W221" s="8"/>
      <c r="X221" s="8"/>
      <c r="Y221" s="8"/>
      <c r="Z221" s="8"/>
      <c r="AA221" s="8"/>
    </row>
    <row r="222" spans="1:27" ht="18" hidden="1" customHeight="1" x14ac:dyDescent="0.3">
      <c r="A222" s="10">
        <v>218</v>
      </c>
      <c r="B222" s="11">
        <v>41</v>
      </c>
      <c r="C222" s="11" t="s">
        <v>228</v>
      </c>
      <c r="D222" s="13" t="s">
        <v>325</v>
      </c>
      <c r="E222" s="13">
        <v>91984203</v>
      </c>
      <c r="F222" s="14">
        <v>44982</v>
      </c>
      <c r="G222" s="14">
        <v>44987</v>
      </c>
      <c r="H222" s="9">
        <v>6139209</v>
      </c>
      <c r="I222" s="9">
        <v>90296.22</v>
      </c>
      <c r="J222" s="9">
        <f t="shared" si="16"/>
        <v>13544.432999999999</v>
      </c>
      <c r="K222" s="9">
        <f t="shared" si="17"/>
        <v>103840.65300000001</v>
      </c>
      <c r="L222" s="9"/>
      <c r="M222" s="9"/>
      <c r="N222" s="9"/>
      <c r="O222" s="9">
        <v>11179.8</v>
      </c>
      <c r="P222" s="9">
        <v>1000</v>
      </c>
      <c r="Q222" s="9">
        <f t="shared" si="15"/>
        <v>11179800</v>
      </c>
      <c r="R222" s="9">
        <f t="shared" si="18"/>
        <v>17319009</v>
      </c>
      <c r="S222" s="9">
        <f t="shared" si="19"/>
        <v>17422849.653000001</v>
      </c>
      <c r="T222" s="15">
        <v>528</v>
      </c>
      <c r="U222" s="8"/>
      <c r="V222" s="8"/>
      <c r="W222" s="8"/>
      <c r="X222" s="8"/>
      <c r="Y222" s="8"/>
      <c r="Z222" s="8"/>
      <c r="AA222" s="8"/>
    </row>
    <row r="223" spans="1:27" ht="18" hidden="1" customHeight="1" x14ac:dyDescent="0.3">
      <c r="A223" s="10">
        <v>219</v>
      </c>
      <c r="B223" s="11">
        <v>42</v>
      </c>
      <c r="C223" s="11" t="s">
        <v>228</v>
      </c>
      <c r="D223" s="17" t="s">
        <v>326</v>
      </c>
      <c r="E223" s="12">
        <v>98558398</v>
      </c>
      <c r="F223" s="14">
        <v>44982</v>
      </c>
      <c r="G223" s="14">
        <v>44987</v>
      </c>
      <c r="H223" s="9">
        <v>6139209</v>
      </c>
      <c r="I223" s="9">
        <v>90296.22</v>
      </c>
      <c r="J223" s="9">
        <f t="shared" si="16"/>
        <v>13544.432999999999</v>
      </c>
      <c r="K223" s="9">
        <f t="shared" si="17"/>
        <v>103840.65300000001</v>
      </c>
      <c r="L223" s="9"/>
      <c r="M223" s="9"/>
      <c r="N223" s="9"/>
      <c r="O223" s="9">
        <v>11179.8</v>
      </c>
      <c r="P223" s="9">
        <v>1000</v>
      </c>
      <c r="Q223" s="9">
        <f t="shared" si="15"/>
        <v>11179800</v>
      </c>
      <c r="R223" s="9">
        <f t="shared" si="18"/>
        <v>17319009</v>
      </c>
      <c r="S223" s="9">
        <f t="shared" si="19"/>
        <v>17422849.653000001</v>
      </c>
      <c r="T223" s="15">
        <v>528</v>
      </c>
      <c r="U223" s="8"/>
      <c r="V223" s="8"/>
      <c r="W223" s="8"/>
      <c r="X223" s="8"/>
      <c r="Y223" s="8"/>
      <c r="Z223" s="8"/>
      <c r="AA223" s="8"/>
    </row>
    <row r="224" spans="1:27" ht="18" hidden="1" customHeight="1" x14ac:dyDescent="0.3">
      <c r="A224" s="10">
        <v>220</v>
      </c>
      <c r="B224" s="11">
        <v>43</v>
      </c>
      <c r="C224" s="11" t="s">
        <v>228</v>
      </c>
      <c r="D224" s="13" t="s">
        <v>327</v>
      </c>
      <c r="E224" s="13">
        <v>98322274</v>
      </c>
      <c r="F224" s="14">
        <v>44982</v>
      </c>
      <c r="G224" s="14">
        <v>44987</v>
      </c>
      <c r="H224" s="9">
        <v>6139209</v>
      </c>
      <c r="I224" s="9">
        <v>90296.22</v>
      </c>
      <c r="J224" s="9">
        <f t="shared" si="16"/>
        <v>13544.432999999999</v>
      </c>
      <c r="K224" s="9">
        <f t="shared" si="17"/>
        <v>103840.65300000001</v>
      </c>
      <c r="L224" s="9"/>
      <c r="M224" s="9"/>
      <c r="N224" s="9"/>
      <c r="O224" s="9">
        <v>11179.8</v>
      </c>
      <c r="P224" s="9">
        <v>1000</v>
      </c>
      <c r="Q224" s="9">
        <f t="shared" si="15"/>
        <v>11179800</v>
      </c>
      <c r="R224" s="9">
        <f t="shared" si="18"/>
        <v>17319009</v>
      </c>
      <c r="S224" s="9">
        <f t="shared" si="19"/>
        <v>17422849.653000001</v>
      </c>
      <c r="T224" s="15">
        <v>528</v>
      </c>
      <c r="U224" s="8"/>
      <c r="V224" s="8"/>
      <c r="W224" s="8"/>
      <c r="X224" s="8"/>
      <c r="Y224" s="8"/>
      <c r="Z224" s="8"/>
      <c r="AA224" s="8"/>
    </row>
    <row r="225" spans="1:27" ht="18" hidden="1" customHeight="1" x14ac:dyDescent="0.3">
      <c r="A225" s="10">
        <v>221</v>
      </c>
      <c r="B225" s="11">
        <v>44</v>
      </c>
      <c r="C225" s="11" t="s">
        <v>228</v>
      </c>
      <c r="D225" s="13" t="s">
        <v>328</v>
      </c>
      <c r="E225" s="13">
        <v>98025620</v>
      </c>
      <c r="F225" s="14">
        <v>44982</v>
      </c>
      <c r="G225" s="14">
        <v>44987</v>
      </c>
      <c r="H225" s="9">
        <v>6139209</v>
      </c>
      <c r="I225" s="9">
        <v>90296.22</v>
      </c>
      <c r="J225" s="9">
        <f t="shared" si="16"/>
        <v>13544.432999999999</v>
      </c>
      <c r="K225" s="9">
        <f t="shared" si="17"/>
        <v>103840.65300000001</v>
      </c>
      <c r="L225" s="9"/>
      <c r="M225" s="9"/>
      <c r="N225" s="9"/>
      <c r="O225" s="9">
        <v>11179.8</v>
      </c>
      <c r="P225" s="9">
        <v>1000</v>
      </c>
      <c r="Q225" s="9">
        <f t="shared" si="15"/>
        <v>11179800</v>
      </c>
      <c r="R225" s="9">
        <f t="shared" si="18"/>
        <v>17319009</v>
      </c>
      <c r="S225" s="9">
        <f t="shared" si="19"/>
        <v>17422849.653000001</v>
      </c>
      <c r="T225" s="15">
        <v>528</v>
      </c>
      <c r="U225" s="8"/>
      <c r="V225" s="8"/>
      <c r="W225" s="8"/>
      <c r="X225" s="8"/>
      <c r="Y225" s="8"/>
      <c r="Z225" s="8"/>
      <c r="AA225" s="8"/>
    </row>
    <row r="226" spans="1:27" ht="18" hidden="1" customHeight="1" x14ac:dyDescent="0.3">
      <c r="A226" s="10">
        <v>222</v>
      </c>
      <c r="B226" s="11">
        <v>45</v>
      </c>
      <c r="C226" s="11" t="s">
        <v>228</v>
      </c>
      <c r="D226" s="13" t="s">
        <v>329</v>
      </c>
      <c r="E226" s="13">
        <v>91984203</v>
      </c>
      <c r="F226" s="14">
        <v>44982</v>
      </c>
      <c r="G226" s="14">
        <v>44987</v>
      </c>
      <c r="H226" s="9">
        <v>6139209</v>
      </c>
      <c r="I226" s="9">
        <v>90296.22</v>
      </c>
      <c r="J226" s="9">
        <f t="shared" si="16"/>
        <v>13544.432999999999</v>
      </c>
      <c r="K226" s="9">
        <f t="shared" si="17"/>
        <v>103840.65300000001</v>
      </c>
      <c r="L226" s="9"/>
      <c r="M226" s="9"/>
      <c r="N226" s="9"/>
      <c r="O226" s="9">
        <v>11179.8</v>
      </c>
      <c r="P226" s="9">
        <v>1000</v>
      </c>
      <c r="Q226" s="9">
        <f t="shared" si="15"/>
        <v>11179800</v>
      </c>
      <c r="R226" s="9">
        <f t="shared" si="18"/>
        <v>17319009</v>
      </c>
      <c r="S226" s="9">
        <f t="shared" si="19"/>
        <v>17422849.653000001</v>
      </c>
      <c r="T226" s="15">
        <v>528</v>
      </c>
      <c r="U226" s="8"/>
      <c r="V226" s="8"/>
      <c r="W226" s="8"/>
      <c r="X226" s="8"/>
      <c r="Y226" s="8"/>
      <c r="Z226" s="8"/>
      <c r="AA226" s="8"/>
    </row>
    <row r="227" spans="1:27" ht="18" hidden="1" customHeight="1" x14ac:dyDescent="0.3">
      <c r="A227" s="10">
        <v>223</v>
      </c>
      <c r="B227" s="11">
        <v>46</v>
      </c>
      <c r="C227" s="11" t="s">
        <v>228</v>
      </c>
      <c r="D227" s="13" t="s">
        <v>330</v>
      </c>
      <c r="E227" s="13">
        <v>91736934</v>
      </c>
      <c r="F227" s="14">
        <v>44982</v>
      </c>
      <c r="G227" s="14">
        <v>44987</v>
      </c>
      <c r="H227" s="9">
        <v>6139209</v>
      </c>
      <c r="I227" s="9">
        <v>90296.22</v>
      </c>
      <c r="J227" s="9">
        <f t="shared" si="16"/>
        <v>13544.432999999999</v>
      </c>
      <c r="K227" s="9">
        <f t="shared" si="17"/>
        <v>103840.65300000001</v>
      </c>
      <c r="L227" s="9"/>
      <c r="M227" s="9"/>
      <c r="N227" s="9"/>
      <c r="O227" s="9">
        <v>11179.8</v>
      </c>
      <c r="P227" s="9">
        <v>1000</v>
      </c>
      <c r="Q227" s="9">
        <f t="shared" si="15"/>
        <v>11179800</v>
      </c>
      <c r="R227" s="9">
        <f t="shared" si="18"/>
        <v>17319009</v>
      </c>
      <c r="S227" s="9">
        <f t="shared" si="19"/>
        <v>17422849.653000001</v>
      </c>
      <c r="T227" s="15">
        <v>528</v>
      </c>
      <c r="U227" s="8"/>
      <c r="V227" s="8"/>
      <c r="W227" s="8"/>
      <c r="X227" s="8"/>
      <c r="Y227" s="8"/>
      <c r="Z227" s="8"/>
      <c r="AA227" s="8"/>
    </row>
    <row r="228" spans="1:27" ht="18" hidden="1" customHeight="1" x14ac:dyDescent="0.3">
      <c r="A228" s="10">
        <v>224</v>
      </c>
      <c r="B228" s="11">
        <v>47</v>
      </c>
      <c r="C228" s="11" t="s">
        <v>228</v>
      </c>
      <c r="D228" s="13" t="s">
        <v>331</v>
      </c>
      <c r="E228" s="13">
        <v>91736934</v>
      </c>
      <c r="F228" s="14">
        <v>44982</v>
      </c>
      <c r="G228" s="14">
        <v>44987</v>
      </c>
      <c r="H228" s="9">
        <v>6139209</v>
      </c>
      <c r="I228" s="9">
        <v>90296.22</v>
      </c>
      <c r="J228" s="9">
        <f t="shared" si="16"/>
        <v>13544.432999999999</v>
      </c>
      <c r="K228" s="9">
        <f t="shared" si="17"/>
        <v>103840.65300000001</v>
      </c>
      <c r="L228" s="9"/>
      <c r="M228" s="9"/>
      <c r="N228" s="9"/>
      <c r="O228" s="9">
        <v>11179.8</v>
      </c>
      <c r="P228" s="9">
        <v>1000</v>
      </c>
      <c r="Q228" s="9">
        <f t="shared" si="15"/>
        <v>11179800</v>
      </c>
      <c r="R228" s="9">
        <f t="shared" si="18"/>
        <v>17319009</v>
      </c>
      <c r="S228" s="9">
        <f t="shared" si="19"/>
        <v>17422849.653000001</v>
      </c>
      <c r="T228" s="15">
        <v>528</v>
      </c>
      <c r="U228" s="8"/>
      <c r="V228" s="8"/>
      <c r="W228" s="8"/>
      <c r="X228" s="8"/>
      <c r="Y228" s="8"/>
      <c r="Z228" s="8"/>
      <c r="AA228" s="8"/>
    </row>
    <row r="229" spans="1:27" ht="18" hidden="1" customHeight="1" x14ac:dyDescent="0.3">
      <c r="A229" s="10">
        <v>225</v>
      </c>
      <c r="B229" s="11">
        <v>48</v>
      </c>
      <c r="C229" s="11" t="s">
        <v>228</v>
      </c>
      <c r="D229" s="13" t="s">
        <v>332</v>
      </c>
      <c r="E229" s="13">
        <v>54194592</v>
      </c>
      <c r="F229" s="14">
        <v>44982</v>
      </c>
      <c r="G229" s="14">
        <v>44987</v>
      </c>
      <c r="H229" s="9">
        <v>6139209</v>
      </c>
      <c r="I229" s="9">
        <v>90296.22</v>
      </c>
      <c r="J229" s="9">
        <f t="shared" si="16"/>
        <v>13544.432999999999</v>
      </c>
      <c r="K229" s="9">
        <f t="shared" si="17"/>
        <v>103840.65300000001</v>
      </c>
      <c r="L229" s="9"/>
      <c r="M229" s="9"/>
      <c r="N229" s="9"/>
      <c r="O229" s="9">
        <v>11179.8</v>
      </c>
      <c r="P229" s="9">
        <v>1000</v>
      </c>
      <c r="Q229" s="9">
        <f t="shared" si="15"/>
        <v>11179800</v>
      </c>
      <c r="R229" s="9">
        <f t="shared" si="18"/>
        <v>17319009</v>
      </c>
      <c r="S229" s="9">
        <f t="shared" si="19"/>
        <v>17422849.653000001</v>
      </c>
      <c r="T229" s="15">
        <v>528</v>
      </c>
      <c r="U229" s="8"/>
      <c r="V229" s="8"/>
      <c r="W229" s="8"/>
      <c r="X229" s="8"/>
      <c r="Y229" s="8"/>
      <c r="Z229" s="8"/>
      <c r="AA229" s="8"/>
    </row>
    <row r="230" spans="1:27" ht="18" hidden="1" customHeight="1" x14ac:dyDescent="0.3">
      <c r="A230" s="10">
        <v>226</v>
      </c>
      <c r="B230" s="11">
        <v>49</v>
      </c>
      <c r="C230" s="11" t="s">
        <v>228</v>
      </c>
      <c r="D230" s="17" t="s">
        <v>333</v>
      </c>
      <c r="E230" s="12">
        <v>54293758</v>
      </c>
      <c r="F230" s="14">
        <v>44982</v>
      </c>
      <c r="G230" s="14">
        <v>44987</v>
      </c>
      <c r="H230" s="9">
        <v>6139209</v>
      </c>
      <c r="I230" s="9">
        <v>90296.22</v>
      </c>
      <c r="J230" s="9">
        <f t="shared" si="16"/>
        <v>13544.432999999999</v>
      </c>
      <c r="K230" s="9">
        <f t="shared" si="17"/>
        <v>103840.65300000001</v>
      </c>
      <c r="L230" s="9"/>
      <c r="M230" s="9"/>
      <c r="N230" s="9"/>
      <c r="O230" s="9">
        <v>11179.8</v>
      </c>
      <c r="P230" s="9">
        <v>1000</v>
      </c>
      <c r="Q230" s="9">
        <f t="shared" si="15"/>
        <v>11179800</v>
      </c>
      <c r="R230" s="9">
        <f t="shared" si="18"/>
        <v>17319009</v>
      </c>
      <c r="S230" s="9">
        <f t="shared" si="19"/>
        <v>17422849.653000001</v>
      </c>
      <c r="T230" s="15">
        <v>528</v>
      </c>
      <c r="U230" s="8"/>
      <c r="V230" s="8"/>
      <c r="W230" s="8"/>
      <c r="X230" s="8"/>
      <c r="Y230" s="8"/>
      <c r="Z230" s="8"/>
      <c r="AA230" s="8"/>
    </row>
    <row r="231" spans="1:27" ht="18" hidden="1" customHeight="1" x14ac:dyDescent="0.3">
      <c r="A231" s="10">
        <v>227</v>
      </c>
      <c r="B231" s="11">
        <v>50</v>
      </c>
      <c r="C231" s="11" t="s">
        <v>228</v>
      </c>
      <c r="D231" s="12" t="s">
        <v>334</v>
      </c>
      <c r="E231" s="13">
        <v>54194592</v>
      </c>
      <c r="F231" s="14">
        <v>44982</v>
      </c>
      <c r="G231" s="14">
        <v>44987</v>
      </c>
      <c r="H231" s="9">
        <v>6139209</v>
      </c>
      <c r="I231" s="9">
        <v>90296.22</v>
      </c>
      <c r="J231" s="9">
        <f t="shared" si="16"/>
        <v>13544.432999999999</v>
      </c>
      <c r="K231" s="9">
        <f t="shared" si="17"/>
        <v>103840.65300000001</v>
      </c>
      <c r="L231" s="9"/>
      <c r="M231" s="9"/>
      <c r="N231" s="9"/>
      <c r="O231" s="9">
        <v>11179.8</v>
      </c>
      <c r="P231" s="9">
        <v>1000</v>
      </c>
      <c r="Q231" s="9">
        <f t="shared" si="15"/>
        <v>11179800</v>
      </c>
      <c r="R231" s="9">
        <f t="shared" si="18"/>
        <v>17319009</v>
      </c>
      <c r="S231" s="9">
        <f t="shared" si="19"/>
        <v>17422849.653000001</v>
      </c>
      <c r="T231" s="15">
        <v>528</v>
      </c>
      <c r="U231" s="8"/>
      <c r="V231" s="8"/>
      <c r="W231" s="8"/>
      <c r="X231" s="8"/>
      <c r="Y231" s="8"/>
      <c r="Z231" s="8"/>
      <c r="AA231" s="8"/>
    </row>
    <row r="232" spans="1:27" ht="18" hidden="1" customHeight="1" x14ac:dyDescent="0.3">
      <c r="A232" s="10">
        <v>228</v>
      </c>
      <c r="B232" s="11">
        <v>51</v>
      </c>
      <c r="C232" s="11" t="s">
        <v>228</v>
      </c>
      <c r="D232" s="12" t="s">
        <v>335</v>
      </c>
      <c r="E232" s="12">
        <v>94606498</v>
      </c>
      <c r="F232" s="14">
        <v>44982</v>
      </c>
      <c r="G232" s="14">
        <v>44987</v>
      </c>
      <c r="H232" s="9">
        <v>6139209</v>
      </c>
      <c r="I232" s="9">
        <v>90296.22</v>
      </c>
      <c r="J232" s="9">
        <f t="shared" si="16"/>
        <v>13544.432999999999</v>
      </c>
      <c r="K232" s="9">
        <f t="shared" si="17"/>
        <v>103840.65300000001</v>
      </c>
      <c r="L232" s="9"/>
      <c r="M232" s="9"/>
      <c r="N232" s="9"/>
      <c r="O232" s="9">
        <v>11179.8</v>
      </c>
      <c r="P232" s="9">
        <v>1000</v>
      </c>
      <c r="Q232" s="9">
        <f t="shared" si="15"/>
        <v>11179800</v>
      </c>
      <c r="R232" s="9">
        <f t="shared" si="18"/>
        <v>17319009</v>
      </c>
      <c r="S232" s="9">
        <f t="shared" si="19"/>
        <v>17422849.653000001</v>
      </c>
      <c r="T232" s="15">
        <v>528</v>
      </c>
      <c r="U232" s="8"/>
      <c r="V232" s="8"/>
      <c r="W232" s="8"/>
      <c r="X232" s="8"/>
      <c r="Y232" s="8"/>
      <c r="Z232" s="8"/>
      <c r="AA232" s="8"/>
    </row>
    <row r="233" spans="1:27" ht="18" hidden="1" customHeight="1" x14ac:dyDescent="0.3">
      <c r="A233" s="10">
        <v>229</v>
      </c>
      <c r="B233" s="11">
        <v>52</v>
      </c>
      <c r="C233" s="11" t="s">
        <v>228</v>
      </c>
      <c r="D233" s="12" t="s">
        <v>336</v>
      </c>
      <c r="E233" s="13">
        <v>59871970</v>
      </c>
      <c r="F233" s="14">
        <v>44982</v>
      </c>
      <c r="G233" s="14">
        <v>44987</v>
      </c>
      <c r="H233" s="9">
        <v>6139209</v>
      </c>
      <c r="I233" s="9">
        <v>90296.22</v>
      </c>
      <c r="J233" s="9">
        <f t="shared" si="16"/>
        <v>13544.432999999999</v>
      </c>
      <c r="K233" s="9">
        <f t="shared" si="17"/>
        <v>103840.65300000001</v>
      </c>
      <c r="L233" s="9"/>
      <c r="M233" s="9"/>
      <c r="N233" s="9"/>
      <c r="O233" s="9">
        <v>11179.8</v>
      </c>
      <c r="P233" s="9">
        <v>1000</v>
      </c>
      <c r="Q233" s="9">
        <f t="shared" si="15"/>
        <v>11179800</v>
      </c>
      <c r="R233" s="9">
        <f t="shared" si="18"/>
        <v>17319009</v>
      </c>
      <c r="S233" s="9">
        <f t="shared" si="19"/>
        <v>17422849.653000001</v>
      </c>
      <c r="T233" s="15">
        <v>528</v>
      </c>
      <c r="U233" s="8"/>
      <c r="V233" s="8"/>
      <c r="W233" s="8"/>
      <c r="X233" s="8"/>
      <c r="Y233" s="8"/>
      <c r="Z233" s="8"/>
      <c r="AA233" s="8"/>
    </row>
    <row r="234" spans="1:27" ht="18" hidden="1" customHeight="1" x14ac:dyDescent="0.3">
      <c r="A234" s="10">
        <v>230</v>
      </c>
      <c r="B234" s="11">
        <v>53</v>
      </c>
      <c r="C234" s="11" t="s">
        <v>228</v>
      </c>
      <c r="D234" s="12" t="s">
        <v>337</v>
      </c>
      <c r="E234" s="13">
        <v>98330756</v>
      </c>
      <c r="F234" s="14">
        <v>44982</v>
      </c>
      <c r="G234" s="14">
        <v>44987</v>
      </c>
      <c r="H234" s="9">
        <v>6139209</v>
      </c>
      <c r="I234" s="9">
        <v>90296.22</v>
      </c>
      <c r="J234" s="9">
        <f t="shared" si="16"/>
        <v>13544.432999999999</v>
      </c>
      <c r="K234" s="9">
        <f t="shared" si="17"/>
        <v>103840.65300000001</v>
      </c>
      <c r="L234" s="9"/>
      <c r="M234" s="9"/>
      <c r="N234" s="9"/>
      <c r="O234" s="9">
        <v>11179.8</v>
      </c>
      <c r="P234" s="9">
        <v>1000</v>
      </c>
      <c r="Q234" s="9">
        <f t="shared" si="15"/>
        <v>11179800</v>
      </c>
      <c r="R234" s="9">
        <f t="shared" si="18"/>
        <v>17319009</v>
      </c>
      <c r="S234" s="9">
        <f t="shared" si="19"/>
        <v>17422849.653000001</v>
      </c>
      <c r="T234" s="15">
        <v>528</v>
      </c>
      <c r="U234" s="8"/>
      <c r="V234" s="8"/>
      <c r="W234" s="8"/>
      <c r="X234" s="8"/>
      <c r="Y234" s="8"/>
      <c r="Z234" s="8"/>
      <c r="AA234" s="8"/>
    </row>
    <row r="235" spans="1:27" ht="18" hidden="1" customHeight="1" x14ac:dyDescent="0.3">
      <c r="A235" s="10">
        <v>231</v>
      </c>
      <c r="B235" s="11">
        <v>54</v>
      </c>
      <c r="C235" s="11" t="s">
        <v>228</v>
      </c>
      <c r="D235" s="13" t="s">
        <v>338</v>
      </c>
      <c r="E235" s="13">
        <v>97992291</v>
      </c>
      <c r="F235" s="14">
        <v>44982</v>
      </c>
      <c r="G235" s="14">
        <v>44987</v>
      </c>
      <c r="H235" s="9">
        <v>4840728</v>
      </c>
      <c r="I235" s="9">
        <v>24433.57</v>
      </c>
      <c r="J235" s="9">
        <f t="shared" si="16"/>
        <v>3665.0355</v>
      </c>
      <c r="K235" s="9">
        <f t="shared" si="17"/>
        <v>28098.605499999998</v>
      </c>
      <c r="L235" s="9"/>
      <c r="M235" s="9"/>
      <c r="N235" s="9"/>
      <c r="O235" s="9">
        <v>11179.8</v>
      </c>
      <c r="P235" s="9">
        <v>1000</v>
      </c>
      <c r="Q235" s="9">
        <f t="shared" si="15"/>
        <v>11179800</v>
      </c>
      <c r="R235" s="9">
        <f t="shared" si="18"/>
        <v>16020528</v>
      </c>
      <c r="S235" s="9">
        <f t="shared" si="19"/>
        <v>16048626.6055</v>
      </c>
      <c r="T235" s="15">
        <v>528</v>
      </c>
      <c r="U235" s="8"/>
      <c r="V235" s="8"/>
      <c r="W235" s="8"/>
      <c r="X235" s="8"/>
      <c r="Y235" s="8"/>
      <c r="Z235" s="8"/>
      <c r="AA235" s="8"/>
    </row>
    <row r="236" spans="1:27" ht="18" hidden="1" customHeight="1" x14ac:dyDescent="0.3">
      <c r="A236" s="10">
        <v>232</v>
      </c>
      <c r="B236" s="11">
        <v>55</v>
      </c>
      <c r="C236" s="11" t="s">
        <v>228</v>
      </c>
      <c r="D236" s="12" t="s">
        <v>339</v>
      </c>
      <c r="E236" s="12">
        <v>54390489</v>
      </c>
      <c r="F236" s="14">
        <v>44982</v>
      </c>
      <c r="G236" s="14">
        <v>44987</v>
      </c>
      <c r="H236" s="9">
        <v>4840728</v>
      </c>
      <c r="I236" s="9">
        <v>24433.57</v>
      </c>
      <c r="J236" s="9">
        <f t="shared" si="16"/>
        <v>3665.0355</v>
      </c>
      <c r="K236" s="9">
        <f t="shared" si="17"/>
        <v>28098.605499999998</v>
      </c>
      <c r="L236" s="9"/>
      <c r="M236" s="9"/>
      <c r="N236" s="9"/>
      <c r="O236" s="9">
        <v>11179.8</v>
      </c>
      <c r="P236" s="9">
        <v>1000</v>
      </c>
      <c r="Q236" s="9">
        <f t="shared" si="15"/>
        <v>11179800</v>
      </c>
      <c r="R236" s="9">
        <f t="shared" si="18"/>
        <v>16020528</v>
      </c>
      <c r="S236" s="9">
        <f t="shared" si="19"/>
        <v>16048626.6055</v>
      </c>
      <c r="T236" s="15">
        <v>528</v>
      </c>
      <c r="U236" s="8"/>
      <c r="V236" s="8"/>
      <c r="W236" s="8"/>
      <c r="X236" s="8"/>
      <c r="Y236" s="8"/>
      <c r="Z236" s="8"/>
      <c r="AA236" s="8"/>
    </row>
    <row r="237" spans="1:27" ht="18" hidden="1" customHeight="1" x14ac:dyDescent="0.3">
      <c r="A237" s="10">
        <v>233</v>
      </c>
      <c r="B237" s="11">
        <v>56</v>
      </c>
      <c r="C237" s="11" t="s">
        <v>228</v>
      </c>
      <c r="D237" s="17" t="s">
        <v>340</v>
      </c>
      <c r="E237" s="13">
        <v>98156029</v>
      </c>
      <c r="F237" s="14">
        <v>44982</v>
      </c>
      <c r="G237" s="14">
        <v>44987</v>
      </c>
      <c r="H237" s="9">
        <v>4840728</v>
      </c>
      <c r="I237" s="9">
        <v>24433.57</v>
      </c>
      <c r="J237" s="9">
        <f t="shared" si="16"/>
        <v>3665.0355</v>
      </c>
      <c r="K237" s="9">
        <f t="shared" si="17"/>
        <v>28098.605499999998</v>
      </c>
      <c r="L237" s="9"/>
      <c r="M237" s="9"/>
      <c r="N237" s="9"/>
      <c r="O237" s="9">
        <v>11179.8</v>
      </c>
      <c r="P237" s="9">
        <v>1000</v>
      </c>
      <c r="Q237" s="9">
        <f t="shared" si="15"/>
        <v>11179800</v>
      </c>
      <c r="R237" s="9">
        <f t="shared" si="18"/>
        <v>16020528</v>
      </c>
      <c r="S237" s="9">
        <f t="shared" si="19"/>
        <v>16048626.6055</v>
      </c>
      <c r="T237" s="15">
        <v>528</v>
      </c>
      <c r="U237" s="8"/>
      <c r="V237" s="8"/>
      <c r="W237" s="8"/>
      <c r="X237" s="8"/>
      <c r="Y237" s="8"/>
      <c r="Z237" s="8"/>
      <c r="AA237" s="8"/>
    </row>
    <row r="238" spans="1:27" ht="18" hidden="1" customHeight="1" x14ac:dyDescent="0.3">
      <c r="A238" s="10">
        <v>234</v>
      </c>
      <c r="B238" s="11">
        <v>57</v>
      </c>
      <c r="C238" s="11" t="s">
        <v>228</v>
      </c>
      <c r="D238" s="13" t="s">
        <v>341</v>
      </c>
      <c r="E238" s="13">
        <v>59519496</v>
      </c>
      <c r="F238" s="14">
        <v>44982</v>
      </c>
      <c r="G238" s="14">
        <v>44987</v>
      </c>
      <c r="H238" s="9">
        <v>4840728</v>
      </c>
      <c r="I238" s="9">
        <v>24433.57</v>
      </c>
      <c r="J238" s="9">
        <f t="shared" si="16"/>
        <v>3665.0355</v>
      </c>
      <c r="K238" s="9">
        <f t="shared" si="17"/>
        <v>28098.605499999998</v>
      </c>
      <c r="L238" s="9"/>
      <c r="M238" s="9"/>
      <c r="N238" s="9"/>
      <c r="O238" s="9">
        <v>11179.8</v>
      </c>
      <c r="P238" s="9">
        <v>1000</v>
      </c>
      <c r="Q238" s="9">
        <f t="shared" si="15"/>
        <v>11179800</v>
      </c>
      <c r="R238" s="9">
        <f t="shared" si="18"/>
        <v>16020528</v>
      </c>
      <c r="S238" s="9">
        <f t="shared" si="19"/>
        <v>16048626.6055</v>
      </c>
      <c r="T238" s="15">
        <v>528</v>
      </c>
      <c r="U238" s="8"/>
      <c r="V238" s="8"/>
      <c r="W238" s="8"/>
      <c r="X238" s="8"/>
      <c r="Y238" s="8"/>
      <c r="Z238" s="8"/>
      <c r="AA238" s="8"/>
    </row>
    <row r="239" spans="1:27" ht="18" hidden="1" customHeight="1" x14ac:dyDescent="0.3">
      <c r="A239" s="10">
        <v>235</v>
      </c>
      <c r="B239" s="11">
        <v>58</v>
      </c>
      <c r="C239" s="11" t="s">
        <v>228</v>
      </c>
      <c r="D239" s="13" t="s">
        <v>342</v>
      </c>
      <c r="E239" s="13">
        <v>59519496</v>
      </c>
      <c r="F239" s="14">
        <v>44982</v>
      </c>
      <c r="G239" s="14">
        <v>44987</v>
      </c>
      <c r="H239" s="9">
        <v>4840728</v>
      </c>
      <c r="I239" s="9">
        <v>24433.57</v>
      </c>
      <c r="J239" s="9">
        <f t="shared" si="16"/>
        <v>3665.0355</v>
      </c>
      <c r="K239" s="9">
        <f t="shared" si="17"/>
        <v>28098.605499999998</v>
      </c>
      <c r="L239" s="9"/>
      <c r="M239" s="9"/>
      <c r="N239" s="9"/>
      <c r="O239" s="9">
        <v>11179.8</v>
      </c>
      <c r="P239" s="9">
        <v>1000</v>
      </c>
      <c r="Q239" s="9">
        <f t="shared" si="15"/>
        <v>11179800</v>
      </c>
      <c r="R239" s="9">
        <f t="shared" si="18"/>
        <v>16020528</v>
      </c>
      <c r="S239" s="9">
        <f t="shared" si="19"/>
        <v>16048626.6055</v>
      </c>
      <c r="T239" s="15">
        <v>528</v>
      </c>
      <c r="U239" s="8"/>
      <c r="V239" s="8"/>
      <c r="W239" s="8"/>
      <c r="X239" s="8"/>
      <c r="Y239" s="8"/>
      <c r="Z239" s="8"/>
      <c r="AA239" s="8"/>
    </row>
    <row r="240" spans="1:27" ht="18" hidden="1" customHeight="1" x14ac:dyDescent="0.3">
      <c r="A240" s="10">
        <v>236</v>
      </c>
      <c r="B240" s="11">
        <v>59</v>
      </c>
      <c r="C240" s="11" t="s">
        <v>228</v>
      </c>
      <c r="D240" s="13" t="s">
        <v>343</v>
      </c>
      <c r="E240" s="13">
        <v>54067293</v>
      </c>
      <c r="F240" s="14">
        <v>44982</v>
      </c>
      <c r="G240" s="14">
        <v>44987</v>
      </c>
      <c r="H240" s="9">
        <v>4840728</v>
      </c>
      <c r="I240" s="9">
        <v>24433.57</v>
      </c>
      <c r="J240" s="9">
        <f t="shared" si="16"/>
        <v>3665.0355</v>
      </c>
      <c r="K240" s="9">
        <f t="shared" si="17"/>
        <v>28098.605499999998</v>
      </c>
      <c r="L240" s="9"/>
      <c r="M240" s="9"/>
      <c r="N240" s="9"/>
      <c r="O240" s="9">
        <v>11179.8</v>
      </c>
      <c r="P240" s="9">
        <v>1000</v>
      </c>
      <c r="Q240" s="9">
        <f t="shared" si="15"/>
        <v>11179800</v>
      </c>
      <c r="R240" s="9">
        <f t="shared" si="18"/>
        <v>16020528</v>
      </c>
      <c r="S240" s="9">
        <f t="shared" si="19"/>
        <v>16048626.6055</v>
      </c>
      <c r="T240" s="15">
        <v>528</v>
      </c>
      <c r="U240" s="8"/>
      <c r="V240" s="8"/>
      <c r="W240" s="8"/>
      <c r="X240" s="8"/>
      <c r="Y240" s="8"/>
      <c r="Z240" s="8"/>
      <c r="AA240" s="8"/>
    </row>
    <row r="241" spans="1:27" ht="18" hidden="1" customHeight="1" x14ac:dyDescent="0.3">
      <c r="A241" s="10">
        <v>237</v>
      </c>
      <c r="B241" s="11">
        <v>60</v>
      </c>
      <c r="C241" s="11" t="s">
        <v>228</v>
      </c>
      <c r="D241" s="13" t="s">
        <v>344</v>
      </c>
      <c r="E241" s="13">
        <v>94241098</v>
      </c>
      <c r="F241" s="14">
        <v>44982</v>
      </c>
      <c r="G241" s="14">
        <v>44987</v>
      </c>
      <c r="H241" s="9">
        <v>4840728</v>
      </c>
      <c r="I241" s="9">
        <v>24433.57</v>
      </c>
      <c r="J241" s="9">
        <f t="shared" si="16"/>
        <v>3665.0355</v>
      </c>
      <c r="K241" s="9">
        <f t="shared" si="17"/>
        <v>28098.605499999998</v>
      </c>
      <c r="L241" s="9"/>
      <c r="M241" s="9"/>
      <c r="N241" s="9"/>
      <c r="O241" s="9">
        <v>11179.8</v>
      </c>
      <c r="P241" s="9">
        <v>1000</v>
      </c>
      <c r="Q241" s="9">
        <f t="shared" si="15"/>
        <v>11179800</v>
      </c>
      <c r="R241" s="9">
        <f t="shared" si="18"/>
        <v>16020528</v>
      </c>
      <c r="S241" s="9">
        <f t="shared" si="19"/>
        <v>16048626.6055</v>
      </c>
      <c r="T241" s="15">
        <v>528</v>
      </c>
      <c r="U241" s="8"/>
      <c r="V241" s="8"/>
      <c r="W241" s="8"/>
      <c r="X241" s="8"/>
      <c r="Y241" s="8"/>
      <c r="Z241" s="8"/>
      <c r="AA241" s="8"/>
    </row>
    <row r="242" spans="1:27" ht="18" hidden="1" customHeight="1" x14ac:dyDescent="0.3">
      <c r="A242" s="10">
        <v>238</v>
      </c>
      <c r="B242" s="11">
        <v>1</v>
      </c>
      <c r="C242" s="11" t="s">
        <v>46</v>
      </c>
      <c r="D242" s="13" t="s">
        <v>345</v>
      </c>
      <c r="E242" s="13">
        <v>54912712</v>
      </c>
      <c r="F242" s="14">
        <v>44984</v>
      </c>
      <c r="G242" s="14">
        <v>44988</v>
      </c>
      <c r="H242" s="9">
        <v>4840728</v>
      </c>
      <c r="I242" s="9">
        <v>24433.57</v>
      </c>
      <c r="J242" s="9">
        <f t="shared" si="16"/>
        <v>3665.0355</v>
      </c>
      <c r="K242" s="9">
        <f t="shared" si="17"/>
        <v>28098.605499999998</v>
      </c>
      <c r="L242" s="9"/>
      <c r="M242" s="9"/>
      <c r="N242" s="9"/>
      <c r="O242" s="9">
        <v>11179.8</v>
      </c>
      <c r="P242" s="9">
        <v>1000</v>
      </c>
      <c r="Q242" s="9">
        <f t="shared" si="15"/>
        <v>11179800</v>
      </c>
      <c r="R242" s="9">
        <f t="shared" si="18"/>
        <v>16020528</v>
      </c>
      <c r="S242" s="9">
        <f t="shared" si="19"/>
        <v>16048626.6055</v>
      </c>
      <c r="T242" s="15">
        <v>529</v>
      </c>
      <c r="U242" s="8"/>
      <c r="V242" s="8"/>
      <c r="W242" s="8"/>
      <c r="X242" s="8"/>
      <c r="Y242" s="8"/>
      <c r="Z242" s="8"/>
      <c r="AA242" s="8"/>
    </row>
    <row r="243" spans="1:27" ht="18" hidden="1" customHeight="1" x14ac:dyDescent="0.3">
      <c r="A243" s="10">
        <v>239</v>
      </c>
      <c r="B243" s="11">
        <v>2</v>
      </c>
      <c r="C243" s="11" t="s">
        <v>46</v>
      </c>
      <c r="D243" s="13" t="s">
        <v>346</v>
      </c>
      <c r="E243" s="13">
        <v>54912712</v>
      </c>
      <c r="F243" s="14">
        <v>44984</v>
      </c>
      <c r="G243" s="14">
        <v>44988</v>
      </c>
      <c r="H243" s="9">
        <v>4840728</v>
      </c>
      <c r="I243" s="9">
        <v>24433.57</v>
      </c>
      <c r="J243" s="9">
        <f t="shared" si="16"/>
        <v>3665.0355</v>
      </c>
      <c r="K243" s="9">
        <f t="shared" si="17"/>
        <v>28098.605499999998</v>
      </c>
      <c r="L243" s="9"/>
      <c r="M243" s="9"/>
      <c r="N243" s="9"/>
      <c r="O243" s="9">
        <v>11179.8</v>
      </c>
      <c r="P243" s="9">
        <v>1000</v>
      </c>
      <c r="Q243" s="9">
        <f t="shared" si="15"/>
        <v>11179800</v>
      </c>
      <c r="R243" s="9">
        <f t="shared" si="18"/>
        <v>16020528</v>
      </c>
      <c r="S243" s="9">
        <f t="shared" si="19"/>
        <v>16048626.6055</v>
      </c>
      <c r="T243" s="15">
        <v>529</v>
      </c>
      <c r="U243" s="8"/>
      <c r="V243" s="8"/>
      <c r="W243" s="8"/>
      <c r="X243" s="8"/>
      <c r="Y243" s="8"/>
      <c r="Z243" s="8"/>
      <c r="AA243" s="8"/>
    </row>
    <row r="244" spans="1:27" ht="18" hidden="1" customHeight="1" x14ac:dyDescent="0.3">
      <c r="A244" s="10">
        <v>240</v>
      </c>
      <c r="B244" s="11">
        <v>3</v>
      </c>
      <c r="C244" s="11" t="s">
        <v>46</v>
      </c>
      <c r="D244" s="13" t="s">
        <v>347</v>
      </c>
      <c r="E244" s="13">
        <v>98161797</v>
      </c>
      <c r="F244" s="14">
        <v>44984</v>
      </c>
      <c r="G244" s="14">
        <v>44988</v>
      </c>
      <c r="H244" s="9">
        <v>4840728</v>
      </c>
      <c r="I244" s="9">
        <v>24433.57</v>
      </c>
      <c r="J244" s="9">
        <f t="shared" si="16"/>
        <v>3665.0355</v>
      </c>
      <c r="K244" s="9">
        <f t="shared" si="17"/>
        <v>28098.605499999998</v>
      </c>
      <c r="L244" s="9"/>
      <c r="M244" s="9"/>
      <c r="N244" s="9"/>
      <c r="O244" s="9">
        <v>11179.8</v>
      </c>
      <c r="P244" s="9">
        <v>1000</v>
      </c>
      <c r="Q244" s="9">
        <f t="shared" si="15"/>
        <v>11179800</v>
      </c>
      <c r="R244" s="9">
        <f t="shared" si="18"/>
        <v>16020528</v>
      </c>
      <c r="S244" s="9">
        <f t="shared" si="19"/>
        <v>16048626.6055</v>
      </c>
      <c r="T244" s="15">
        <v>529</v>
      </c>
      <c r="U244" s="8"/>
      <c r="V244" s="8"/>
      <c r="W244" s="8"/>
      <c r="X244" s="8"/>
      <c r="Y244" s="8"/>
      <c r="Z244" s="8"/>
      <c r="AA244" s="8"/>
    </row>
    <row r="245" spans="1:27" ht="18" hidden="1" customHeight="1" x14ac:dyDescent="0.3">
      <c r="A245" s="10">
        <v>241</v>
      </c>
      <c r="B245" s="11">
        <v>4</v>
      </c>
      <c r="C245" s="11" t="s">
        <v>46</v>
      </c>
      <c r="D245" s="13" t="s">
        <v>348</v>
      </c>
      <c r="E245" s="13">
        <v>98161797</v>
      </c>
      <c r="F245" s="14">
        <v>44984</v>
      </c>
      <c r="G245" s="14">
        <v>44988</v>
      </c>
      <c r="H245" s="9">
        <v>4840728</v>
      </c>
      <c r="I245" s="9">
        <v>24433.57</v>
      </c>
      <c r="J245" s="9">
        <f t="shared" si="16"/>
        <v>3665.0355</v>
      </c>
      <c r="K245" s="9">
        <f t="shared" si="17"/>
        <v>28098.605499999998</v>
      </c>
      <c r="L245" s="9"/>
      <c r="M245" s="9"/>
      <c r="N245" s="9"/>
      <c r="O245" s="9">
        <v>11179.8</v>
      </c>
      <c r="P245" s="9">
        <v>1000</v>
      </c>
      <c r="Q245" s="9">
        <f t="shared" si="15"/>
        <v>11179800</v>
      </c>
      <c r="R245" s="9">
        <f t="shared" si="18"/>
        <v>16020528</v>
      </c>
      <c r="S245" s="9">
        <f t="shared" si="19"/>
        <v>16048626.6055</v>
      </c>
      <c r="T245" s="15">
        <v>529</v>
      </c>
      <c r="U245" s="8"/>
      <c r="V245" s="8"/>
      <c r="W245" s="8"/>
      <c r="X245" s="8"/>
      <c r="Y245" s="8"/>
      <c r="Z245" s="8"/>
      <c r="AA245" s="8"/>
    </row>
    <row r="246" spans="1:27" ht="18" hidden="1" customHeight="1" x14ac:dyDescent="0.3">
      <c r="A246" s="10">
        <v>242</v>
      </c>
      <c r="B246" s="11">
        <v>5</v>
      </c>
      <c r="C246" s="11" t="s">
        <v>46</v>
      </c>
      <c r="D246" s="13" t="s">
        <v>349</v>
      </c>
      <c r="E246" s="13">
        <v>98142151</v>
      </c>
      <c r="F246" s="14">
        <v>44984</v>
      </c>
      <c r="G246" s="14">
        <v>44988</v>
      </c>
      <c r="H246" s="9">
        <v>4840728</v>
      </c>
      <c r="I246" s="9">
        <v>24433.57</v>
      </c>
      <c r="J246" s="9">
        <f t="shared" si="16"/>
        <v>3665.0355</v>
      </c>
      <c r="K246" s="9">
        <f t="shared" si="17"/>
        <v>28098.605499999998</v>
      </c>
      <c r="L246" s="9"/>
      <c r="M246" s="9"/>
      <c r="N246" s="9"/>
      <c r="O246" s="9">
        <v>11179.8</v>
      </c>
      <c r="P246" s="9">
        <v>1000</v>
      </c>
      <c r="Q246" s="9">
        <f t="shared" si="15"/>
        <v>11179800</v>
      </c>
      <c r="R246" s="9">
        <f t="shared" si="18"/>
        <v>16020528</v>
      </c>
      <c r="S246" s="9">
        <f t="shared" si="19"/>
        <v>16048626.6055</v>
      </c>
      <c r="T246" s="15">
        <v>529</v>
      </c>
      <c r="U246" s="8"/>
      <c r="V246" s="8"/>
      <c r="W246" s="8"/>
      <c r="X246" s="8"/>
      <c r="Y246" s="8"/>
      <c r="Z246" s="8"/>
      <c r="AA246" s="8"/>
    </row>
    <row r="247" spans="1:27" ht="18" hidden="1" customHeight="1" x14ac:dyDescent="0.3">
      <c r="A247" s="10">
        <v>243</v>
      </c>
      <c r="B247" s="11">
        <v>6</v>
      </c>
      <c r="C247" s="11" t="s">
        <v>46</v>
      </c>
      <c r="D247" s="11" t="s">
        <v>350</v>
      </c>
      <c r="E247" s="13">
        <v>98142151</v>
      </c>
      <c r="F247" s="14">
        <v>44984</v>
      </c>
      <c r="G247" s="14">
        <v>44988</v>
      </c>
      <c r="H247" s="9">
        <v>4840728</v>
      </c>
      <c r="I247" s="9">
        <v>24433.57</v>
      </c>
      <c r="J247" s="9">
        <f t="shared" si="16"/>
        <v>3665.0355</v>
      </c>
      <c r="K247" s="9">
        <f t="shared" si="17"/>
        <v>28098.605499999998</v>
      </c>
      <c r="L247" s="9"/>
      <c r="M247" s="9"/>
      <c r="N247" s="9"/>
      <c r="O247" s="9">
        <v>11179.8</v>
      </c>
      <c r="P247" s="9">
        <v>1000</v>
      </c>
      <c r="Q247" s="9">
        <f t="shared" si="15"/>
        <v>11179800</v>
      </c>
      <c r="R247" s="9">
        <f t="shared" si="18"/>
        <v>16020528</v>
      </c>
      <c r="S247" s="9">
        <f t="shared" si="19"/>
        <v>16048626.6055</v>
      </c>
      <c r="T247" s="15">
        <v>529</v>
      </c>
      <c r="U247" s="8"/>
      <c r="V247" s="8"/>
      <c r="W247" s="8"/>
      <c r="X247" s="8"/>
      <c r="Y247" s="8"/>
      <c r="Z247" s="8"/>
      <c r="AA247" s="8"/>
    </row>
    <row r="248" spans="1:27" ht="18" hidden="1" customHeight="1" x14ac:dyDescent="0.3">
      <c r="A248" s="10">
        <v>244</v>
      </c>
      <c r="B248" s="11">
        <v>7</v>
      </c>
      <c r="C248" s="11" t="s">
        <v>46</v>
      </c>
      <c r="D248" s="13" t="s">
        <v>351</v>
      </c>
      <c r="E248" s="13">
        <v>54972302</v>
      </c>
      <c r="F248" s="14">
        <v>44984</v>
      </c>
      <c r="G248" s="14">
        <v>44988</v>
      </c>
      <c r="H248" s="9">
        <v>4840728</v>
      </c>
      <c r="I248" s="9">
        <v>24433.57</v>
      </c>
      <c r="J248" s="9">
        <f t="shared" si="16"/>
        <v>3665.0355</v>
      </c>
      <c r="K248" s="9">
        <f t="shared" si="17"/>
        <v>28098.605499999998</v>
      </c>
      <c r="L248" s="9"/>
      <c r="M248" s="9"/>
      <c r="N248" s="9"/>
      <c r="O248" s="9">
        <v>11179.8</v>
      </c>
      <c r="P248" s="9">
        <v>1000</v>
      </c>
      <c r="Q248" s="9">
        <f t="shared" si="15"/>
        <v>11179800</v>
      </c>
      <c r="R248" s="9">
        <f t="shared" si="18"/>
        <v>16020528</v>
      </c>
      <c r="S248" s="9">
        <f t="shared" si="19"/>
        <v>16048626.6055</v>
      </c>
      <c r="T248" s="15">
        <v>529</v>
      </c>
      <c r="U248" s="8"/>
      <c r="V248" s="8"/>
      <c r="W248" s="8"/>
      <c r="X248" s="8"/>
      <c r="Y248" s="8"/>
      <c r="Z248" s="8"/>
      <c r="AA248" s="8"/>
    </row>
    <row r="249" spans="1:27" ht="18" hidden="1" customHeight="1" x14ac:dyDescent="0.3">
      <c r="A249" s="10">
        <v>245</v>
      </c>
      <c r="B249" s="11">
        <v>8</v>
      </c>
      <c r="C249" s="11" t="s">
        <v>46</v>
      </c>
      <c r="D249" s="13" t="s">
        <v>352</v>
      </c>
      <c r="E249" s="13">
        <v>54972302</v>
      </c>
      <c r="F249" s="14">
        <v>44984</v>
      </c>
      <c r="G249" s="14">
        <v>44988</v>
      </c>
      <c r="H249" s="9">
        <v>4840728</v>
      </c>
      <c r="I249" s="9">
        <v>24433.57</v>
      </c>
      <c r="J249" s="9">
        <f t="shared" si="16"/>
        <v>3665.0355</v>
      </c>
      <c r="K249" s="9">
        <f t="shared" si="17"/>
        <v>28098.605499999998</v>
      </c>
      <c r="L249" s="9"/>
      <c r="M249" s="9"/>
      <c r="N249" s="9"/>
      <c r="O249" s="9">
        <v>11179.8</v>
      </c>
      <c r="P249" s="9">
        <v>1000</v>
      </c>
      <c r="Q249" s="9">
        <f t="shared" si="15"/>
        <v>11179800</v>
      </c>
      <c r="R249" s="9">
        <f t="shared" si="18"/>
        <v>16020528</v>
      </c>
      <c r="S249" s="9">
        <f t="shared" si="19"/>
        <v>16048626.6055</v>
      </c>
      <c r="T249" s="15">
        <v>529</v>
      </c>
      <c r="U249" s="8"/>
      <c r="V249" s="8"/>
      <c r="W249" s="8"/>
      <c r="X249" s="8"/>
      <c r="Y249" s="8"/>
      <c r="Z249" s="8"/>
      <c r="AA249" s="8"/>
    </row>
    <row r="250" spans="1:27" ht="18" hidden="1" customHeight="1" x14ac:dyDescent="0.3">
      <c r="A250" s="10">
        <v>246</v>
      </c>
      <c r="B250" s="11">
        <v>9</v>
      </c>
      <c r="C250" s="11" t="s">
        <v>46</v>
      </c>
      <c r="D250" s="13" t="s">
        <v>353</v>
      </c>
      <c r="E250" s="13">
        <v>91771949</v>
      </c>
      <c r="F250" s="14">
        <v>44984</v>
      </c>
      <c r="G250" s="14">
        <v>44988</v>
      </c>
      <c r="H250" s="9">
        <v>4840728</v>
      </c>
      <c r="I250" s="9">
        <v>24433.57</v>
      </c>
      <c r="J250" s="9">
        <f t="shared" si="16"/>
        <v>3665.0355</v>
      </c>
      <c r="K250" s="9">
        <f t="shared" si="17"/>
        <v>28098.605499999998</v>
      </c>
      <c r="L250" s="9"/>
      <c r="M250" s="9"/>
      <c r="N250" s="9"/>
      <c r="O250" s="9">
        <v>11179.8</v>
      </c>
      <c r="P250" s="9">
        <v>1000</v>
      </c>
      <c r="Q250" s="9">
        <f t="shared" si="15"/>
        <v>11179800</v>
      </c>
      <c r="R250" s="9">
        <f t="shared" si="18"/>
        <v>16020528</v>
      </c>
      <c r="S250" s="9">
        <f t="shared" si="19"/>
        <v>16048626.6055</v>
      </c>
      <c r="T250" s="15">
        <v>529</v>
      </c>
      <c r="U250" s="8"/>
      <c r="V250" s="8"/>
      <c r="W250" s="8"/>
      <c r="X250" s="8"/>
      <c r="Y250" s="8"/>
      <c r="Z250" s="8"/>
      <c r="AA250" s="8"/>
    </row>
    <row r="251" spans="1:27" ht="18" hidden="1" customHeight="1" x14ac:dyDescent="0.3">
      <c r="A251" s="10">
        <v>247</v>
      </c>
      <c r="B251" s="11">
        <v>10</v>
      </c>
      <c r="C251" s="11" t="s">
        <v>46</v>
      </c>
      <c r="D251" s="13" t="s">
        <v>354</v>
      </c>
      <c r="E251" s="13">
        <v>91771949</v>
      </c>
      <c r="F251" s="14">
        <v>44984</v>
      </c>
      <c r="G251" s="14">
        <v>44988</v>
      </c>
      <c r="H251" s="9">
        <v>4840728</v>
      </c>
      <c r="I251" s="9">
        <v>24433.57</v>
      </c>
      <c r="J251" s="9">
        <f t="shared" si="16"/>
        <v>3665.0355</v>
      </c>
      <c r="K251" s="9">
        <f t="shared" si="17"/>
        <v>28098.605499999998</v>
      </c>
      <c r="L251" s="9"/>
      <c r="M251" s="9"/>
      <c r="N251" s="9"/>
      <c r="O251" s="9">
        <v>11179.8</v>
      </c>
      <c r="P251" s="9">
        <v>1000</v>
      </c>
      <c r="Q251" s="9">
        <f t="shared" si="15"/>
        <v>11179800</v>
      </c>
      <c r="R251" s="9">
        <f t="shared" si="18"/>
        <v>16020528</v>
      </c>
      <c r="S251" s="9">
        <f t="shared" si="19"/>
        <v>16048626.6055</v>
      </c>
      <c r="T251" s="15">
        <v>529</v>
      </c>
      <c r="U251" s="8"/>
      <c r="V251" s="8"/>
      <c r="W251" s="8"/>
      <c r="X251" s="8"/>
      <c r="Y251" s="8"/>
      <c r="Z251" s="8"/>
      <c r="AA251" s="8"/>
    </row>
    <row r="252" spans="1:27" ht="18" hidden="1" customHeight="1" x14ac:dyDescent="0.3">
      <c r="A252" s="10">
        <v>248</v>
      </c>
      <c r="B252" s="11">
        <v>11</v>
      </c>
      <c r="C252" s="11" t="s">
        <v>46</v>
      </c>
      <c r="D252" s="13" t="s">
        <v>355</v>
      </c>
      <c r="E252" s="13">
        <v>54965017</v>
      </c>
      <c r="F252" s="14">
        <v>44984</v>
      </c>
      <c r="G252" s="14">
        <v>44988</v>
      </c>
      <c r="H252" s="9">
        <v>4840728</v>
      </c>
      <c r="I252" s="9">
        <v>24433.57</v>
      </c>
      <c r="J252" s="9">
        <f t="shared" si="16"/>
        <v>3665.0355</v>
      </c>
      <c r="K252" s="9">
        <f t="shared" si="17"/>
        <v>28098.605499999998</v>
      </c>
      <c r="L252" s="9"/>
      <c r="M252" s="9"/>
      <c r="N252" s="9"/>
      <c r="O252" s="9">
        <v>11179.8</v>
      </c>
      <c r="P252" s="9">
        <v>1000</v>
      </c>
      <c r="Q252" s="9">
        <f t="shared" si="15"/>
        <v>11179800</v>
      </c>
      <c r="R252" s="9">
        <f t="shared" si="18"/>
        <v>16020528</v>
      </c>
      <c r="S252" s="9">
        <f t="shared" si="19"/>
        <v>16048626.6055</v>
      </c>
      <c r="T252" s="15">
        <v>529</v>
      </c>
      <c r="U252" s="8"/>
      <c r="V252" s="8"/>
      <c r="W252" s="8"/>
      <c r="X252" s="8"/>
      <c r="Y252" s="8"/>
      <c r="Z252" s="8"/>
      <c r="AA252" s="8"/>
    </row>
    <row r="253" spans="1:27" ht="18" hidden="1" customHeight="1" x14ac:dyDescent="0.3">
      <c r="A253" s="10">
        <v>249</v>
      </c>
      <c r="B253" s="11">
        <v>12</v>
      </c>
      <c r="C253" s="11" t="s">
        <v>46</v>
      </c>
      <c r="D253" s="13" t="s">
        <v>356</v>
      </c>
      <c r="E253" s="13">
        <v>54965017</v>
      </c>
      <c r="F253" s="14">
        <v>44984</v>
      </c>
      <c r="G253" s="14">
        <v>44988</v>
      </c>
      <c r="H253" s="9">
        <v>4840728</v>
      </c>
      <c r="I253" s="9">
        <v>24433.57</v>
      </c>
      <c r="J253" s="9">
        <f t="shared" si="16"/>
        <v>3665.0355</v>
      </c>
      <c r="K253" s="9">
        <f t="shared" si="17"/>
        <v>28098.605499999998</v>
      </c>
      <c r="L253" s="9"/>
      <c r="M253" s="9"/>
      <c r="N253" s="9"/>
      <c r="O253" s="9">
        <v>11179.8</v>
      </c>
      <c r="P253" s="9">
        <v>1000</v>
      </c>
      <c r="Q253" s="9">
        <f t="shared" si="15"/>
        <v>11179800</v>
      </c>
      <c r="R253" s="9">
        <f t="shared" si="18"/>
        <v>16020528</v>
      </c>
      <c r="S253" s="9">
        <f t="shared" si="19"/>
        <v>16048626.6055</v>
      </c>
      <c r="T253" s="15">
        <v>529</v>
      </c>
      <c r="U253" s="8"/>
      <c r="V253" s="8"/>
      <c r="W253" s="8"/>
      <c r="X253" s="8"/>
      <c r="Y253" s="8"/>
      <c r="Z253" s="8"/>
      <c r="AA253" s="8"/>
    </row>
    <row r="254" spans="1:27" ht="18" hidden="1" customHeight="1" x14ac:dyDescent="0.3">
      <c r="A254" s="10">
        <v>250</v>
      </c>
      <c r="B254" s="11">
        <v>13</v>
      </c>
      <c r="C254" s="11" t="s">
        <v>46</v>
      </c>
      <c r="D254" s="13" t="s">
        <v>357</v>
      </c>
      <c r="E254" s="13">
        <v>54045992</v>
      </c>
      <c r="F254" s="14">
        <v>44984</v>
      </c>
      <c r="G254" s="14">
        <v>44988</v>
      </c>
      <c r="H254" s="9">
        <v>4840728</v>
      </c>
      <c r="I254" s="9">
        <v>24433.57</v>
      </c>
      <c r="J254" s="9">
        <f t="shared" si="16"/>
        <v>3665.0355</v>
      </c>
      <c r="K254" s="9">
        <f t="shared" si="17"/>
        <v>28098.605499999998</v>
      </c>
      <c r="L254" s="9"/>
      <c r="M254" s="9"/>
      <c r="N254" s="9"/>
      <c r="O254" s="9">
        <v>11179.8</v>
      </c>
      <c r="P254" s="9">
        <v>1000</v>
      </c>
      <c r="Q254" s="9">
        <f t="shared" si="15"/>
        <v>11179800</v>
      </c>
      <c r="R254" s="9">
        <f t="shared" si="18"/>
        <v>16020528</v>
      </c>
      <c r="S254" s="9">
        <f t="shared" si="19"/>
        <v>16048626.6055</v>
      </c>
      <c r="T254" s="15">
        <v>529</v>
      </c>
      <c r="U254" s="8"/>
      <c r="V254" s="8"/>
      <c r="W254" s="8"/>
      <c r="X254" s="8"/>
      <c r="Y254" s="8"/>
      <c r="Z254" s="8"/>
      <c r="AA254" s="8"/>
    </row>
    <row r="255" spans="1:27" ht="18" hidden="1" customHeight="1" x14ac:dyDescent="0.3">
      <c r="A255" s="10">
        <v>251</v>
      </c>
      <c r="B255" s="11">
        <v>14</v>
      </c>
      <c r="C255" s="11" t="s">
        <v>46</v>
      </c>
      <c r="D255" s="13" t="s">
        <v>358</v>
      </c>
      <c r="E255" s="13">
        <v>54045992</v>
      </c>
      <c r="F255" s="14">
        <v>44984</v>
      </c>
      <c r="G255" s="14">
        <v>44988</v>
      </c>
      <c r="H255" s="9">
        <v>4840728</v>
      </c>
      <c r="I255" s="9">
        <v>24433.57</v>
      </c>
      <c r="J255" s="9">
        <f t="shared" si="16"/>
        <v>3665.0355</v>
      </c>
      <c r="K255" s="9">
        <f t="shared" si="17"/>
        <v>28098.605499999998</v>
      </c>
      <c r="L255" s="9"/>
      <c r="M255" s="9"/>
      <c r="N255" s="9"/>
      <c r="O255" s="9">
        <v>11179.8</v>
      </c>
      <c r="P255" s="9">
        <v>1000</v>
      </c>
      <c r="Q255" s="9">
        <f t="shared" si="15"/>
        <v>11179800</v>
      </c>
      <c r="R255" s="9">
        <f t="shared" si="18"/>
        <v>16020528</v>
      </c>
      <c r="S255" s="9">
        <f t="shared" si="19"/>
        <v>16048626.6055</v>
      </c>
      <c r="T255" s="15">
        <v>529</v>
      </c>
      <c r="U255" s="8"/>
      <c r="V255" s="8"/>
      <c r="W255" s="8"/>
      <c r="X255" s="8"/>
      <c r="Y255" s="8"/>
      <c r="Z255" s="8"/>
      <c r="AA255" s="8"/>
    </row>
    <row r="256" spans="1:27" ht="18" hidden="1" customHeight="1" x14ac:dyDescent="0.3">
      <c r="A256" s="10">
        <v>252</v>
      </c>
      <c r="B256" s="11">
        <v>15</v>
      </c>
      <c r="C256" s="11" t="s">
        <v>46</v>
      </c>
      <c r="D256" s="13" t="s">
        <v>359</v>
      </c>
      <c r="E256" s="13">
        <v>54285184</v>
      </c>
      <c r="F256" s="14">
        <v>44984</v>
      </c>
      <c r="G256" s="14">
        <v>44988</v>
      </c>
      <c r="H256" s="9">
        <v>4840728</v>
      </c>
      <c r="I256" s="9">
        <v>24433.57</v>
      </c>
      <c r="J256" s="9">
        <f t="shared" si="16"/>
        <v>3665.0355</v>
      </c>
      <c r="K256" s="9">
        <f t="shared" si="17"/>
        <v>28098.605499999998</v>
      </c>
      <c r="L256" s="9"/>
      <c r="M256" s="9"/>
      <c r="N256" s="9"/>
      <c r="O256" s="9">
        <v>11179.8</v>
      </c>
      <c r="P256" s="9">
        <v>1000</v>
      </c>
      <c r="Q256" s="9">
        <f t="shared" si="15"/>
        <v>11179800</v>
      </c>
      <c r="R256" s="9">
        <f t="shared" si="18"/>
        <v>16020528</v>
      </c>
      <c r="S256" s="9">
        <f t="shared" si="19"/>
        <v>16048626.6055</v>
      </c>
      <c r="T256" s="15">
        <v>529</v>
      </c>
      <c r="U256" s="8"/>
      <c r="V256" s="8"/>
      <c r="W256" s="8"/>
      <c r="X256" s="8"/>
      <c r="Y256" s="8"/>
      <c r="Z256" s="8"/>
      <c r="AA256" s="8"/>
    </row>
    <row r="257" spans="1:27" ht="18" hidden="1" customHeight="1" x14ac:dyDescent="0.3">
      <c r="A257" s="10">
        <v>253</v>
      </c>
      <c r="B257" s="11">
        <v>16</v>
      </c>
      <c r="C257" s="11" t="s">
        <v>46</v>
      </c>
      <c r="D257" s="13" t="s">
        <v>360</v>
      </c>
      <c r="E257" s="13">
        <v>54285184</v>
      </c>
      <c r="F257" s="14">
        <v>44984</v>
      </c>
      <c r="G257" s="14">
        <v>44988</v>
      </c>
      <c r="H257" s="9">
        <v>4840728</v>
      </c>
      <c r="I257" s="9">
        <v>24433.57</v>
      </c>
      <c r="J257" s="9">
        <f t="shared" si="16"/>
        <v>3665.0355</v>
      </c>
      <c r="K257" s="9">
        <f t="shared" si="17"/>
        <v>28098.605499999998</v>
      </c>
      <c r="L257" s="9"/>
      <c r="M257" s="9"/>
      <c r="N257" s="9"/>
      <c r="O257" s="9">
        <v>11179.8</v>
      </c>
      <c r="P257" s="9">
        <v>1000</v>
      </c>
      <c r="Q257" s="9">
        <f t="shared" si="15"/>
        <v>11179800</v>
      </c>
      <c r="R257" s="9">
        <f t="shared" si="18"/>
        <v>16020528</v>
      </c>
      <c r="S257" s="9">
        <f t="shared" si="19"/>
        <v>16048626.6055</v>
      </c>
      <c r="T257" s="15">
        <v>529</v>
      </c>
      <c r="U257" s="8"/>
      <c r="V257" s="8"/>
      <c r="W257" s="8"/>
      <c r="X257" s="8"/>
      <c r="Y257" s="8"/>
      <c r="Z257" s="8"/>
      <c r="AA257" s="8"/>
    </row>
    <row r="258" spans="1:27" ht="18" hidden="1" customHeight="1" x14ac:dyDescent="0.3">
      <c r="A258" s="10">
        <v>254</v>
      </c>
      <c r="B258" s="11">
        <v>17</v>
      </c>
      <c r="C258" s="11" t="s">
        <v>46</v>
      </c>
      <c r="D258" s="13" t="s">
        <v>361</v>
      </c>
      <c r="E258" s="13">
        <v>98517766</v>
      </c>
      <c r="F258" s="14">
        <v>44984</v>
      </c>
      <c r="G258" s="14">
        <v>44988</v>
      </c>
      <c r="H258" s="9">
        <v>4840728</v>
      </c>
      <c r="I258" s="9">
        <v>24433.57</v>
      </c>
      <c r="J258" s="9">
        <f t="shared" si="16"/>
        <v>3665.0355</v>
      </c>
      <c r="K258" s="9">
        <f t="shared" si="17"/>
        <v>28098.605499999998</v>
      </c>
      <c r="L258" s="9"/>
      <c r="M258" s="9"/>
      <c r="N258" s="9"/>
      <c r="O258" s="9">
        <v>11179.8</v>
      </c>
      <c r="P258" s="9">
        <v>1000</v>
      </c>
      <c r="Q258" s="9">
        <f t="shared" si="15"/>
        <v>11179800</v>
      </c>
      <c r="R258" s="9">
        <f t="shared" si="18"/>
        <v>16020528</v>
      </c>
      <c r="S258" s="9">
        <f t="shared" si="19"/>
        <v>16048626.6055</v>
      </c>
      <c r="T258" s="15">
        <v>529</v>
      </c>
      <c r="U258" s="8"/>
      <c r="V258" s="8"/>
      <c r="W258" s="8"/>
      <c r="X258" s="8"/>
      <c r="Y258" s="8"/>
      <c r="Z258" s="8"/>
      <c r="AA258" s="8"/>
    </row>
    <row r="259" spans="1:27" ht="18" hidden="1" customHeight="1" x14ac:dyDescent="0.3">
      <c r="A259" s="10">
        <v>255</v>
      </c>
      <c r="B259" s="11">
        <v>18</v>
      </c>
      <c r="C259" s="11" t="s">
        <v>46</v>
      </c>
      <c r="D259" s="13" t="s">
        <v>362</v>
      </c>
      <c r="E259" s="13">
        <v>98517766</v>
      </c>
      <c r="F259" s="14">
        <v>44984</v>
      </c>
      <c r="G259" s="14">
        <v>44988</v>
      </c>
      <c r="H259" s="9">
        <v>4840728</v>
      </c>
      <c r="I259" s="9">
        <v>24433.57</v>
      </c>
      <c r="J259" s="9">
        <f t="shared" si="16"/>
        <v>3665.0355</v>
      </c>
      <c r="K259" s="9">
        <f t="shared" si="17"/>
        <v>28098.605499999998</v>
      </c>
      <c r="L259" s="9"/>
      <c r="M259" s="9"/>
      <c r="N259" s="9"/>
      <c r="O259" s="9">
        <v>11179.8</v>
      </c>
      <c r="P259" s="9">
        <v>1000</v>
      </c>
      <c r="Q259" s="9">
        <f t="shared" si="15"/>
        <v>11179800</v>
      </c>
      <c r="R259" s="9">
        <f t="shared" si="18"/>
        <v>16020528</v>
      </c>
      <c r="S259" s="9">
        <f t="shared" si="19"/>
        <v>16048626.6055</v>
      </c>
      <c r="T259" s="15">
        <v>529</v>
      </c>
      <c r="U259" s="8"/>
      <c r="V259" s="8"/>
      <c r="W259" s="8"/>
      <c r="X259" s="8"/>
      <c r="Y259" s="8"/>
      <c r="Z259" s="8"/>
      <c r="AA259" s="8"/>
    </row>
    <row r="260" spans="1:27" ht="18" hidden="1" customHeight="1" x14ac:dyDescent="0.3">
      <c r="A260" s="10">
        <v>256</v>
      </c>
      <c r="B260" s="11">
        <v>19</v>
      </c>
      <c r="C260" s="11" t="s">
        <v>46</v>
      </c>
      <c r="D260" s="13" t="s">
        <v>363</v>
      </c>
      <c r="E260" s="13">
        <v>54915350</v>
      </c>
      <c r="F260" s="14">
        <v>44984</v>
      </c>
      <c r="G260" s="14">
        <v>44988</v>
      </c>
      <c r="H260" s="9">
        <v>4840728</v>
      </c>
      <c r="I260" s="9">
        <v>24433.57</v>
      </c>
      <c r="J260" s="9">
        <f t="shared" si="16"/>
        <v>3665.0355</v>
      </c>
      <c r="K260" s="9">
        <f t="shared" si="17"/>
        <v>28098.605499999998</v>
      </c>
      <c r="L260" s="9"/>
      <c r="M260" s="9"/>
      <c r="N260" s="9"/>
      <c r="O260" s="9">
        <v>11179.8</v>
      </c>
      <c r="P260" s="9">
        <v>1000</v>
      </c>
      <c r="Q260" s="9">
        <f t="shared" si="15"/>
        <v>11179800</v>
      </c>
      <c r="R260" s="9">
        <f t="shared" si="18"/>
        <v>16020528</v>
      </c>
      <c r="S260" s="9">
        <f t="shared" si="19"/>
        <v>16048626.6055</v>
      </c>
      <c r="T260" s="15">
        <v>529</v>
      </c>
      <c r="U260" s="8"/>
      <c r="V260" s="8"/>
      <c r="W260" s="8"/>
      <c r="X260" s="8"/>
      <c r="Y260" s="8"/>
      <c r="Z260" s="8"/>
      <c r="AA260" s="8"/>
    </row>
    <row r="261" spans="1:27" ht="18" hidden="1" customHeight="1" x14ac:dyDescent="0.3">
      <c r="A261" s="10">
        <v>257</v>
      </c>
      <c r="B261" s="11">
        <v>20</v>
      </c>
      <c r="C261" s="11" t="s">
        <v>46</v>
      </c>
      <c r="D261" s="13" t="s">
        <v>364</v>
      </c>
      <c r="E261" s="13">
        <v>54915350</v>
      </c>
      <c r="F261" s="14">
        <v>44984</v>
      </c>
      <c r="G261" s="14">
        <v>44988</v>
      </c>
      <c r="H261" s="9">
        <v>4840728</v>
      </c>
      <c r="I261" s="9">
        <v>24433.57</v>
      </c>
      <c r="J261" s="9">
        <f t="shared" si="16"/>
        <v>3665.0355</v>
      </c>
      <c r="K261" s="9">
        <f t="shared" si="17"/>
        <v>28098.605499999998</v>
      </c>
      <c r="L261" s="9"/>
      <c r="M261" s="9"/>
      <c r="N261" s="9"/>
      <c r="O261" s="9">
        <v>11179.8</v>
      </c>
      <c r="P261" s="9">
        <v>1000</v>
      </c>
      <c r="Q261" s="9">
        <f t="shared" ref="Q261:Q324" si="20">P261*O261</f>
        <v>11179800</v>
      </c>
      <c r="R261" s="9">
        <f t="shared" si="18"/>
        <v>16020528</v>
      </c>
      <c r="S261" s="9">
        <f t="shared" si="19"/>
        <v>16048626.6055</v>
      </c>
      <c r="T261" s="15">
        <v>529</v>
      </c>
      <c r="U261" s="8"/>
      <c r="V261" s="8"/>
      <c r="W261" s="8"/>
      <c r="X261" s="8"/>
      <c r="Y261" s="8"/>
      <c r="Z261" s="8"/>
      <c r="AA261" s="8"/>
    </row>
    <row r="262" spans="1:27" ht="18" hidden="1" customHeight="1" x14ac:dyDescent="0.3">
      <c r="A262" s="10">
        <v>258</v>
      </c>
      <c r="B262" s="11">
        <v>21</v>
      </c>
      <c r="C262" s="11" t="s">
        <v>46</v>
      </c>
      <c r="D262" s="13" t="s">
        <v>365</v>
      </c>
      <c r="E262" s="13">
        <v>98129323</v>
      </c>
      <c r="F262" s="14">
        <v>44984</v>
      </c>
      <c r="G262" s="14">
        <v>44988</v>
      </c>
      <c r="H262" s="9">
        <v>4840728</v>
      </c>
      <c r="I262" s="9">
        <v>24433.57</v>
      </c>
      <c r="J262" s="9">
        <f t="shared" ref="J262:J325" si="21">I262*15%</f>
        <v>3665.0355</v>
      </c>
      <c r="K262" s="9">
        <f t="shared" ref="K262:K325" si="22">J262+I262</f>
        <v>28098.605499999998</v>
      </c>
      <c r="L262" s="9"/>
      <c r="M262" s="9"/>
      <c r="N262" s="9"/>
      <c r="O262" s="9">
        <v>11179.8</v>
      </c>
      <c r="P262" s="9">
        <v>1000</v>
      </c>
      <c r="Q262" s="9">
        <f t="shared" si="20"/>
        <v>11179800</v>
      </c>
      <c r="R262" s="9">
        <f t="shared" ref="R262:R325" si="23">Q262+H262</f>
        <v>16020528</v>
      </c>
      <c r="S262" s="9">
        <f t="shared" ref="S262:S325" si="24">R262+K262</f>
        <v>16048626.6055</v>
      </c>
      <c r="T262" s="15">
        <v>529</v>
      </c>
      <c r="U262" s="8"/>
      <c r="V262" s="8"/>
      <c r="W262" s="8"/>
      <c r="X262" s="8"/>
      <c r="Y262" s="8"/>
      <c r="Z262" s="8"/>
      <c r="AA262" s="8"/>
    </row>
    <row r="263" spans="1:27" ht="18" hidden="1" customHeight="1" x14ac:dyDescent="0.3">
      <c r="A263" s="10">
        <v>259</v>
      </c>
      <c r="B263" s="11">
        <v>22</v>
      </c>
      <c r="C263" s="11" t="s">
        <v>46</v>
      </c>
      <c r="D263" s="13" t="s">
        <v>366</v>
      </c>
      <c r="E263" s="13">
        <v>98129323</v>
      </c>
      <c r="F263" s="14">
        <v>44984</v>
      </c>
      <c r="G263" s="14">
        <v>44988</v>
      </c>
      <c r="H263" s="9">
        <v>4840728</v>
      </c>
      <c r="I263" s="9">
        <v>24433.57</v>
      </c>
      <c r="J263" s="9">
        <f t="shared" si="21"/>
        <v>3665.0355</v>
      </c>
      <c r="K263" s="9">
        <f t="shared" si="22"/>
        <v>28098.605499999998</v>
      </c>
      <c r="L263" s="9"/>
      <c r="M263" s="9"/>
      <c r="N263" s="9"/>
      <c r="O263" s="9">
        <v>11179.8</v>
      </c>
      <c r="P263" s="9">
        <v>1000</v>
      </c>
      <c r="Q263" s="9">
        <f t="shared" si="20"/>
        <v>11179800</v>
      </c>
      <c r="R263" s="9">
        <f t="shared" si="23"/>
        <v>16020528</v>
      </c>
      <c r="S263" s="9">
        <f t="shared" si="24"/>
        <v>16048626.6055</v>
      </c>
      <c r="T263" s="15">
        <v>529</v>
      </c>
      <c r="U263" s="8"/>
      <c r="V263" s="8"/>
      <c r="W263" s="8"/>
      <c r="X263" s="8"/>
      <c r="Y263" s="8"/>
      <c r="Z263" s="8"/>
      <c r="AA263" s="8"/>
    </row>
    <row r="264" spans="1:27" ht="18" hidden="1" customHeight="1" x14ac:dyDescent="0.3">
      <c r="A264" s="10">
        <v>260</v>
      </c>
      <c r="B264" s="11">
        <v>23</v>
      </c>
      <c r="C264" s="11" t="s">
        <v>46</v>
      </c>
      <c r="D264" s="13" t="s">
        <v>367</v>
      </c>
      <c r="E264" s="13">
        <v>98531361</v>
      </c>
      <c r="F264" s="14">
        <v>44984</v>
      </c>
      <c r="G264" s="14">
        <v>44988</v>
      </c>
      <c r="H264" s="9">
        <v>4840728</v>
      </c>
      <c r="I264" s="9">
        <v>24433.57</v>
      </c>
      <c r="J264" s="9">
        <f t="shared" si="21"/>
        <v>3665.0355</v>
      </c>
      <c r="K264" s="9">
        <f t="shared" si="22"/>
        <v>28098.605499999998</v>
      </c>
      <c r="L264" s="9"/>
      <c r="M264" s="9"/>
      <c r="N264" s="9"/>
      <c r="O264" s="9">
        <v>11179.8</v>
      </c>
      <c r="P264" s="9">
        <v>1000</v>
      </c>
      <c r="Q264" s="9">
        <f t="shared" si="20"/>
        <v>11179800</v>
      </c>
      <c r="R264" s="9">
        <f t="shared" si="23"/>
        <v>16020528</v>
      </c>
      <c r="S264" s="9">
        <f t="shared" si="24"/>
        <v>16048626.6055</v>
      </c>
      <c r="T264" s="15">
        <v>529</v>
      </c>
      <c r="U264" s="8"/>
      <c r="V264" s="8"/>
      <c r="W264" s="8"/>
      <c r="X264" s="8"/>
      <c r="Y264" s="8"/>
      <c r="Z264" s="8"/>
      <c r="AA264" s="8"/>
    </row>
    <row r="265" spans="1:27" ht="18" hidden="1" customHeight="1" x14ac:dyDescent="0.3">
      <c r="A265" s="10">
        <v>261</v>
      </c>
      <c r="B265" s="11">
        <v>24</v>
      </c>
      <c r="C265" s="11" t="s">
        <v>46</v>
      </c>
      <c r="D265" s="13" t="s">
        <v>368</v>
      </c>
      <c r="E265" s="13">
        <v>98531361</v>
      </c>
      <c r="F265" s="14">
        <v>44984</v>
      </c>
      <c r="G265" s="14">
        <v>44988</v>
      </c>
      <c r="H265" s="9">
        <v>4840728</v>
      </c>
      <c r="I265" s="9">
        <v>24433.57</v>
      </c>
      <c r="J265" s="9">
        <f t="shared" si="21"/>
        <v>3665.0355</v>
      </c>
      <c r="K265" s="9">
        <f t="shared" si="22"/>
        <v>28098.605499999998</v>
      </c>
      <c r="L265" s="9"/>
      <c r="M265" s="9"/>
      <c r="N265" s="9"/>
      <c r="O265" s="9">
        <v>11179.8</v>
      </c>
      <c r="P265" s="9">
        <v>1000</v>
      </c>
      <c r="Q265" s="9">
        <f t="shared" si="20"/>
        <v>11179800</v>
      </c>
      <c r="R265" s="9">
        <f t="shared" si="23"/>
        <v>16020528</v>
      </c>
      <c r="S265" s="9">
        <f t="shared" si="24"/>
        <v>16048626.6055</v>
      </c>
      <c r="T265" s="15">
        <v>529</v>
      </c>
      <c r="U265" s="8"/>
      <c r="V265" s="8"/>
      <c r="W265" s="8"/>
      <c r="X265" s="8"/>
      <c r="Y265" s="8"/>
      <c r="Z265" s="8"/>
      <c r="AA265" s="8"/>
    </row>
    <row r="266" spans="1:27" ht="18" hidden="1" customHeight="1" x14ac:dyDescent="0.3">
      <c r="A266" s="10">
        <v>262</v>
      </c>
      <c r="B266" s="11">
        <v>25</v>
      </c>
      <c r="C266" s="11" t="s">
        <v>46</v>
      </c>
      <c r="D266" s="13" t="s">
        <v>369</v>
      </c>
      <c r="E266" s="13">
        <v>98133044</v>
      </c>
      <c r="F266" s="14">
        <v>44984</v>
      </c>
      <c r="G266" s="14">
        <v>44988</v>
      </c>
      <c r="H266" s="9">
        <v>4840728</v>
      </c>
      <c r="I266" s="9">
        <v>24433.57</v>
      </c>
      <c r="J266" s="9">
        <f t="shared" si="21"/>
        <v>3665.0355</v>
      </c>
      <c r="K266" s="9">
        <f t="shared" si="22"/>
        <v>28098.605499999998</v>
      </c>
      <c r="L266" s="9"/>
      <c r="M266" s="9"/>
      <c r="N266" s="9"/>
      <c r="O266" s="9">
        <v>11179.8</v>
      </c>
      <c r="P266" s="9">
        <v>1000</v>
      </c>
      <c r="Q266" s="9">
        <f t="shared" si="20"/>
        <v>11179800</v>
      </c>
      <c r="R266" s="9">
        <f t="shared" si="23"/>
        <v>16020528</v>
      </c>
      <c r="S266" s="9">
        <f t="shared" si="24"/>
        <v>16048626.6055</v>
      </c>
      <c r="T266" s="15">
        <v>529</v>
      </c>
      <c r="U266" s="8"/>
      <c r="V266" s="8"/>
      <c r="W266" s="8"/>
      <c r="X266" s="8"/>
      <c r="Y266" s="8"/>
      <c r="Z266" s="8"/>
      <c r="AA266" s="8"/>
    </row>
    <row r="267" spans="1:27" ht="18" hidden="1" customHeight="1" x14ac:dyDescent="0.3">
      <c r="A267" s="10">
        <v>263</v>
      </c>
      <c r="B267" s="11">
        <v>26</v>
      </c>
      <c r="C267" s="11" t="s">
        <v>46</v>
      </c>
      <c r="D267" s="13" t="s">
        <v>370</v>
      </c>
      <c r="E267" s="13">
        <v>98133044</v>
      </c>
      <c r="F267" s="14">
        <v>44984</v>
      </c>
      <c r="G267" s="14">
        <v>44988</v>
      </c>
      <c r="H267" s="9">
        <v>4840728</v>
      </c>
      <c r="I267" s="9">
        <v>24433.57</v>
      </c>
      <c r="J267" s="9">
        <f t="shared" si="21"/>
        <v>3665.0355</v>
      </c>
      <c r="K267" s="9">
        <f t="shared" si="22"/>
        <v>28098.605499999998</v>
      </c>
      <c r="L267" s="9"/>
      <c r="M267" s="9"/>
      <c r="N267" s="9"/>
      <c r="O267" s="9">
        <v>11179.8</v>
      </c>
      <c r="P267" s="9">
        <v>1000</v>
      </c>
      <c r="Q267" s="9">
        <f t="shared" si="20"/>
        <v>11179800</v>
      </c>
      <c r="R267" s="9">
        <f t="shared" si="23"/>
        <v>16020528</v>
      </c>
      <c r="S267" s="9">
        <f t="shared" si="24"/>
        <v>16048626.6055</v>
      </c>
      <c r="T267" s="15">
        <v>529</v>
      </c>
      <c r="U267" s="8"/>
      <c r="V267" s="8"/>
      <c r="W267" s="8"/>
      <c r="X267" s="8"/>
      <c r="Y267" s="8"/>
      <c r="Z267" s="8"/>
      <c r="AA267" s="8"/>
    </row>
    <row r="268" spans="1:27" ht="18" hidden="1" customHeight="1" x14ac:dyDescent="0.3">
      <c r="A268" s="10">
        <v>264</v>
      </c>
      <c r="B268" s="11">
        <v>27</v>
      </c>
      <c r="C268" s="11" t="s">
        <v>46</v>
      </c>
      <c r="D268" s="13" t="s">
        <v>371</v>
      </c>
      <c r="E268" s="13">
        <v>98519069</v>
      </c>
      <c r="F268" s="14">
        <v>44984</v>
      </c>
      <c r="G268" s="14">
        <v>44988</v>
      </c>
      <c r="H268" s="9">
        <v>4840728</v>
      </c>
      <c r="I268" s="9">
        <v>24433.57</v>
      </c>
      <c r="J268" s="9">
        <f t="shared" si="21"/>
        <v>3665.0355</v>
      </c>
      <c r="K268" s="9">
        <f t="shared" si="22"/>
        <v>28098.605499999998</v>
      </c>
      <c r="L268" s="9"/>
      <c r="M268" s="9"/>
      <c r="N268" s="9"/>
      <c r="O268" s="9">
        <v>11179.8</v>
      </c>
      <c r="P268" s="9">
        <v>1000</v>
      </c>
      <c r="Q268" s="9">
        <f t="shared" si="20"/>
        <v>11179800</v>
      </c>
      <c r="R268" s="9">
        <f t="shared" si="23"/>
        <v>16020528</v>
      </c>
      <c r="S268" s="9">
        <f t="shared" si="24"/>
        <v>16048626.6055</v>
      </c>
      <c r="T268" s="15">
        <v>529</v>
      </c>
      <c r="U268" s="8"/>
      <c r="V268" s="8"/>
      <c r="W268" s="8"/>
      <c r="X268" s="8"/>
      <c r="Y268" s="8"/>
      <c r="Z268" s="8"/>
      <c r="AA268" s="8"/>
    </row>
    <row r="269" spans="1:27" ht="18" hidden="1" customHeight="1" x14ac:dyDescent="0.3">
      <c r="A269" s="10">
        <v>265</v>
      </c>
      <c r="B269" s="11">
        <v>28</v>
      </c>
      <c r="C269" s="11" t="s">
        <v>46</v>
      </c>
      <c r="D269" s="13" t="s">
        <v>372</v>
      </c>
      <c r="E269" s="13">
        <v>98519069</v>
      </c>
      <c r="F269" s="14">
        <v>44984</v>
      </c>
      <c r="G269" s="14">
        <v>44988</v>
      </c>
      <c r="H269" s="9">
        <v>4840728</v>
      </c>
      <c r="I269" s="9">
        <v>24433.57</v>
      </c>
      <c r="J269" s="9">
        <f t="shared" si="21"/>
        <v>3665.0355</v>
      </c>
      <c r="K269" s="9">
        <f t="shared" si="22"/>
        <v>28098.605499999998</v>
      </c>
      <c r="L269" s="9"/>
      <c r="M269" s="9"/>
      <c r="N269" s="9"/>
      <c r="O269" s="9">
        <v>11179.8</v>
      </c>
      <c r="P269" s="9">
        <v>1000</v>
      </c>
      <c r="Q269" s="9">
        <f t="shared" si="20"/>
        <v>11179800</v>
      </c>
      <c r="R269" s="9">
        <f t="shared" si="23"/>
        <v>16020528</v>
      </c>
      <c r="S269" s="9">
        <f t="shared" si="24"/>
        <v>16048626.6055</v>
      </c>
      <c r="T269" s="15">
        <v>529</v>
      </c>
      <c r="U269" s="8"/>
      <c r="V269" s="8"/>
      <c r="W269" s="8"/>
      <c r="X269" s="8"/>
      <c r="Y269" s="8"/>
      <c r="Z269" s="8"/>
      <c r="AA269" s="8"/>
    </row>
    <row r="270" spans="1:27" ht="18" hidden="1" customHeight="1" x14ac:dyDescent="0.3">
      <c r="A270" s="10">
        <v>266</v>
      </c>
      <c r="B270" s="11">
        <v>29</v>
      </c>
      <c r="C270" s="11" t="s">
        <v>46</v>
      </c>
      <c r="D270" s="13" t="s">
        <v>373</v>
      </c>
      <c r="E270" s="13">
        <v>98531262</v>
      </c>
      <c r="F270" s="14">
        <v>44984</v>
      </c>
      <c r="G270" s="14">
        <v>44988</v>
      </c>
      <c r="H270" s="9">
        <v>4840728</v>
      </c>
      <c r="I270" s="9">
        <v>24433.57</v>
      </c>
      <c r="J270" s="9">
        <f t="shared" si="21"/>
        <v>3665.0355</v>
      </c>
      <c r="K270" s="9">
        <f t="shared" si="22"/>
        <v>28098.605499999998</v>
      </c>
      <c r="L270" s="9"/>
      <c r="M270" s="9"/>
      <c r="N270" s="9"/>
      <c r="O270" s="9">
        <v>11179.8</v>
      </c>
      <c r="P270" s="9">
        <v>1000</v>
      </c>
      <c r="Q270" s="9">
        <f t="shared" si="20"/>
        <v>11179800</v>
      </c>
      <c r="R270" s="9">
        <f t="shared" si="23"/>
        <v>16020528</v>
      </c>
      <c r="S270" s="9">
        <f t="shared" si="24"/>
        <v>16048626.6055</v>
      </c>
      <c r="T270" s="15">
        <v>529</v>
      </c>
      <c r="U270" s="8"/>
      <c r="V270" s="8"/>
      <c r="W270" s="8"/>
      <c r="X270" s="8"/>
      <c r="Y270" s="8"/>
      <c r="Z270" s="8"/>
      <c r="AA270" s="8"/>
    </row>
    <row r="271" spans="1:27" ht="18" hidden="1" customHeight="1" x14ac:dyDescent="0.3">
      <c r="A271" s="10">
        <v>267</v>
      </c>
      <c r="B271" s="11">
        <v>30</v>
      </c>
      <c r="C271" s="11" t="s">
        <v>46</v>
      </c>
      <c r="D271" s="13" t="s">
        <v>374</v>
      </c>
      <c r="E271" s="13">
        <v>98531262</v>
      </c>
      <c r="F271" s="14">
        <v>44984</v>
      </c>
      <c r="G271" s="14">
        <v>44988</v>
      </c>
      <c r="H271" s="9">
        <v>4840728</v>
      </c>
      <c r="I271" s="9">
        <v>24433.57</v>
      </c>
      <c r="J271" s="9">
        <f t="shared" si="21"/>
        <v>3665.0355</v>
      </c>
      <c r="K271" s="9">
        <f t="shared" si="22"/>
        <v>28098.605499999998</v>
      </c>
      <c r="L271" s="9"/>
      <c r="M271" s="9"/>
      <c r="N271" s="9"/>
      <c r="O271" s="9">
        <v>11179.8</v>
      </c>
      <c r="P271" s="9">
        <v>1000</v>
      </c>
      <c r="Q271" s="9">
        <f t="shared" si="20"/>
        <v>11179800</v>
      </c>
      <c r="R271" s="9">
        <f t="shared" si="23"/>
        <v>16020528</v>
      </c>
      <c r="S271" s="9">
        <f t="shared" si="24"/>
        <v>16048626.6055</v>
      </c>
      <c r="T271" s="15">
        <v>529</v>
      </c>
      <c r="U271" s="8"/>
      <c r="V271" s="8"/>
      <c r="W271" s="8"/>
      <c r="X271" s="8"/>
      <c r="Y271" s="8"/>
      <c r="Z271" s="8"/>
      <c r="AA271" s="8"/>
    </row>
    <row r="272" spans="1:27" ht="18" hidden="1" customHeight="1" x14ac:dyDescent="0.3">
      <c r="A272" s="10">
        <v>268</v>
      </c>
      <c r="B272" s="11">
        <v>31</v>
      </c>
      <c r="C272" s="11" t="s">
        <v>46</v>
      </c>
      <c r="D272" s="13" t="s">
        <v>375</v>
      </c>
      <c r="E272" s="13">
        <v>94064599</v>
      </c>
      <c r="F272" s="14">
        <v>44984</v>
      </c>
      <c r="G272" s="14">
        <v>44988</v>
      </c>
      <c r="H272" s="9">
        <v>4840728</v>
      </c>
      <c r="I272" s="9">
        <v>24433.57</v>
      </c>
      <c r="J272" s="9">
        <f t="shared" si="21"/>
        <v>3665.0355</v>
      </c>
      <c r="K272" s="9">
        <f t="shared" si="22"/>
        <v>28098.605499999998</v>
      </c>
      <c r="L272" s="9"/>
      <c r="M272" s="9"/>
      <c r="N272" s="9"/>
      <c r="O272" s="9">
        <v>11179.8</v>
      </c>
      <c r="P272" s="9">
        <v>1000</v>
      </c>
      <c r="Q272" s="9">
        <f t="shared" si="20"/>
        <v>11179800</v>
      </c>
      <c r="R272" s="9">
        <f t="shared" si="23"/>
        <v>16020528</v>
      </c>
      <c r="S272" s="9">
        <f t="shared" si="24"/>
        <v>16048626.6055</v>
      </c>
      <c r="T272" s="15">
        <v>529</v>
      </c>
      <c r="U272" s="8"/>
      <c r="V272" s="8"/>
      <c r="W272" s="8"/>
      <c r="X272" s="8"/>
      <c r="Y272" s="8"/>
      <c r="Z272" s="8"/>
      <c r="AA272" s="8"/>
    </row>
    <row r="273" spans="1:27" ht="18" hidden="1" customHeight="1" x14ac:dyDescent="0.3">
      <c r="A273" s="10">
        <v>269</v>
      </c>
      <c r="B273" s="11">
        <v>32</v>
      </c>
      <c r="C273" s="11" t="s">
        <v>46</v>
      </c>
      <c r="D273" s="13" t="s">
        <v>376</v>
      </c>
      <c r="E273" s="13">
        <v>94064599</v>
      </c>
      <c r="F273" s="14">
        <v>44984</v>
      </c>
      <c r="G273" s="14">
        <v>44988</v>
      </c>
      <c r="H273" s="9">
        <v>4840728</v>
      </c>
      <c r="I273" s="9">
        <v>24433.57</v>
      </c>
      <c r="J273" s="9">
        <f t="shared" si="21"/>
        <v>3665.0355</v>
      </c>
      <c r="K273" s="9">
        <f t="shared" si="22"/>
        <v>28098.605499999998</v>
      </c>
      <c r="L273" s="9"/>
      <c r="M273" s="9"/>
      <c r="N273" s="9"/>
      <c r="O273" s="9">
        <v>11179.8</v>
      </c>
      <c r="P273" s="9">
        <v>1000</v>
      </c>
      <c r="Q273" s="9">
        <f t="shared" si="20"/>
        <v>11179800</v>
      </c>
      <c r="R273" s="9">
        <f t="shared" si="23"/>
        <v>16020528</v>
      </c>
      <c r="S273" s="9">
        <f t="shared" si="24"/>
        <v>16048626.6055</v>
      </c>
      <c r="T273" s="15">
        <v>529</v>
      </c>
      <c r="U273" s="8"/>
      <c r="V273" s="8"/>
      <c r="W273" s="8"/>
      <c r="X273" s="8"/>
      <c r="Y273" s="8"/>
      <c r="Z273" s="8"/>
      <c r="AA273" s="8"/>
    </row>
    <row r="274" spans="1:27" ht="18" hidden="1" customHeight="1" x14ac:dyDescent="0.3">
      <c r="A274" s="10">
        <v>270</v>
      </c>
      <c r="B274" s="11">
        <v>33</v>
      </c>
      <c r="C274" s="11" t="s">
        <v>46</v>
      </c>
      <c r="D274" s="13" t="s">
        <v>377</v>
      </c>
      <c r="E274" s="13">
        <v>98191570</v>
      </c>
      <c r="F274" s="14">
        <v>44984</v>
      </c>
      <c r="G274" s="14">
        <v>44988</v>
      </c>
      <c r="H274" s="9">
        <v>4840728</v>
      </c>
      <c r="I274" s="9">
        <v>24433.57</v>
      </c>
      <c r="J274" s="9">
        <f t="shared" si="21"/>
        <v>3665.0355</v>
      </c>
      <c r="K274" s="9">
        <f t="shared" si="22"/>
        <v>28098.605499999998</v>
      </c>
      <c r="L274" s="9"/>
      <c r="M274" s="9"/>
      <c r="N274" s="9"/>
      <c r="O274" s="9">
        <v>11179.8</v>
      </c>
      <c r="P274" s="9">
        <v>1000</v>
      </c>
      <c r="Q274" s="9">
        <f t="shared" si="20"/>
        <v>11179800</v>
      </c>
      <c r="R274" s="9">
        <f t="shared" si="23"/>
        <v>16020528</v>
      </c>
      <c r="S274" s="9">
        <f t="shared" si="24"/>
        <v>16048626.6055</v>
      </c>
      <c r="T274" s="15">
        <v>529</v>
      </c>
      <c r="U274" s="8"/>
      <c r="V274" s="8"/>
      <c r="W274" s="8"/>
      <c r="X274" s="8"/>
      <c r="Y274" s="8"/>
      <c r="Z274" s="8"/>
      <c r="AA274" s="8"/>
    </row>
    <row r="275" spans="1:27" ht="18" hidden="1" customHeight="1" x14ac:dyDescent="0.3">
      <c r="A275" s="10">
        <v>271</v>
      </c>
      <c r="B275" s="11">
        <v>34</v>
      </c>
      <c r="C275" s="11" t="s">
        <v>46</v>
      </c>
      <c r="D275" s="13" t="s">
        <v>378</v>
      </c>
      <c r="E275" s="13">
        <v>98191570</v>
      </c>
      <c r="F275" s="14">
        <v>44984</v>
      </c>
      <c r="G275" s="14">
        <v>44988</v>
      </c>
      <c r="H275" s="9">
        <v>4840728</v>
      </c>
      <c r="I275" s="9">
        <v>24433.57</v>
      </c>
      <c r="J275" s="9">
        <f t="shared" si="21"/>
        <v>3665.0355</v>
      </c>
      <c r="K275" s="9">
        <f t="shared" si="22"/>
        <v>28098.605499999998</v>
      </c>
      <c r="L275" s="9"/>
      <c r="M275" s="9"/>
      <c r="N275" s="9"/>
      <c r="O275" s="9">
        <v>11179.8</v>
      </c>
      <c r="P275" s="9">
        <v>1000</v>
      </c>
      <c r="Q275" s="9">
        <f t="shared" si="20"/>
        <v>11179800</v>
      </c>
      <c r="R275" s="9">
        <f t="shared" si="23"/>
        <v>16020528</v>
      </c>
      <c r="S275" s="9">
        <f t="shared" si="24"/>
        <v>16048626.6055</v>
      </c>
      <c r="T275" s="15">
        <v>529</v>
      </c>
      <c r="U275" s="8"/>
      <c r="V275" s="8"/>
      <c r="W275" s="8"/>
      <c r="X275" s="8"/>
      <c r="Y275" s="8"/>
      <c r="Z275" s="8"/>
      <c r="AA275" s="8"/>
    </row>
    <row r="276" spans="1:27" ht="18" hidden="1" customHeight="1" x14ac:dyDescent="0.3">
      <c r="A276" s="10">
        <v>272</v>
      </c>
      <c r="B276" s="11">
        <v>35</v>
      </c>
      <c r="C276" s="11" t="s">
        <v>46</v>
      </c>
      <c r="D276" s="13" t="s">
        <v>379</v>
      </c>
      <c r="E276" s="13">
        <v>98306624</v>
      </c>
      <c r="F276" s="14">
        <v>44984</v>
      </c>
      <c r="G276" s="14">
        <v>44988</v>
      </c>
      <c r="H276" s="9">
        <v>4840728</v>
      </c>
      <c r="I276" s="9">
        <v>24433.57</v>
      </c>
      <c r="J276" s="9">
        <f t="shared" si="21"/>
        <v>3665.0355</v>
      </c>
      <c r="K276" s="9">
        <f t="shared" si="22"/>
        <v>28098.605499999998</v>
      </c>
      <c r="L276" s="9"/>
      <c r="M276" s="9"/>
      <c r="N276" s="9"/>
      <c r="O276" s="9">
        <v>11179.8</v>
      </c>
      <c r="P276" s="9">
        <v>1000</v>
      </c>
      <c r="Q276" s="9">
        <f t="shared" si="20"/>
        <v>11179800</v>
      </c>
      <c r="R276" s="9">
        <f t="shared" si="23"/>
        <v>16020528</v>
      </c>
      <c r="S276" s="9">
        <f t="shared" si="24"/>
        <v>16048626.6055</v>
      </c>
      <c r="T276" s="15">
        <v>529</v>
      </c>
      <c r="U276" s="8"/>
      <c r="V276" s="8"/>
      <c r="W276" s="8"/>
      <c r="X276" s="8"/>
      <c r="Y276" s="8"/>
      <c r="Z276" s="8"/>
      <c r="AA276" s="8"/>
    </row>
    <row r="277" spans="1:27" ht="18" hidden="1" customHeight="1" x14ac:dyDescent="0.3">
      <c r="A277" s="10">
        <v>273</v>
      </c>
      <c r="B277" s="11">
        <v>36</v>
      </c>
      <c r="C277" s="11" t="s">
        <v>46</v>
      </c>
      <c r="D277" s="13" t="s">
        <v>380</v>
      </c>
      <c r="E277" s="13">
        <v>98306624</v>
      </c>
      <c r="F277" s="14">
        <v>44984</v>
      </c>
      <c r="G277" s="14">
        <v>44988</v>
      </c>
      <c r="H277" s="9">
        <v>4840728</v>
      </c>
      <c r="I277" s="9">
        <v>24433.57</v>
      </c>
      <c r="J277" s="9">
        <f t="shared" si="21"/>
        <v>3665.0355</v>
      </c>
      <c r="K277" s="9">
        <f t="shared" si="22"/>
        <v>28098.605499999998</v>
      </c>
      <c r="L277" s="9"/>
      <c r="M277" s="9"/>
      <c r="N277" s="9"/>
      <c r="O277" s="9">
        <v>11179.8</v>
      </c>
      <c r="P277" s="9">
        <v>1000</v>
      </c>
      <c r="Q277" s="9">
        <f t="shared" si="20"/>
        <v>11179800</v>
      </c>
      <c r="R277" s="9">
        <f t="shared" si="23"/>
        <v>16020528</v>
      </c>
      <c r="S277" s="9">
        <f t="shared" si="24"/>
        <v>16048626.6055</v>
      </c>
      <c r="T277" s="15">
        <v>529</v>
      </c>
      <c r="U277" s="8"/>
      <c r="V277" s="8"/>
      <c r="W277" s="8"/>
      <c r="X277" s="8"/>
      <c r="Y277" s="8"/>
      <c r="Z277" s="8"/>
      <c r="AA277" s="8"/>
    </row>
    <row r="278" spans="1:27" ht="18" hidden="1" customHeight="1" x14ac:dyDescent="0.3">
      <c r="A278" s="10">
        <v>274</v>
      </c>
      <c r="B278" s="11">
        <v>37</v>
      </c>
      <c r="C278" s="11" t="s">
        <v>46</v>
      </c>
      <c r="D278" s="13" t="s">
        <v>381</v>
      </c>
      <c r="E278" s="13">
        <v>98112634</v>
      </c>
      <c r="F278" s="14">
        <v>44984</v>
      </c>
      <c r="G278" s="14">
        <v>44988</v>
      </c>
      <c r="H278" s="9">
        <v>4840728</v>
      </c>
      <c r="I278" s="9">
        <v>24433.57</v>
      </c>
      <c r="J278" s="9">
        <f t="shared" si="21"/>
        <v>3665.0355</v>
      </c>
      <c r="K278" s="9">
        <f t="shared" si="22"/>
        <v>28098.605499999998</v>
      </c>
      <c r="L278" s="9"/>
      <c r="M278" s="9"/>
      <c r="N278" s="9"/>
      <c r="O278" s="9">
        <v>11179.8</v>
      </c>
      <c r="P278" s="9">
        <v>1000</v>
      </c>
      <c r="Q278" s="9">
        <f t="shared" si="20"/>
        <v>11179800</v>
      </c>
      <c r="R278" s="9">
        <f t="shared" si="23"/>
        <v>16020528</v>
      </c>
      <c r="S278" s="9">
        <f t="shared" si="24"/>
        <v>16048626.6055</v>
      </c>
      <c r="T278" s="15">
        <v>529</v>
      </c>
      <c r="U278" s="8"/>
      <c r="V278" s="8"/>
      <c r="W278" s="8"/>
      <c r="X278" s="8"/>
      <c r="Y278" s="8"/>
      <c r="Z278" s="8"/>
      <c r="AA278" s="8"/>
    </row>
    <row r="279" spans="1:27" ht="18" hidden="1" customHeight="1" x14ac:dyDescent="0.3">
      <c r="A279" s="10">
        <v>275</v>
      </c>
      <c r="B279" s="11">
        <v>38</v>
      </c>
      <c r="C279" s="11" t="s">
        <v>46</v>
      </c>
      <c r="D279" s="13" t="s">
        <v>382</v>
      </c>
      <c r="E279" s="13">
        <v>98112634</v>
      </c>
      <c r="F279" s="14">
        <v>44984</v>
      </c>
      <c r="G279" s="14">
        <v>44988</v>
      </c>
      <c r="H279" s="9">
        <v>4840728</v>
      </c>
      <c r="I279" s="9">
        <v>24433.57</v>
      </c>
      <c r="J279" s="9">
        <f t="shared" si="21"/>
        <v>3665.0355</v>
      </c>
      <c r="K279" s="9">
        <f t="shared" si="22"/>
        <v>28098.605499999998</v>
      </c>
      <c r="L279" s="9"/>
      <c r="M279" s="9"/>
      <c r="N279" s="9"/>
      <c r="O279" s="9">
        <v>11179.8</v>
      </c>
      <c r="P279" s="9">
        <v>1000</v>
      </c>
      <c r="Q279" s="9">
        <f t="shared" si="20"/>
        <v>11179800</v>
      </c>
      <c r="R279" s="9">
        <f t="shared" si="23"/>
        <v>16020528</v>
      </c>
      <c r="S279" s="9">
        <f t="shared" si="24"/>
        <v>16048626.6055</v>
      </c>
      <c r="T279" s="15">
        <v>529</v>
      </c>
      <c r="U279" s="8"/>
      <c r="V279" s="8"/>
      <c r="W279" s="8"/>
      <c r="X279" s="8"/>
      <c r="Y279" s="8"/>
      <c r="Z279" s="8"/>
      <c r="AA279" s="8"/>
    </row>
    <row r="280" spans="1:27" ht="18" hidden="1" customHeight="1" x14ac:dyDescent="0.3">
      <c r="A280" s="10">
        <v>276</v>
      </c>
      <c r="B280" s="11">
        <v>39</v>
      </c>
      <c r="C280" s="11" t="s">
        <v>46</v>
      </c>
      <c r="D280" s="13" t="s">
        <v>383</v>
      </c>
      <c r="E280" s="13">
        <v>98123037</v>
      </c>
      <c r="F280" s="14">
        <v>44984</v>
      </c>
      <c r="G280" s="14">
        <v>44988</v>
      </c>
      <c r="H280" s="9">
        <v>4840728</v>
      </c>
      <c r="I280" s="9">
        <v>24433.57</v>
      </c>
      <c r="J280" s="9">
        <f t="shared" si="21"/>
        <v>3665.0355</v>
      </c>
      <c r="K280" s="9">
        <f t="shared" si="22"/>
        <v>28098.605499999998</v>
      </c>
      <c r="L280" s="9"/>
      <c r="M280" s="9"/>
      <c r="N280" s="9"/>
      <c r="O280" s="9">
        <v>11179.8</v>
      </c>
      <c r="P280" s="9">
        <v>1000</v>
      </c>
      <c r="Q280" s="9">
        <f t="shared" si="20"/>
        <v>11179800</v>
      </c>
      <c r="R280" s="9">
        <f t="shared" si="23"/>
        <v>16020528</v>
      </c>
      <c r="S280" s="9">
        <f t="shared" si="24"/>
        <v>16048626.6055</v>
      </c>
      <c r="T280" s="15">
        <v>529</v>
      </c>
      <c r="U280" s="8"/>
      <c r="V280" s="8"/>
      <c r="W280" s="8"/>
      <c r="X280" s="8"/>
      <c r="Y280" s="8"/>
      <c r="Z280" s="8"/>
      <c r="AA280" s="8"/>
    </row>
    <row r="281" spans="1:27" ht="18" hidden="1" customHeight="1" x14ac:dyDescent="0.3">
      <c r="A281" s="10">
        <v>277</v>
      </c>
      <c r="B281" s="11">
        <v>40</v>
      </c>
      <c r="C281" s="11" t="s">
        <v>46</v>
      </c>
      <c r="D281" s="13" t="s">
        <v>384</v>
      </c>
      <c r="E281" s="13">
        <v>98123037</v>
      </c>
      <c r="F281" s="14">
        <v>44984</v>
      </c>
      <c r="G281" s="14">
        <v>44988</v>
      </c>
      <c r="H281" s="9">
        <v>4840728</v>
      </c>
      <c r="I281" s="9">
        <v>24433.57</v>
      </c>
      <c r="J281" s="9">
        <f t="shared" si="21"/>
        <v>3665.0355</v>
      </c>
      <c r="K281" s="9">
        <f t="shared" si="22"/>
        <v>28098.605499999998</v>
      </c>
      <c r="L281" s="9"/>
      <c r="M281" s="9"/>
      <c r="N281" s="9"/>
      <c r="O281" s="9">
        <v>11179.8</v>
      </c>
      <c r="P281" s="9">
        <v>1000</v>
      </c>
      <c r="Q281" s="9">
        <f t="shared" si="20"/>
        <v>11179800</v>
      </c>
      <c r="R281" s="9">
        <f t="shared" si="23"/>
        <v>16020528</v>
      </c>
      <c r="S281" s="9">
        <f t="shared" si="24"/>
        <v>16048626.6055</v>
      </c>
      <c r="T281" s="15">
        <v>529</v>
      </c>
      <c r="U281" s="8"/>
      <c r="V281" s="8"/>
      <c r="W281" s="8"/>
      <c r="X281" s="8"/>
      <c r="Y281" s="8"/>
      <c r="Z281" s="8"/>
      <c r="AA281" s="8"/>
    </row>
    <row r="282" spans="1:27" ht="18" hidden="1" customHeight="1" x14ac:dyDescent="0.3">
      <c r="A282" s="10">
        <v>278</v>
      </c>
      <c r="B282" s="11">
        <v>41</v>
      </c>
      <c r="C282" s="11" t="s">
        <v>46</v>
      </c>
      <c r="D282" s="13" t="s">
        <v>385</v>
      </c>
      <c r="E282" s="13">
        <v>54967179</v>
      </c>
      <c r="F282" s="14">
        <v>44984</v>
      </c>
      <c r="G282" s="14">
        <v>44988</v>
      </c>
      <c r="H282" s="9">
        <v>4840728</v>
      </c>
      <c r="I282" s="9">
        <v>24433.57</v>
      </c>
      <c r="J282" s="9">
        <f t="shared" si="21"/>
        <v>3665.0355</v>
      </c>
      <c r="K282" s="9">
        <f t="shared" si="22"/>
        <v>28098.605499999998</v>
      </c>
      <c r="L282" s="9"/>
      <c r="M282" s="9"/>
      <c r="N282" s="9"/>
      <c r="O282" s="9">
        <v>11179.8</v>
      </c>
      <c r="P282" s="9">
        <v>1000</v>
      </c>
      <c r="Q282" s="9">
        <f t="shared" si="20"/>
        <v>11179800</v>
      </c>
      <c r="R282" s="9">
        <f t="shared" si="23"/>
        <v>16020528</v>
      </c>
      <c r="S282" s="9">
        <f t="shared" si="24"/>
        <v>16048626.6055</v>
      </c>
      <c r="T282" s="15">
        <v>529</v>
      </c>
      <c r="U282" s="8"/>
      <c r="V282" s="8"/>
      <c r="W282" s="8"/>
      <c r="X282" s="8"/>
      <c r="Y282" s="8"/>
      <c r="Z282" s="8"/>
      <c r="AA282" s="8"/>
    </row>
    <row r="283" spans="1:27" ht="18" hidden="1" customHeight="1" x14ac:dyDescent="0.3">
      <c r="A283" s="10">
        <v>279</v>
      </c>
      <c r="B283" s="11">
        <v>42</v>
      </c>
      <c r="C283" s="11" t="s">
        <v>46</v>
      </c>
      <c r="D283" s="13" t="s">
        <v>386</v>
      </c>
      <c r="E283" s="13">
        <v>54967179</v>
      </c>
      <c r="F283" s="14">
        <v>44984</v>
      </c>
      <c r="G283" s="14">
        <v>44988</v>
      </c>
      <c r="H283" s="9">
        <v>4840728</v>
      </c>
      <c r="I283" s="9">
        <v>24433.57</v>
      </c>
      <c r="J283" s="9">
        <f t="shared" si="21"/>
        <v>3665.0355</v>
      </c>
      <c r="K283" s="9">
        <f t="shared" si="22"/>
        <v>28098.605499999998</v>
      </c>
      <c r="L283" s="9"/>
      <c r="M283" s="9"/>
      <c r="N283" s="9"/>
      <c r="O283" s="9">
        <v>11179.8</v>
      </c>
      <c r="P283" s="9">
        <v>1000</v>
      </c>
      <c r="Q283" s="9">
        <f t="shared" si="20"/>
        <v>11179800</v>
      </c>
      <c r="R283" s="9">
        <f t="shared" si="23"/>
        <v>16020528</v>
      </c>
      <c r="S283" s="9">
        <f t="shared" si="24"/>
        <v>16048626.6055</v>
      </c>
      <c r="T283" s="15">
        <v>529</v>
      </c>
      <c r="U283" s="8"/>
      <c r="V283" s="8"/>
      <c r="W283" s="8"/>
      <c r="X283" s="8"/>
      <c r="Y283" s="8"/>
      <c r="Z283" s="8"/>
      <c r="AA283" s="8"/>
    </row>
    <row r="284" spans="1:27" ht="18" hidden="1" customHeight="1" x14ac:dyDescent="0.3">
      <c r="A284" s="10">
        <v>280</v>
      </c>
      <c r="B284" s="11">
        <v>43</v>
      </c>
      <c r="C284" s="11" t="s">
        <v>46</v>
      </c>
      <c r="D284" s="13" t="s">
        <v>387</v>
      </c>
      <c r="E284" s="13">
        <v>98029820</v>
      </c>
      <c r="F284" s="14">
        <v>44984</v>
      </c>
      <c r="G284" s="14">
        <v>44988</v>
      </c>
      <c r="H284" s="9">
        <v>4840728</v>
      </c>
      <c r="I284" s="9">
        <v>24433.57</v>
      </c>
      <c r="J284" s="9">
        <f t="shared" si="21"/>
        <v>3665.0355</v>
      </c>
      <c r="K284" s="9">
        <f t="shared" si="22"/>
        <v>28098.605499999998</v>
      </c>
      <c r="L284" s="9"/>
      <c r="M284" s="9"/>
      <c r="N284" s="9"/>
      <c r="O284" s="9">
        <v>11179.8</v>
      </c>
      <c r="P284" s="9">
        <v>1000</v>
      </c>
      <c r="Q284" s="9">
        <f t="shared" si="20"/>
        <v>11179800</v>
      </c>
      <c r="R284" s="9">
        <f t="shared" si="23"/>
        <v>16020528</v>
      </c>
      <c r="S284" s="9">
        <f t="shared" si="24"/>
        <v>16048626.6055</v>
      </c>
      <c r="T284" s="15">
        <v>529</v>
      </c>
      <c r="U284" s="8"/>
      <c r="V284" s="8"/>
      <c r="W284" s="8"/>
      <c r="X284" s="8"/>
      <c r="Y284" s="8"/>
      <c r="Z284" s="8"/>
      <c r="AA284" s="8"/>
    </row>
    <row r="285" spans="1:27" ht="18" hidden="1" customHeight="1" x14ac:dyDescent="0.3">
      <c r="A285" s="10">
        <v>281</v>
      </c>
      <c r="B285" s="11">
        <v>44</v>
      </c>
      <c r="C285" s="11" t="s">
        <v>46</v>
      </c>
      <c r="D285" s="13" t="s">
        <v>388</v>
      </c>
      <c r="E285" s="13">
        <v>98029820</v>
      </c>
      <c r="F285" s="14">
        <v>44984</v>
      </c>
      <c r="G285" s="14">
        <v>44988</v>
      </c>
      <c r="H285" s="9">
        <v>4840728</v>
      </c>
      <c r="I285" s="9">
        <v>24433.57</v>
      </c>
      <c r="J285" s="9">
        <f t="shared" si="21"/>
        <v>3665.0355</v>
      </c>
      <c r="K285" s="9">
        <f t="shared" si="22"/>
        <v>28098.605499999998</v>
      </c>
      <c r="L285" s="9"/>
      <c r="M285" s="9"/>
      <c r="N285" s="9"/>
      <c r="O285" s="9">
        <v>11179.8</v>
      </c>
      <c r="P285" s="9">
        <v>1000</v>
      </c>
      <c r="Q285" s="9">
        <f t="shared" si="20"/>
        <v>11179800</v>
      </c>
      <c r="R285" s="9">
        <f t="shared" si="23"/>
        <v>16020528</v>
      </c>
      <c r="S285" s="9">
        <f t="shared" si="24"/>
        <v>16048626.6055</v>
      </c>
      <c r="T285" s="15">
        <v>529</v>
      </c>
      <c r="U285" s="8"/>
      <c r="V285" s="8"/>
      <c r="W285" s="8"/>
      <c r="X285" s="8"/>
      <c r="Y285" s="8"/>
      <c r="Z285" s="8"/>
      <c r="AA285" s="8"/>
    </row>
    <row r="286" spans="1:27" ht="18" hidden="1" customHeight="1" x14ac:dyDescent="0.3">
      <c r="A286" s="10">
        <v>282</v>
      </c>
      <c r="B286" s="11">
        <v>45</v>
      </c>
      <c r="C286" s="11" t="s">
        <v>46</v>
      </c>
      <c r="D286" s="13" t="s">
        <v>389</v>
      </c>
      <c r="E286" s="13">
        <v>98191208</v>
      </c>
      <c r="F286" s="14">
        <v>44984</v>
      </c>
      <c r="G286" s="14">
        <v>44988</v>
      </c>
      <c r="H286" s="9">
        <v>4840728</v>
      </c>
      <c r="I286" s="9">
        <v>24433.57</v>
      </c>
      <c r="J286" s="9">
        <f t="shared" si="21"/>
        <v>3665.0355</v>
      </c>
      <c r="K286" s="9">
        <f t="shared" si="22"/>
        <v>28098.605499999998</v>
      </c>
      <c r="L286" s="9"/>
      <c r="M286" s="9"/>
      <c r="N286" s="9"/>
      <c r="O286" s="9">
        <v>11179.8</v>
      </c>
      <c r="P286" s="9">
        <v>1000</v>
      </c>
      <c r="Q286" s="9">
        <f t="shared" si="20"/>
        <v>11179800</v>
      </c>
      <c r="R286" s="9">
        <f t="shared" si="23"/>
        <v>16020528</v>
      </c>
      <c r="S286" s="9">
        <f t="shared" si="24"/>
        <v>16048626.6055</v>
      </c>
      <c r="T286" s="15">
        <v>529</v>
      </c>
      <c r="U286" s="8"/>
      <c r="V286" s="8"/>
      <c r="W286" s="8"/>
      <c r="X286" s="8"/>
      <c r="Y286" s="8"/>
      <c r="Z286" s="8"/>
      <c r="AA286" s="8"/>
    </row>
    <row r="287" spans="1:27" ht="18" hidden="1" customHeight="1" x14ac:dyDescent="0.3">
      <c r="A287" s="10">
        <v>283</v>
      </c>
      <c r="B287" s="11">
        <v>46</v>
      </c>
      <c r="C287" s="11" t="s">
        <v>46</v>
      </c>
      <c r="D287" s="13" t="s">
        <v>390</v>
      </c>
      <c r="E287" s="13">
        <v>98191208</v>
      </c>
      <c r="F287" s="14">
        <v>44984</v>
      </c>
      <c r="G287" s="14">
        <v>44988</v>
      </c>
      <c r="H287" s="9">
        <v>4840728</v>
      </c>
      <c r="I287" s="9">
        <v>24433.57</v>
      </c>
      <c r="J287" s="9">
        <f t="shared" si="21"/>
        <v>3665.0355</v>
      </c>
      <c r="K287" s="9">
        <f t="shared" si="22"/>
        <v>28098.605499999998</v>
      </c>
      <c r="L287" s="9"/>
      <c r="M287" s="9"/>
      <c r="N287" s="9"/>
      <c r="O287" s="9">
        <v>11179.8</v>
      </c>
      <c r="P287" s="9">
        <v>1000</v>
      </c>
      <c r="Q287" s="9">
        <f t="shared" si="20"/>
        <v>11179800</v>
      </c>
      <c r="R287" s="9">
        <f t="shared" si="23"/>
        <v>16020528</v>
      </c>
      <c r="S287" s="9">
        <f t="shared" si="24"/>
        <v>16048626.6055</v>
      </c>
      <c r="T287" s="15">
        <v>529</v>
      </c>
      <c r="U287" s="8"/>
      <c r="V287" s="8"/>
      <c r="W287" s="8"/>
      <c r="X287" s="8"/>
      <c r="Y287" s="8"/>
      <c r="Z287" s="8"/>
      <c r="AA287" s="8"/>
    </row>
    <row r="288" spans="1:27" ht="18" hidden="1" customHeight="1" x14ac:dyDescent="0.3">
      <c r="A288" s="10">
        <v>284</v>
      </c>
      <c r="B288" s="11">
        <v>47</v>
      </c>
      <c r="C288" s="11" t="s">
        <v>46</v>
      </c>
      <c r="D288" s="13" t="s">
        <v>391</v>
      </c>
      <c r="E288" s="13">
        <v>98555808</v>
      </c>
      <c r="F288" s="14">
        <v>44984</v>
      </c>
      <c r="G288" s="14">
        <v>44988</v>
      </c>
      <c r="H288" s="9">
        <v>4840728</v>
      </c>
      <c r="I288" s="9">
        <v>24433.57</v>
      </c>
      <c r="J288" s="9">
        <f t="shared" si="21"/>
        <v>3665.0355</v>
      </c>
      <c r="K288" s="9">
        <f t="shared" si="22"/>
        <v>28098.605499999998</v>
      </c>
      <c r="L288" s="9"/>
      <c r="M288" s="9"/>
      <c r="N288" s="9"/>
      <c r="O288" s="9">
        <v>11179.8</v>
      </c>
      <c r="P288" s="9">
        <v>1000</v>
      </c>
      <c r="Q288" s="9">
        <f t="shared" si="20"/>
        <v>11179800</v>
      </c>
      <c r="R288" s="9">
        <f t="shared" si="23"/>
        <v>16020528</v>
      </c>
      <c r="S288" s="9">
        <f t="shared" si="24"/>
        <v>16048626.6055</v>
      </c>
      <c r="T288" s="15">
        <v>529</v>
      </c>
      <c r="U288" s="8"/>
      <c r="V288" s="8"/>
      <c r="W288" s="8"/>
      <c r="X288" s="8"/>
      <c r="Y288" s="8"/>
      <c r="Z288" s="8"/>
      <c r="AA288" s="8"/>
    </row>
    <row r="289" spans="1:27" ht="18" hidden="1" customHeight="1" x14ac:dyDescent="0.3">
      <c r="A289" s="10">
        <v>285</v>
      </c>
      <c r="B289" s="11">
        <v>48</v>
      </c>
      <c r="C289" s="11" t="s">
        <v>46</v>
      </c>
      <c r="D289" s="13" t="s">
        <v>392</v>
      </c>
      <c r="E289" s="13">
        <v>98555808</v>
      </c>
      <c r="F289" s="14">
        <v>44984</v>
      </c>
      <c r="G289" s="14">
        <v>44988</v>
      </c>
      <c r="H289" s="9">
        <v>4840728</v>
      </c>
      <c r="I289" s="9">
        <v>24433.57</v>
      </c>
      <c r="J289" s="9">
        <f t="shared" si="21"/>
        <v>3665.0355</v>
      </c>
      <c r="K289" s="9">
        <f t="shared" si="22"/>
        <v>28098.605499999998</v>
      </c>
      <c r="L289" s="9"/>
      <c r="M289" s="9"/>
      <c r="N289" s="9"/>
      <c r="O289" s="9">
        <v>11179.8</v>
      </c>
      <c r="P289" s="9">
        <v>1000</v>
      </c>
      <c r="Q289" s="9">
        <f t="shared" si="20"/>
        <v>11179800</v>
      </c>
      <c r="R289" s="9">
        <f t="shared" si="23"/>
        <v>16020528</v>
      </c>
      <c r="S289" s="9">
        <f t="shared" si="24"/>
        <v>16048626.6055</v>
      </c>
      <c r="T289" s="15">
        <v>529</v>
      </c>
      <c r="U289" s="8"/>
      <c r="V289" s="8"/>
      <c r="W289" s="8"/>
      <c r="X289" s="8"/>
      <c r="Y289" s="8"/>
      <c r="Z289" s="8"/>
      <c r="AA289" s="8"/>
    </row>
    <row r="290" spans="1:27" ht="18" hidden="1" customHeight="1" x14ac:dyDescent="0.3">
      <c r="A290" s="10">
        <v>286</v>
      </c>
      <c r="B290" s="11">
        <v>49</v>
      </c>
      <c r="C290" s="11" t="s">
        <v>46</v>
      </c>
      <c r="D290" s="13" t="s">
        <v>393</v>
      </c>
      <c r="E290" s="13">
        <v>98101421</v>
      </c>
      <c r="F290" s="14">
        <v>44984</v>
      </c>
      <c r="G290" s="14">
        <v>44988</v>
      </c>
      <c r="H290" s="9">
        <v>4840728</v>
      </c>
      <c r="I290" s="9">
        <v>24433.57</v>
      </c>
      <c r="J290" s="9">
        <f t="shared" si="21"/>
        <v>3665.0355</v>
      </c>
      <c r="K290" s="9">
        <f t="shared" si="22"/>
        <v>28098.605499999998</v>
      </c>
      <c r="L290" s="9"/>
      <c r="M290" s="9"/>
      <c r="N290" s="9"/>
      <c r="O290" s="9">
        <v>11179.8</v>
      </c>
      <c r="P290" s="9">
        <v>1000</v>
      </c>
      <c r="Q290" s="9">
        <f t="shared" si="20"/>
        <v>11179800</v>
      </c>
      <c r="R290" s="9">
        <f t="shared" si="23"/>
        <v>16020528</v>
      </c>
      <c r="S290" s="9">
        <f t="shared" si="24"/>
        <v>16048626.6055</v>
      </c>
      <c r="T290" s="15">
        <v>529</v>
      </c>
      <c r="U290" s="8"/>
      <c r="V290" s="8"/>
      <c r="W290" s="8"/>
      <c r="X290" s="8"/>
      <c r="Y290" s="8"/>
      <c r="Z290" s="8"/>
      <c r="AA290" s="8"/>
    </row>
    <row r="291" spans="1:27" ht="18" hidden="1" customHeight="1" x14ac:dyDescent="0.3">
      <c r="A291" s="10">
        <v>287</v>
      </c>
      <c r="B291" s="11">
        <v>50</v>
      </c>
      <c r="C291" s="11" t="s">
        <v>46</v>
      </c>
      <c r="D291" s="13" t="s">
        <v>394</v>
      </c>
      <c r="E291" s="13">
        <v>98110588</v>
      </c>
      <c r="F291" s="14">
        <v>44984</v>
      </c>
      <c r="G291" s="14">
        <v>44988</v>
      </c>
      <c r="H291" s="9">
        <v>4840728</v>
      </c>
      <c r="I291" s="9">
        <v>24433.57</v>
      </c>
      <c r="J291" s="9">
        <f t="shared" si="21"/>
        <v>3665.0355</v>
      </c>
      <c r="K291" s="9">
        <f t="shared" si="22"/>
        <v>28098.605499999998</v>
      </c>
      <c r="L291" s="9"/>
      <c r="M291" s="9"/>
      <c r="N291" s="9"/>
      <c r="O291" s="9">
        <v>11179.8</v>
      </c>
      <c r="P291" s="9">
        <v>1000</v>
      </c>
      <c r="Q291" s="9">
        <f t="shared" si="20"/>
        <v>11179800</v>
      </c>
      <c r="R291" s="9">
        <f t="shared" si="23"/>
        <v>16020528</v>
      </c>
      <c r="S291" s="9">
        <f t="shared" si="24"/>
        <v>16048626.6055</v>
      </c>
      <c r="T291" s="15">
        <v>529</v>
      </c>
      <c r="U291" s="8"/>
      <c r="V291" s="8"/>
      <c r="W291" s="8"/>
      <c r="X291" s="8"/>
      <c r="Y291" s="8"/>
      <c r="Z291" s="8"/>
      <c r="AA291" s="8"/>
    </row>
    <row r="292" spans="1:27" ht="18" hidden="1" customHeight="1" x14ac:dyDescent="0.3">
      <c r="A292" s="10">
        <v>288</v>
      </c>
      <c r="B292" s="11">
        <v>51</v>
      </c>
      <c r="C292" s="11" t="s">
        <v>46</v>
      </c>
      <c r="D292" s="13" t="s">
        <v>395</v>
      </c>
      <c r="E292" s="13">
        <v>98110588</v>
      </c>
      <c r="F292" s="14">
        <v>44984</v>
      </c>
      <c r="G292" s="14">
        <v>44988</v>
      </c>
      <c r="H292" s="9">
        <v>4840728</v>
      </c>
      <c r="I292" s="9">
        <v>24433.57</v>
      </c>
      <c r="J292" s="9">
        <f t="shared" si="21"/>
        <v>3665.0355</v>
      </c>
      <c r="K292" s="9">
        <f t="shared" si="22"/>
        <v>28098.605499999998</v>
      </c>
      <c r="L292" s="9"/>
      <c r="M292" s="9"/>
      <c r="N292" s="9"/>
      <c r="O292" s="9">
        <v>11179.8</v>
      </c>
      <c r="P292" s="9">
        <v>1000</v>
      </c>
      <c r="Q292" s="9">
        <f t="shared" si="20"/>
        <v>11179800</v>
      </c>
      <c r="R292" s="9">
        <f t="shared" si="23"/>
        <v>16020528</v>
      </c>
      <c r="S292" s="9">
        <f t="shared" si="24"/>
        <v>16048626.6055</v>
      </c>
      <c r="T292" s="15">
        <v>529</v>
      </c>
      <c r="U292" s="8"/>
      <c r="V292" s="8"/>
      <c r="W292" s="8"/>
      <c r="X292" s="8"/>
      <c r="Y292" s="8"/>
      <c r="Z292" s="8"/>
      <c r="AA292" s="8"/>
    </row>
    <row r="293" spans="1:27" ht="18" hidden="1" customHeight="1" x14ac:dyDescent="0.3">
      <c r="A293" s="10">
        <v>289</v>
      </c>
      <c r="B293" s="11">
        <v>52</v>
      </c>
      <c r="C293" s="11" t="s">
        <v>46</v>
      </c>
      <c r="D293" s="13" t="s">
        <v>396</v>
      </c>
      <c r="E293" s="13">
        <v>98507460</v>
      </c>
      <c r="F293" s="14">
        <v>44984</v>
      </c>
      <c r="G293" s="14">
        <v>44988</v>
      </c>
      <c r="H293" s="9">
        <v>2686722</v>
      </c>
      <c r="I293" s="9">
        <v>115567.67</v>
      </c>
      <c r="J293" s="9">
        <f t="shared" si="21"/>
        <v>17335.1505</v>
      </c>
      <c r="K293" s="9">
        <f t="shared" si="22"/>
        <v>132902.8205</v>
      </c>
      <c r="L293" s="9"/>
      <c r="M293" s="9"/>
      <c r="N293" s="9"/>
      <c r="O293" s="9">
        <v>11179.8</v>
      </c>
      <c r="P293" s="9">
        <v>1000</v>
      </c>
      <c r="Q293" s="9">
        <f t="shared" si="20"/>
        <v>11179800</v>
      </c>
      <c r="R293" s="9">
        <f t="shared" si="23"/>
        <v>13866522</v>
      </c>
      <c r="S293" s="9">
        <f t="shared" si="24"/>
        <v>13999424.820499999</v>
      </c>
      <c r="T293" s="15">
        <v>529</v>
      </c>
      <c r="U293" s="8"/>
      <c r="V293" s="8"/>
      <c r="W293" s="8"/>
      <c r="X293" s="8"/>
      <c r="Y293" s="8"/>
      <c r="Z293" s="8"/>
      <c r="AA293" s="8"/>
    </row>
    <row r="294" spans="1:27" ht="18" hidden="1" customHeight="1" x14ac:dyDescent="0.3">
      <c r="A294" s="10">
        <v>290</v>
      </c>
      <c r="B294" s="11">
        <v>53</v>
      </c>
      <c r="C294" s="11" t="s">
        <v>46</v>
      </c>
      <c r="D294" s="13" t="s">
        <v>397</v>
      </c>
      <c r="E294" s="13">
        <v>98532906</v>
      </c>
      <c r="F294" s="14">
        <v>44984</v>
      </c>
      <c r="G294" s="14">
        <v>44988</v>
      </c>
      <c r="H294" s="9">
        <v>2686722</v>
      </c>
      <c r="I294" s="9">
        <v>115567.67</v>
      </c>
      <c r="J294" s="9">
        <f t="shared" si="21"/>
        <v>17335.1505</v>
      </c>
      <c r="K294" s="9">
        <f t="shared" si="22"/>
        <v>132902.8205</v>
      </c>
      <c r="L294" s="9"/>
      <c r="M294" s="9"/>
      <c r="N294" s="9"/>
      <c r="O294" s="9">
        <v>11179.8</v>
      </c>
      <c r="P294" s="9">
        <v>1000</v>
      </c>
      <c r="Q294" s="9">
        <f t="shared" si="20"/>
        <v>11179800</v>
      </c>
      <c r="R294" s="9">
        <f t="shared" si="23"/>
        <v>13866522</v>
      </c>
      <c r="S294" s="9">
        <f t="shared" si="24"/>
        <v>13999424.820499999</v>
      </c>
      <c r="T294" s="15">
        <v>529</v>
      </c>
      <c r="U294" s="8"/>
      <c r="V294" s="8"/>
      <c r="W294" s="8"/>
      <c r="X294" s="8"/>
      <c r="Y294" s="8"/>
      <c r="Z294" s="8"/>
      <c r="AA294" s="8"/>
    </row>
    <row r="295" spans="1:27" ht="18" hidden="1" customHeight="1" x14ac:dyDescent="0.3">
      <c r="A295" s="10">
        <v>291</v>
      </c>
      <c r="B295" s="11">
        <v>54</v>
      </c>
      <c r="C295" s="11" t="s">
        <v>46</v>
      </c>
      <c r="D295" s="13" t="s">
        <v>398</v>
      </c>
      <c r="E295" s="13">
        <v>98532906</v>
      </c>
      <c r="F295" s="14">
        <v>44984</v>
      </c>
      <c r="G295" s="14">
        <v>44988</v>
      </c>
      <c r="H295" s="9">
        <v>2686722</v>
      </c>
      <c r="I295" s="9">
        <v>115567.67</v>
      </c>
      <c r="J295" s="9">
        <f t="shared" si="21"/>
        <v>17335.1505</v>
      </c>
      <c r="K295" s="9">
        <f t="shared" si="22"/>
        <v>132902.8205</v>
      </c>
      <c r="L295" s="9"/>
      <c r="M295" s="9"/>
      <c r="N295" s="9"/>
      <c r="O295" s="9">
        <v>11179.8</v>
      </c>
      <c r="P295" s="9">
        <v>1000</v>
      </c>
      <c r="Q295" s="9">
        <f t="shared" si="20"/>
        <v>11179800</v>
      </c>
      <c r="R295" s="9">
        <f t="shared" si="23"/>
        <v>13866522</v>
      </c>
      <c r="S295" s="9">
        <f t="shared" si="24"/>
        <v>13999424.820499999</v>
      </c>
      <c r="T295" s="15">
        <v>529</v>
      </c>
      <c r="U295" s="8"/>
      <c r="V295" s="8"/>
      <c r="W295" s="8"/>
      <c r="X295" s="8"/>
      <c r="Y295" s="8"/>
      <c r="Z295" s="8"/>
      <c r="AA295" s="8"/>
    </row>
    <row r="296" spans="1:27" ht="18" hidden="1" customHeight="1" x14ac:dyDescent="0.3">
      <c r="A296" s="10">
        <v>292</v>
      </c>
      <c r="B296" s="11">
        <v>55</v>
      </c>
      <c r="C296" s="11" t="s">
        <v>46</v>
      </c>
      <c r="D296" s="13" t="s">
        <v>399</v>
      </c>
      <c r="E296" s="13">
        <v>98141922</v>
      </c>
      <c r="F296" s="14">
        <v>44984</v>
      </c>
      <c r="G296" s="14">
        <v>44988</v>
      </c>
      <c r="H296" s="9">
        <v>2686722</v>
      </c>
      <c r="I296" s="9">
        <v>115567.67</v>
      </c>
      <c r="J296" s="9">
        <f t="shared" si="21"/>
        <v>17335.1505</v>
      </c>
      <c r="K296" s="9">
        <f t="shared" si="22"/>
        <v>132902.8205</v>
      </c>
      <c r="L296" s="9"/>
      <c r="M296" s="9"/>
      <c r="N296" s="9"/>
      <c r="O296" s="9">
        <v>11179.8</v>
      </c>
      <c r="P296" s="9">
        <v>1000</v>
      </c>
      <c r="Q296" s="9">
        <f t="shared" si="20"/>
        <v>11179800</v>
      </c>
      <c r="R296" s="9">
        <f t="shared" si="23"/>
        <v>13866522</v>
      </c>
      <c r="S296" s="9">
        <f t="shared" si="24"/>
        <v>13999424.820499999</v>
      </c>
      <c r="T296" s="15">
        <v>529</v>
      </c>
      <c r="U296" s="8"/>
      <c r="V296" s="8"/>
      <c r="W296" s="8"/>
      <c r="X296" s="8"/>
      <c r="Y296" s="8"/>
      <c r="Z296" s="8"/>
      <c r="AA296" s="8"/>
    </row>
    <row r="297" spans="1:27" ht="18" hidden="1" customHeight="1" x14ac:dyDescent="0.3">
      <c r="A297" s="10">
        <v>293</v>
      </c>
      <c r="B297" s="11">
        <v>56</v>
      </c>
      <c r="C297" s="11" t="s">
        <v>46</v>
      </c>
      <c r="D297" s="13" t="s">
        <v>400</v>
      </c>
      <c r="E297" s="13">
        <v>98141922</v>
      </c>
      <c r="F297" s="14">
        <v>44984</v>
      </c>
      <c r="G297" s="14">
        <v>44988</v>
      </c>
      <c r="H297" s="9">
        <v>2686722</v>
      </c>
      <c r="I297" s="9">
        <v>115567.67</v>
      </c>
      <c r="J297" s="9">
        <f t="shared" si="21"/>
        <v>17335.1505</v>
      </c>
      <c r="K297" s="9">
        <f t="shared" si="22"/>
        <v>132902.8205</v>
      </c>
      <c r="L297" s="9"/>
      <c r="M297" s="9"/>
      <c r="N297" s="9"/>
      <c r="O297" s="9">
        <v>11179.8</v>
      </c>
      <c r="P297" s="9">
        <v>1000</v>
      </c>
      <c r="Q297" s="9">
        <f t="shared" si="20"/>
        <v>11179800</v>
      </c>
      <c r="R297" s="9">
        <f t="shared" si="23"/>
        <v>13866522</v>
      </c>
      <c r="S297" s="9">
        <f t="shared" si="24"/>
        <v>13999424.820499999</v>
      </c>
      <c r="T297" s="15">
        <v>529</v>
      </c>
      <c r="U297" s="8"/>
      <c r="V297" s="8"/>
      <c r="W297" s="8"/>
      <c r="X297" s="8"/>
      <c r="Y297" s="8"/>
      <c r="Z297" s="8"/>
      <c r="AA297" s="8"/>
    </row>
    <row r="298" spans="1:27" ht="18" hidden="1" customHeight="1" x14ac:dyDescent="0.3">
      <c r="A298" s="10">
        <v>294</v>
      </c>
      <c r="B298" s="11">
        <v>57</v>
      </c>
      <c r="C298" s="11" t="s">
        <v>46</v>
      </c>
      <c r="D298" s="13" t="s">
        <v>401</v>
      </c>
      <c r="E298" s="13">
        <v>98112402</v>
      </c>
      <c r="F298" s="14">
        <v>44984</v>
      </c>
      <c r="G298" s="14">
        <v>44988</v>
      </c>
      <c r="H298" s="9">
        <v>2686722</v>
      </c>
      <c r="I298" s="9">
        <v>115567.67</v>
      </c>
      <c r="J298" s="9">
        <f t="shared" si="21"/>
        <v>17335.1505</v>
      </c>
      <c r="K298" s="9">
        <f t="shared" si="22"/>
        <v>132902.8205</v>
      </c>
      <c r="L298" s="9"/>
      <c r="M298" s="9"/>
      <c r="N298" s="9"/>
      <c r="O298" s="9">
        <v>11179.8</v>
      </c>
      <c r="P298" s="9">
        <v>1000</v>
      </c>
      <c r="Q298" s="9">
        <f t="shared" si="20"/>
        <v>11179800</v>
      </c>
      <c r="R298" s="9">
        <f t="shared" si="23"/>
        <v>13866522</v>
      </c>
      <c r="S298" s="9">
        <f t="shared" si="24"/>
        <v>13999424.820499999</v>
      </c>
      <c r="T298" s="15">
        <v>529</v>
      </c>
      <c r="U298" s="8"/>
      <c r="V298" s="8"/>
      <c r="W298" s="8"/>
      <c r="X298" s="8"/>
      <c r="Y298" s="8"/>
      <c r="Z298" s="8"/>
      <c r="AA298" s="8"/>
    </row>
    <row r="299" spans="1:27" ht="18" hidden="1" customHeight="1" x14ac:dyDescent="0.3">
      <c r="A299" s="10">
        <v>295</v>
      </c>
      <c r="B299" s="11">
        <v>58</v>
      </c>
      <c r="C299" s="11" t="s">
        <v>46</v>
      </c>
      <c r="D299" s="13" t="s">
        <v>402</v>
      </c>
      <c r="E299" s="13">
        <v>98112402</v>
      </c>
      <c r="F299" s="14">
        <v>44984</v>
      </c>
      <c r="G299" s="14">
        <v>44988</v>
      </c>
      <c r="H299" s="9">
        <v>2686722</v>
      </c>
      <c r="I299" s="9">
        <v>115567.67</v>
      </c>
      <c r="J299" s="9">
        <f t="shared" si="21"/>
        <v>17335.1505</v>
      </c>
      <c r="K299" s="9">
        <f t="shared" si="22"/>
        <v>132902.8205</v>
      </c>
      <c r="L299" s="9"/>
      <c r="M299" s="9"/>
      <c r="N299" s="9"/>
      <c r="O299" s="9">
        <v>11179.8</v>
      </c>
      <c r="P299" s="9">
        <v>1000</v>
      </c>
      <c r="Q299" s="9">
        <f t="shared" si="20"/>
        <v>11179800</v>
      </c>
      <c r="R299" s="9">
        <f t="shared" si="23"/>
        <v>13866522</v>
      </c>
      <c r="S299" s="9">
        <f t="shared" si="24"/>
        <v>13999424.820499999</v>
      </c>
      <c r="T299" s="15">
        <v>529</v>
      </c>
      <c r="U299" s="8"/>
      <c r="V299" s="8"/>
      <c r="W299" s="8"/>
      <c r="X299" s="8"/>
      <c r="Y299" s="8"/>
      <c r="Z299" s="8"/>
      <c r="AA299" s="8"/>
    </row>
    <row r="300" spans="1:27" ht="18" hidden="1" customHeight="1" x14ac:dyDescent="0.3">
      <c r="A300" s="10">
        <v>296</v>
      </c>
      <c r="B300" s="11">
        <v>59</v>
      </c>
      <c r="C300" s="11" t="s">
        <v>46</v>
      </c>
      <c r="D300" s="13" t="s">
        <v>403</v>
      </c>
      <c r="E300" s="13">
        <v>95257994</v>
      </c>
      <c r="F300" s="14">
        <v>44984</v>
      </c>
      <c r="G300" s="14">
        <v>44988</v>
      </c>
      <c r="H300" s="9">
        <v>2686722</v>
      </c>
      <c r="I300" s="9">
        <v>115567.67</v>
      </c>
      <c r="J300" s="9">
        <f t="shared" si="21"/>
        <v>17335.1505</v>
      </c>
      <c r="K300" s="9">
        <f t="shared" si="22"/>
        <v>132902.8205</v>
      </c>
      <c r="L300" s="9"/>
      <c r="M300" s="9"/>
      <c r="N300" s="9"/>
      <c r="O300" s="9">
        <v>11179.8</v>
      </c>
      <c r="P300" s="9">
        <v>1000</v>
      </c>
      <c r="Q300" s="9">
        <f t="shared" si="20"/>
        <v>11179800</v>
      </c>
      <c r="R300" s="9">
        <f t="shared" si="23"/>
        <v>13866522</v>
      </c>
      <c r="S300" s="9">
        <f t="shared" si="24"/>
        <v>13999424.820499999</v>
      </c>
      <c r="T300" s="15">
        <v>529</v>
      </c>
      <c r="U300" s="8"/>
      <c r="V300" s="8"/>
      <c r="W300" s="8"/>
      <c r="X300" s="8"/>
      <c r="Y300" s="8"/>
      <c r="Z300" s="8"/>
      <c r="AA300" s="8"/>
    </row>
    <row r="301" spans="1:27" ht="18" hidden="1" customHeight="1" x14ac:dyDescent="0.3">
      <c r="A301" s="10">
        <v>297</v>
      </c>
      <c r="B301" s="11">
        <v>60</v>
      </c>
      <c r="C301" s="11" t="s">
        <v>46</v>
      </c>
      <c r="D301" s="13" t="s">
        <v>404</v>
      </c>
      <c r="E301" s="13">
        <v>95257994</v>
      </c>
      <c r="F301" s="14">
        <v>44984</v>
      </c>
      <c r="G301" s="14">
        <v>44988</v>
      </c>
      <c r="H301" s="9">
        <v>2686722</v>
      </c>
      <c r="I301" s="9">
        <v>115567.67</v>
      </c>
      <c r="J301" s="9">
        <f t="shared" si="21"/>
        <v>17335.1505</v>
      </c>
      <c r="K301" s="9">
        <f t="shared" si="22"/>
        <v>132902.8205</v>
      </c>
      <c r="L301" s="9"/>
      <c r="M301" s="9"/>
      <c r="N301" s="9"/>
      <c r="O301" s="9">
        <v>11179.8</v>
      </c>
      <c r="P301" s="9">
        <v>1000</v>
      </c>
      <c r="Q301" s="9">
        <f t="shared" si="20"/>
        <v>11179800</v>
      </c>
      <c r="R301" s="9">
        <f t="shared" si="23"/>
        <v>13866522</v>
      </c>
      <c r="S301" s="9">
        <f t="shared" si="24"/>
        <v>13999424.820499999</v>
      </c>
      <c r="T301" s="15">
        <v>529</v>
      </c>
      <c r="U301" s="8"/>
      <c r="V301" s="8"/>
      <c r="W301" s="8"/>
      <c r="X301" s="8"/>
      <c r="Y301" s="8"/>
      <c r="Z301" s="8"/>
      <c r="AA301" s="8"/>
    </row>
    <row r="302" spans="1:27" ht="18" hidden="1" customHeight="1" x14ac:dyDescent="0.3">
      <c r="A302" s="10">
        <v>298</v>
      </c>
      <c r="B302" s="11">
        <v>61</v>
      </c>
      <c r="C302" s="11" t="s">
        <v>46</v>
      </c>
      <c r="D302" s="13" t="s">
        <v>405</v>
      </c>
      <c r="E302" s="13">
        <v>98101421</v>
      </c>
      <c r="F302" s="14">
        <v>44984</v>
      </c>
      <c r="G302" s="14">
        <v>44988</v>
      </c>
      <c r="H302" s="9">
        <v>2686722</v>
      </c>
      <c r="I302" s="9">
        <v>115567.67</v>
      </c>
      <c r="J302" s="9">
        <f t="shared" si="21"/>
        <v>17335.1505</v>
      </c>
      <c r="K302" s="9">
        <f t="shared" si="22"/>
        <v>132902.8205</v>
      </c>
      <c r="L302" s="9"/>
      <c r="M302" s="9"/>
      <c r="N302" s="9"/>
      <c r="O302" s="9">
        <v>11179.8</v>
      </c>
      <c r="P302" s="9">
        <v>1000</v>
      </c>
      <c r="Q302" s="9">
        <f t="shared" si="20"/>
        <v>11179800</v>
      </c>
      <c r="R302" s="9">
        <f t="shared" si="23"/>
        <v>13866522</v>
      </c>
      <c r="S302" s="9">
        <f t="shared" si="24"/>
        <v>13999424.820499999</v>
      </c>
      <c r="T302" s="15">
        <v>529</v>
      </c>
      <c r="U302" s="8"/>
      <c r="V302" s="8"/>
      <c r="W302" s="8"/>
      <c r="X302" s="8"/>
      <c r="Y302" s="8"/>
      <c r="Z302" s="8"/>
      <c r="AA302" s="8"/>
    </row>
    <row r="303" spans="1:27" ht="18" hidden="1" customHeight="1" x14ac:dyDescent="0.3">
      <c r="A303" s="10">
        <v>299</v>
      </c>
      <c r="B303" s="11">
        <v>62</v>
      </c>
      <c r="C303" s="11" t="s">
        <v>46</v>
      </c>
      <c r="D303" s="13" t="s">
        <v>406</v>
      </c>
      <c r="E303" s="13">
        <v>98507460</v>
      </c>
      <c r="F303" s="14">
        <v>44984</v>
      </c>
      <c r="G303" s="14">
        <v>44988</v>
      </c>
      <c r="H303" s="9">
        <v>2686722</v>
      </c>
      <c r="I303" s="9">
        <v>115567.67</v>
      </c>
      <c r="J303" s="9">
        <f t="shared" si="21"/>
        <v>17335.1505</v>
      </c>
      <c r="K303" s="9">
        <f t="shared" si="22"/>
        <v>132902.8205</v>
      </c>
      <c r="L303" s="9"/>
      <c r="M303" s="9"/>
      <c r="N303" s="9"/>
      <c r="O303" s="9">
        <v>11179.8</v>
      </c>
      <c r="P303" s="9">
        <v>1000</v>
      </c>
      <c r="Q303" s="9">
        <f t="shared" si="20"/>
        <v>11179800</v>
      </c>
      <c r="R303" s="9">
        <f t="shared" si="23"/>
        <v>13866522</v>
      </c>
      <c r="S303" s="9">
        <f t="shared" si="24"/>
        <v>13999424.820499999</v>
      </c>
      <c r="T303" s="15">
        <v>529</v>
      </c>
      <c r="U303" s="8"/>
      <c r="V303" s="8"/>
      <c r="W303" s="8"/>
      <c r="X303" s="8"/>
      <c r="Y303" s="8"/>
      <c r="Z303" s="8"/>
      <c r="AA303" s="8"/>
    </row>
    <row r="304" spans="1:27" ht="18" hidden="1" customHeight="1" x14ac:dyDescent="0.3">
      <c r="A304" s="10">
        <v>300</v>
      </c>
      <c r="B304" s="11">
        <v>1</v>
      </c>
      <c r="C304" s="11" t="s">
        <v>228</v>
      </c>
      <c r="D304" s="13" t="s">
        <v>407</v>
      </c>
      <c r="E304" s="13">
        <v>94240892</v>
      </c>
      <c r="F304" s="14">
        <v>44984</v>
      </c>
      <c r="G304" s="14">
        <v>44989</v>
      </c>
      <c r="H304" s="9">
        <v>2686722</v>
      </c>
      <c r="I304" s="9">
        <v>115567.67</v>
      </c>
      <c r="J304" s="9">
        <f t="shared" si="21"/>
        <v>17335.1505</v>
      </c>
      <c r="K304" s="9">
        <f t="shared" si="22"/>
        <v>132902.8205</v>
      </c>
      <c r="L304" s="9"/>
      <c r="M304" s="9"/>
      <c r="N304" s="9"/>
      <c r="O304" s="9">
        <v>11179.8</v>
      </c>
      <c r="P304" s="9">
        <v>1000</v>
      </c>
      <c r="Q304" s="9">
        <f t="shared" si="20"/>
        <v>11179800</v>
      </c>
      <c r="R304" s="9">
        <f t="shared" si="23"/>
        <v>13866522</v>
      </c>
      <c r="S304" s="9">
        <f t="shared" si="24"/>
        <v>13999424.820499999</v>
      </c>
      <c r="T304" s="15">
        <v>530</v>
      </c>
      <c r="U304" s="8"/>
      <c r="V304" s="8"/>
      <c r="W304" s="8"/>
      <c r="X304" s="8"/>
      <c r="Y304" s="8"/>
      <c r="Z304" s="8"/>
      <c r="AA304" s="8"/>
    </row>
    <row r="305" spans="1:27" ht="18" hidden="1" customHeight="1" x14ac:dyDescent="0.3">
      <c r="A305" s="10">
        <v>301</v>
      </c>
      <c r="B305" s="11">
        <v>2</v>
      </c>
      <c r="C305" s="11" t="s">
        <v>228</v>
      </c>
      <c r="D305" s="13" t="s">
        <v>408</v>
      </c>
      <c r="E305" s="13">
        <v>98568561</v>
      </c>
      <c r="F305" s="14">
        <v>44984</v>
      </c>
      <c r="G305" s="14">
        <v>44989</v>
      </c>
      <c r="H305" s="9">
        <v>2686722</v>
      </c>
      <c r="I305" s="9">
        <v>115567.67</v>
      </c>
      <c r="J305" s="9">
        <f t="shared" si="21"/>
        <v>17335.1505</v>
      </c>
      <c r="K305" s="9">
        <f t="shared" si="22"/>
        <v>132902.8205</v>
      </c>
      <c r="L305" s="9"/>
      <c r="M305" s="9"/>
      <c r="N305" s="9"/>
      <c r="O305" s="9">
        <v>11179.8</v>
      </c>
      <c r="P305" s="9">
        <v>1000</v>
      </c>
      <c r="Q305" s="9">
        <f t="shared" si="20"/>
        <v>11179800</v>
      </c>
      <c r="R305" s="9">
        <f t="shared" si="23"/>
        <v>13866522</v>
      </c>
      <c r="S305" s="9">
        <f t="shared" si="24"/>
        <v>13999424.820499999</v>
      </c>
      <c r="T305" s="15">
        <v>530</v>
      </c>
      <c r="U305" s="8"/>
      <c r="V305" s="8"/>
      <c r="W305" s="8"/>
      <c r="X305" s="8"/>
      <c r="Y305" s="8"/>
      <c r="Z305" s="8"/>
      <c r="AA305" s="8"/>
    </row>
    <row r="306" spans="1:27" ht="18" hidden="1" customHeight="1" x14ac:dyDescent="0.3">
      <c r="A306" s="10">
        <v>302</v>
      </c>
      <c r="B306" s="11">
        <v>3</v>
      </c>
      <c r="C306" s="11" t="s">
        <v>228</v>
      </c>
      <c r="D306" s="13" t="s">
        <v>409</v>
      </c>
      <c r="E306" s="13">
        <v>98189154</v>
      </c>
      <c r="F306" s="14">
        <v>44984</v>
      </c>
      <c r="G306" s="14">
        <v>44989</v>
      </c>
      <c r="H306" s="9">
        <v>2686722</v>
      </c>
      <c r="I306" s="9">
        <v>115567.67</v>
      </c>
      <c r="J306" s="9">
        <f t="shared" si="21"/>
        <v>17335.1505</v>
      </c>
      <c r="K306" s="9">
        <f t="shared" si="22"/>
        <v>132902.8205</v>
      </c>
      <c r="L306" s="9"/>
      <c r="M306" s="9"/>
      <c r="N306" s="9"/>
      <c r="O306" s="9">
        <v>11179.8</v>
      </c>
      <c r="P306" s="9">
        <v>1000</v>
      </c>
      <c r="Q306" s="9">
        <f t="shared" si="20"/>
        <v>11179800</v>
      </c>
      <c r="R306" s="9">
        <f t="shared" si="23"/>
        <v>13866522</v>
      </c>
      <c r="S306" s="9">
        <f t="shared" si="24"/>
        <v>13999424.820499999</v>
      </c>
      <c r="T306" s="15">
        <v>530</v>
      </c>
      <c r="U306" s="8"/>
      <c r="V306" s="8"/>
      <c r="W306" s="8"/>
      <c r="X306" s="8"/>
      <c r="Y306" s="8"/>
      <c r="Z306" s="8"/>
      <c r="AA306" s="8"/>
    </row>
    <row r="307" spans="1:27" ht="18" hidden="1" customHeight="1" x14ac:dyDescent="0.3">
      <c r="A307" s="10">
        <v>303</v>
      </c>
      <c r="B307" s="11">
        <v>4</v>
      </c>
      <c r="C307" s="11" t="s">
        <v>228</v>
      </c>
      <c r="D307" s="13" t="s">
        <v>410</v>
      </c>
      <c r="E307" s="13">
        <v>98568660</v>
      </c>
      <c r="F307" s="14">
        <v>44984</v>
      </c>
      <c r="G307" s="14">
        <v>44989</v>
      </c>
      <c r="H307" s="9">
        <v>2686722</v>
      </c>
      <c r="I307" s="9">
        <v>115567.67</v>
      </c>
      <c r="J307" s="9">
        <f t="shared" si="21"/>
        <v>17335.1505</v>
      </c>
      <c r="K307" s="9">
        <f t="shared" si="22"/>
        <v>132902.8205</v>
      </c>
      <c r="L307" s="9"/>
      <c r="M307" s="9"/>
      <c r="N307" s="9"/>
      <c r="O307" s="9">
        <v>11179.8</v>
      </c>
      <c r="P307" s="9">
        <v>1000</v>
      </c>
      <c r="Q307" s="9">
        <f t="shared" si="20"/>
        <v>11179800</v>
      </c>
      <c r="R307" s="9">
        <f t="shared" si="23"/>
        <v>13866522</v>
      </c>
      <c r="S307" s="9">
        <f t="shared" si="24"/>
        <v>13999424.820499999</v>
      </c>
      <c r="T307" s="15">
        <v>530</v>
      </c>
      <c r="U307" s="8"/>
      <c r="V307" s="8"/>
      <c r="W307" s="8"/>
      <c r="X307" s="8"/>
      <c r="Y307" s="8"/>
      <c r="Z307" s="8"/>
      <c r="AA307" s="8"/>
    </row>
    <row r="308" spans="1:27" ht="18" hidden="1" customHeight="1" x14ac:dyDescent="0.3">
      <c r="A308" s="10">
        <v>304</v>
      </c>
      <c r="B308" s="11">
        <v>5</v>
      </c>
      <c r="C308" s="11" t="s">
        <v>228</v>
      </c>
      <c r="D308" s="13" t="s">
        <v>411</v>
      </c>
      <c r="E308" s="13">
        <v>98568561</v>
      </c>
      <c r="F308" s="14">
        <v>44984</v>
      </c>
      <c r="G308" s="14">
        <v>44989</v>
      </c>
      <c r="H308" s="9">
        <v>2686722</v>
      </c>
      <c r="I308" s="9">
        <v>115567.67</v>
      </c>
      <c r="J308" s="9">
        <f t="shared" si="21"/>
        <v>17335.1505</v>
      </c>
      <c r="K308" s="9">
        <f t="shared" si="22"/>
        <v>132902.8205</v>
      </c>
      <c r="L308" s="9"/>
      <c r="M308" s="9"/>
      <c r="N308" s="9"/>
      <c r="O308" s="9">
        <v>11179.8</v>
      </c>
      <c r="P308" s="9">
        <v>1000</v>
      </c>
      <c r="Q308" s="9">
        <f t="shared" si="20"/>
        <v>11179800</v>
      </c>
      <c r="R308" s="9">
        <f t="shared" si="23"/>
        <v>13866522</v>
      </c>
      <c r="S308" s="9">
        <f t="shared" si="24"/>
        <v>13999424.820499999</v>
      </c>
      <c r="T308" s="15">
        <v>530</v>
      </c>
      <c r="U308" s="8"/>
      <c r="V308" s="8"/>
      <c r="W308" s="8"/>
      <c r="X308" s="8"/>
      <c r="Y308" s="8"/>
      <c r="Z308" s="8"/>
      <c r="AA308" s="8"/>
    </row>
    <row r="309" spans="1:27" ht="18" hidden="1" customHeight="1" x14ac:dyDescent="0.3">
      <c r="A309" s="10">
        <v>305</v>
      </c>
      <c r="B309" s="11">
        <v>6</v>
      </c>
      <c r="C309" s="11" t="s">
        <v>228</v>
      </c>
      <c r="D309" s="13" t="s">
        <v>412</v>
      </c>
      <c r="E309" s="13">
        <v>91727768</v>
      </c>
      <c r="F309" s="14">
        <v>44984</v>
      </c>
      <c r="G309" s="14">
        <v>44989</v>
      </c>
      <c r="H309" s="9">
        <v>2686722</v>
      </c>
      <c r="I309" s="9">
        <v>115567.67</v>
      </c>
      <c r="J309" s="9">
        <f t="shared" si="21"/>
        <v>17335.1505</v>
      </c>
      <c r="K309" s="9">
        <f t="shared" si="22"/>
        <v>132902.8205</v>
      </c>
      <c r="L309" s="9"/>
      <c r="M309" s="9"/>
      <c r="N309" s="9"/>
      <c r="O309" s="9">
        <v>11179.8</v>
      </c>
      <c r="P309" s="9">
        <v>1000</v>
      </c>
      <c r="Q309" s="9">
        <f t="shared" si="20"/>
        <v>11179800</v>
      </c>
      <c r="R309" s="9">
        <f t="shared" si="23"/>
        <v>13866522</v>
      </c>
      <c r="S309" s="9">
        <f t="shared" si="24"/>
        <v>13999424.820499999</v>
      </c>
      <c r="T309" s="15">
        <v>530</v>
      </c>
      <c r="U309" s="8"/>
      <c r="V309" s="8"/>
      <c r="W309" s="8"/>
      <c r="X309" s="8"/>
      <c r="Y309" s="8"/>
      <c r="Z309" s="8"/>
      <c r="AA309" s="8"/>
    </row>
    <row r="310" spans="1:27" ht="18" hidden="1" customHeight="1" x14ac:dyDescent="0.3">
      <c r="A310" s="10">
        <v>306</v>
      </c>
      <c r="B310" s="11">
        <v>7</v>
      </c>
      <c r="C310" s="11" t="s">
        <v>228</v>
      </c>
      <c r="D310" s="16" t="s">
        <v>413</v>
      </c>
      <c r="E310" s="13">
        <v>98151236</v>
      </c>
      <c r="F310" s="14">
        <v>44984</v>
      </c>
      <c r="G310" s="14">
        <v>44989</v>
      </c>
      <c r="H310" s="9">
        <v>2686722</v>
      </c>
      <c r="I310" s="9">
        <v>115567.67</v>
      </c>
      <c r="J310" s="9">
        <f t="shared" si="21"/>
        <v>17335.1505</v>
      </c>
      <c r="K310" s="9">
        <f t="shared" si="22"/>
        <v>132902.8205</v>
      </c>
      <c r="L310" s="9"/>
      <c r="M310" s="9"/>
      <c r="N310" s="9"/>
      <c r="O310" s="9">
        <v>11179.8</v>
      </c>
      <c r="P310" s="9">
        <v>1000</v>
      </c>
      <c r="Q310" s="9">
        <f t="shared" si="20"/>
        <v>11179800</v>
      </c>
      <c r="R310" s="9">
        <f t="shared" si="23"/>
        <v>13866522</v>
      </c>
      <c r="S310" s="9">
        <f t="shared" si="24"/>
        <v>13999424.820499999</v>
      </c>
      <c r="T310" s="15">
        <v>530</v>
      </c>
      <c r="U310" s="8"/>
      <c r="V310" s="8"/>
      <c r="W310" s="8"/>
      <c r="X310" s="8"/>
      <c r="Y310" s="8"/>
      <c r="Z310" s="8"/>
      <c r="AA310" s="8"/>
    </row>
    <row r="311" spans="1:27" ht="18" hidden="1" customHeight="1" x14ac:dyDescent="0.3">
      <c r="A311" s="10">
        <v>307</v>
      </c>
      <c r="B311" s="11">
        <v>8</v>
      </c>
      <c r="C311" s="11" t="s">
        <v>228</v>
      </c>
      <c r="D311" s="13" t="s">
        <v>414</v>
      </c>
      <c r="E311" s="13">
        <v>91967919</v>
      </c>
      <c r="F311" s="14">
        <v>44984</v>
      </c>
      <c r="G311" s="14">
        <v>44989</v>
      </c>
      <c r="H311" s="9">
        <v>2686722</v>
      </c>
      <c r="I311" s="9">
        <v>115567.67</v>
      </c>
      <c r="J311" s="9">
        <f t="shared" si="21"/>
        <v>17335.1505</v>
      </c>
      <c r="K311" s="9">
        <f t="shared" si="22"/>
        <v>132902.8205</v>
      </c>
      <c r="L311" s="9"/>
      <c r="M311" s="9"/>
      <c r="N311" s="9"/>
      <c r="O311" s="9">
        <v>11179.8</v>
      </c>
      <c r="P311" s="9">
        <v>1000</v>
      </c>
      <c r="Q311" s="9">
        <f t="shared" si="20"/>
        <v>11179800</v>
      </c>
      <c r="R311" s="9">
        <f t="shared" si="23"/>
        <v>13866522</v>
      </c>
      <c r="S311" s="9">
        <f t="shared" si="24"/>
        <v>13999424.820499999</v>
      </c>
      <c r="T311" s="15">
        <v>530</v>
      </c>
      <c r="U311" s="8"/>
      <c r="V311" s="8"/>
      <c r="W311" s="8"/>
      <c r="X311" s="8"/>
      <c r="Y311" s="8"/>
      <c r="Z311" s="8"/>
      <c r="AA311" s="8"/>
    </row>
    <row r="312" spans="1:27" ht="18" hidden="1" customHeight="1" x14ac:dyDescent="0.3">
      <c r="A312" s="10">
        <v>308</v>
      </c>
      <c r="B312" s="11">
        <v>9</v>
      </c>
      <c r="C312" s="11" t="s">
        <v>228</v>
      </c>
      <c r="D312" s="13" t="s">
        <v>415</v>
      </c>
      <c r="E312" s="13">
        <v>94942661</v>
      </c>
      <c r="F312" s="14">
        <v>44984</v>
      </c>
      <c r="G312" s="14">
        <v>44989</v>
      </c>
      <c r="H312" s="9">
        <v>2686722</v>
      </c>
      <c r="I312" s="9">
        <v>115567.67</v>
      </c>
      <c r="J312" s="9">
        <f t="shared" si="21"/>
        <v>17335.1505</v>
      </c>
      <c r="K312" s="9">
        <f t="shared" si="22"/>
        <v>132902.8205</v>
      </c>
      <c r="L312" s="9"/>
      <c r="M312" s="9"/>
      <c r="N312" s="9"/>
      <c r="O312" s="9">
        <v>11179.8</v>
      </c>
      <c r="P312" s="9">
        <v>1000</v>
      </c>
      <c r="Q312" s="9">
        <f t="shared" si="20"/>
        <v>11179800</v>
      </c>
      <c r="R312" s="9">
        <f t="shared" si="23"/>
        <v>13866522</v>
      </c>
      <c r="S312" s="9">
        <f t="shared" si="24"/>
        <v>13999424.820499999</v>
      </c>
      <c r="T312" s="15">
        <v>530</v>
      </c>
      <c r="U312" s="8"/>
      <c r="V312" s="8"/>
      <c r="W312" s="8"/>
      <c r="X312" s="8"/>
      <c r="Y312" s="8"/>
      <c r="Z312" s="8"/>
      <c r="AA312" s="8"/>
    </row>
    <row r="313" spans="1:27" ht="18" hidden="1" customHeight="1" x14ac:dyDescent="0.3">
      <c r="A313" s="10">
        <v>309</v>
      </c>
      <c r="B313" s="11">
        <v>10</v>
      </c>
      <c r="C313" s="11" t="s">
        <v>228</v>
      </c>
      <c r="D313" s="13" t="s">
        <v>416</v>
      </c>
      <c r="E313" s="13">
        <v>98568660</v>
      </c>
      <c r="F313" s="14">
        <v>44984</v>
      </c>
      <c r="G313" s="14">
        <v>44989</v>
      </c>
      <c r="H313" s="9">
        <v>2686722</v>
      </c>
      <c r="I313" s="9">
        <v>115567.67</v>
      </c>
      <c r="J313" s="9">
        <f t="shared" si="21"/>
        <v>17335.1505</v>
      </c>
      <c r="K313" s="9">
        <f t="shared" si="22"/>
        <v>132902.8205</v>
      </c>
      <c r="L313" s="9"/>
      <c r="M313" s="9"/>
      <c r="N313" s="9"/>
      <c r="O313" s="9">
        <v>11179.8</v>
      </c>
      <c r="P313" s="9">
        <v>1000</v>
      </c>
      <c r="Q313" s="9">
        <f t="shared" si="20"/>
        <v>11179800</v>
      </c>
      <c r="R313" s="9">
        <f t="shared" si="23"/>
        <v>13866522</v>
      </c>
      <c r="S313" s="9">
        <f t="shared" si="24"/>
        <v>13999424.820499999</v>
      </c>
      <c r="T313" s="15">
        <v>530</v>
      </c>
      <c r="U313" s="8"/>
      <c r="V313" s="8"/>
      <c r="W313" s="8"/>
      <c r="X313" s="8"/>
      <c r="Y313" s="8"/>
      <c r="Z313" s="8"/>
      <c r="AA313" s="8"/>
    </row>
    <row r="314" spans="1:27" ht="18" hidden="1" customHeight="1" x14ac:dyDescent="0.3">
      <c r="A314" s="10">
        <v>310</v>
      </c>
      <c r="B314" s="11">
        <v>11</v>
      </c>
      <c r="C314" s="11" t="s">
        <v>228</v>
      </c>
      <c r="D314" s="13" t="s">
        <v>417</v>
      </c>
      <c r="E314" s="13">
        <v>98189154</v>
      </c>
      <c r="F314" s="14">
        <v>44984</v>
      </c>
      <c r="G314" s="14">
        <v>44989</v>
      </c>
      <c r="H314" s="9">
        <v>2686722</v>
      </c>
      <c r="I314" s="9">
        <v>115567.67</v>
      </c>
      <c r="J314" s="9">
        <f t="shared" si="21"/>
        <v>17335.1505</v>
      </c>
      <c r="K314" s="9">
        <f t="shared" si="22"/>
        <v>132902.8205</v>
      </c>
      <c r="L314" s="9"/>
      <c r="M314" s="9"/>
      <c r="N314" s="9"/>
      <c r="O314" s="9">
        <v>11179.8</v>
      </c>
      <c r="P314" s="9">
        <v>1000</v>
      </c>
      <c r="Q314" s="9">
        <f t="shared" si="20"/>
        <v>11179800</v>
      </c>
      <c r="R314" s="9">
        <f t="shared" si="23"/>
        <v>13866522</v>
      </c>
      <c r="S314" s="9">
        <f t="shared" si="24"/>
        <v>13999424.820499999</v>
      </c>
      <c r="T314" s="15">
        <v>530</v>
      </c>
      <c r="U314" s="8"/>
      <c r="V314" s="8"/>
      <c r="W314" s="8"/>
      <c r="X314" s="8"/>
      <c r="Y314" s="8"/>
      <c r="Z314" s="8"/>
      <c r="AA314" s="8"/>
    </row>
    <row r="315" spans="1:27" ht="18" hidden="1" customHeight="1" x14ac:dyDescent="0.3">
      <c r="A315" s="10">
        <v>311</v>
      </c>
      <c r="B315" s="11">
        <v>12</v>
      </c>
      <c r="C315" s="11" t="s">
        <v>228</v>
      </c>
      <c r="D315" s="13" t="s">
        <v>418</v>
      </c>
      <c r="E315" s="13">
        <v>92529296</v>
      </c>
      <c r="F315" s="14">
        <v>44984</v>
      </c>
      <c r="G315" s="14">
        <v>44989</v>
      </c>
      <c r="H315" s="9">
        <v>2686722</v>
      </c>
      <c r="I315" s="9">
        <v>115567.67</v>
      </c>
      <c r="J315" s="9">
        <f t="shared" si="21"/>
        <v>17335.1505</v>
      </c>
      <c r="K315" s="9">
        <f t="shared" si="22"/>
        <v>132902.8205</v>
      </c>
      <c r="L315" s="9"/>
      <c r="M315" s="9"/>
      <c r="N315" s="9"/>
      <c r="O315" s="9">
        <v>11179.8</v>
      </c>
      <c r="P315" s="9">
        <v>1000</v>
      </c>
      <c r="Q315" s="9">
        <f t="shared" si="20"/>
        <v>11179800</v>
      </c>
      <c r="R315" s="9">
        <f t="shared" si="23"/>
        <v>13866522</v>
      </c>
      <c r="S315" s="9">
        <f t="shared" si="24"/>
        <v>13999424.820499999</v>
      </c>
      <c r="T315" s="15">
        <v>530</v>
      </c>
      <c r="U315" s="8"/>
      <c r="V315" s="8"/>
      <c r="W315" s="8"/>
      <c r="X315" s="8"/>
      <c r="Y315" s="8"/>
      <c r="Z315" s="8"/>
      <c r="AA315" s="8"/>
    </row>
    <row r="316" spans="1:27" ht="18" hidden="1" customHeight="1" x14ac:dyDescent="0.3">
      <c r="A316" s="10">
        <v>312</v>
      </c>
      <c r="B316" s="11">
        <v>13</v>
      </c>
      <c r="C316" s="11" t="s">
        <v>228</v>
      </c>
      <c r="D316" s="13" t="s">
        <v>419</v>
      </c>
      <c r="E316" s="13">
        <v>98120736</v>
      </c>
      <c r="F316" s="14">
        <v>44984</v>
      </c>
      <c r="G316" s="14">
        <v>44989</v>
      </c>
      <c r="H316" s="9">
        <v>2686722</v>
      </c>
      <c r="I316" s="9">
        <v>115567.67</v>
      </c>
      <c r="J316" s="9">
        <f t="shared" si="21"/>
        <v>17335.1505</v>
      </c>
      <c r="K316" s="9">
        <f t="shared" si="22"/>
        <v>132902.8205</v>
      </c>
      <c r="L316" s="9"/>
      <c r="M316" s="9"/>
      <c r="N316" s="9"/>
      <c r="O316" s="9">
        <v>11179.8</v>
      </c>
      <c r="P316" s="9">
        <v>1000</v>
      </c>
      <c r="Q316" s="9">
        <f t="shared" si="20"/>
        <v>11179800</v>
      </c>
      <c r="R316" s="9">
        <f t="shared" si="23"/>
        <v>13866522</v>
      </c>
      <c r="S316" s="9">
        <f t="shared" si="24"/>
        <v>13999424.820499999</v>
      </c>
      <c r="T316" s="15">
        <v>530</v>
      </c>
      <c r="U316" s="8"/>
      <c r="V316" s="8"/>
      <c r="W316" s="8"/>
      <c r="X316" s="8"/>
      <c r="Y316" s="8"/>
      <c r="Z316" s="8"/>
      <c r="AA316" s="8"/>
    </row>
    <row r="317" spans="1:27" ht="18" hidden="1" customHeight="1" x14ac:dyDescent="0.3">
      <c r="A317" s="10">
        <v>313</v>
      </c>
      <c r="B317" s="11">
        <v>14</v>
      </c>
      <c r="C317" s="11" t="s">
        <v>228</v>
      </c>
      <c r="D317" s="16" t="s">
        <v>420</v>
      </c>
      <c r="E317" s="13">
        <v>91967919</v>
      </c>
      <c r="F317" s="14">
        <v>44984</v>
      </c>
      <c r="G317" s="14">
        <v>44989</v>
      </c>
      <c r="H317" s="9">
        <v>2686722</v>
      </c>
      <c r="I317" s="9">
        <v>115567.67</v>
      </c>
      <c r="J317" s="9">
        <f t="shared" si="21"/>
        <v>17335.1505</v>
      </c>
      <c r="K317" s="9">
        <f t="shared" si="22"/>
        <v>132902.8205</v>
      </c>
      <c r="L317" s="9"/>
      <c r="M317" s="9"/>
      <c r="N317" s="9"/>
      <c r="O317" s="9">
        <v>11179.8</v>
      </c>
      <c r="P317" s="9">
        <v>1000</v>
      </c>
      <c r="Q317" s="9">
        <f t="shared" si="20"/>
        <v>11179800</v>
      </c>
      <c r="R317" s="9">
        <f t="shared" si="23"/>
        <v>13866522</v>
      </c>
      <c r="S317" s="9">
        <f t="shared" si="24"/>
        <v>13999424.820499999</v>
      </c>
      <c r="T317" s="15">
        <v>530</v>
      </c>
      <c r="U317" s="8"/>
      <c r="V317" s="8"/>
      <c r="W317" s="8"/>
      <c r="X317" s="8"/>
      <c r="Y317" s="8"/>
      <c r="Z317" s="8"/>
      <c r="AA317" s="8"/>
    </row>
    <row r="318" spans="1:27" ht="18" hidden="1" customHeight="1" x14ac:dyDescent="0.3">
      <c r="A318" s="10">
        <v>314</v>
      </c>
      <c r="B318" s="11">
        <v>15</v>
      </c>
      <c r="C318" s="11" t="s">
        <v>228</v>
      </c>
      <c r="D318" s="13" t="s">
        <v>421</v>
      </c>
      <c r="E318" s="13">
        <v>98018104</v>
      </c>
      <c r="F318" s="14">
        <v>44984</v>
      </c>
      <c r="G318" s="14">
        <v>44989</v>
      </c>
      <c r="H318" s="9">
        <v>2686722</v>
      </c>
      <c r="I318" s="9">
        <v>115567.67</v>
      </c>
      <c r="J318" s="9">
        <f t="shared" si="21"/>
        <v>17335.1505</v>
      </c>
      <c r="K318" s="9">
        <f t="shared" si="22"/>
        <v>132902.8205</v>
      </c>
      <c r="L318" s="9"/>
      <c r="M318" s="9"/>
      <c r="N318" s="9"/>
      <c r="O318" s="9">
        <v>11179.8</v>
      </c>
      <c r="P318" s="9">
        <v>1000</v>
      </c>
      <c r="Q318" s="9">
        <f t="shared" si="20"/>
        <v>11179800</v>
      </c>
      <c r="R318" s="9">
        <f t="shared" si="23"/>
        <v>13866522</v>
      </c>
      <c r="S318" s="9">
        <f t="shared" si="24"/>
        <v>13999424.820499999</v>
      </c>
      <c r="T318" s="15">
        <v>530</v>
      </c>
      <c r="U318" s="8"/>
      <c r="V318" s="8"/>
      <c r="W318" s="8"/>
      <c r="X318" s="8"/>
      <c r="Y318" s="8"/>
      <c r="Z318" s="8"/>
      <c r="AA318" s="8"/>
    </row>
    <row r="319" spans="1:27" ht="18" hidden="1" customHeight="1" x14ac:dyDescent="0.3">
      <c r="A319" s="10">
        <v>315</v>
      </c>
      <c r="B319" s="11">
        <v>16</v>
      </c>
      <c r="C319" s="11" t="s">
        <v>228</v>
      </c>
      <c r="D319" s="13" t="s">
        <v>422</v>
      </c>
      <c r="E319" s="13">
        <v>98018104</v>
      </c>
      <c r="F319" s="14">
        <v>44984</v>
      </c>
      <c r="G319" s="14">
        <v>44989</v>
      </c>
      <c r="H319" s="9">
        <v>2686722</v>
      </c>
      <c r="I319" s="9">
        <v>115567.67</v>
      </c>
      <c r="J319" s="9">
        <f t="shared" si="21"/>
        <v>17335.1505</v>
      </c>
      <c r="K319" s="9">
        <f t="shared" si="22"/>
        <v>132902.8205</v>
      </c>
      <c r="L319" s="9"/>
      <c r="M319" s="9"/>
      <c r="N319" s="9"/>
      <c r="O319" s="9">
        <v>11179.8</v>
      </c>
      <c r="P319" s="9">
        <v>1000</v>
      </c>
      <c r="Q319" s="9">
        <f t="shared" si="20"/>
        <v>11179800</v>
      </c>
      <c r="R319" s="9">
        <f t="shared" si="23"/>
        <v>13866522</v>
      </c>
      <c r="S319" s="9">
        <f t="shared" si="24"/>
        <v>13999424.820499999</v>
      </c>
      <c r="T319" s="15">
        <v>530</v>
      </c>
      <c r="U319" s="8"/>
      <c r="V319" s="8"/>
      <c r="W319" s="8"/>
      <c r="X319" s="8"/>
      <c r="Y319" s="8"/>
      <c r="Z319" s="8"/>
      <c r="AA319" s="8"/>
    </row>
    <row r="320" spans="1:27" ht="18" hidden="1" customHeight="1" x14ac:dyDescent="0.3">
      <c r="A320" s="10">
        <v>316</v>
      </c>
      <c r="B320" s="11">
        <v>17</v>
      </c>
      <c r="C320" s="11" t="s">
        <v>228</v>
      </c>
      <c r="D320" s="13" t="s">
        <v>423</v>
      </c>
      <c r="E320" s="13">
        <v>98561947</v>
      </c>
      <c r="F320" s="14">
        <v>44984</v>
      </c>
      <c r="G320" s="14">
        <v>44989</v>
      </c>
      <c r="H320" s="9">
        <v>2686722</v>
      </c>
      <c r="I320" s="9">
        <v>115567.67</v>
      </c>
      <c r="J320" s="9">
        <f t="shared" si="21"/>
        <v>17335.1505</v>
      </c>
      <c r="K320" s="9">
        <f t="shared" si="22"/>
        <v>132902.8205</v>
      </c>
      <c r="L320" s="9"/>
      <c r="M320" s="9"/>
      <c r="N320" s="9"/>
      <c r="O320" s="9">
        <v>11179.8</v>
      </c>
      <c r="P320" s="9">
        <v>1000</v>
      </c>
      <c r="Q320" s="9">
        <f t="shared" si="20"/>
        <v>11179800</v>
      </c>
      <c r="R320" s="9">
        <f t="shared" si="23"/>
        <v>13866522</v>
      </c>
      <c r="S320" s="9">
        <f t="shared" si="24"/>
        <v>13999424.820499999</v>
      </c>
      <c r="T320" s="15">
        <v>530</v>
      </c>
      <c r="U320" s="8"/>
      <c r="V320" s="8"/>
      <c r="W320" s="8"/>
      <c r="X320" s="8"/>
      <c r="Y320" s="8"/>
      <c r="Z320" s="8"/>
      <c r="AA320" s="8"/>
    </row>
    <row r="321" spans="1:27" ht="18" hidden="1" customHeight="1" x14ac:dyDescent="0.3">
      <c r="A321" s="10">
        <v>317</v>
      </c>
      <c r="B321" s="11">
        <v>18</v>
      </c>
      <c r="C321" s="11" t="s">
        <v>228</v>
      </c>
      <c r="D321" s="13" t="s">
        <v>424</v>
      </c>
      <c r="E321" s="13">
        <v>94942661</v>
      </c>
      <c r="F321" s="14">
        <v>44984</v>
      </c>
      <c r="G321" s="14">
        <v>44989</v>
      </c>
      <c r="H321" s="9">
        <v>2686722</v>
      </c>
      <c r="I321" s="9">
        <v>115567.67</v>
      </c>
      <c r="J321" s="9">
        <f t="shared" si="21"/>
        <v>17335.1505</v>
      </c>
      <c r="K321" s="9">
        <f t="shared" si="22"/>
        <v>132902.8205</v>
      </c>
      <c r="L321" s="9"/>
      <c r="M321" s="9"/>
      <c r="N321" s="9"/>
      <c r="O321" s="9">
        <v>11179.8</v>
      </c>
      <c r="P321" s="9">
        <v>1000</v>
      </c>
      <c r="Q321" s="9">
        <f t="shared" si="20"/>
        <v>11179800</v>
      </c>
      <c r="R321" s="9">
        <f t="shared" si="23"/>
        <v>13866522</v>
      </c>
      <c r="S321" s="9">
        <f t="shared" si="24"/>
        <v>13999424.820499999</v>
      </c>
      <c r="T321" s="15">
        <v>530</v>
      </c>
      <c r="U321" s="8"/>
      <c r="V321" s="8"/>
      <c r="W321" s="8"/>
      <c r="X321" s="8"/>
      <c r="Y321" s="8"/>
      <c r="Z321" s="8"/>
      <c r="AA321" s="8"/>
    </row>
    <row r="322" spans="1:27" ht="18" hidden="1" customHeight="1" x14ac:dyDescent="0.3">
      <c r="A322" s="10">
        <v>318</v>
      </c>
      <c r="B322" s="11">
        <v>19</v>
      </c>
      <c r="C322" s="11" t="s">
        <v>228</v>
      </c>
      <c r="D322" s="13" t="s">
        <v>425</v>
      </c>
      <c r="E322" s="13">
        <v>98151194</v>
      </c>
      <c r="F322" s="14">
        <v>44984</v>
      </c>
      <c r="G322" s="14">
        <v>44989</v>
      </c>
      <c r="H322" s="9">
        <v>2686722</v>
      </c>
      <c r="I322" s="9">
        <v>115567.67</v>
      </c>
      <c r="J322" s="9">
        <f t="shared" si="21"/>
        <v>17335.1505</v>
      </c>
      <c r="K322" s="9">
        <f t="shared" si="22"/>
        <v>132902.8205</v>
      </c>
      <c r="L322" s="9"/>
      <c r="M322" s="9"/>
      <c r="N322" s="9"/>
      <c r="O322" s="9">
        <v>11179.8</v>
      </c>
      <c r="P322" s="9">
        <v>1000</v>
      </c>
      <c r="Q322" s="9">
        <f t="shared" si="20"/>
        <v>11179800</v>
      </c>
      <c r="R322" s="9">
        <f t="shared" si="23"/>
        <v>13866522</v>
      </c>
      <c r="S322" s="9">
        <f t="shared" si="24"/>
        <v>13999424.820499999</v>
      </c>
      <c r="T322" s="15">
        <v>530</v>
      </c>
      <c r="U322" s="8"/>
      <c r="V322" s="8"/>
      <c r="W322" s="8"/>
      <c r="X322" s="8"/>
      <c r="Y322" s="8"/>
      <c r="Z322" s="8"/>
      <c r="AA322" s="8"/>
    </row>
    <row r="323" spans="1:27" ht="18" hidden="1" customHeight="1" x14ac:dyDescent="0.3">
      <c r="A323" s="10">
        <v>319</v>
      </c>
      <c r="B323" s="11">
        <v>20</v>
      </c>
      <c r="C323" s="11" t="s">
        <v>228</v>
      </c>
      <c r="D323" s="18" t="s">
        <v>426</v>
      </c>
      <c r="E323" s="18">
        <v>91962241</v>
      </c>
      <c r="F323" s="14">
        <v>44984</v>
      </c>
      <c r="G323" s="14">
        <v>44989</v>
      </c>
      <c r="H323" s="9">
        <v>2686722</v>
      </c>
      <c r="I323" s="9">
        <v>115567.67</v>
      </c>
      <c r="J323" s="9">
        <f t="shared" si="21"/>
        <v>17335.1505</v>
      </c>
      <c r="K323" s="9">
        <f t="shared" si="22"/>
        <v>132902.8205</v>
      </c>
      <c r="L323" s="9"/>
      <c r="M323" s="9"/>
      <c r="N323" s="9"/>
      <c r="O323" s="9">
        <v>11179.8</v>
      </c>
      <c r="P323" s="9">
        <v>1000</v>
      </c>
      <c r="Q323" s="9">
        <f t="shared" si="20"/>
        <v>11179800</v>
      </c>
      <c r="R323" s="9">
        <f t="shared" si="23"/>
        <v>13866522</v>
      </c>
      <c r="S323" s="9">
        <f t="shared" si="24"/>
        <v>13999424.820499999</v>
      </c>
      <c r="T323" s="15">
        <v>530</v>
      </c>
      <c r="U323" s="8"/>
      <c r="V323" s="8"/>
      <c r="W323" s="8"/>
      <c r="X323" s="8"/>
      <c r="Y323" s="8"/>
      <c r="Z323" s="8"/>
      <c r="AA323" s="8"/>
    </row>
    <row r="324" spans="1:27" ht="18" hidden="1" customHeight="1" x14ac:dyDescent="0.3">
      <c r="A324" s="10">
        <v>320</v>
      </c>
      <c r="B324" s="11">
        <v>21</v>
      </c>
      <c r="C324" s="11" t="s">
        <v>228</v>
      </c>
      <c r="D324" s="16" t="s">
        <v>427</v>
      </c>
      <c r="E324" s="13">
        <v>54291281</v>
      </c>
      <c r="F324" s="14">
        <v>44984</v>
      </c>
      <c r="G324" s="14">
        <v>44989</v>
      </c>
      <c r="H324" s="9">
        <v>2686722</v>
      </c>
      <c r="I324" s="9">
        <v>115567.67</v>
      </c>
      <c r="J324" s="9">
        <f t="shared" si="21"/>
        <v>17335.1505</v>
      </c>
      <c r="K324" s="9">
        <f t="shared" si="22"/>
        <v>132902.8205</v>
      </c>
      <c r="L324" s="9"/>
      <c r="M324" s="9"/>
      <c r="N324" s="9"/>
      <c r="O324" s="9">
        <v>11179.8</v>
      </c>
      <c r="P324" s="9">
        <v>1000</v>
      </c>
      <c r="Q324" s="9">
        <f t="shared" si="20"/>
        <v>11179800</v>
      </c>
      <c r="R324" s="9">
        <f t="shared" si="23"/>
        <v>13866522</v>
      </c>
      <c r="S324" s="9">
        <f t="shared" si="24"/>
        <v>13999424.820499999</v>
      </c>
      <c r="T324" s="15">
        <v>530</v>
      </c>
      <c r="U324" s="8"/>
      <c r="V324" s="8"/>
      <c r="W324" s="8"/>
      <c r="X324" s="8"/>
      <c r="Y324" s="8"/>
      <c r="Z324" s="8"/>
      <c r="AA324" s="8"/>
    </row>
    <row r="325" spans="1:27" ht="18" hidden="1" customHeight="1" x14ac:dyDescent="0.3">
      <c r="A325" s="10">
        <v>321</v>
      </c>
      <c r="B325" s="11">
        <v>22</v>
      </c>
      <c r="C325" s="11" t="s">
        <v>228</v>
      </c>
      <c r="D325" s="13" t="s">
        <v>428</v>
      </c>
      <c r="E325" s="13">
        <v>54266812</v>
      </c>
      <c r="F325" s="14">
        <v>44984</v>
      </c>
      <c r="G325" s="14">
        <v>44989</v>
      </c>
      <c r="H325" s="9">
        <v>2686722</v>
      </c>
      <c r="I325" s="9">
        <v>115567.67</v>
      </c>
      <c r="J325" s="9">
        <f t="shared" si="21"/>
        <v>17335.1505</v>
      </c>
      <c r="K325" s="9">
        <f t="shared" si="22"/>
        <v>132902.8205</v>
      </c>
      <c r="L325" s="9"/>
      <c r="M325" s="9"/>
      <c r="N325" s="9"/>
      <c r="O325" s="9">
        <v>11179.8</v>
      </c>
      <c r="P325" s="9">
        <v>1000</v>
      </c>
      <c r="Q325" s="9">
        <f t="shared" ref="Q325:Q347" si="25">P325*O325</f>
        <v>11179800</v>
      </c>
      <c r="R325" s="9">
        <f t="shared" si="23"/>
        <v>13866522</v>
      </c>
      <c r="S325" s="9">
        <f t="shared" si="24"/>
        <v>13999424.820499999</v>
      </c>
      <c r="T325" s="15">
        <v>530</v>
      </c>
      <c r="U325" s="8"/>
      <c r="V325" s="8"/>
      <c r="W325" s="8"/>
      <c r="X325" s="8"/>
      <c r="Y325" s="8"/>
      <c r="Z325" s="8"/>
      <c r="AA325" s="8"/>
    </row>
    <row r="326" spans="1:27" ht="18" hidden="1" customHeight="1" x14ac:dyDescent="0.3">
      <c r="A326" s="10">
        <v>322</v>
      </c>
      <c r="B326" s="11">
        <v>23</v>
      </c>
      <c r="C326" s="11" t="s">
        <v>228</v>
      </c>
      <c r="D326" s="13" t="s">
        <v>429</v>
      </c>
      <c r="E326" s="13">
        <v>98558059</v>
      </c>
      <c r="F326" s="14">
        <v>44984</v>
      </c>
      <c r="G326" s="14">
        <v>44989</v>
      </c>
      <c r="H326" s="9">
        <v>2686722</v>
      </c>
      <c r="I326" s="9">
        <v>115567.67</v>
      </c>
      <c r="J326" s="9">
        <f t="shared" ref="J326:J347" si="26">I326*15%</f>
        <v>17335.1505</v>
      </c>
      <c r="K326" s="9">
        <f t="shared" ref="K326:K347" si="27">J326+I326</f>
        <v>132902.8205</v>
      </c>
      <c r="L326" s="9"/>
      <c r="M326" s="9"/>
      <c r="N326" s="9"/>
      <c r="O326" s="9">
        <v>11179.8</v>
      </c>
      <c r="P326" s="9">
        <v>1000</v>
      </c>
      <c r="Q326" s="9">
        <f t="shared" si="25"/>
        <v>11179800</v>
      </c>
      <c r="R326" s="9">
        <f t="shared" ref="R326:R347" si="28">Q326+H326</f>
        <v>13866522</v>
      </c>
      <c r="S326" s="9">
        <f t="shared" ref="S326:S347" si="29">R326+K326</f>
        <v>13999424.820499999</v>
      </c>
      <c r="T326" s="15">
        <v>530</v>
      </c>
      <c r="U326" s="8"/>
      <c r="V326" s="8"/>
      <c r="W326" s="8"/>
      <c r="X326" s="8"/>
      <c r="Y326" s="8"/>
      <c r="Z326" s="8"/>
      <c r="AA326" s="8"/>
    </row>
    <row r="327" spans="1:27" ht="18" hidden="1" customHeight="1" x14ac:dyDescent="0.3">
      <c r="A327" s="10">
        <v>323</v>
      </c>
      <c r="B327" s="11">
        <v>24</v>
      </c>
      <c r="C327" s="11" t="s">
        <v>228</v>
      </c>
      <c r="D327" s="13" t="s">
        <v>430</v>
      </c>
      <c r="E327" s="13">
        <v>91740357</v>
      </c>
      <c r="F327" s="14">
        <v>44984</v>
      </c>
      <c r="G327" s="14">
        <v>44989</v>
      </c>
      <c r="H327" s="9">
        <v>2686722</v>
      </c>
      <c r="I327" s="9">
        <v>115567.67</v>
      </c>
      <c r="J327" s="9">
        <f t="shared" si="26"/>
        <v>17335.1505</v>
      </c>
      <c r="K327" s="9">
        <f t="shared" si="27"/>
        <v>132902.8205</v>
      </c>
      <c r="L327" s="9"/>
      <c r="M327" s="9"/>
      <c r="N327" s="9"/>
      <c r="O327" s="9">
        <v>11179.8</v>
      </c>
      <c r="P327" s="9">
        <v>1000</v>
      </c>
      <c r="Q327" s="9">
        <f t="shared" si="25"/>
        <v>11179800</v>
      </c>
      <c r="R327" s="9">
        <f t="shared" si="28"/>
        <v>13866522</v>
      </c>
      <c r="S327" s="9">
        <f t="shared" si="29"/>
        <v>13999424.820499999</v>
      </c>
      <c r="T327" s="15">
        <v>530</v>
      </c>
      <c r="U327" s="8"/>
      <c r="V327" s="8"/>
      <c r="W327" s="8"/>
      <c r="X327" s="8"/>
      <c r="Y327" s="8"/>
      <c r="Z327" s="8"/>
      <c r="AA327" s="8"/>
    </row>
    <row r="328" spans="1:27" ht="18" hidden="1" customHeight="1" x14ac:dyDescent="0.3">
      <c r="A328" s="10">
        <v>324</v>
      </c>
      <c r="B328" s="11">
        <v>25</v>
      </c>
      <c r="C328" s="11" t="s">
        <v>228</v>
      </c>
      <c r="D328" s="13" t="s">
        <v>431</v>
      </c>
      <c r="E328" s="18">
        <v>91962241</v>
      </c>
      <c r="F328" s="14">
        <v>44984</v>
      </c>
      <c r="G328" s="14">
        <v>44989</v>
      </c>
      <c r="H328" s="9">
        <v>2686722</v>
      </c>
      <c r="I328" s="9">
        <v>115567.67</v>
      </c>
      <c r="J328" s="9">
        <f t="shared" si="26"/>
        <v>17335.1505</v>
      </c>
      <c r="K328" s="9">
        <f t="shared" si="27"/>
        <v>132902.8205</v>
      </c>
      <c r="L328" s="9"/>
      <c r="M328" s="9"/>
      <c r="N328" s="9"/>
      <c r="O328" s="9">
        <v>11179.8</v>
      </c>
      <c r="P328" s="9">
        <v>1000</v>
      </c>
      <c r="Q328" s="9">
        <f t="shared" si="25"/>
        <v>11179800</v>
      </c>
      <c r="R328" s="9">
        <f t="shared" si="28"/>
        <v>13866522</v>
      </c>
      <c r="S328" s="9">
        <f t="shared" si="29"/>
        <v>13999424.820499999</v>
      </c>
      <c r="T328" s="15">
        <v>530</v>
      </c>
      <c r="U328" s="8"/>
      <c r="V328" s="8"/>
      <c r="W328" s="8"/>
      <c r="X328" s="8"/>
      <c r="Y328" s="8"/>
      <c r="Z328" s="8"/>
      <c r="AA328" s="8"/>
    </row>
    <row r="329" spans="1:27" ht="18" hidden="1" customHeight="1" x14ac:dyDescent="0.3">
      <c r="A329" s="10">
        <v>325</v>
      </c>
      <c r="B329" s="11">
        <v>26</v>
      </c>
      <c r="C329" s="11" t="s">
        <v>228</v>
      </c>
      <c r="D329" s="13" t="s">
        <v>432</v>
      </c>
      <c r="E329" s="13">
        <v>98151194</v>
      </c>
      <c r="F329" s="14">
        <v>44984</v>
      </c>
      <c r="G329" s="14">
        <v>44989</v>
      </c>
      <c r="H329" s="9">
        <v>2686722</v>
      </c>
      <c r="I329" s="9">
        <v>115567.67</v>
      </c>
      <c r="J329" s="9">
        <f t="shared" si="26"/>
        <v>17335.1505</v>
      </c>
      <c r="K329" s="9">
        <f t="shared" si="27"/>
        <v>132902.8205</v>
      </c>
      <c r="L329" s="9"/>
      <c r="M329" s="9"/>
      <c r="N329" s="9"/>
      <c r="O329" s="9">
        <v>11179.8</v>
      </c>
      <c r="P329" s="9">
        <v>1000</v>
      </c>
      <c r="Q329" s="9">
        <f t="shared" si="25"/>
        <v>11179800</v>
      </c>
      <c r="R329" s="9">
        <f t="shared" si="28"/>
        <v>13866522</v>
      </c>
      <c r="S329" s="9">
        <f t="shared" si="29"/>
        <v>13999424.820499999</v>
      </c>
      <c r="T329" s="15">
        <v>530</v>
      </c>
      <c r="U329" s="8"/>
      <c r="V329" s="8"/>
      <c r="W329" s="8"/>
      <c r="X329" s="8"/>
      <c r="Y329" s="8"/>
      <c r="Z329" s="8"/>
      <c r="AA329" s="8"/>
    </row>
    <row r="330" spans="1:27" ht="18" hidden="1" customHeight="1" x14ac:dyDescent="0.3">
      <c r="A330" s="10">
        <v>326</v>
      </c>
      <c r="B330" s="11">
        <v>27</v>
      </c>
      <c r="C330" s="11" t="s">
        <v>228</v>
      </c>
      <c r="D330" s="13" t="s">
        <v>433</v>
      </c>
      <c r="E330" s="13">
        <v>94240892</v>
      </c>
      <c r="F330" s="14">
        <v>44984</v>
      </c>
      <c r="G330" s="14">
        <v>44989</v>
      </c>
      <c r="H330" s="9">
        <v>2686722</v>
      </c>
      <c r="I330" s="9">
        <v>115567.67</v>
      </c>
      <c r="J330" s="9">
        <f t="shared" si="26"/>
        <v>17335.1505</v>
      </c>
      <c r="K330" s="9">
        <f t="shared" si="27"/>
        <v>132902.8205</v>
      </c>
      <c r="L330" s="9"/>
      <c r="M330" s="9"/>
      <c r="N330" s="9"/>
      <c r="O330" s="9">
        <v>11179.8</v>
      </c>
      <c r="P330" s="9">
        <v>1000</v>
      </c>
      <c r="Q330" s="9">
        <f t="shared" si="25"/>
        <v>11179800</v>
      </c>
      <c r="R330" s="9">
        <f t="shared" si="28"/>
        <v>13866522</v>
      </c>
      <c r="S330" s="9">
        <f t="shared" si="29"/>
        <v>13999424.820499999</v>
      </c>
      <c r="T330" s="15">
        <v>530</v>
      </c>
      <c r="U330" s="8"/>
      <c r="V330" s="8"/>
      <c r="W330" s="8"/>
      <c r="X330" s="8"/>
      <c r="Y330" s="8"/>
      <c r="Z330" s="8"/>
      <c r="AA330" s="8"/>
    </row>
    <row r="331" spans="1:27" ht="18" hidden="1" customHeight="1" x14ac:dyDescent="0.3">
      <c r="A331" s="10">
        <v>327</v>
      </c>
      <c r="B331" s="11">
        <v>28</v>
      </c>
      <c r="C331" s="11" t="s">
        <v>228</v>
      </c>
      <c r="D331" s="16" t="s">
        <v>434</v>
      </c>
      <c r="E331" s="13">
        <v>94944501</v>
      </c>
      <c r="F331" s="14">
        <v>44984</v>
      </c>
      <c r="G331" s="14">
        <v>44989</v>
      </c>
      <c r="H331" s="9">
        <v>2686722</v>
      </c>
      <c r="I331" s="9">
        <v>115567.67</v>
      </c>
      <c r="J331" s="9">
        <f t="shared" si="26"/>
        <v>17335.1505</v>
      </c>
      <c r="K331" s="9">
        <f t="shared" si="27"/>
        <v>132902.8205</v>
      </c>
      <c r="L331" s="9"/>
      <c r="M331" s="9"/>
      <c r="N331" s="9"/>
      <c r="O331" s="9">
        <v>11179.8</v>
      </c>
      <c r="P331" s="9">
        <v>1000</v>
      </c>
      <c r="Q331" s="9">
        <f t="shared" si="25"/>
        <v>11179800</v>
      </c>
      <c r="R331" s="9">
        <f t="shared" si="28"/>
        <v>13866522</v>
      </c>
      <c r="S331" s="9">
        <f t="shared" si="29"/>
        <v>13999424.820499999</v>
      </c>
      <c r="T331" s="15">
        <v>530</v>
      </c>
      <c r="U331" s="8"/>
      <c r="V331" s="8"/>
      <c r="W331" s="8"/>
      <c r="X331" s="8"/>
      <c r="Y331" s="8"/>
      <c r="Z331" s="8"/>
      <c r="AA331" s="8"/>
    </row>
    <row r="332" spans="1:27" ht="18" hidden="1" customHeight="1" x14ac:dyDescent="0.3">
      <c r="A332" s="10">
        <v>328</v>
      </c>
      <c r="B332" s="11">
        <v>29</v>
      </c>
      <c r="C332" s="11" t="s">
        <v>228</v>
      </c>
      <c r="D332" s="13" t="s">
        <v>435</v>
      </c>
      <c r="E332" s="13">
        <v>98344815</v>
      </c>
      <c r="F332" s="14">
        <v>44984</v>
      </c>
      <c r="G332" s="14">
        <v>44989</v>
      </c>
      <c r="H332" s="9">
        <v>2686722</v>
      </c>
      <c r="I332" s="9">
        <v>115567.67</v>
      </c>
      <c r="J332" s="9">
        <f t="shared" si="26"/>
        <v>17335.1505</v>
      </c>
      <c r="K332" s="9">
        <f t="shared" si="27"/>
        <v>132902.8205</v>
      </c>
      <c r="L332" s="9"/>
      <c r="M332" s="9"/>
      <c r="N332" s="9"/>
      <c r="O332" s="9">
        <v>11179.8</v>
      </c>
      <c r="P332" s="9">
        <v>1000</v>
      </c>
      <c r="Q332" s="9">
        <f t="shared" si="25"/>
        <v>11179800</v>
      </c>
      <c r="R332" s="9">
        <f t="shared" si="28"/>
        <v>13866522</v>
      </c>
      <c r="S332" s="9">
        <f t="shared" si="29"/>
        <v>13999424.820499999</v>
      </c>
      <c r="T332" s="15">
        <v>530</v>
      </c>
      <c r="U332" s="8"/>
      <c r="V332" s="8"/>
      <c r="W332" s="8"/>
      <c r="X332" s="8"/>
      <c r="Y332" s="8"/>
      <c r="Z332" s="8"/>
      <c r="AA332" s="8"/>
    </row>
    <row r="333" spans="1:27" ht="18" hidden="1" customHeight="1" x14ac:dyDescent="0.3">
      <c r="A333" s="10">
        <v>329</v>
      </c>
      <c r="B333" s="11">
        <v>30</v>
      </c>
      <c r="C333" s="11" t="s">
        <v>228</v>
      </c>
      <c r="D333" s="13" t="s">
        <v>436</v>
      </c>
      <c r="E333" s="13">
        <v>98318025</v>
      </c>
      <c r="F333" s="14">
        <v>44984</v>
      </c>
      <c r="G333" s="14">
        <v>44989</v>
      </c>
      <c r="H333" s="9">
        <v>2686722</v>
      </c>
      <c r="I333" s="9">
        <v>115567.67</v>
      </c>
      <c r="J333" s="9">
        <f t="shared" si="26"/>
        <v>17335.1505</v>
      </c>
      <c r="K333" s="9">
        <f t="shared" si="27"/>
        <v>132902.8205</v>
      </c>
      <c r="L333" s="9"/>
      <c r="M333" s="9"/>
      <c r="N333" s="9"/>
      <c r="O333" s="9">
        <v>11179.8</v>
      </c>
      <c r="P333" s="9">
        <v>1000</v>
      </c>
      <c r="Q333" s="9">
        <f t="shared" si="25"/>
        <v>11179800</v>
      </c>
      <c r="R333" s="9">
        <f t="shared" si="28"/>
        <v>13866522</v>
      </c>
      <c r="S333" s="9">
        <f t="shared" si="29"/>
        <v>13999424.820499999</v>
      </c>
      <c r="T333" s="15">
        <v>530</v>
      </c>
      <c r="U333" s="8"/>
      <c r="V333" s="8"/>
      <c r="W333" s="8"/>
      <c r="X333" s="8"/>
      <c r="Y333" s="8"/>
      <c r="Z333" s="8"/>
      <c r="AA333" s="8"/>
    </row>
    <row r="334" spans="1:27" ht="18" hidden="1" customHeight="1" x14ac:dyDescent="0.3">
      <c r="A334" s="10">
        <v>330</v>
      </c>
      <c r="B334" s="11">
        <v>31</v>
      </c>
      <c r="C334" s="11" t="s">
        <v>228</v>
      </c>
      <c r="D334" s="13" t="s">
        <v>437</v>
      </c>
      <c r="E334" s="13">
        <v>98318025</v>
      </c>
      <c r="F334" s="14">
        <v>44984</v>
      </c>
      <c r="G334" s="14">
        <v>44989</v>
      </c>
      <c r="H334" s="9">
        <v>2686722</v>
      </c>
      <c r="I334" s="9">
        <v>115567.67</v>
      </c>
      <c r="J334" s="9">
        <f t="shared" si="26"/>
        <v>17335.1505</v>
      </c>
      <c r="K334" s="9">
        <f t="shared" si="27"/>
        <v>132902.8205</v>
      </c>
      <c r="L334" s="9"/>
      <c r="M334" s="9"/>
      <c r="N334" s="9"/>
      <c r="O334" s="9">
        <v>11179.8</v>
      </c>
      <c r="P334" s="9">
        <v>1000</v>
      </c>
      <c r="Q334" s="9">
        <f t="shared" si="25"/>
        <v>11179800</v>
      </c>
      <c r="R334" s="9">
        <f t="shared" si="28"/>
        <v>13866522</v>
      </c>
      <c r="S334" s="9">
        <f t="shared" si="29"/>
        <v>13999424.820499999</v>
      </c>
      <c r="T334" s="15">
        <v>530</v>
      </c>
      <c r="U334" s="8"/>
      <c r="V334" s="8"/>
      <c r="W334" s="8"/>
      <c r="X334" s="8"/>
      <c r="Y334" s="8"/>
      <c r="Z334" s="8"/>
      <c r="AA334" s="8"/>
    </row>
    <row r="335" spans="1:27" ht="18" hidden="1" customHeight="1" x14ac:dyDescent="0.3">
      <c r="A335" s="10">
        <v>331</v>
      </c>
      <c r="B335" s="11">
        <v>32</v>
      </c>
      <c r="C335" s="11" t="s">
        <v>228</v>
      </c>
      <c r="D335" s="13" t="s">
        <v>438</v>
      </c>
      <c r="E335" s="13">
        <v>91727768</v>
      </c>
      <c r="F335" s="14">
        <v>44984</v>
      </c>
      <c r="G335" s="14">
        <v>44989</v>
      </c>
      <c r="H335" s="9">
        <v>2686722</v>
      </c>
      <c r="I335" s="9">
        <v>115567.67</v>
      </c>
      <c r="J335" s="9">
        <f t="shared" si="26"/>
        <v>17335.1505</v>
      </c>
      <c r="K335" s="9">
        <f t="shared" si="27"/>
        <v>132902.8205</v>
      </c>
      <c r="L335" s="9"/>
      <c r="M335" s="9"/>
      <c r="N335" s="9"/>
      <c r="O335" s="9">
        <v>11179.8</v>
      </c>
      <c r="P335" s="9">
        <v>1000</v>
      </c>
      <c r="Q335" s="9">
        <f t="shared" si="25"/>
        <v>11179800</v>
      </c>
      <c r="R335" s="9">
        <f t="shared" si="28"/>
        <v>13866522</v>
      </c>
      <c r="S335" s="9">
        <f t="shared" si="29"/>
        <v>13999424.820499999</v>
      </c>
      <c r="T335" s="15">
        <v>530</v>
      </c>
      <c r="U335" s="8"/>
      <c r="V335" s="8"/>
      <c r="W335" s="8"/>
      <c r="X335" s="8"/>
      <c r="Y335" s="8"/>
      <c r="Z335" s="8"/>
      <c r="AA335" s="8"/>
    </row>
    <row r="336" spans="1:27" ht="18" hidden="1" customHeight="1" x14ac:dyDescent="0.3">
      <c r="A336" s="10">
        <v>332</v>
      </c>
      <c r="B336" s="11">
        <v>33</v>
      </c>
      <c r="C336" s="11" t="s">
        <v>228</v>
      </c>
      <c r="D336" s="13" t="s">
        <v>439</v>
      </c>
      <c r="E336" s="13">
        <v>98561947</v>
      </c>
      <c r="F336" s="14">
        <v>44984</v>
      </c>
      <c r="G336" s="14">
        <v>44989</v>
      </c>
      <c r="H336" s="9">
        <v>2686722</v>
      </c>
      <c r="I336" s="9">
        <v>115567.67</v>
      </c>
      <c r="J336" s="9">
        <f t="shared" si="26"/>
        <v>17335.1505</v>
      </c>
      <c r="K336" s="9">
        <f t="shared" si="27"/>
        <v>132902.8205</v>
      </c>
      <c r="L336" s="9"/>
      <c r="M336" s="9"/>
      <c r="N336" s="9"/>
      <c r="O336" s="9">
        <v>11179.8</v>
      </c>
      <c r="P336" s="9">
        <v>1000</v>
      </c>
      <c r="Q336" s="9">
        <f t="shared" si="25"/>
        <v>11179800</v>
      </c>
      <c r="R336" s="9">
        <f t="shared" si="28"/>
        <v>13866522</v>
      </c>
      <c r="S336" s="9">
        <f t="shared" si="29"/>
        <v>13999424.820499999</v>
      </c>
      <c r="T336" s="15">
        <v>530</v>
      </c>
      <c r="U336" s="8"/>
      <c r="V336" s="8"/>
      <c r="W336" s="8"/>
      <c r="X336" s="8"/>
      <c r="Y336" s="8"/>
      <c r="Z336" s="8"/>
      <c r="AA336" s="8"/>
    </row>
    <row r="337" spans="1:27" ht="18" hidden="1" customHeight="1" x14ac:dyDescent="0.3">
      <c r="A337" s="10">
        <v>333</v>
      </c>
      <c r="B337" s="11">
        <v>34</v>
      </c>
      <c r="C337" s="11" t="s">
        <v>228</v>
      </c>
      <c r="D337" s="13" t="s">
        <v>440</v>
      </c>
      <c r="E337" s="13">
        <v>91721019</v>
      </c>
      <c r="F337" s="14">
        <v>44984</v>
      </c>
      <c r="G337" s="14">
        <v>44989</v>
      </c>
      <c r="H337" s="9">
        <v>2686722</v>
      </c>
      <c r="I337" s="9">
        <v>115567.67</v>
      </c>
      <c r="J337" s="9">
        <f t="shared" si="26"/>
        <v>17335.1505</v>
      </c>
      <c r="K337" s="9">
        <f t="shared" si="27"/>
        <v>132902.8205</v>
      </c>
      <c r="L337" s="9"/>
      <c r="M337" s="9"/>
      <c r="N337" s="9"/>
      <c r="O337" s="9">
        <v>11179.8</v>
      </c>
      <c r="P337" s="9">
        <v>1000</v>
      </c>
      <c r="Q337" s="9">
        <f t="shared" si="25"/>
        <v>11179800</v>
      </c>
      <c r="R337" s="9">
        <f t="shared" si="28"/>
        <v>13866522</v>
      </c>
      <c r="S337" s="9">
        <f t="shared" si="29"/>
        <v>13999424.820499999</v>
      </c>
      <c r="T337" s="15">
        <v>530</v>
      </c>
      <c r="U337" s="8"/>
      <c r="V337" s="8"/>
      <c r="W337" s="8"/>
      <c r="X337" s="8"/>
      <c r="Y337" s="8"/>
      <c r="Z337" s="8"/>
      <c r="AA337" s="8"/>
    </row>
    <row r="338" spans="1:27" ht="18" hidden="1" customHeight="1" x14ac:dyDescent="0.3">
      <c r="A338" s="10">
        <v>334</v>
      </c>
      <c r="B338" s="11">
        <v>35</v>
      </c>
      <c r="C338" s="11" t="s">
        <v>228</v>
      </c>
      <c r="D338" s="13" t="s">
        <v>441</v>
      </c>
      <c r="E338" s="13">
        <v>92529296</v>
      </c>
      <c r="F338" s="14">
        <v>44984</v>
      </c>
      <c r="G338" s="14">
        <v>44989</v>
      </c>
      <c r="H338" s="9">
        <v>2686722</v>
      </c>
      <c r="I338" s="9">
        <v>115567.67</v>
      </c>
      <c r="J338" s="9">
        <f t="shared" si="26"/>
        <v>17335.1505</v>
      </c>
      <c r="K338" s="9">
        <f t="shared" si="27"/>
        <v>132902.8205</v>
      </c>
      <c r="L338" s="9"/>
      <c r="M338" s="9"/>
      <c r="N338" s="9"/>
      <c r="O338" s="9">
        <v>11179.8</v>
      </c>
      <c r="P338" s="9">
        <v>1000</v>
      </c>
      <c r="Q338" s="9">
        <f t="shared" si="25"/>
        <v>11179800</v>
      </c>
      <c r="R338" s="9">
        <f t="shared" si="28"/>
        <v>13866522</v>
      </c>
      <c r="S338" s="9">
        <f t="shared" si="29"/>
        <v>13999424.820499999</v>
      </c>
      <c r="T338" s="15">
        <v>530</v>
      </c>
      <c r="U338" s="8"/>
      <c r="V338" s="8"/>
      <c r="W338" s="8"/>
      <c r="X338" s="8"/>
      <c r="Y338" s="8"/>
      <c r="Z338" s="8"/>
      <c r="AA338" s="8"/>
    </row>
    <row r="339" spans="1:27" ht="18" hidden="1" customHeight="1" x14ac:dyDescent="0.3">
      <c r="A339" s="10">
        <v>335</v>
      </c>
      <c r="B339" s="11">
        <v>36</v>
      </c>
      <c r="C339" s="11" t="s">
        <v>228</v>
      </c>
      <c r="D339" s="13" t="s">
        <v>442</v>
      </c>
      <c r="E339" s="13">
        <v>91958041</v>
      </c>
      <c r="F339" s="14">
        <v>44984</v>
      </c>
      <c r="G339" s="14">
        <v>44989</v>
      </c>
      <c r="H339" s="9">
        <v>2686722</v>
      </c>
      <c r="I339" s="9">
        <v>115567.67</v>
      </c>
      <c r="J339" s="9">
        <f t="shared" si="26"/>
        <v>17335.1505</v>
      </c>
      <c r="K339" s="9">
        <f t="shared" si="27"/>
        <v>132902.8205</v>
      </c>
      <c r="L339" s="9"/>
      <c r="M339" s="9"/>
      <c r="N339" s="9"/>
      <c r="O339" s="9">
        <v>11179.8</v>
      </c>
      <c r="P339" s="9">
        <v>1000</v>
      </c>
      <c r="Q339" s="9">
        <f t="shared" si="25"/>
        <v>11179800</v>
      </c>
      <c r="R339" s="9">
        <f t="shared" si="28"/>
        <v>13866522</v>
      </c>
      <c r="S339" s="9">
        <f t="shared" si="29"/>
        <v>13999424.820499999</v>
      </c>
      <c r="T339" s="15">
        <v>530</v>
      </c>
      <c r="U339" s="8"/>
      <c r="V339" s="8"/>
      <c r="W339" s="8"/>
      <c r="X339" s="8"/>
      <c r="Y339" s="8"/>
      <c r="Z339" s="8"/>
      <c r="AA339" s="8"/>
    </row>
    <row r="340" spans="1:27" ht="18" hidden="1" customHeight="1" x14ac:dyDescent="0.3">
      <c r="A340" s="10">
        <v>336</v>
      </c>
      <c r="B340" s="11">
        <v>37</v>
      </c>
      <c r="C340" s="11" t="s">
        <v>228</v>
      </c>
      <c r="D340" s="13" t="s">
        <v>443</v>
      </c>
      <c r="E340" s="13">
        <v>94944501</v>
      </c>
      <c r="F340" s="14">
        <v>44984</v>
      </c>
      <c r="G340" s="14">
        <v>44989</v>
      </c>
      <c r="H340" s="9">
        <v>2686722</v>
      </c>
      <c r="I340" s="9">
        <v>115567.67</v>
      </c>
      <c r="J340" s="9">
        <f t="shared" si="26"/>
        <v>17335.1505</v>
      </c>
      <c r="K340" s="9">
        <f t="shared" si="27"/>
        <v>132902.8205</v>
      </c>
      <c r="L340" s="9"/>
      <c r="M340" s="9"/>
      <c r="N340" s="9"/>
      <c r="O340" s="9">
        <v>11179.8</v>
      </c>
      <c r="P340" s="9">
        <v>1000</v>
      </c>
      <c r="Q340" s="9">
        <f t="shared" si="25"/>
        <v>11179800</v>
      </c>
      <c r="R340" s="9">
        <f t="shared" si="28"/>
        <v>13866522</v>
      </c>
      <c r="S340" s="9">
        <f t="shared" si="29"/>
        <v>13999424.820499999</v>
      </c>
      <c r="T340" s="15">
        <v>530</v>
      </c>
      <c r="U340" s="8"/>
      <c r="V340" s="8"/>
      <c r="W340" s="8"/>
      <c r="X340" s="8"/>
      <c r="Y340" s="8"/>
      <c r="Z340" s="8"/>
      <c r="AA340" s="8"/>
    </row>
    <row r="341" spans="1:27" ht="18" hidden="1" customHeight="1" x14ac:dyDescent="0.3">
      <c r="A341" s="10">
        <v>337</v>
      </c>
      <c r="B341" s="11">
        <v>38</v>
      </c>
      <c r="C341" s="11" t="s">
        <v>228</v>
      </c>
      <c r="D341" s="13" t="s">
        <v>444</v>
      </c>
      <c r="E341" s="13">
        <v>91958041</v>
      </c>
      <c r="F341" s="14">
        <v>44984</v>
      </c>
      <c r="G341" s="14">
        <v>44989</v>
      </c>
      <c r="H341" s="9">
        <v>2686722</v>
      </c>
      <c r="I341" s="9">
        <v>115567.67</v>
      </c>
      <c r="J341" s="9">
        <f t="shared" si="26"/>
        <v>17335.1505</v>
      </c>
      <c r="K341" s="9">
        <f t="shared" si="27"/>
        <v>132902.8205</v>
      </c>
      <c r="L341" s="9"/>
      <c r="M341" s="9"/>
      <c r="N341" s="9"/>
      <c r="O341" s="9">
        <v>11179.8</v>
      </c>
      <c r="P341" s="9">
        <v>1000</v>
      </c>
      <c r="Q341" s="9">
        <f t="shared" si="25"/>
        <v>11179800</v>
      </c>
      <c r="R341" s="9">
        <f t="shared" si="28"/>
        <v>13866522</v>
      </c>
      <c r="S341" s="9">
        <f t="shared" si="29"/>
        <v>13999424.820499999</v>
      </c>
      <c r="T341" s="15">
        <v>530</v>
      </c>
      <c r="U341" s="8"/>
      <c r="V341" s="8"/>
      <c r="W341" s="8"/>
      <c r="X341" s="8"/>
      <c r="Y341" s="8"/>
      <c r="Z341" s="8"/>
      <c r="AA341" s="8"/>
    </row>
    <row r="342" spans="1:27" ht="18" hidden="1" customHeight="1" x14ac:dyDescent="0.3">
      <c r="A342" s="10">
        <v>338</v>
      </c>
      <c r="B342" s="11">
        <v>39</v>
      </c>
      <c r="C342" s="11" t="s">
        <v>228</v>
      </c>
      <c r="D342" s="13" t="s">
        <v>445</v>
      </c>
      <c r="E342" s="13">
        <v>97967392</v>
      </c>
      <c r="F342" s="14">
        <v>44984</v>
      </c>
      <c r="G342" s="14">
        <v>44989</v>
      </c>
      <c r="H342" s="9">
        <v>2686722</v>
      </c>
      <c r="I342" s="9">
        <v>115567.67</v>
      </c>
      <c r="J342" s="9">
        <f t="shared" si="26"/>
        <v>17335.1505</v>
      </c>
      <c r="K342" s="9">
        <f t="shared" si="27"/>
        <v>132902.8205</v>
      </c>
      <c r="L342" s="9"/>
      <c r="M342" s="9"/>
      <c r="N342" s="9"/>
      <c r="O342" s="9">
        <v>11179.8</v>
      </c>
      <c r="P342" s="9">
        <v>1000</v>
      </c>
      <c r="Q342" s="9">
        <f t="shared" si="25"/>
        <v>11179800</v>
      </c>
      <c r="R342" s="9">
        <f t="shared" si="28"/>
        <v>13866522</v>
      </c>
      <c r="S342" s="9">
        <f t="shared" si="29"/>
        <v>13999424.820499999</v>
      </c>
      <c r="T342" s="15">
        <v>530</v>
      </c>
      <c r="U342" s="8"/>
      <c r="V342" s="8"/>
      <c r="W342" s="8"/>
      <c r="X342" s="8"/>
      <c r="Y342" s="8"/>
      <c r="Z342" s="8"/>
      <c r="AA342" s="8"/>
    </row>
    <row r="343" spans="1:27" ht="18" hidden="1" customHeight="1" x14ac:dyDescent="0.3">
      <c r="A343" s="10">
        <v>339</v>
      </c>
      <c r="B343" s="11">
        <v>40</v>
      </c>
      <c r="C343" s="11" t="s">
        <v>228</v>
      </c>
      <c r="D343" s="13" t="s">
        <v>446</v>
      </c>
      <c r="E343" s="13">
        <v>59184002</v>
      </c>
      <c r="F343" s="14">
        <v>44984</v>
      </c>
      <c r="G343" s="14">
        <v>44989</v>
      </c>
      <c r="H343" s="9">
        <v>2686722</v>
      </c>
      <c r="I343" s="9">
        <v>115567.67</v>
      </c>
      <c r="J343" s="9">
        <f t="shared" si="26"/>
        <v>17335.1505</v>
      </c>
      <c r="K343" s="9">
        <f t="shared" si="27"/>
        <v>132902.8205</v>
      </c>
      <c r="L343" s="9"/>
      <c r="M343" s="9"/>
      <c r="N343" s="9"/>
      <c r="O343" s="9">
        <v>11179.8</v>
      </c>
      <c r="P343" s="9">
        <v>1000</v>
      </c>
      <c r="Q343" s="9">
        <f t="shared" si="25"/>
        <v>11179800</v>
      </c>
      <c r="R343" s="9">
        <f t="shared" si="28"/>
        <v>13866522</v>
      </c>
      <c r="S343" s="9">
        <f t="shared" si="29"/>
        <v>13999424.820499999</v>
      </c>
      <c r="T343" s="15">
        <v>530</v>
      </c>
      <c r="U343" s="8"/>
      <c r="V343" s="8"/>
      <c r="W343" s="8"/>
      <c r="X343" s="8"/>
      <c r="Y343" s="8"/>
      <c r="Z343" s="8"/>
      <c r="AA343" s="8"/>
    </row>
    <row r="344" spans="1:27" ht="18" hidden="1" customHeight="1" x14ac:dyDescent="0.3">
      <c r="A344" s="10">
        <v>340</v>
      </c>
      <c r="B344" s="11">
        <v>41</v>
      </c>
      <c r="C344" s="11" t="s">
        <v>228</v>
      </c>
      <c r="D344" s="13" t="s">
        <v>447</v>
      </c>
      <c r="E344" s="13">
        <v>59184002</v>
      </c>
      <c r="F344" s="14">
        <v>44984</v>
      </c>
      <c r="G344" s="14">
        <v>44989</v>
      </c>
      <c r="H344" s="9">
        <v>2686722</v>
      </c>
      <c r="I344" s="9">
        <v>115567.67</v>
      </c>
      <c r="J344" s="9">
        <f t="shared" si="26"/>
        <v>17335.1505</v>
      </c>
      <c r="K344" s="9">
        <f t="shared" si="27"/>
        <v>132902.8205</v>
      </c>
      <c r="L344" s="9"/>
      <c r="M344" s="9"/>
      <c r="N344" s="9"/>
      <c r="O344" s="9">
        <v>11179.8</v>
      </c>
      <c r="P344" s="9">
        <v>1000</v>
      </c>
      <c r="Q344" s="9">
        <f t="shared" si="25"/>
        <v>11179800</v>
      </c>
      <c r="R344" s="9">
        <f t="shared" si="28"/>
        <v>13866522</v>
      </c>
      <c r="S344" s="9">
        <f t="shared" si="29"/>
        <v>13999424.820499999</v>
      </c>
      <c r="T344" s="15">
        <v>530</v>
      </c>
      <c r="U344" s="8"/>
      <c r="V344" s="8"/>
      <c r="W344" s="8"/>
      <c r="X344" s="8"/>
      <c r="Y344" s="8"/>
      <c r="Z344" s="8"/>
      <c r="AA344" s="8"/>
    </row>
    <row r="345" spans="1:27" ht="18" hidden="1" customHeight="1" x14ac:dyDescent="0.3">
      <c r="A345" s="10">
        <v>341</v>
      </c>
      <c r="B345" s="11">
        <v>42</v>
      </c>
      <c r="C345" s="11" t="s">
        <v>228</v>
      </c>
      <c r="D345" s="16" t="s">
        <v>448</v>
      </c>
      <c r="E345" s="13">
        <v>98120736</v>
      </c>
      <c r="F345" s="14">
        <v>44984</v>
      </c>
      <c r="G345" s="14">
        <v>44989</v>
      </c>
      <c r="H345" s="9">
        <v>2686722</v>
      </c>
      <c r="I345" s="9">
        <v>115567.67</v>
      </c>
      <c r="J345" s="9">
        <f t="shared" si="26"/>
        <v>17335.1505</v>
      </c>
      <c r="K345" s="9">
        <f t="shared" si="27"/>
        <v>132902.8205</v>
      </c>
      <c r="L345" s="9"/>
      <c r="M345" s="9"/>
      <c r="N345" s="9"/>
      <c r="O345" s="9">
        <v>11179.8</v>
      </c>
      <c r="P345" s="9">
        <v>1000</v>
      </c>
      <c r="Q345" s="9">
        <f t="shared" si="25"/>
        <v>11179800</v>
      </c>
      <c r="R345" s="9">
        <f t="shared" si="28"/>
        <v>13866522</v>
      </c>
      <c r="S345" s="9">
        <f t="shared" si="29"/>
        <v>13999424.820499999</v>
      </c>
      <c r="T345" s="15">
        <v>530</v>
      </c>
      <c r="U345" s="8"/>
      <c r="V345" s="8"/>
      <c r="W345" s="8"/>
      <c r="X345" s="8"/>
      <c r="Y345" s="8"/>
      <c r="Z345" s="8"/>
      <c r="AA345" s="8"/>
    </row>
    <row r="346" spans="1:27" ht="18" hidden="1" customHeight="1" x14ac:dyDescent="0.3">
      <c r="A346" s="10">
        <v>342</v>
      </c>
      <c r="B346" s="11">
        <v>43</v>
      </c>
      <c r="C346" s="11" t="s">
        <v>228</v>
      </c>
      <c r="D346" s="13" t="s">
        <v>449</v>
      </c>
      <c r="E346" s="13">
        <v>94188224</v>
      </c>
      <c r="F346" s="14">
        <v>44984</v>
      </c>
      <c r="G346" s="14">
        <v>44989</v>
      </c>
      <c r="H346" s="9">
        <v>2686722</v>
      </c>
      <c r="I346" s="9">
        <v>115567.67</v>
      </c>
      <c r="J346" s="9">
        <f t="shared" si="26"/>
        <v>17335.1505</v>
      </c>
      <c r="K346" s="9">
        <f t="shared" si="27"/>
        <v>132902.8205</v>
      </c>
      <c r="L346" s="9"/>
      <c r="M346" s="9"/>
      <c r="N346" s="9"/>
      <c r="O346" s="9">
        <v>11179.8</v>
      </c>
      <c r="P346" s="9">
        <v>1000</v>
      </c>
      <c r="Q346" s="9">
        <f t="shared" si="25"/>
        <v>11179800</v>
      </c>
      <c r="R346" s="9">
        <f t="shared" si="28"/>
        <v>13866522</v>
      </c>
      <c r="S346" s="9">
        <f t="shared" si="29"/>
        <v>13999424.820499999</v>
      </c>
      <c r="T346" s="15">
        <v>530</v>
      </c>
      <c r="U346" s="8"/>
      <c r="V346" s="8"/>
      <c r="W346" s="8"/>
      <c r="X346" s="8"/>
      <c r="Y346" s="8"/>
      <c r="Z346" s="8"/>
      <c r="AA346" s="8"/>
    </row>
    <row r="347" spans="1:27" ht="18" hidden="1" customHeight="1" x14ac:dyDescent="0.3">
      <c r="A347" s="10">
        <v>343</v>
      </c>
      <c r="B347" s="11">
        <v>44</v>
      </c>
      <c r="C347" s="11" t="s">
        <v>228</v>
      </c>
      <c r="D347" s="13" t="s">
        <v>450</v>
      </c>
      <c r="E347" s="13">
        <v>98558059</v>
      </c>
      <c r="F347" s="14">
        <v>44984</v>
      </c>
      <c r="G347" s="14">
        <v>44989</v>
      </c>
      <c r="H347" s="9">
        <v>2686722</v>
      </c>
      <c r="I347" s="9">
        <v>115567.67</v>
      </c>
      <c r="J347" s="9">
        <f t="shared" si="26"/>
        <v>17335.1505</v>
      </c>
      <c r="K347" s="9">
        <f t="shared" si="27"/>
        <v>132902.8205</v>
      </c>
      <c r="L347" s="9"/>
      <c r="M347" s="9"/>
      <c r="N347" s="9"/>
      <c r="O347" s="9">
        <v>11179.8</v>
      </c>
      <c r="P347" s="9">
        <v>1000</v>
      </c>
      <c r="Q347" s="9">
        <f t="shared" si="25"/>
        <v>11179800</v>
      </c>
      <c r="R347" s="9">
        <f t="shared" si="28"/>
        <v>13866522</v>
      </c>
      <c r="S347" s="9">
        <f t="shared" si="29"/>
        <v>13999424.820499999</v>
      </c>
      <c r="T347" s="15">
        <v>530</v>
      </c>
      <c r="U347" s="8"/>
      <c r="V347" s="8"/>
      <c r="W347" s="8"/>
      <c r="X347" s="8"/>
      <c r="Y347" s="8"/>
      <c r="Z347" s="8"/>
      <c r="AA347" s="8"/>
    </row>
    <row r="348" spans="1:27" ht="15.6" hidden="1" x14ac:dyDescent="0.3">
      <c r="A348" s="10">
        <v>344</v>
      </c>
      <c r="B348" s="11">
        <v>45</v>
      </c>
      <c r="C348" s="11" t="s">
        <v>228</v>
      </c>
      <c r="D348" s="13" t="s">
        <v>451</v>
      </c>
      <c r="E348" s="13">
        <v>91976589</v>
      </c>
      <c r="F348" s="14">
        <v>44984</v>
      </c>
      <c r="G348" s="14">
        <v>44989</v>
      </c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5">
        <v>530</v>
      </c>
      <c r="U348" s="8"/>
      <c r="V348" s="8"/>
      <c r="W348" s="8"/>
      <c r="X348" s="8"/>
      <c r="Y348" s="8"/>
      <c r="Z348" s="8"/>
      <c r="AA348" s="8"/>
    </row>
    <row r="349" spans="1:27" ht="15.6" hidden="1" x14ac:dyDescent="0.3">
      <c r="A349" s="10">
        <v>345</v>
      </c>
      <c r="B349" s="11">
        <v>46</v>
      </c>
      <c r="C349" s="11" t="s">
        <v>228</v>
      </c>
      <c r="D349" s="13" t="s">
        <v>452</v>
      </c>
      <c r="E349" s="13">
        <v>91740357</v>
      </c>
      <c r="F349" s="14">
        <v>44984</v>
      </c>
      <c r="G349" s="14">
        <v>44989</v>
      </c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5">
        <v>530</v>
      </c>
      <c r="U349" s="8"/>
      <c r="V349" s="8"/>
      <c r="W349" s="8"/>
      <c r="X349" s="8"/>
      <c r="Y349" s="8"/>
      <c r="Z349" s="8"/>
      <c r="AA349" s="8"/>
    </row>
    <row r="350" spans="1:27" ht="15.6" hidden="1" x14ac:dyDescent="0.3">
      <c r="A350" s="10">
        <v>346</v>
      </c>
      <c r="B350" s="11">
        <v>47</v>
      </c>
      <c r="C350" s="11" t="s">
        <v>228</v>
      </c>
      <c r="D350" s="13" t="s">
        <v>453</v>
      </c>
      <c r="E350" s="13">
        <v>91958256</v>
      </c>
      <c r="F350" s="14">
        <v>44984</v>
      </c>
      <c r="G350" s="14">
        <v>44989</v>
      </c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5">
        <v>530</v>
      </c>
      <c r="U350" s="8"/>
      <c r="V350" s="8"/>
      <c r="W350" s="8"/>
      <c r="X350" s="8"/>
      <c r="Y350" s="8"/>
      <c r="Z350" s="8"/>
      <c r="AA350" s="8"/>
    </row>
    <row r="351" spans="1:27" ht="15.6" hidden="1" x14ac:dyDescent="0.3">
      <c r="A351" s="10">
        <v>347</v>
      </c>
      <c r="B351" s="11">
        <v>48</v>
      </c>
      <c r="C351" s="11" t="s">
        <v>228</v>
      </c>
      <c r="D351" s="13" t="s">
        <v>454</v>
      </c>
      <c r="E351" s="13">
        <v>94188224</v>
      </c>
      <c r="F351" s="14">
        <v>44984</v>
      </c>
      <c r="G351" s="14">
        <v>44989</v>
      </c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5">
        <v>530</v>
      </c>
      <c r="U351" s="8"/>
      <c r="V351" s="8"/>
      <c r="W351" s="8"/>
      <c r="X351" s="8"/>
      <c r="Y351" s="8"/>
      <c r="Z351" s="8"/>
      <c r="AA351" s="8"/>
    </row>
    <row r="352" spans="1:27" ht="15.6" hidden="1" x14ac:dyDescent="0.3">
      <c r="A352" s="10">
        <v>348</v>
      </c>
      <c r="B352" s="11">
        <v>49</v>
      </c>
      <c r="C352" s="11" t="s">
        <v>228</v>
      </c>
      <c r="D352" s="13" t="s">
        <v>455</v>
      </c>
      <c r="E352" s="13">
        <v>91976589</v>
      </c>
      <c r="F352" s="14">
        <v>44984</v>
      </c>
      <c r="G352" s="14">
        <v>44989</v>
      </c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5">
        <v>530</v>
      </c>
      <c r="U352" s="8"/>
      <c r="V352" s="8"/>
      <c r="W352" s="8"/>
      <c r="X352" s="8"/>
      <c r="Y352" s="8"/>
      <c r="Z352" s="8"/>
      <c r="AA352" s="8"/>
    </row>
    <row r="353" spans="1:27" ht="15.6" hidden="1" x14ac:dyDescent="0.3">
      <c r="A353" s="10">
        <v>349</v>
      </c>
      <c r="B353" s="11">
        <v>50</v>
      </c>
      <c r="C353" s="11" t="s">
        <v>228</v>
      </c>
      <c r="D353" s="13" t="s">
        <v>456</v>
      </c>
      <c r="E353" s="13">
        <v>91721019</v>
      </c>
      <c r="F353" s="14">
        <v>44984</v>
      </c>
      <c r="G353" s="14">
        <v>44989</v>
      </c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5">
        <v>530</v>
      </c>
      <c r="U353" s="8"/>
      <c r="V353" s="8"/>
      <c r="W353" s="8"/>
      <c r="X353" s="8"/>
      <c r="Y353" s="8"/>
      <c r="Z353" s="8"/>
      <c r="AA353" s="8"/>
    </row>
    <row r="354" spans="1:27" ht="15.6" hidden="1" x14ac:dyDescent="0.3">
      <c r="A354" s="10">
        <v>350</v>
      </c>
      <c r="B354" s="11">
        <v>51</v>
      </c>
      <c r="C354" s="11" t="s">
        <v>228</v>
      </c>
      <c r="D354" s="13" t="s">
        <v>457</v>
      </c>
      <c r="E354" s="13">
        <v>94959152</v>
      </c>
      <c r="F354" s="14">
        <v>44984</v>
      </c>
      <c r="G354" s="14">
        <v>44989</v>
      </c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5">
        <v>530</v>
      </c>
      <c r="U354" s="8"/>
      <c r="V354" s="8"/>
      <c r="W354" s="8"/>
      <c r="X354" s="8"/>
      <c r="Y354" s="8"/>
      <c r="Z354" s="8"/>
      <c r="AA354" s="8"/>
    </row>
    <row r="355" spans="1:27" ht="15.6" hidden="1" x14ac:dyDescent="0.3">
      <c r="A355" s="10">
        <v>351</v>
      </c>
      <c r="B355" s="11">
        <v>52</v>
      </c>
      <c r="C355" s="11" t="s">
        <v>228</v>
      </c>
      <c r="D355" s="13" t="s">
        <v>458</v>
      </c>
      <c r="E355" s="13">
        <v>92551092</v>
      </c>
      <c r="F355" s="14">
        <v>44984</v>
      </c>
      <c r="G355" s="14">
        <v>44989</v>
      </c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5">
        <v>530</v>
      </c>
      <c r="U355" s="8"/>
      <c r="V355" s="8"/>
      <c r="W355" s="8"/>
      <c r="X355" s="8"/>
      <c r="Y355" s="8"/>
      <c r="Z355" s="8"/>
      <c r="AA355" s="8"/>
    </row>
    <row r="356" spans="1:27" ht="15.6" hidden="1" x14ac:dyDescent="0.3">
      <c r="A356" s="10">
        <v>352</v>
      </c>
      <c r="B356" s="11">
        <v>53</v>
      </c>
      <c r="C356" s="11" t="s">
        <v>228</v>
      </c>
      <c r="D356" s="13" t="s">
        <v>459</v>
      </c>
      <c r="E356" s="13">
        <v>98184765</v>
      </c>
      <c r="F356" s="14">
        <v>44984</v>
      </c>
      <c r="G356" s="14">
        <v>44989</v>
      </c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5">
        <v>530</v>
      </c>
      <c r="U356" s="8"/>
      <c r="V356" s="8"/>
      <c r="W356" s="8"/>
      <c r="X356" s="8"/>
      <c r="Y356" s="8"/>
      <c r="Z356" s="8"/>
      <c r="AA356" s="8"/>
    </row>
    <row r="357" spans="1:27" ht="15.6" hidden="1" x14ac:dyDescent="0.3">
      <c r="A357" s="10">
        <v>353</v>
      </c>
      <c r="B357" s="11">
        <v>54</v>
      </c>
      <c r="C357" s="11" t="s">
        <v>228</v>
      </c>
      <c r="D357" s="13" t="s">
        <v>460</v>
      </c>
      <c r="E357" s="13">
        <v>98151236</v>
      </c>
      <c r="F357" s="14">
        <v>44984</v>
      </c>
      <c r="G357" s="14">
        <v>44989</v>
      </c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5">
        <v>530</v>
      </c>
      <c r="U357" s="8"/>
      <c r="V357" s="8"/>
      <c r="W357" s="8"/>
      <c r="X357" s="8"/>
      <c r="Y357" s="8"/>
      <c r="Z357" s="8"/>
      <c r="AA357" s="8"/>
    </row>
    <row r="358" spans="1:27" ht="15.6" hidden="1" x14ac:dyDescent="0.3">
      <c r="A358" s="10">
        <v>354</v>
      </c>
      <c r="B358" s="11">
        <v>55</v>
      </c>
      <c r="C358" s="11" t="s">
        <v>228</v>
      </c>
      <c r="D358" s="13" t="s">
        <v>461</v>
      </c>
      <c r="E358" s="13">
        <v>54291281</v>
      </c>
      <c r="F358" s="14">
        <v>44984</v>
      </c>
      <c r="G358" s="14">
        <v>44989</v>
      </c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5">
        <v>530</v>
      </c>
      <c r="U358" s="8"/>
      <c r="V358" s="8"/>
      <c r="W358" s="8"/>
      <c r="X358" s="8"/>
      <c r="Y358" s="8"/>
      <c r="Z358" s="8"/>
      <c r="AA358" s="8"/>
    </row>
    <row r="359" spans="1:27" ht="15.6" hidden="1" x14ac:dyDescent="0.3">
      <c r="A359" s="10">
        <v>355</v>
      </c>
      <c r="B359" s="11">
        <v>56</v>
      </c>
      <c r="C359" s="11" t="s">
        <v>228</v>
      </c>
      <c r="D359" s="16" t="s">
        <v>462</v>
      </c>
      <c r="E359" s="13">
        <v>98184765</v>
      </c>
      <c r="F359" s="14">
        <v>44984</v>
      </c>
      <c r="G359" s="14">
        <v>44989</v>
      </c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5">
        <v>530</v>
      </c>
      <c r="U359" s="8"/>
      <c r="V359" s="8"/>
      <c r="W359" s="8"/>
      <c r="X359" s="8"/>
      <c r="Y359" s="8"/>
      <c r="Z359" s="8"/>
      <c r="AA359" s="8"/>
    </row>
    <row r="360" spans="1:27" ht="15.6" hidden="1" x14ac:dyDescent="0.3">
      <c r="A360" s="10">
        <v>356</v>
      </c>
      <c r="B360" s="11">
        <v>1</v>
      </c>
      <c r="C360" s="11" t="s">
        <v>228</v>
      </c>
      <c r="D360" s="13" t="s">
        <v>463</v>
      </c>
      <c r="E360" s="13">
        <v>94184561</v>
      </c>
      <c r="F360" s="14">
        <v>44985</v>
      </c>
      <c r="G360" s="14">
        <v>44998</v>
      </c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5">
        <v>531</v>
      </c>
      <c r="U360" s="8"/>
      <c r="V360" s="8"/>
      <c r="W360" s="8"/>
      <c r="X360" s="8"/>
      <c r="Y360" s="8"/>
      <c r="Z360" s="8"/>
      <c r="AA360" s="8"/>
    </row>
    <row r="361" spans="1:27" ht="15.6" hidden="1" x14ac:dyDescent="0.3">
      <c r="A361" s="10">
        <v>357</v>
      </c>
      <c r="B361" s="11">
        <v>2</v>
      </c>
      <c r="C361" s="11" t="s">
        <v>228</v>
      </c>
      <c r="D361" s="13" t="s">
        <v>464</v>
      </c>
      <c r="E361" s="13">
        <v>54973631</v>
      </c>
      <c r="F361" s="14">
        <v>44985</v>
      </c>
      <c r="G361" s="14">
        <v>44998</v>
      </c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5">
        <v>531</v>
      </c>
      <c r="U361" s="8"/>
      <c r="V361" s="8"/>
      <c r="W361" s="8"/>
      <c r="X361" s="8"/>
      <c r="Y361" s="8"/>
      <c r="Z361" s="8"/>
      <c r="AA361" s="8"/>
    </row>
    <row r="362" spans="1:27" ht="15.6" hidden="1" x14ac:dyDescent="0.3">
      <c r="A362" s="10">
        <v>358</v>
      </c>
      <c r="B362" s="13">
        <v>3</v>
      </c>
      <c r="C362" s="11" t="s">
        <v>228</v>
      </c>
      <c r="D362" s="13" t="s">
        <v>465</v>
      </c>
      <c r="E362" s="13">
        <v>98039530</v>
      </c>
      <c r="F362" s="14">
        <v>44985</v>
      </c>
      <c r="G362" s="14">
        <v>44998</v>
      </c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5">
        <v>531</v>
      </c>
      <c r="U362" s="8"/>
      <c r="V362" s="8"/>
      <c r="W362" s="8"/>
      <c r="X362" s="8"/>
      <c r="Y362" s="8"/>
      <c r="Z362" s="8"/>
      <c r="AA362" s="8"/>
    </row>
    <row r="363" spans="1:27" ht="15.6" hidden="1" x14ac:dyDescent="0.3">
      <c r="A363" s="10">
        <v>359</v>
      </c>
      <c r="B363" s="11">
        <v>4</v>
      </c>
      <c r="C363" s="11" t="s">
        <v>228</v>
      </c>
      <c r="D363" s="13" t="s">
        <v>466</v>
      </c>
      <c r="E363" s="13">
        <v>94162294</v>
      </c>
      <c r="F363" s="14">
        <v>44985</v>
      </c>
      <c r="G363" s="14">
        <v>44998</v>
      </c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5">
        <v>531</v>
      </c>
      <c r="U363" s="8"/>
      <c r="V363" s="8"/>
      <c r="W363" s="8"/>
      <c r="X363" s="8"/>
      <c r="Y363" s="8"/>
      <c r="Z363" s="8"/>
      <c r="AA363" s="8"/>
    </row>
    <row r="364" spans="1:27" ht="15.6" hidden="1" x14ac:dyDescent="0.3">
      <c r="A364" s="10">
        <v>360</v>
      </c>
      <c r="B364" s="11">
        <v>5</v>
      </c>
      <c r="C364" s="11" t="s">
        <v>228</v>
      </c>
      <c r="D364" s="13" t="s">
        <v>467</v>
      </c>
      <c r="E364" s="13">
        <v>98564495</v>
      </c>
      <c r="F364" s="14">
        <v>44985</v>
      </c>
      <c r="G364" s="14">
        <v>44998</v>
      </c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5">
        <v>531</v>
      </c>
      <c r="U364" s="8"/>
      <c r="V364" s="8"/>
      <c r="W364" s="8"/>
      <c r="X364" s="8"/>
      <c r="Y364" s="8"/>
      <c r="Z364" s="8"/>
      <c r="AA364" s="8"/>
    </row>
    <row r="365" spans="1:27" ht="15.6" hidden="1" x14ac:dyDescent="0.3">
      <c r="A365" s="10">
        <v>361</v>
      </c>
      <c r="B365" s="13">
        <v>6</v>
      </c>
      <c r="C365" s="11" t="s">
        <v>228</v>
      </c>
      <c r="D365" s="13" t="s">
        <v>468</v>
      </c>
      <c r="E365" s="13">
        <v>98145188</v>
      </c>
      <c r="F365" s="14">
        <v>44985</v>
      </c>
      <c r="G365" s="14">
        <v>44998</v>
      </c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5">
        <v>531</v>
      </c>
      <c r="U365" s="8"/>
      <c r="V365" s="8"/>
      <c r="W365" s="8"/>
      <c r="X365" s="8"/>
      <c r="Y365" s="8"/>
      <c r="Z365" s="8"/>
      <c r="AA365" s="8"/>
    </row>
    <row r="366" spans="1:27" ht="15.6" hidden="1" x14ac:dyDescent="0.3">
      <c r="A366" s="10">
        <v>362</v>
      </c>
      <c r="B366" s="11">
        <v>7</v>
      </c>
      <c r="C366" s="11" t="s">
        <v>228</v>
      </c>
      <c r="D366" s="16" t="s">
        <v>469</v>
      </c>
      <c r="E366" s="13">
        <v>59185280</v>
      </c>
      <c r="F366" s="14">
        <v>44985</v>
      </c>
      <c r="G366" s="14">
        <v>44998</v>
      </c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5">
        <v>531</v>
      </c>
      <c r="U366" s="8"/>
      <c r="V366" s="8"/>
      <c r="W366" s="8"/>
      <c r="X366" s="8"/>
      <c r="Y366" s="8"/>
      <c r="Z366" s="8"/>
      <c r="AA366" s="8"/>
    </row>
    <row r="367" spans="1:27" ht="15.6" hidden="1" x14ac:dyDescent="0.3">
      <c r="A367" s="10">
        <v>363</v>
      </c>
      <c r="B367" s="11">
        <v>8</v>
      </c>
      <c r="C367" s="11" t="s">
        <v>228</v>
      </c>
      <c r="D367" s="13" t="s">
        <v>470</v>
      </c>
      <c r="E367" s="13">
        <v>94052396</v>
      </c>
      <c r="F367" s="14">
        <v>44985</v>
      </c>
      <c r="G367" s="14">
        <v>44998</v>
      </c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5">
        <v>531</v>
      </c>
      <c r="U367" s="8"/>
      <c r="V367" s="8"/>
      <c r="W367" s="8"/>
      <c r="X367" s="8"/>
      <c r="Y367" s="8"/>
      <c r="Z367" s="8"/>
      <c r="AA367" s="8"/>
    </row>
    <row r="368" spans="1:27" ht="15.6" hidden="1" x14ac:dyDescent="0.3">
      <c r="A368" s="10">
        <v>364</v>
      </c>
      <c r="B368" s="13">
        <v>9</v>
      </c>
      <c r="C368" s="11" t="s">
        <v>228</v>
      </c>
      <c r="D368" s="13" t="s">
        <v>471</v>
      </c>
      <c r="E368" s="13">
        <v>94052396</v>
      </c>
      <c r="F368" s="14">
        <v>44985</v>
      </c>
      <c r="G368" s="14">
        <v>44998</v>
      </c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5">
        <v>531</v>
      </c>
      <c r="U368" s="8"/>
      <c r="V368" s="8"/>
      <c r="W368" s="8"/>
      <c r="X368" s="8"/>
      <c r="Y368" s="8"/>
      <c r="Z368" s="8"/>
      <c r="AA368" s="8"/>
    </row>
    <row r="369" spans="1:27" ht="15.6" hidden="1" x14ac:dyDescent="0.3">
      <c r="A369" s="10">
        <v>365</v>
      </c>
      <c r="B369" s="11">
        <v>10</v>
      </c>
      <c r="C369" s="11" t="s">
        <v>228</v>
      </c>
      <c r="D369" s="13" t="s">
        <v>472</v>
      </c>
      <c r="E369" s="13">
        <v>94184066</v>
      </c>
      <c r="F369" s="14">
        <v>44985</v>
      </c>
      <c r="G369" s="14">
        <v>44998</v>
      </c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5">
        <v>531</v>
      </c>
      <c r="U369" s="8"/>
      <c r="V369" s="8"/>
      <c r="W369" s="8"/>
      <c r="X369" s="8"/>
      <c r="Y369" s="8"/>
      <c r="Z369" s="8"/>
      <c r="AA369" s="8"/>
    </row>
    <row r="370" spans="1:27" ht="15.6" hidden="1" x14ac:dyDescent="0.3">
      <c r="A370" s="10">
        <v>366</v>
      </c>
      <c r="B370" s="11">
        <v>11</v>
      </c>
      <c r="C370" s="11" t="s">
        <v>228</v>
      </c>
      <c r="D370" s="13" t="s">
        <v>473</v>
      </c>
      <c r="E370" s="13">
        <v>59724997</v>
      </c>
      <c r="F370" s="14">
        <v>44985</v>
      </c>
      <c r="G370" s="14">
        <v>44998</v>
      </c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5">
        <v>531</v>
      </c>
      <c r="U370" s="8"/>
      <c r="V370" s="8"/>
      <c r="W370" s="8"/>
      <c r="X370" s="8"/>
      <c r="Y370" s="8"/>
      <c r="Z370" s="8"/>
      <c r="AA370" s="8"/>
    </row>
    <row r="371" spans="1:27" ht="15.6" hidden="1" x14ac:dyDescent="0.3">
      <c r="A371" s="10">
        <v>367</v>
      </c>
      <c r="B371" s="13">
        <v>12</v>
      </c>
      <c r="C371" s="11" t="s">
        <v>228</v>
      </c>
      <c r="D371" s="13" t="s">
        <v>474</v>
      </c>
      <c r="E371" s="13">
        <v>59724997</v>
      </c>
      <c r="F371" s="14">
        <v>44985</v>
      </c>
      <c r="G371" s="14">
        <v>44998</v>
      </c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5">
        <v>531</v>
      </c>
      <c r="U371" s="8"/>
      <c r="V371" s="8"/>
      <c r="W371" s="8"/>
      <c r="X371" s="8"/>
      <c r="Y371" s="8"/>
      <c r="Z371" s="8"/>
      <c r="AA371" s="8"/>
    </row>
    <row r="372" spans="1:27" ht="15.6" hidden="1" x14ac:dyDescent="0.3">
      <c r="A372" s="10">
        <v>368</v>
      </c>
      <c r="B372" s="11">
        <v>13</v>
      </c>
      <c r="C372" s="11" t="s">
        <v>228</v>
      </c>
      <c r="D372" s="13" t="s">
        <v>475</v>
      </c>
      <c r="E372" s="13">
        <v>97917991</v>
      </c>
      <c r="F372" s="14">
        <v>44985</v>
      </c>
      <c r="G372" s="14">
        <v>44998</v>
      </c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5">
        <v>531</v>
      </c>
      <c r="U372" s="8"/>
      <c r="V372" s="8"/>
      <c r="W372" s="8"/>
      <c r="X372" s="8"/>
      <c r="Y372" s="8"/>
      <c r="Z372" s="8"/>
      <c r="AA372" s="8"/>
    </row>
    <row r="373" spans="1:27" ht="15.6" hidden="1" x14ac:dyDescent="0.3">
      <c r="A373" s="10">
        <v>369</v>
      </c>
      <c r="B373" s="11">
        <v>14</v>
      </c>
      <c r="C373" s="11" t="s">
        <v>228</v>
      </c>
      <c r="D373" s="16" t="s">
        <v>476</v>
      </c>
      <c r="E373" s="13">
        <v>98343064</v>
      </c>
      <c r="F373" s="14">
        <v>44985</v>
      </c>
      <c r="G373" s="14">
        <v>44998</v>
      </c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5">
        <v>531</v>
      </c>
      <c r="U373" s="8"/>
      <c r="V373" s="8"/>
      <c r="W373" s="8"/>
      <c r="X373" s="8"/>
      <c r="Y373" s="8"/>
      <c r="Z373" s="8"/>
      <c r="AA373" s="8"/>
    </row>
    <row r="374" spans="1:27" ht="15.6" hidden="1" x14ac:dyDescent="0.3">
      <c r="A374" s="10">
        <v>370</v>
      </c>
      <c r="B374" s="13">
        <v>15</v>
      </c>
      <c r="C374" s="11" t="s">
        <v>228</v>
      </c>
      <c r="D374" s="13" t="s">
        <v>477</v>
      </c>
      <c r="E374" s="13">
        <v>59729293</v>
      </c>
      <c r="F374" s="14">
        <v>44985</v>
      </c>
      <c r="G374" s="14">
        <v>44998</v>
      </c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5">
        <v>531</v>
      </c>
      <c r="U374" s="8"/>
      <c r="V374" s="8"/>
      <c r="W374" s="8"/>
      <c r="X374" s="8"/>
      <c r="Y374" s="8"/>
      <c r="Z374" s="8"/>
      <c r="AA374" s="8"/>
    </row>
    <row r="375" spans="1:27" ht="15.6" hidden="1" x14ac:dyDescent="0.3">
      <c r="A375" s="10">
        <v>371</v>
      </c>
      <c r="B375" s="11">
        <v>16</v>
      </c>
      <c r="C375" s="11" t="s">
        <v>228</v>
      </c>
      <c r="D375" s="13" t="s">
        <v>478</v>
      </c>
      <c r="E375" s="13">
        <v>59729293</v>
      </c>
      <c r="F375" s="14">
        <v>44985</v>
      </c>
      <c r="G375" s="14">
        <v>44998</v>
      </c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5">
        <v>531</v>
      </c>
      <c r="U375" s="8"/>
      <c r="V375" s="8"/>
      <c r="W375" s="8"/>
      <c r="X375" s="8"/>
      <c r="Y375" s="8"/>
      <c r="Z375" s="8"/>
      <c r="AA375" s="8"/>
    </row>
    <row r="376" spans="1:27" ht="15.6" hidden="1" x14ac:dyDescent="0.3">
      <c r="A376" s="10">
        <v>372</v>
      </c>
      <c r="B376" s="11">
        <v>17</v>
      </c>
      <c r="C376" s="11" t="s">
        <v>228</v>
      </c>
      <c r="D376" s="13" t="s">
        <v>479</v>
      </c>
      <c r="E376" s="13">
        <v>91974022</v>
      </c>
      <c r="F376" s="14">
        <v>44985</v>
      </c>
      <c r="G376" s="14">
        <v>44998</v>
      </c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5">
        <v>531</v>
      </c>
      <c r="U376" s="8"/>
      <c r="V376" s="8"/>
      <c r="W376" s="8"/>
      <c r="X376" s="8"/>
      <c r="Y376" s="8"/>
      <c r="Z376" s="8"/>
      <c r="AA376" s="8"/>
    </row>
    <row r="377" spans="1:27" ht="15.6" hidden="1" x14ac:dyDescent="0.3">
      <c r="A377" s="10">
        <v>373</v>
      </c>
      <c r="B377" s="13">
        <v>18</v>
      </c>
      <c r="C377" s="11" t="s">
        <v>228</v>
      </c>
      <c r="D377" s="13" t="s">
        <v>480</v>
      </c>
      <c r="E377" s="13">
        <v>91990010</v>
      </c>
      <c r="F377" s="14">
        <v>44985</v>
      </c>
      <c r="G377" s="14">
        <v>44998</v>
      </c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5">
        <v>531</v>
      </c>
      <c r="U377" s="8"/>
      <c r="V377" s="8"/>
      <c r="W377" s="8"/>
      <c r="X377" s="8"/>
      <c r="Y377" s="8"/>
      <c r="Z377" s="8"/>
      <c r="AA377" s="8"/>
    </row>
    <row r="378" spans="1:27" ht="15.6" hidden="1" x14ac:dyDescent="0.3">
      <c r="A378" s="10">
        <v>374</v>
      </c>
      <c r="B378" s="11">
        <v>19</v>
      </c>
      <c r="C378" s="11" t="s">
        <v>228</v>
      </c>
      <c r="D378" s="13" t="s">
        <v>481</v>
      </c>
      <c r="E378" s="13">
        <v>98132541</v>
      </c>
      <c r="F378" s="14">
        <v>44985</v>
      </c>
      <c r="G378" s="14">
        <v>44998</v>
      </c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5">
        <v>531</v>
      </c>
      <c r="U378" s="8"/>
      <c r="V378" s="8"/>
      <c r="W378" s="8"/>
      <c r="X378" s="8"/>
      <c r="Y378" s="8"/>
      <c r="Z378" s="8"/>
      <c r="AA378" s="8"/>
    </row>
    <row r="379" spans="1:27" ht="15.6" hidden="1" x14ac:dyDescent="0.3">
      <c r="A379" s="10">
        <v>375</v>
      </c>
      <c r="B379" s="11">
        <v>20</v>
      </c>
      <c r="C379" s="11" t="s">
        <v>228</v>
      </c>
      <c r="D379" s="13" t="s">
        <v>482</v>
      </c>
      <c r="E379" s="13">
        <v>94162294</v>
      </c>
      <c r="F379" s="14">
        <v>44985</v>
      </c>
      <c r="G379" s="14">
        <v>44998</v>
      </c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5">
        <v>531</v>
      </c>
      <c r="U379" s="8"/>
      <c r="V379" s="8"/>
      <c r="W379" s="8"/>
      <c r="X379" s="8"/>
      <c r="Y379" s="8"/>
      <c r="Z379" s="8"/>
      <c r="AA379" s="8"/>
    </row>
    <row r="380" spans="1:27" ht="15.6" hidden="1" x14ac:dyDescent="0.3">
      <c r="A380" s="10">
        <v>376</v>
      </c>
      <c r="B380" s="13">
        <v>21</v>
      </c>
      <c r="C380" s="11" t="s">
        <v>228</v>
      </c>
      <c r="D380" s="16" t="s">
        <v>483</v>
      </c>
      <c r="E380" s="13">
        <v>54198296</v>
      </c>
      <c r="F380" s="14">
        <v>44985</v>
      </c>
      <c r="G380" s="14">
        <v>44998</v>
      </c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5">
        <v>531</v>
      </c>
      <c r="U380" s="8"/>
      <c r="V380" s="8"/>
      <c r="W380" s="8"/>
      <c r="X380" s="8"/>
      <c r="Y380" s="8"/>
      <c r="Z380" s="8"/>
      <c r="AA380" s="8"/>
    </row>
    <row r="381" spans="1:27" ht="15.6" hidden="1" x14ac:dyDescent="0.3">
      <c r="A381" s="10">
        <v>377</v>
      </c>
      <c r="B381" s="11">
        <v>22</v>
      </c>
      <c r="C381" s="11" t="s">
        <v>228</v>
      </c>
      <c r="D381" s="13" t="s">
        <v>484</v>
      </c>
      <c r="E381" s="13">
        <v>98132541</v>
      </c>
      <c r="F381" s="14">
        <v>44985</v>
      </c>
      <c r="G381" s="14">
        <v>44998</v>
      </c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5">
        <v>531</v>
      </c>
      <c r="U381" s="8"/>
      <c r="V381" s="8"/>
      <c r="W381" s="8"/>
      <c r="X381" s="8"/>
      <c r="Y381" s="8"/>
      <c r="Z381" s="8"/>
      <c r="AA381" s="8"/>
    </row>
    <row r="382" spans="1:27" ht="15.6" hidden="1" x14ac:dyDescent="0.3">
      <c r="A382" s="10">
        <v>378</v>
      </c>
      <c r="B382" s="11">
        <v>23</v>
      </c>
      <c r="C382" s="11" t="s">
        <v>228</v>
      </c>
      <c r="D382" s="13" t="s">
        <v>485</v>
      </c>
      <c r="E382" s="13">
        <v>98022643</v>
      </c>
      <c r="F382" s="14">
        <v>44985</v>
      </c>
      <c r="G382" s="14">
        <v>44998</v>
      </c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5">
        <v>531</v>
      </c>
      <c r="U382" s="8"/>
      <c r="V382" s="8"/>
      <c r="W382" s="8"/>
      <c r="X382" s="8"/>
      <c r="Y382" s="8"/>
      <c r="Z382" s="8"/>
      <c r="AA382" s="8"/>
    </row>
    <row r="383" spans="1:27" ht="15.6" hidden="1" x14ac:dyDescent="0.3">
      <c r="A383" s="10">
        <v>379</v>
      </c>
      <c r="B383" s="13">
        <v>24</v>
      </c>
      <c r="C383" s="11" t="s">
        <v>228</v>
      </c>
      <c r="D383" s="13" t="s">
        <v>486</v>
      </c>
      <c r="E383" s="13">
        <v>91974022</v>
      </c>
      <c r="F383" s="14">
        <v>44985</v>
      </c>
      <c r="G383" s="14">
        <v>44998</v>
      </c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5">
        <v>531</v>
      </c>
      <c r="U383" s="8"/>
      <c r="V383" s="8"/>
      <c r="W383" s="8"/>
      <c r="X383" s="8"/>
      <c r="Y383" s="8"/>
      <c r="Z383" s="8"/>
      <c r="AA383" s="8"/>
    </row>
    <row r="384" spans="1:27" ht="15.6" hidden="1" x14ac:dyDescent="0.3">
      <c r="A384" s="10">
        <v>380</v>
      </c>
      <c r="B384" s="11">
        <v>25</v>
      </c>
      <c r="C384" s="11" t="s">
        <v>228</v>
      </c>
      <c r="D384" s="13" t="s">
        <v>487</v>
      </c>
      <c r="E384" s="13">
        <v>54293824</v>
      </c>
      <c r="F384" s="14">
        <v>44985</v>
      </c>
      <c r="G384" s="14">
        <v>44998</v>
      </c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5">
        <v>531</v>
      </c>
      <c r="U384" s="8"/>
      <c r="V384" s="8"/>
      <c r="W384" s="8"/>
      <c r="X384" s="8"/>
      <c r="Y384" s="8"/>
      <c r="Z384" s="8"/>
      <c r="AA384" s="8"/>
    </row>
    <row r="385" spans="1:27" ht="15.6" hidden="1" x14ac:dyDescent="0.3">
      <c r="A385" s="10">
        <v>381</v>
      </c>
      <c r="B385" s="11">
        <v>26</v>
      </c>
      <c r="C385" s="11" t="s">
        <v>228</v>
      </c>
      <c r="D385" s="13" t="s">
        <v>488</v>
      </c>
      <c r="E385" s="13">
        <v>98564495</v>
      </c>
      <c r="F385" s="14">
        <v>44985</v>
      </c>
      <c r="G385" s="14">
        <v>44998</v>
      </c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5">
        <v>531</v>
      </c>
      <c r="U385" s="8"/>
      <c r="V385" s="8"/>
      <c r="W385" s="8"/>
      <c r="X385" s="8"/>
      <c r="Y385" s="8"/>
      <c r="Z385" s="8"/>
      <c r="AA385" s="8"/>
    </row>
    <row r="386" spans="1:27" ht="15.6" hidden="1" x14ac:dyDescent="0.3">
      <c r="A386" s="10">
        <v>382</v>
      </c>
      <c r="B386" s="13">
        <v>27</v>
      </c>
      <c r="C386" s="11" t="s">
        <v>228</v>
      </c>
      <c r="D386" s="13" t="s">
        <v>489</v>
      </c>
      <c r="E386" s="13">
        <v>54293824</v>
      </c>
      <c r="F386" s="14">
        <v>44985</v>
      </c>
      <c r="G386" s="14">
        <v>44998</v>
      </c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5">
        <v>531</v>
      </c>
      <c r="U386" s="8"/>
      <c r="V386" s="8"/>
      <c r="W386" s="8"/>
      <c r="X386" s="8"/>
      <c r="Y386" s="8"/>
      <c r="Z386" s="8"/>
      <c r="AA386" s="8"/>
    </row>
    <row r="387" spans="1:27" ht="15.6" hidden="1" x14ac:dyDescent="0.3">
      <c r="A387" s="10">
        <v>383</v>
      </c>
      <c r="B387" s="11">
        <v>28</v>
      </c>
      <c r="C387" s="11" t="s">
        <v>228</v>
      </c>
      <c r="D387" s="16" t="s">
        <v>490</v>
      </c>
      <c r="E387" s="13">
        <v>91739201</v>
      </c>
      <c r="F387" s="14">
        <v>44985</v>
      </c>
      <c r="G387" s="14">
        <v>44998</v>
      </c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5">
        <v>531</v>
      </c>
      <c r="U387" s="8"/>
      <c r="V387" s="8"/>
      <c r="W387" s="8"/>
      <c r="X387" s="8"/>
      <c r="Y387" s="8"/>
      <c r="Z387" s="8"/>
      <c r="AA387" s="8"/>
    </row>
    <row r="388" spans="1:27" ht="15.6" hidden="1" x14ac:dyDescent="0.3">
      <c r="A388" s="10">
        <v>384</v>
      </c>
      <c r="B388" s="11">
        <v>29</v>
      </c>
      <c r="C388" s="11" t="s">
        <v>228</v>
      </c>
      <c r="D388" s="13" t="s">
        <v>491</v>
      </c>
      <c r="E388" s="13">
        <v>97917991</v>
      </c>
      <c r="F388" s="14">
        <v>44985</v>
      </c>
      <c r="G388" s="14">
        <v>44998</v>
      </c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5">
        <v>531</v>
      </c>
      <c r="U388" s="8"/>
      <c r="V388" s="8"/>
      <c r="W388" s="8"/>
      <c r="X388" s="8"/>
      <c r="Y388" s="8"/>
      <c r="Z388" s="8"/>
      <c r="AA388" s="8"/>
    </row>
    <row r="389" spans="1:27" ht="15.6" hidden="1" x14ac:dyDescent="0.3">
      <c r="A389" s="10">
        <v>385</v>
      </c>
      <c r="B389" s="13">
        <v>30</v>
      </c>
      <c r="C389" s="11" t="s">
        <v>228</v>
      </c>
      <c r="D389" s="13" t="s">
        <v>492</v>
      </c>
      <c r="E389" s="13">
        <v>98039530</v>
      </c>
      <c r="F389" s="14">
        <v>44985</v>
      </c>
      <c r="G389" s="14">
        <v>44998</v>
      </c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5">
        <v>531</v>
      </c>
      <c r="U389" s="8"/>
      <c r="V389" s="8"/>
      <c r="W389" s="8"/>
      <c r="X389" s="8"/>
      <c r="Y389" s="8"/>
      <c r="Z389" s="8"/>
      <c r="AA389" s="8"/>
    </row>
    <row r="390" spans="1:27" ht="15.6" hidden="1" x14ac:dyDescent="0.3">
      <c r="A390" s="10">
        <v>386</v>
      </c>
      <c r="B390" s="11">
        <v>31</v>
      </c>
      <c r="C390" s="11" t="s">
        <v>228</v>
      </c>
      <c r="D390" s="13" t="s">
        <v>493</v>
      </c>
      <c r="E390" s="13">
        <v>94184561</v>
      </c>
      <c r="F390" s="14">
        <v>44985</v>
      </c>
      <c r="G390" s="14">
        <v>44998</v>
      </c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5">
        <v>531</v>
      </c>
      <c r="U390" s="8"/>
      <c r="V390" s="8"/>
      <c r="W390" s="8"/>
      <c r="X390" s="8"/>
      <c r="Y390" s="8"/>
      <c r="Z390" s="8"/>
      <c r="AA390" s="8"/>
    </row>
    <row r="391" spans="1:27" ht="15.6" hidden="1" x14ac:dyDescent="0.3">
      <c r="A391" s="10">
        <v>387</v>
      </c>
      <c r="B391" s="11">
        <v>32</v>
      </c>
      <c r="C391" s="11" t="s">
        <v>228</v>
      </c>
      <c r="D391" s="13" t="s">
        <v>494</v>
      </c>
      <c r="E391" s="13">
        <v>98138878</v>
      </c>
      <c r="F391" s="14">
        <v>44985</v>
      </c>
      <c r="G391" s="14">
        <v>44998</v>
      </c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5">
        <v>531</v>
      </c>
      <c r="U391" s="8"/>
      <c r="V391" s="8"/>
      <c r="W391" s="8"/>
      <c r="X391" s="8"/>
      <c r="Y391" s="8"/>
      <c r="Z391" s="8"/>
      <c r="AA391" s="8"/>
    </row>
    <row r="392" spans="1:27" ht="15.6" hidden="1" x14ac:dyDescent="0.3">
      <c r="A392" s="10">
        <v>388</v>
      </c>
      <c r="B392" s="13">
        <v>33</v>
      </c>
      <c r="C392" s="11" t="s">
        <v>228</v>
      </c>
      <c r="D392" s="13" t="s">
        <v>495</v>
      </c>
      <c r="E392" s="13">
        <v>94184066</v>
      </c>
      <c r="F392" s="14">
        <v>44985</v>
      </c>
      <c r="G392" s="14">
        <v>44998</v>
      </c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5">
        <v>531</v>
      </c>
      <c r="U392" s="8"/>
      <c r="V392" s="8"/>
      <c r="W392" s="8"/>
      <c r="X392" s="8"/>
      <c r="Y392" s="8"/>
      <c r="Z392" s="8"/>
      <c r="AA392" s="8"/>
    </row>
    <row r="393" spans="1:27" ht="15.6" hidden="1" x14ac:dyDescent="0.3">
      <c r="A393" s="10">
        <v>389</v>
      </c>
      <c r="B393" s="11">
        <v>34</v>
      </c>
      <c r="C393" s="11" t="s">
        <v>228</v>
      </c>
      <c r="D393" s="13" t="s">
        <v>496</v>
      </c>
      <c r="E393" s="13">
        <v>59184093</v>
      </c>
      <c r="F393" s="14">
        <v>44985</v>
      </c>
      <c r="G393" s="14">
        <v>44998</v>
      </c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5">
        <v>531</v>
      </c>
      <c r="U393" s="8"/>
      <c r="V393" s="8"/>
      <c r="W393" s="8"/>
      <c r="X393" s="8"/>
      <c r="Y393" s="8"/>
      <c r="Z393" s="8"/>
      <c r="AA393" s="8"/>
    </row>
    <row r="394" spans="1:27" ht="15.6" hidden="1" x14ac:dyDescent="0.3">
      <c r="A394" s="10">
        <v>390</v>
      </c>
      <c r="B394" s="11">
        <v>35</v>
      </c>
      <c r="C394" s="11" t="s">
        <v>228</v>
      </c>
      <c r="D394" s="16" t="s">
        <v>497</v>
      </c>
      <c r="E394" s="13">
        <v>91955054</v>
      </c>
      <c r="F394" s="14">
        <v>44985</v>
      </c>
      <c r="G394" s="14">
        <v>44998</v>
      </c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5">
        <v>531</v>
      </c>
      <c r="U394" s="8"/>
      <c r="V394" s="8"/>
      <c r="W394" s="8"/>
      <c r="X394" s="8"/>
      <c r="Y394" s="8"/>
      <c r="Z394" s="8"/>
      <c r="AA394" s="8"/>
    </row>
    <row r="395" spans="1:27" ht="15.6" hidden="1" x14ac:dyDescent="0.3">
      <c r="A395" s="10">
        <v>391</v>
      </c>
      <c r="B395" s="13">
        <v>36</v>
      </c>
      <c r="C395" s="11" t="s">
        <v>228</v>
      </c>
      <c r="D395" s="13" t="s">
        <v>498</v>
      </c>
      <c r="E395" s="13">
        <v>98330590</v>
      </c>
      <c r="F395" s="14">
        <v>44985</v>
      </c>
      <c r="G395" s="14">
        <v>44998</v>
      </c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5">
        <v>531</v>
      </c>
      <c r="U395" s="8"/>
      <c r="V395" s="8"/>
      <c r="W395" s="8"/>
      <c r="X395" s="8"/>
      <c r="Y395" s="8"/>
      <c r="Z395" s="8"/>
      <c r="AA395" s="8"/>
    </row>
    <row r="396" spans="1:27" ht="15.6" hidden="1" x14ac:dyDescent="0.3">
      <c r="A396" s="10">
        <v>392</v>
      </c>
      <c r="B396" s="11">
        <v>37</v>
      </c>
      <c r="C396" s="11" t="s">
        <v>228</v>
      </c>
      <c r="D396" s="13" t="s">
        <v>499</v>
      </c>
      <c r="E396" s="13">
        <v>98145188</v>
      </c>
      <c r="F396" s="14">
        <v>44985</v>
      </c>
      <c r="G396" s="14">
        <v>44998</v>
      </c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5">
        <v>531</v>
      </c>
      <c r="U396" s="8"/>
      <c r="V396" s="8"/>
      <c r="W396" s="8"/>
      <c r="X396" s="8"/>
      <c r="Y396" s="8"/>
      <c r="Z396" s="8"/>
      <c r="AA396" s="8"/>
    </row>
    <row r="397" spans="1:27" ht="15.6" hidden="1" x14ac:dyDescent="0.3">
      <c r="A397" s="10">
        <v>393</v>
      </c>
      <c r="B397" s="11">
        <v>38</v>
      </c>
      <c r="C397" s="11" t="s">
        <v>228</v>
      </c>
      <c r="D397" s="13" t="s">
        <v>500</v>
      </c>
      <c r="E397" s="13">
        <v>91739201</v>
      </c>
      <c r="F397" s="14">
        <v>44985</v>
      </c>
      <c r="G397" s="14">
        <v>44998</v>
      </c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5">
        <v>531</v>
      </c>
      <c r="U397" s="8"/>
      <c r="V397" s="8"/>
      <c r="W397" s="8"/>
      <c r="X397" s="8"/>
      <c r="Y397" s="8"/>
      <c r="Z397" s="8"/>
      <c r="AA397" s="8"/>
    </row>
    <row r="398" spans="1:27" ht="15.6" hidden="1" x14ac:dyDescent="0.3">
      <c r="A398" s="10">
        <v>394</v>
      </c>
      <c r="B398" s="13">
        <v>39</v>
      </c>
      <c r="C398" s="11" t="s">
        <v>228</v>
      </c>
      <c r="D398" s="13" t="s">
        <v>501</v>
      </c>
      <c r="E398" s="13">
        <v>54973631</v>
      </c>
      <c r="F398" s="14">
        <v>44985</v>
      </c>
      <c r="G398" s="14">
        <v>44998</v>
      </c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5">
        <v>531</v>
      </c>
      <c r="U398" s="8"/>
      <c r="V398" s="8"/>
      <c r="W398" s="8"/>
      <c r="X398" s="8"/>
      <c r="Y398" s="8"/>
      <c r="Z398" s="8"/>
      <c r="AA398" s="8"/>
    </row>
    <row r="399" spans="1:27" ht="15.6" hidden="1" x14ac:dyDescent="0.3">
      <c r="A399" s="10">
        <v>395</v>
      </c>
      <c r="B399" s="11">
        <v>40</v>
      </c>
      <c r="C399" s="11" t="s">
        <v>228</v>
      </c>
      <c r="D399" s="13" t="s">
        <v>502</v>
      </c>
      <c r="E399" s="13">
        <v>91983981</v>
      </c>
      <c r="F399" s="14">
        <v>44985</v>
      </c>
      <c r="G399" s="14">
        <v>44998</v>
      </c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5">
        <v>531</v>
      </c>
      <c r="U399" s="8"/>
      <c r="V399" s="8"/>
      <c r="W399" s="8"/>
      <c r="X399" s="8"/>
      <c r="Y399" s="8"/>
      <c r="Z399" s="8"/>
      <c r="AA399" s="8"/>
    </row>
    <row r="400" spans="1:27" ht="15.6" hidden="1" x14ac:dyDescent="0.3">
      <c r="A400" s="10">
        <v>396</v>
      </c>
      <c r="B400" s="11">
        <v>41</v>
      </c>
      <c r="C400" s="11" t="s">
        <v>228</v>
      </c>
      <c r="D400" s="13" t="s">
        <v>503</v>
      </c>
      <c r="E400" s="13">
        <v>54066196</v>
      </c>
      <c r="F400" s="14">
        <v>44985</v>
      </c>
      <c r="G400" s="14">
        <v>44998</v>
      </c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5">
        <v>531</v>
      </c>
      <c r="U400" s="8"/>
      <c r="V400" s="8"/>
      <c r="W400" s="8"/>
      <c r="X400" s="8"/>
      <c r="Y400" s="8"/>
      <c r="Z400" s="8"/>
      <c r="AA400" s="8"/>
    </row>
    <row r="401" spans="1:27" ht="15.6" hidden="1" x14ac:dyDescent="0.3">
      <c r="A401" s="10">
        <v>397</v>
      </c>
      <c r="B401" s="13">
        <v>42</v>
      </c>
      <c r="C401" s="11" t="s">
        <v>228</v>
      </c>
      <c r="D401" s="16" t="s">
        <v>504</v>
      </c>
      <c r="E401" s="13">
        <v>54928718</v>
      </c>
      <c r="F401" s="14">
        <v>44985</v>
      </c>
      <c r="G401" s="14">
        <v>44998</v>
      </c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5">
        <v>531</v>
      </c>
      <c r="U401" s="8"/>
      <c r="V401" s="8"/>
      <c r="W401" s="8"/>
      <c r="X401" s="8"/>
      <c r="Y401" s="8"/>
      <c r="Z401" s="8"/>
      <c r="AA401" s="8"/>
    </row>
    <row r="402" spans="1:27" ht="15.6" hidden="1" x14ac:dyDescent="0.3">
      <c r="A402" s="10">
        <v>398</v>
      </c>
      <c r="B402" s="11">
        <v>43</v>
      </c>
      <c r="C402" s="11" t="s">
        <v>228</v>
      </c>
      <c r="D402" s="13" t="s">
        <v>505</v>
      </c>
      <c r="E402" s="13">
        <v>91973925</v>
      </c>
      <c r="F402" s="14">
        <v>44985</v>
      </c>
      <c r="G402" s="14">
        <v>44998</v>
      </c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5">
        <v>531</v>
      </c>
      <c r="U402" s="8"/>
      <c r="V402" s="8"/>
      <c r="W402" s="8"/>
      <c r="X402" s="8"/>
      <c r="Y402" s="8"/>
      <c r="Z402" s="8"/>
      <c r="AA402" s="8"/>
    </row>
    <row r="403" spans="1:27" ht="15.6" hidden="1" x14ac:dyDescent="0.3">
      <c r="A403" s="10">
        <v>399</v>
      </c>
      <c r="B403" s="11">
        <v>44</v>
      </c>
      <c r="C403" s="11" t="s">
        <v>228</v>
      </c>
      <c r="D403" s="13" t="s">
        <v>506</v>
      </c>
      <c r="E403" s="13">
        <v>98562820</v>
      </c>
      <c r="F403" s="14">
        <v>44985</v>
      </c>
      <c r="G403" s="14">
        <v>44998</v>
      </c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5">
        <v>531</v>
      </c>
      <c r="U403" s="8"/>
      <c r="V403" s="8"/>
      <c r="W403" s="8"/>
      <c r="X403" s="8"/>
      <c r="Y403" s="8"/>
      <c r="Z403" s="8"/>
      <c r="AA403" s="8"/>
    </row>
    <row r="404" spans="1:27" ht="15.6" hidden="1" x14ac:dyDescent="0.3">
      <c r="A404" s="10">
        <v>400</v>
      </c>
      <c r="B404" s="13">
        <v>45</v>
      </c>
      <c r="C404" s="11" t="s">
        <v>228</v>
      </c>
      <c r="D404" s="13" t="s">
        <v>507</v>
      </c>
      <c r="E404" s="13">
        <v>91746560</v>
      </c>
      <c r="F404" s="14">
        <v>44985</v>
      </c>
      <c r="G404" s="14">
        <v>44998</v>
      </c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5">
        <v>531</v>
      </c>
      <c r="U404" s="8"/>
      <c r="V404" s="8"/>
      <c r="W404" s="8"/>
      <c r="X404" s="8"/>
      <c r="Y404" s="8"/>
      <c r="Z404" s="8"/>
      <c r="AA404" s="8"/>
    </row>
    <row r="405" spans="1:27" ht="15.6" hidden="1" x14ac:dyDescent="0.3">
      <c r="A405" s="10">
        <v>401</v>
      </c>
      <c r="B405" s="11">
        <v>46</v>
      </c>
      <c r="C405" s="11" t="s">
        <v>228</v>
      </c>
      <c r="D405" s="13" t="s">
        <v>508</v>
      </c>
      <c r="E405" s="13">
        <v>54066196</v>
      </c>
      <c r="F405" s="14">
        <v>44985</v>
      </c>
      <c r="G405" s="14">
        <v>44998</v>
      </c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5">
        <v>531</v>
      </c>
      <c r="U405" s="8"/>
      <c r="V405" s="8"/>
      <c r="W405" s="8"/>
      <c r="X405" s="8"/>
      <c r="Y405" s="8"/>
      <c r="Z405" s="8"/>
      <c r="AA405" s="8"/>
    </row>
    <row r="406" spans="1:27" ht="15.6" hidden="1" x14ac:dyDescent="0.3">
      <c r="A406" s="10">
        <v>402</v>
      </c>
      <c r="B406" s="11">
        <v>47</v>
      </c>
      <c r="C406" s="11" t="s">
        <v>228</v>
      </c>
      <c r="D406" s="13" t="s">
        <v>509</v>
      </c>
      <c r="E406" s="13">
        <v>98330590</v>
      </c>
      <c r="F406" s="14">
        <v>44985</v>
      </c>
      <c r="G406" s="14">
        <v>44998</v>
      </c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5">
        <v>531</v>
      </c>
      <c r="U406" s="8"/>
      <c r="V406" s="8"/>
      <c r="W406" s="8"/>
      <c r="X406" s="8"/>
      <c r="Y406" s="8"/>
      <c r="Z406" s="8"/>
      <c r="AA406" s="8"/>
    </row>
    <row r="407" spans="1:27" ht="15.6" hidden="1" x14ac:dyDescent="0.3">
      <c r="A407" s="10">
        <v>403</v>
      </c>
      <c r="B407" s="13">
        <v>48</v>
      </c>
      <c r="C407" s="11" t="s">
        <v>228</v>
      </c>
      <c r="D407" s="13" t="s">
        <v>510</v>
      </c>
      <c r="E407" s="13">
        <v>98562820</v>
      </c>
      <c r="F407" s="14">
        <v>44985</v>
      </c>
      <c r="G407" s="14">
        <v>44998</v>
      </c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5">
        <v>531</v>
      </c>
      <c r="U407" s="8"/>
      <c r="V407" s="8"/>
      <c r="W407" s="8"/>
      <c r="X407" s="8"/>
      <c r="Y407" s="8"/>
      <c r="Z407" s="8"/>
      <c r="AA407" s="8"/>
    </row>
    <row r="408" spans="1:27" ht="15.6" hidden="1" x14ac:dyDescent="0.3">
      <c r="A408" s="10">
        <v>404</v>
      </c>
      <c r="B408" s="11">
        <v>49</v>
      </c>
      <c r="C408" s="11" t="s">
        <v>228</v>
      </c>
      <c r="D408" s="16" t="s">
        <v>511</v>
      </c>
      <c r="E408" s="13">
        <v>59185280</v>
      </c>
      <c r="F408" s="14">
        <v>44985</v>
      </c>
      <c r="G408" s="14">
        <v>44998</v>
      </c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5">
        <v>531</v>
      </c>
      <c r="U408" s="8"/>
      <c r="V408" s="8"/>
      <c r="W408" s="8"/>
      <c r="X408" s="8"/>
      <c r="Y408" s="8"/>
      <c r="Z408" s="8"/>
      <c r="AA408" s="8"/>
    </row>
    <row r="409" spans="1:27" ht="15.6" hidden="1" x14ac:dyDescent="0.3">
      <c r="A409" s="10">
        <v>405</v>
      </c>
      <c r="B409" s="11">
        <v>50</v>
      </c>
      <c r="C409" s="11" t="s">
        <v>228</v>
      </c>
      <c r="D409" s="13" t="s">
        <v>512</v>
      </c>
      <c r="E409" s="13">
        <v>91983981</v>
      </c>
      <c r="F409" s="14">
        <v>44985</v>
      </c>
      <c r="G409" s="14">
        <v>44998</v>
      </c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5">
        <v>531</v>
      </c>
      <c r="U409" s="8"/>
      <c r="V409" s="8"/>
      <c r="W409" s="8"/>
      <c r="X409" s="8"/>
      <c r="Y409" s="8"/>
      <c r="Z409" s="8"/>
      <c r="AA409" s="8"/>
    </row>
    <row r="410" spans="1:27" ht="15.6" hidden="1" x14ac:dyDescent="0.3">
      <c r="A410" s="10">
        <v>406</v>
      </c>
      <c r="B410" s="13">
        <v>51</v>
      </c>
      <c r="C410" s="11" t="s">
        <v>228</v>
      </c>
      <c r="D410" s="13" t="s">
        <v>513</v>
      </c>
      <c r="E410" s="13">
        <v>98343064</v>
      </c>
      <c r="F410" s="14">
        <v>44985</v>
      </c>
      <c r="G410" s="14">
        <v>44998</v>
      </c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5">
        <v>531</v>
      </c>
      <c r="U410" s="8"/>
      <c r="V410" s="8"/>
      <c r="W410" s="8"/>
      <c r="X410" s="8"/>
      <c r="Y410" s="8"/>
      <c r="Z410" s="8"/>
      <c r="AA410" s="8"/>
    </row>
    <row r="411" spans="1:27" ht="15.6" hidden="1" x14ac:dyDescent="0.3">
      <c r="A411" s="10">
        <v>407</v>
      </c>
      <c r="B411" s="11">
        <v>52</v>
      </c>
      <c r="C411" s="11" t="s">
        <v>228</v>
      </c>
      <c r="D411" s="13" t="s">
        <v>514</v>
      </c>
      <c r="E411" s="13">
        <v>98022643</v>
      </c>
      <c r="F411" s="14">
        <v>44985</v>
      </c>
      <c r="G411" s="14">
        <v>44998</v>
      </c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5">
        <v>531</v>
      </c>
      <c r="U411" s="8"/>
      <c r="V411" s="8"/>
      <c r="W411" s="8"/>
      <c r="X411" s="8"/>
      <c r="Y411" s="8"/>
      <c r="Z411" s="8"/>
      <c r="AA411" s="8"/>
    </row>
    <row r="412" spans="1:27" ht="15.6" hidden="1" x14ac:dyDescent="0.3">
      <c r="A412" s="10">
        <v>408</v>
      </c>
      <c r="B412" s="11">
        <v>53</v>
      </c>
      <c r="C412" s="11" t="s">
        <v>228</v>
      </c>
      <c r="D412" s="13" t="s">
        <v>515</v>
      </c>
      <c r="E412" s="13">
        <v>91955054</v>
      </c>
      <c r="F412" s="14">
        <v>44985</v>
      </c>
      <c r="G412" s="14">
        <v>44998</v>
      </c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5">
        <v>531</v>
      </c>
      <c r="U412" s="8"/>
      <c r="V412" s="8"/>
      <c r="W412" s="8"/>
      <c r="X412" s="8"/>
      <c r="Y412" s="8"/>
      <c r="Z412" s="8"/>
      <c r="AA412" s="8"/>
    </row>
    <row r="413" spans="1:27" ht="15.6" hidden="1" x14ac:dyDescent="0.3">
      <c r="A413" s="10">
        <v>409</v>
      </c>
      <c r="B413" s="13">
        <v>54</v>
      </c>
      <c r="C413" s="11" t="s">
        <v>228</v>
      </c>
      <c r="D413" s="13" t="s">
        <v>516</v>
      </c>
      <c r="E413" s="13">
        <v>98138878</v>
      </c>
      <c r="F413" s="14">
        <v>44985</v>
      </c>
      <c r="G413" s="14">
        <v>44998</v>
      </c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5">
        <v>531</v>
      </c>
      <c r="U413" s="8"/>
      <c r="V413" s="8"/>
      <c r="W413" s="8"/>
      <c r="X413" s="8"/>
      <c r="Y413" s="8"/>
      <c r="Z413" s="8"/>
      <c r="AA413" s="8"/>
    </row>
    <row r="414" spans="1:27" ht="15.6" hidden="1" x14ac:dyDescent="0.3">
      <c r="A414" s="10">
        <v>410</v>
      </c>
      <c r="B414" s="11">
        <v>55</v>
      </c>
      <c r="C414" s="11" t="s">
        <v>228</v>
      </c>
      <c r="D414" s="13" t="s">
        <v>517</v>
      </c>
      <c r="E414" s="13">
        <v>54928718</v>
      </c>
      <c r="F414" s="14">
        <v>44985</v>
      </c>
      <c r="G414" s="14">
        <v>44998</v>
      </c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5">
        <v>531</v>
      </c>
      <c r="U414" s="8"/>
      <c r="V414" s="8"/>
      <c r="W414" s="8"/>
      <c r="X414" s="8"/>
      <c r="Y414" s="8"/>
      <c r="Z414" s="8"/>
      <c r="AA414" s="8"/>
    </row>
    <row r="415" spans="1:27" ht="15.6" hidden="1" x14ac:dyDescent="0.3">
      <c r="A415" s="10">
        <v>411</v>
      </c>
      <c r="B415" s="11">
        <v>56</v>
      </c>
      <c r="C415" s="11" t="s">
        <v>228</v>
      </c>
      <c r="D415" s="13" t="s">
        <v>518</v>
      </c>
      <c r="E415" s="13">
        <v>94165198</v>
      </c>
      <c r="F415" s="14">
        <v>44985</v>
      </c>
      <c r="G415" s="14">
        <v>44998</v>
      </c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5">
        <v>531</v>
      </c>
      <c r="U415" s="8"/>
      <c r="V415" s="8"/>
      <c r="W415" s="8"/>
      <c r="X415" s="8"/>
      <c r="Y415" s="8"/>
      <c r="Z415" s="8"/>
      <c r="AA415" s="8"/>
    </row>
    <row r="416" spans="1:27" ht="15.6" hidden="1" x14ac:dyDescent="0.3">
      <c r="A416" s="10">
        <v>412</v>
      </c>
      <c r="B416" s="13">
        <v>1</v>
      </c>
      <c r="C416" s="11" t="s">
        <v>228</v>
      </c>
      <c r="D416" s="13" t="s">
        <v>519</v>
      </c>
      <c r="E416" s="13">
        <v>97987291</v>
      </c>
      <c r="F416" s="14">
        <v>44987</v>
      </c>
      <c r="G416" s="19">
        <f>F416+5</f>
        <v>44992</v>
      </c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5">
        <v>532</v>
      </c>
      <c r="U416" s="8"/>
      <c r="V416" s="8"/>
      <c r="W416" s="8"/>
      <c r="X416" s="8"/>
      <c r="Y416" s="8"/>
      <c r="Z416" s="8"/>
      <c r="AA416" s="8"/>
    </row>
    <row r="417" spans="1:27" ht="15.6" hidden="1" x14ac:dyDescent="0.3">
      <c r="A417" s="10">
        <v>413</v>
      </c>
      <c r="B417" s="13">
        <v>2</v>
      </c>
      <c r="C417" s="11" t="s">
        <v>228</v>
      </c>
      <c r="D417" s="13" t="s">
        <v>520</v>
      </c>
      <c r="E417" s="13">
        <v>98016454</v>
      </c>
      <c r="F417" s="14">
        <v>44987</v>
      </c>
      <c r="G417" s="19">
        <f t="shared" ref="G417:G477" si="30">F417+5</f>
        <v>44992</v>
      </c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5">
        <v>532</v>
      </c>
      <c r="U417" s="8"/>
      <c r="V417" s="8"/>
      <c r="W417" s="8"/>
      <c r="X417" s="8"/>
      <c r="Y417" s="8"/>
      <c r="Z417" s="8"/>
      <c r="AA417" s="8"/>
    </row>
    <row r="418" spans="1:27" ht="15.6" hidden="1" x14ac:dyDescent="0.3">
      <c r="A418" s="10">
        <v>414</v>
      </c>
      <c r="B418" s="13">
        <v>3</v>
      </c>
      <c r="C418" s="11" t="s">
        <v>228</v>
      </c>
      <c r="D418" s="13" t="s">
        <v>521</v>
      </c>
      <c r="E418" s="13">
        <v>92556794</v>
      </c>
      <c r="F418" s="14">
        <v>44987</v>
      </c>
      <c r="G418" s="19">
        <f t="shared" si="30"/>
        <v>44992</v>
      </c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5">
        <v>532</v>
      </c>
      <c r="U418" s="8"/>
      <c r="V418" s="8"/>
      <c r="W418" s="8"/>
      <c r="X418" s="8"/>
      <c r="Y418" s="8"/>
      <c r="Z418" s="8"/>
      <c r="AA418" s="8"/>
    </row>
    <row r="419" spans="1:27" ht="15.6" hidden="1" x14ac:dyDescent="0.3">
      <c r="A419" s="10">
        <v>415</v>
      </c>
      <c r="B419" s="13">
        <v>4</v>
      </c>
      <c r="C419" s="11" t="s">
        <v>228</v>
      </c>
      <c r="D419" s="13" t="s">
        <v>522</v>
      </c>
      <c r="E419" s="13">
        <v>92550896</v>
      </c>
      <c r="F419" s="14">
        <v>44987</v>
      </c>
      <c r="G419" s="19">
        <f t="shared" si="30"/>
        <v>44992</v>
      </c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5">
        <v>532</v>
      </c>
      <c r="U419" s="8"/>
      <c r="V419" s="8"/>
      <c r="W419" s="8"/>
      <c r="X419" s="8"/>
      <c r="Y419" s="8"/>
      <c r="Z419" s="8"/>
      <c r="AA419" s="8"/>
    </row>
    <row r="420" spans="1:27" ht="15.6" hidden="1" x14ac:dyDescent="0.3">
      <c r="A420" s="10">
        <v>416</v>
      </c>
      <c r="B420" s="13">
        <v>5</v>
      </c>
      <c r="C420" s="11" t="s">
        <v>228</v>
      </c>
      <c r="D420" s="13" t="s">
        <v>523</v>
      </c>
      <c r="E420" s="13">
        <v>94184603</v>
      </c>
      <c r="F420" s="14">
        <v>44987</v>
      </c>
      <c r="G420" s="19">
        <f t="shared" si="30"/>
        <v>44992</v>
      </c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5">
        <v>532</v>
      </c>
      <c r="U420" s="8"/>
      <c r="V420" s="8"/>
      <c r="W420" s="8"/>
      <c r="X420" s="8"/>
      <c r="Y420" s="8"/>
      <c r="Z420" s="8"/>
      <c r="AA420" s="8"/>
    </row>
    <row r="421" spans="1:27" ht="15.6" hidden="1" x14ac:dyDescent="0.3">
      <c r="A421" s="10">
        <v>417</v>
      </c>
      <c r="B421" s="13">
        <v>6</v>
      </c>
      <c r="C421" s="11" t="s">
        <v>228</v>
      </c>
      <c r="D421" s="13" t="s">
        <v>524</v>
      </c>
      <c r="E421" s="13">
        <v>91950436</v>
      </c>
      <c r="F421" s="14">
        <v>44987</v>
      </c>
      <c r="G421" s="19">
        <f t="shared" si="30"/>
        <v>44992</v>
      </c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5">
        <v>532</v>
      </c>
      <c r="U421" s="8"/>
      <c r="V421" s="8"/>
      <c r="W421" s="8"/>
      <c r="X421" s="8"/>
      <c r="Y421" s="8"/>
      <c r="Z421" s="8"/>
      <c r="AA421" s="8"/>
    </row>
    <row r="422" spans="1:27" ht="15.6" hidden="1" x14ac:dyDescent="0.3">
      <c r="A422" s="10">
        <v>418</v>
      </c>
      <c r="B422" s="13">
        <v>7</v>
      </c>
      <c r="C422" s="11" t="s">
        <v>228</v>
      </c>
      <c r="D422" s="16" t="s">
        <v>525</v>
      </c>
      <c r="E422" s="13">
        <v>98306889</v>
      </c>
      <c r="F422" s="14">
        <v>44987</v>
      </c>
      <c r="G422" s="19">
        <f t="shared" si="30"/>
        <v>44992</v>
      </c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5">
        <v>532</v>
      </c>
      <c r="U422" s="8"/>
      <c r="V422" s="8"/>
      <c r="W422" s="8"/>
      <c r="X422" s="8"/>
      <c r="Y422" s="8"/>
      <c r="Z422" s="8"/>
      <c r="AA422" s="8"/>
    </row>
    <row r="423" spans="1:27" ht="15.6" hidden="1" x14ac:dyDescent="0.3">
      <c r="A423" s="10">
        <v>419</v>
      </c>
      <c r="B423" s="13">
        <v>8</v>
      </c>
      <c r="C423" s="11" t="s">
        <v>228</v>
      </c>
      <c r="D423" s="13" t="s">
        <v>526</v>
      </c>
      <c r="E423" s="13">
        <v>91775627</v>
      </c>
      <c r="F423" s="14">
        <v>44987</v>
      </c>
      <c r="G423" s="19">
        <f t="shared" si="30"/>
        <v>44992</v>
      </c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5">
        <v>532</v>
      </c>
      <c r="U423" s="8"/>
      <c r="V423" s="8"/>
      <c r="W423" s="8"/>
      <c r="X423" s="8"/>
      <c r="Y423" s="8"/>
      <c r="Z423" s="8"/>
      <c r="AA423" s="8"/>
    </row>
    <row r="424" spans="1:27" ht="15.6" hidden="1" x14ac:dyDescent="0.3">
      <c r="A424" s="10">
        <v>420</v>
      </c>
      <c r="B424" s="13">
        <v>9</v>
      </c>
      <c r="C424" s="11" t="s">
        <v>228</v>
      </c>
      <c r="D424" s="13" t="s">
        <v>527</v>
      </c>
      <c r="E424" s="13">
        <v>97968796</v>
      </c>
      <c r="F424" s="14">
        <v>44987</v>
      </c>
      <c r="G424" s="19">
        <f t="shared" si="30"/>
        <v>44992</v>
      </c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5">
        <v>532</v>
      </c>
      <c r="U424" s="8"/>
      <c r="V424" s="8"/>
      <c r="W424" s="8"/>
      <c r="X424" s="8"/>
      <c r="Y424" s="8"/>
      <c r="Z424" s="8"/>
      <c r="AA424" s="8"/>
    </row>
    <row r="425" spans="1:27" ht="15.6" hidden="1" x14ac:dyDescent="0.3">
      <c r="A425" s="10">
        <v>421</v>
      </c>
      <c r="B425" s="13">
        <v>10</v>
      </c>
      <c r="C425" s="11" t="s">
        <v>228</v>
      </c>
      <c r="D425" s="13" t="s">
        <v>528</v>
      </c>
      <c r="E425" s="13">
        <v>91982207</v>
      </c>
      <c r="F425" s="14">
        <v>44987</v>
      </c>
      <c r="G425" s="19">
        <f t="shared" si="30"/>
        <v>44992</v>
      </c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5">
        <v>532</v>
      </c>
      <c r="U425" s="8"/>
      <c r="V425" s="8"/>
      <c r="W425" s="8"/>
      <c r="X425" s="8"/>
      <c r="Y425" s="8"/>
      <c r="Z425" s="8"/>
      <c r="AA425" s="8"/>
    </row>
    <row r="426" spans="1:27" ht="15.6" hidden="1" x14ac:dyDescent="0.3">
      <c r="A426" s="10">
        <v>422</v>
      </c>
      <c r="B426" s="13">
        <v>11</v>
      </c>
      <c r="C426" s="11" t="s">
        <v>228</v>
      </c>
      <c r="D426" s="13" t="s">
        <v>529</v>
      </c>
      <c r="E426" s="13">
        <v>97968796</v>
      </c>
      <c r="F426" s="14">
        <v>44987</v>
      </c>
      <c r="G426" s="19">
        <f t="shared" si="30"/>
        <v>44992</v>
      </c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5">
        <v>532</v>
      </c>
      <c r="U426" s="8"/>
      <c r="V426" s="8"/>
      <c r="W426" s="8"/>
      <c r="X426" s="8"/>
      <c r="Y426" s="8"/>
      <c r="Z426" s="8"/>
      <c r="AA426" s="8"/>
    </row>
    <row r="427" spans="1:27" ht="15.6" hidden="1" x14ac:dyDescent="0.3">
      <c r="A427" s="10">
        <v>423</v>
      </c>
      <c r="B427" s="13">
        <v>12</v>
      </c>
      <c r="C427" s="11" t="s">
        <v>228</v>
      </c>
      <c r="D427" s="13" t="s">
        <v>530</v>
      </c>
      <c r="E427" s="13">
        <v>59189886</v>
      </c>
      <c r="F427" s="14">
        <v>44987</v>
      </c>
      <c r="G427" s="19">
        <f t="shared" si="30"/>
        <v>44992</v>
      </c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5">
        <v>532</v>
      </c>
      <c r="U427" s="8"/>
      <c r="V427" s="8"/>
      <c r="W427" s="8"/>
      <c r="X427" s="8"/>
      <c r="Y427" s="8"/>
      <c r="Z427" s="8"/>
      <c r="AA427" s="8"/>
    </row>
    <row r="428" spans="1:27" ht="15.6" hidden="1" x14ac:dyDescent="0.3">
      <c r="A428" s="10">
        <v>424</v>
      </c>
      <c r="B428" s="13">
        <v>13</v>
      </c>
      <c r="C428" s="11" t="s">
        <v>228</v>
      </c>
      <c r="D428" s="16" t="s">
        <v>531</v>
      </c>
      <c r="E428" s="13">
        <v>92556794</v>
      </c>
      <c r="F428" s="14">
        <v>44987</v>
      </c>
      <c r="G428" s="19">
        <f t="shared" si="30"/>
        <v>44992</v>
      </c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5">
        <v>532</v>
      </c>
      <c r="U428" s="8"/>
      <c r="V428" s="8"/>
      <c r="W428" s="8"/>
      <c r="X428" s="8"/>
      <c r="Y428" s="8"/>
      <c r="Z428" s="8"/>
      <c r="AA428" s="8"/>
    </row>
    <row r="429" spans="1:27" ht="15.6" hidden="1" x14ac:dyDescent="0.3">
      <c r="A429" s="10">
        <v>425</v>
      </c>
      <c r="B429" s="13">
        <v>14</v>
      </c>
      <c r="C429" s="11" t="s">
        <v>228</v>
      </c>
      <c r="D429" s="13" t="s">
        <v>532</v>
      </c>
      <c r="E429" s="13">
        <v>91950436</v>
      </c>
      <c r="F429" s="14">
        <v>44987</v>
      </c>
      <c r="G429" s="19">
        <f t="shared" si="30"/>
        <v>44992</v>
      </c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5">
        <v>532</v>
      </c>
      <c r="U429" s="8"/>
      <c r="V429" s="8"/>
      <c r="W429" s="8"/>
      <c r="X429" s="8"/>
      <c r="Y429" s="8"/>
      <c r="Z429" s="8"/>
      <c r="AA429" s="8"/>
    </row>
    <row r="430" spans="1:27" ht="15.6" hidden="1" x14ac:dyDescent="0.3">
      <c r="A430" s="10">
        <v>426</v>
      </c>
      <c r="B430" s="13">
        <v>15</v>
      </c>
      <c r="C430" s="11" t="s">
        <v>228</v>
      </c>
      <c r="D430" s="13" t="s">
        <v>533</v>
      </c>
      <c r="E430" s="13">
        <v>91989855</v>
      </c>
      <c r="F430" s="14">
        <v>44987</v>
      </c>
      <c r="G430" s="19">
        <f t="shared" si="30"/>
        <v>44992</v>
      </c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5">
        <v>532</v>
      </c>
      <c r="U430" s="8"/>
      <c r="V430" s="8"/>
      <c r="W430" s="8"/>
      <c r="X430" s="8"/>
      <c r="Y430" s="8"/>
      <c r="Z430" s="8"/>
      <c r="AA430" s="8"/>
    </row>
    <row r="431" spans="1:27" ht="15.6" hidden="1" x14ac:dyDescent="0.3">
      <c r="A431" s="10">
        <v>427</v>
      </c>
      <c r="B431" s="13">
        <v>16</v>
      </c>
      <c r="C431" s="11" t="s">
        <v>228</v>
      </c>
      <c r="D431" s="13" t="s">
        <v>534</v>
      </c>
      <c r="E431" s="13">
        <v>92944693</v>
      </c>
      <c r="F431" s="14">
        <v>44987</v>
      </c>
      <c r="G431" s="19">
        <f t="shared" si="30"/>
        <v>44992</v>
      </c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5">
        <v>532</v>
      </c>
      <c r="U431" s="8"/>
      <c r="V431" s="8"/>
      <c r="W431" s="8"/>
      <c r="X431" s="8"/>
      <c r="Y431" s="8"/>
      <c r="Z431" s="8"/>
      <c r="AA431" s="8"/>
    </row>
    <row r="432" spans="1:27" ht="15.6" hidden="1" x14ac:dyDescent="0.3">
      <c r="A432" s="10">
        <v>428</v>
      </c>
      <c r="B432" s="13">
        <v>17</v>
      </c>
      <c r="C432" s="11" t="s">
        <v>228</v>
      </c>
      <c r="D432" s="13" t="s">
        <v>535</v>
      </c>
      <c r="E432" s="13">
        <v>59188045</v>
      </c>
      <c r="F432" s="14">
        <v>44987</v>
      </c>
      <c r="G432" s="19">
        <f t="shared" si="30"/>
        <v>44992</v>
      </c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5">
        <v>532</v>
      </c>
      <c r="U432" s="8"/>
      <c r="V432" s="8"/>
      <c r="W432" s="8"/>
      <c r="X432" s="8"/>
      <c r="Y432" s="8"/>
      <c r="Z432" s="8"/>
      <c r="AA432" s="8"/>
    </row>
    <row r="433" spans="1:27" ht="15.6" hidden="1" x14ac:dyDescent="0.3">
      <c r="A433" s="10">
        <v>429</v>
      </c>
      <c r="B433" s="13">
        <v>18</v>
      </c>
      <c r="C433" s="11" t="s">
        <v>228</v>
      </c>
      <c r="D433" s="13" t="s">
        <v>536</v>
      </c>
      <c r="E433" s="13">
        <v>95002499</v>
      </c>
      <c r="F433" s="14">
        <v>44987</v>
      </c>
      <c r="G433" s="19">
        <f t="shared" si="30"/>
        <v>44992</v>
      </c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5">
        <v>532</v>
      </c>
      <c r="U433" s="8"/>
      <c r="V433" s="8"/>
      <c r="W433" s="8"/>
      <c r="X433" s="8"/>
      <c r="Y433" s="8"/>
      <c r="Z433" s="8"/>
      <c r="AA433" s="8"/>
    </row>
    <row r="434" spans="1:27" ht="15.6" hidden="1" x14ac:dyDescent="0.3">
      <c r="A434" s="10">
        <v>430</v>
      </c>
      <c r="B434" s="13">
        <v>19</v>
      </c>
      <c r="C434" s="11" t="s">
        <v>228</v>
      </c>
      <c r="D434" s="13" t="s">
        <v>537</v>
      </c>
      <c r="E434" s="13">
        <v>54159090</v>
      </c>
      <c r="F434" s="14">
        <v>44987</v>
      </c>
      <c r="G434" s="19">
        <f t="shared" si="30"/>
        <v>44992</v>
      </c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5">
        <v>532</v>
      </c>
      <c r="U434" s="8"/>
      <c r="V434" s="8"/>
      <c r="W434" s="8"/>
      <c r="X434" s="8"/>
      <c r="Y434" s="8"/>
      <c r="Z434" s="8"/>
      <c r="AA434" s="8"/>
    </row>
    <row r="435" spans="1:27" ht="15.6" hidden="1" x14ac:dyDescent="0.3">
      <c r="A435" s="10">
        <v>431</v>
      </c>
      <c r="B435" s="13">
        <v>20</v>
      </c>
      <c r="C435" s="11" t="s">
        <v>228</v>
      </c>
      <c r="D435" s="16" t="s">
        <v>538</v>
      </c>
      <c r="E435" s="13">
        <v>94954302</v>
      </c>
      <c r="F435" s="14">
        <v>44987</v>
      </c>
      <c r="G435" s="19">
        <f t="shared" si="30"/>
        <v>44992</v>
      </c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5">
        <v>532</v>
      </c>
      <c r="U435" s="8"/>
      <c r="V435" s="8"/>
      <c r="W435" s="8"/>
      <c r="X435" s="8"/>
      <c r="Y435" s="8"/>
      <c r="Z435" s="8"/>
      <c r="AA435" s="8"/>
    </row>
    <row r="436" spans="1:27" ht="15.6" hidden="1" x14ac:dyDescent="0.3">
      <c r="A436" s="10">
        <v>432</v>
      </c>
      <c r="B436" s="13">
        <v>21</v>
      </c>
      <c r="C436" s="11" t="s">
        <v>228</v>
      </c>
      <c r="D436" s="13" t="s">
        <v>539</v>
      </c>
      <c r="E436" s="13">
        <v>94954302</v>
      </c>
      <c r="F436" s="14">
        <v>44987</v>
      </c>
      <c r="G436" s="19">
        <f t="shared" si="30"/>
        <v>44992</v>
      </c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5">
        <v>532</v>
      </c>
      <c r="U436" s="8"/>
      <c r="V436" s="8"/>
      <c r="W436" s="8"/>
      <c r="X436" s="8"/>
      <c r="Y436" s="8"/>
      <c r="Z436" s="8"/>
      <c r="AA436" s="8"/>
    </row>
    <row r="437" spans="1:27" ht="15.6" hidden="1" x14ac:dyDescent="0.3">
      <c r="A437" s="10">
        <v>433</v>
      </c>
      <c r="B437" s="13">
        <v>22</v>
      </c>
      <c r="C437" s="11" t="s">
        <v>228</v>
      </c>
      <c r="D437" s="13" t="s">
        <v>540</v>
      </c>
      <c r="E437" s="13">
        <v>54280821</v>
      </c>
      <c r="F437" s="14">
        <v>44987</v>
      </c>
      <c r="G437" s="19">
        <f t="shared" si="30"/>
        <v>44992</v>
      </c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5">
        <v>532</v>
      </c>
      <c r="U437" s="8"/>
      <c r="V437" s="8"/>
      <c r="W437" s="8"/>
      <c r="X437" s="8"/>
      <c r="Y437" s="8"/>
      <c r="Z437" s="8"/>
      <c r="AA437" s="8"/>
    </row>
    <row r="438" spans="1:27" ht="15.6" hidden="1" x14ac:dyDescent="0.3">
      <c r="A438" s="10">
        <v>434</v>
      </c>
      <c r="B438" s="13">
        <v>23</v>
      </c>
      <c r="C438" s="11" t="s">
        <v>228</v>
      </c>
      <c r="D438" s="13" t="s">
        <v>541</v>
      </c>
      <c r="E438" s="13">
        <v>54291257</v>
      </c>
      <c r="F438" s="14">
        <v>44987</v>
      </c>
      <c r="G438" s="19">
        <f t="shared" si="30"/>
        <v>44992</v>
      </c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5">
        <v>532</v>
      </c>
      <c r="U438" s="8"/>
      <c r="V438" s="8"/>
      <c r="W438" s="8"/>
      <c r="X438" s="8"/>
      <c r="Y438" s="8"/>
      <c r="Z438" s="8"/>
      <c r="AA438" s="8"/>
    </row>
    <row r="439" spans="1:27" ht="15.6" hidden="1" x14ac:dyDescent="0.3">
      <c r="A439" s="10">
        <v>435</v>
      </c>
      <c r="B439" s="13">
        <v>24</v>
      </c>
      <c r="C439" s="11" t="s">
        <v>228</v>
      </c>
      <c r="D439" s="13" t="s">
        <v>542</v>
      </c>
      <c r="E439" s="13">
        <v>91775627</v>
      </c>
      <c r="F439" s="14">
        <v>44987</v>
      </c>
      <c r="G439" s="19">
        <f t="shared" si="30"/>
        <v>44992</v>
      </c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5">
        <v>532</v>
      </c>
      <c r="U439" s="8"/>
      <c r="V439" s="8"/>
      <c r="W439" s="8"/>
      <c r="X439" s="8"/>
      <c r="Y439" s="8"/>
      <c r="Z439" s="8"/>
      <c r="AA439" s="8"/>
    </row>
    <row r="440" spans="1:27" ht="15.6" hidden="1" x14ac:dyDescent="0.3">
      <c r="A440" s="10">
        <v>436</v>
      </c>
      <c r="B440" s="13">
        <v>25</v>
      </c>
      <c r="C440" s="11" t="s">
        <v>228</v>
      </c>
      <c r="D440" s="13" t="s">
        <v>543</v>
      </c>
      <c r="E440" s="13">
        <v>98083819</v>
      </c>
      <c r="F440" s="14">
        <v>44987</v>
      </c>
      <c r="G440" s="19">
        <f t="shared" si="30"/>
        <v>44992</v>
      </c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5">
        <v>532</v>
      </c>
      <c r="U440" s="8"/>
      <c r="V440" s="8"/>
      <c r="W440" s="8"/>
      <c r="X440" s="8"/>
      <c r="Y440" s="8"/>
      <c r="Z440" s="8"/>
      <c r="AA440" s="8"/>
    </row>
    <row r="441" spans="1:27" ht="15.6" hidden="1" x14ac:dyDescent="0.3">
      <c r="A441" s="10">
        <v>437</v>
      </c>
      <c r="B441" s="13">
        <v>26</v>
      </c>
      <c r="C441" s="11" t="s">
        <v>228</v>
      </c>
      <c r="D441" s="13" t="s">
        <v>544</v>
      </c>
      <c r="E441" s="13">
        <v>91845154</v>
      </c>
      <c r="F441" s="14">
        <v>44987</v>
      </c>
      <c r="G441" s="19">
        <f t="shared" si="30"/>
        <v>44992</v>
      </c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5">
        <v>532</v>
      </c>
      <c r="U441" s="8"/>
      <c r="V441" s="8"/>
      <c r="W441" s="8"/>
      <c r="X441" s="8"/>
      <c r="Y441" s="8"/>
      <c r="Z441" s="8"/>
      <c r="AA441" s="8"/>
    </row>
    <row r="442" spans="1:27" ht="15.6" hidden="1" x14ac:dyDescent="0.3">
      <c r="A442" s="10">
        <v>438</v>
      </c>
      <c r="B442" s="13">
        <v>27</v>
      </c>
      <c r="C442" s="11" t="s">
        <v>228</v>
      </c>
      <c r="D442" s="16" t="s">
        <v>545</v>
      </c>
      <c r="E442" s="13">
        <v>92550896</v>
      </c>
      <c r="F442" s="14">
        <v>44987</v>
      </c>
      <c r="G442" s="19">
        <f t="shared" si="30"/>
        <v>44992</v>
      </c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5">
        <v>532</v>
      </c>
      <c r="U442" s="8"/>
      <c r="V442" s="8"/>
      <c r="W442" s="8"/>
      <c r="X442" s="8"/>
      <c r="Y442" s="8"/>
      <c r="Z442" s="8"/>
      <c r="AA442" s="8"/>
    </row>
    <row r="443" spans="1:27" ht="15.6" hidden="1" x14ac:dyDescent="0.3">
      <c r="A443" s="10">
        <v>439</v>
      </c>
      <c r="B443" s="13">
        <v>28</v>
      </c>
      <c r="C443" s="11" t="s">
        <v>228</v>
      </c>
      <c r="D443" s="13" t="s">
        <v>546</v>
      </c>
      <c r="E443" s="13">
        <v>94142395</v>
      </c>
      <c r="F443" s="14">
        <v>44987</v>
      </c>
      <c r="G443" s="19">
        <f t="shared" si="30"/>
        <v>44992</v>
      </c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5">
        <v>532</v>
      </c>
      <c r="U443" s="8"/>
      <c r="V443" s="8"/>
      <c r="W443" s="8"/>
      <c r="X443" s="8"/>
      <c r="Y443" s="8"/>
      <c r="Z443" s="8"/>
      <c r="AA443" s="8"/>
    </row>
    <row r="444" spans="1:27" ht="15.6" hidden="1" x14ac:dyDescent="0.3">
      <c r="A444" s="10">
        <v>440</v>
      </c>
      <c r="B444" s="13">
        <v>29</v>
      </c>
      <c r="C444" s="11" t="s">
        <v>228</v>
      </c>
      <c r="D444" s="13" t="s">
        <v>547</v>
      </c>
      <c r="E444" s="13">
        <v>98563455</v>
      </c>
      <c r="F444" s="14">
        <v>44987</v>
      </c>
      <c r="G444" s="19">
        <f t="shared" si="30"/>
        <v>44992</v>
      </c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5">
        <v>532</v>
      </c>
      <c r="U444" s="8"/>
      <c r="V444" s="8"/>
      <c r="W444" s="8"/>
      <c r="X444" s="8"/>
      <c r="Y444" s="8"/>
      <c r="Z444" s="8"/>
      <c r="AA444" s="8"/>
    </row>
    <row r="445" spans="1:27" ht="15.6" hidden="1" x14ac:dyDescent="0.3">
      <c r="A445" s="10">
        <v>441</v>
      </c>
      <c r="B445" s="13">
        <v>30</v>
      </c>
      <c r="C445" s="11" t="s">
        <v>228</v>
      </c>
      <c r="D445" s="13" t="s">
        <v>548</v>
      </c>
      <c r="E445" s="13">
        <v>91845154</v>
      </c>
      <c r="F445" s="14">
        <v>44987</v>
      </c>
      <c r="G445" s="19">
        <f t="shared" si="30"/>
        <v>44992</v>
      </c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5">
        <v>532</v>
      </c>
      <c r="U445" s="8"/>
      <c r="V445" s="8"/>
      <c r="W445" s="8"/>
      <c r="X445" s="8"/>
      <c r="Y445" s="8"/>
      <c r="Z445" s="8"/>
      <c r="AA445" s="8"/>
    </row>
    <row r="446" spans="1:27" ht="15.6" hidden="1" x14ac:dyDescent="0.3">
      <c r="A446" s="10">
        <v>442</v>
      </c>
      <c r="B446" s="13">
        <v>31</v>
      </c>
      <c r="C446" s="11" t="s">
        <v>228</v>
      </c>
      <c r="D446" s="13" t="s">
        <v>549</v>
      </c>
      <c r="E446" s="13">
        <v>98563455</v>
      </c>
      <c r="F446" s="14">
        <v>44987</v>
      </c>
      <c r="G446" s="19">
        <f t="shared" si="30"/>
        <v>44992</v>
      </c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5">
        <v>532</v>
      </c>
      <c r="U446" s="8"/>
      <c r="V446" s="8"/>
      <c r="W446" s="8"/>
      <c r="X446" s="8"/>
      <c r="Y446" s="8"/>
      <c r="Z446" s="8"/>
      <c r="AA446" s="8"/>
    </row>
    <row r="447" spans="1:27" ht="15.6" hidden="1" x14ac:dyDescent="0.3">
      <c r="A447" s="10">
        <v>443</v>
      </c>
      <c r="B447" s="13">
        <v>32</v>
      </c>
      <c r="C447" s="11" t="s">
        <v>228</v>
      </c>
      <c r="D447" s="13" t="s">
        <v>550</v>
      </c>
      <c r="E447" s="13">
        <v>98569684</v>
      </c>
      <c r="F447" s="14">
        <v>44987</v>
      </c>
      <c r="G447" s="19">
        <f t="shared" si="30"/>
        <v>44992</v>
      </c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5">
        <v>532</v>
      </c>
      <c r="U447" s="8"/>
      <c r="V447" s="8"/>
      <c r="W447" s="8"/>
      <c r="X447" s="8"/>
      <c r="Y447" s="8"/>
      <c r="Z447" s="8"/>
      <c r="AA447" s="8"/>
    </row>
    <row r="448" spans="1:27" ht="15.6" hidden="1" x14ac:dyDescent="0.3">
      <c r="A448" s="10">
        <v>444</v>
      </c>
      <c r="B448" s="13">
        <v>33</v>
      </c>
      <c r="C448" s="11" t="s">
        <v>228</v>
      </c>
      <c r="D448" s="13" t="s">
        <v>551</v>
      </c>
      <c r="E448" s="13">
        <v>98083819</v>
      </c>
      <c r="F448" s="14">
        <v>44987</v>
      </c>
      <c r="G448" s="19">
        <f t="shared" si="30"/>
        <v>44992</v>
      </c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5">
        <v>532</v>
      </c>
      <c r="U448" s="8"/>
      <c r="V448" s="8"/>
      <c r="W448" s="8"/>
      <c r="X448" s="8"/>
      <c r="Y448" s="8"/>
      <c r="Z448" s="8"/>
      <c r="AA448" s="8"/>
    </row>
    <row r="449" spans="1:27" ht="15.6" hidden="1" x14ac:dyDescent="0.3">
      <c r="A449" s="10">
        <v>445</v>
      </c>
      <c r="B449" s="13">
        <v>34</v>
      </c>
      <c r="C449" s="11" t="s">
        <v>228</v>
      </c>
      <c r="D449" s="16" t="s">
        <v>552</v>
      </c>
      <c r="E449" s="13">
        <v>54280821</v>
      </c>
      <c r="F449" s="14">
        <v>44987</v>
      </c>
      <c r="G449" s="19">
        <f t="shared" si="30"/>
        <v>44992</v>
      </c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5">
        <v>532</v>
      </c>
      <c r="U449" s="8"/>
      <c r="V449" s="8"/>
      <c r="W449" s="8"/>
      <c r="X449" s="8"/>
      <c r="Y449" s="8"/>
      <c r="Z449" s="8"/>
      <c r="AA449" s="8"/>
    </row>
    <row r="450" spans="1:27" ht="15.6" hidden="1" x14ac:dyDescent="0.3">
      <c r="A450" s="10">
        <v>446</v>
      </c>
      <c r="B450" s="13">
        <v>35</v>
      </c>
      <c r="C450" s="11" t="s">
        <v>228</v>
      </c>
      <c r="D450" s="13" t="s">
        <v>553</v>
      </c>
      <c r="E450" s="13">
        <v>94507993</v>
      </c>
      <c r="F450" s="14">
        <v>44987</v>
      </c>
      <c r="G450" s="19">
        <f t="shared" si="30"/>
        <v>44992</v>
      </c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5">
        <v>532</v>
      </c>
      <c r="U450" s="8"/>
      <c r="V450" s="8"/>
      <c r="W450" s="8"/>
      <c r="X450" s="8"/>
      <c r="Y450" s="8"/>
      <c r="Z450" s="8"/>
      <c r="AA450" s="8"/>
    </row>
    <row r="451" spans="1:27" ht="15.6" hidden="1" x14ac:dyDescent="0.3">
      <c r="A451" s="10">
        <v>447</v>
      </c>
      <c r="B451" s="13">
        <v>36</v>
      </c>
      <c r="C451" s="11" t="s">
        <v>228</v>
      </c>
      <c r="D451" s="13" t="s">
        <v>554</v>
      </c>
      <c r="E451" s="13">
        <v>98569684</v>
      </c>
      <c r="F451" s="14">
        <v>44987</v>
      </c>
      <c r="G451" s="19">
        <f t="shared" si="30"/>
        <v>44992</v>
      </c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5">
        <v>532</v>
      </c>
      <c r="U451" s="8"/>
      <c r="V451" s="8"/>
      <c r="W451" s="8"/>
      <c r="X451" s="8"/>
      <c r="Y451" s="8"/>
      <c r="Z451" s="8"/>
      <c r="AA451" s="8"/>
    </row>
    <row r="452" spans="1:27" ht="15.6" hidden="1" x14ac:dyDescent="0.3">
      <c r="A452" s="10">
        <v>448</v>
      </c>
      <c r="B452" s="13">
        <v>37</v>
      </c>
      <c r="C452" s="11" t="s">
        <v>228</v>
      </c>
      <c r="D452" s="13" t="s">
        <v>555</v>
      </c>
      <c r="E452" s="13">
        <v>94956208</v>
      </c>
      <c r="F452" s="14">
        <v>44987</v>
      </c>
      <c r="G452" s="19">
        <f t="shared" si="30"/>
        <v>44992</v>
      </c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5">
        <v>532</v>
      </c>
      <c r="U452" s="8"/>
      <c r="V452" s="8"/>
      <c r="W452" s="8"/>
      <c r="X452" s="8"/>
      <c r="Y452" s="8"/>
      <c r="Z452" s="8"/>
      <c r="AA452" s="8"/>
    </row>
    <row r="453" spans="1:27" ht="15.6" hidden="1" x14ac:dyDescent="0.3">
      <c r="A453" s="10">
        <v>449</v>
      </c>
      <c r="B453" s="13">
        <v>38</v>
      </c>
      <c r="C453" s="11" t="s">
        <v>228</v>
      </c>
      <c r="D453" s="13" t="s">
        <v>556</v>
      </c>
      <c r="E453" s="13">
        <v>94956208</v>
      </c>
      <c r="F453" s="14">
        <v>44987</v>
      </c>
      <c r="G453" s="19">
        <f t="shared" si="30"/>
        <v>44992</v>
      </c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5">
        <v>532</v>
      </c>
      <c r="U453" s="8"/>
      <c r="V453" s="8"/>
      <c r="W453" s="8"/>
      <c r="X453" s="8"/>
      <c r="Y453" s="8"/>
      <c r="Z453" s="8"/>
      <c r="AA453" s="8"/>
    </row>
    <row r="454" spans="1:27" ht="15.6" hidden="1" x14ac:dyDescent="0.3">
      <c r="A454" s="10">
        <v>450</v>
      </c>
      <c r="B454" s="13">
        <v>39</v>
      </c>
      <c r="C454" s="11" t="s">
        <v>228</v>
      </c>
      <c r="D454" s="13" t="s">
        <v>557</v>
      </c>
      <c r="E454" s="13">
        <v>94507993</v>
      </c>
      <c r="F454" s="14">
        <v>44987</v>
      </c>
      <c r="G454" s="19">
        <f t="shared" si="30"/>
        <v>44992</v>
      </c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5">
        <v>532</v>
      </c>
      <c r="U454" s="8"/>
      <c r="V454" s="8"/>
      <c r="W454" s="8"/>
      <c r="X454" s="8"/>
      <c r="Y454" s="8"/>
      <c r="Z454" s="8"/>
      <c r="AA454" s="8"/>
    </row>
    <row r="455" spans="1:27" ht="15.6" hidden="1" x14ac:dyDescent="0.3">
      <c r="A455" s="10">
        <v>451</v>
      </c>
      <c r="B455" s="13">
        <v>40</v>
      </c>
      <c r="C455" s="11" t="s">
        <v>228</v>
      </c>
      <c r="D455" s="13" t="s">
        <v>558</v>
      </c>
      <c r="E455" s="13">
        <v>54159090</v>
      </c>
      <c r="F455" s="14">
        <v>44987</v>
      </c>
      <c r="G455" s="19">
        <f t="shared" si="30"/>
        <v>44992</v>
      </c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5">
        <v>532</v>
      </c>
      <c r="U455" s="8"/>
      <c r="V455" s="8"/>
      <c r="W455" s="8"/>
      <c r="X455" s="8"/>
      <c r="Y455" s="8"/>
      <c r="Z455" s="8"/>
      <c r="AA455" s="8"/>
    </row>
    <row r="456" spans="1:27" ht="15.6" hidden="1" x14ac:dyDescent="0.3">
      <c r="A456" s="10">
        <v>452</v>
      </c>
      <c r="B456" s="13">
        <v>41</v>
      </c>
      <c r="C456" s="11" t="s">
        <v>228</v>
      </c>
      <c r="D456" s="16" t="s">
        <v>559</v>
      </c>
      <c r="E456" s="13">
        <v>59188045</v>
      </c>
      <c r="F456" s="14">
        <v>44987</v>
      </c>
      <c r="G456" s="19">
        <f t="shared" si="30"/>
        <v>44992</v>
      </c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5">
        <v>532</v>
      </c>
      <c r="U456" s="8"/>
      <c r="V456" s="8"/>
      <c r="W456" s="8"/>
      <c r="X456" s="8"/>
      <c r="Y456" s="8"/>
      <c r="Z456" s="8"/>
      <c r="AA456" s="8"/>
    </row>
    <row r="457" spans="1:27" ht="15.6" hidden="1" x14ac:dyDescent="0.3">
      <c r="A457" s="10">
        <v>453</v>
      </c>
      <c r="B457" s="13">
        <v>42</v>
      </c>
      <c r="C457" s="11" t="s">
        <v>228</v>
      </c>
      <c r="D457" s="13" t="s">
        <v>560</v>
      </c>
      <c r="E457" s="13">
        <v>94142395</v>
      </c>
      <c r="F457" s="14">
        <v>44987</v>
      </c>
      <c r="G457" s="19">
        <f t="shared" si="30"/>
        <v>44992</v>
      </c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5">
        <v>532</v>
      </c>
      <c r="U457" s="8"/>
      <c r="V457" s="8"/>
      <c r="W457" s="8"/>
      <c r="X457" s="8"/>
      <c r="Y457" s="8"/>
      <c r="Z457" s="8"/>
      <c r="AA457" s="8"/>
    </row>
    <row r="458" spans="1:27" ht="15.6" hidden="1" x14ac:dyDescent="0.3">
      <c r="A458" s="10">
        <v>454</v>
      </c>
      <c r="B458" s="13">
        <v>43</v>
      </c>
      <c r="C458" s="11" t="s">
        <v>228</v>
      </c>
      <c r="D458" s="13" t="s">
        <v>561</v>
      </c>
      <c r="E458" s="13">
        <v>91982207</v>
      </c>
      <c r="F458" s="14">
        <v>44987</v>
      </c>
      <c r="G458" s="19">
        <f t="shared" si="30"/>
        <v>44992</v>
      </c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5">
        <v>532</v>
      </c>
      <c r="U458" s="8"/>
      <c r="V458" s="8"/>
      <c r="W458" s="8"/>
      <c r="X458" s="8"/>
      <c r="Y458" s="8"/>
      <c r="Z458" s="8"/>
      <c r="AA458" s="8"/>
    </row>
    <row r="459" spans="1:27" ht="15.6" hidden="1" x14ac:dyDescent="0.3">
      <c r="A459" s="10">
        <v>455</v>
      </c>
      <c r="B459" s="13">
        <v>44</v>
      </c>
      <c r="C459" s="11" t="s">
        <v>228</v>
      </c>
      <c r="D459" s="13" t="s">
        <v>562</v>
      </c>
      <c r="E459" s="13">
        <v>59189886</v>
      </c>
      <c r="F459" s="14">
        <v>44987</v>
      </c>
      <c r="G459" s="19">
        <f t="shared" si="30"/>
        <v>44992</v>
      </c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5">
        <v>532</v>
      </c>
      <c r="U459" s="8"/>
      <c r="V459" s="8"/>
      <c r="W459" s="8"/>
      <c r="X459" s="8"/>
      <c r="Y459" s="8"/>
      <c r="Z459" s="8"/>
      <c r="AA459" s="8"/>
    </row>
    <row r="460" spans="1:27" ht="15.6" hidden="1" x14ac:dyDescent="0.3">
      <c r="A460" s="10">
        <v>456</v>
      </c>
      <c r="B460" s="13">
        <v>45</v>
      </c>
      <c r="C460" s="11" t="s">
        <v>228</v>
      </c>
      <c r="D460" s="13" t="s">
        <v>563</v>
      </c>
      <c r="E460" s="13">
        <v>98029457</v>
      </c>
      <c r="F460" s="14">
        <v>44987</v>
      </c>
      <c r="G460" s="19">
        <f t="shared" si="30"/>
        <v>44992</v>
      </c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5">
        <v>532</v>
      </c>
      <c r="U460" s="8"/>
      <c r="V460" s="8"/>
      <c r="W460" s="8"/>
      <c r="X460" s="8"/>
      <c r="Y460" s="8"/>
      <c r="Z460" s="8"/>
      <c r="AA460" s="8"/>
    </row>
    <row r="461" spans="1:27" ht="15.6" hidden="1" x14ac:dyDescent="0.3">
      <c r="A461" s="10">
        <v>457</v>
      </c>
      <c r="B461" s="13">
        <v>46</v>
      </c>
      <c r="C461" s="11" t="s">
        <v>228</v>
      </c>
      <c r="D461" s="13" t="s">
        <v>564</v>
      </c>
      <c r="E461" s="13">
        <v>54264049</v>
      </c>
      <c r="F461" s="14">
        <v>44987</v>
      </c>
      <c r="G461" s="19">
        <f t="shared" si="30"/>
        <v>44992</v>
      </c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5">
        <v>532</v>
      </c>
      <c r="U461" s="8"/>
      <c r="V461" s="8"/>
      <c r="W461" s="8"/>
      <c r="X461" s="8"/>
      <c r="Y461" s="8"/>
      <c r="Z461" s="8"/>
      <c r="AA461" s="8"/>
    </row>
    <row r="462" spans="1:27" ht="15.6" hidden="1" x14ac:dyDescent="0.3">
      <c r="A462" s="10">
        <v>458</v>
      </c>
      <c r="B462" s="13">
        <v>47</v>
      </c>
      <c r="C462" s="11" t="s">
        <v>228</v>
      </c>
      <c r="D462" s="13" t="s">
        <v>565</v>
      </c>
      <c r="E462" s="13">
        <v>54264049</v>
      </c>
      <c r="F462" s="14">
        <v>44987</v>
      </c>
      <c r="G462" s="19">
        <f t="shared" si="30"/>
        <v>44992</v>
      </c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5">
        <v>532</v>
      </c>
      <c r="U462" s="8"/>
      <c r="V462" s="8"/>
      <c r="W462" s="8"/>
      <c r="X462" s="8"/>
      <c r="Y462" s="8"/>
      <c r="Z462" s="8"/>
      <c r="AA462" s="8"/>
    </row>
    <row r="463" spans="1:27" ht="15.6" hidden="1" x14ac:dyDescent="0.3">
      <c r="A463" s="10">
        <v>459</v>
      </c>
      <c r="B463" s="13">
        <v>48</v>
      </c>
      <c r="C463" s="11" t="s">
        <v>228</v>
      </c>
      <c r="D463" s="16" t="s">
        <v>566</v>
      </c>
      <c r="E463" s="13">
        <v>98016454</v>
      </c>
      <c r="F463" s="14">
        <v>44987</v>
      </c>
      <c r="G463" s="19">
        <f t="shared" si="30"/>
        <v>44992</v>
      </c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5">
        <v>532</v>
      </c>
      <c r="U463" s="8"/>
      <c r="V463" s="8"/>
      <c r="W463" s="8"/>
      <c r="X463" s="8"/>
      <c r="Y463" s="8"/>
      <c r="Z463" s="8"/>
      <c r="AA463" s="8"/>
    </row>
    <row r="464" spans="1:27" ht="15.6" hidden="1" x14ac:dyDescent="0.3">
      <c r="A464" s="10">
        <v>460</v>
      </c>
      <c r="B464" s="13">
        <v>49</v>
      </c>
      <c r="C464" s="11" t="s">
        <v>228</v>
      </c>
      <c r="D464" s="13" t="s">
        <v>567</v>
      </c>
      <c r="E464" s="13">
        <v>94184603</v>
      </c>
      <c r="F464" s="14">
        <v>44987</v>
      </c>
      <c r="G464" s="19">
        <f t="shared" si="30"/>
        <v>44992</v>
      </c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5">
        <v>532</v>
      </c>
      <c r="U464" s="8"/>
      <c r="V464" s="8"/>
      <c r="W464" s="8"/>
      <c r="X464" s="8"/>
      <c r="Y464" s="8"/>
      <c r="Z464" s="8"/>
      <c r="AA464" s="8"/>
    </row>
    <row r="465" spans="1:27" ht="15.6" hidden="1" x14ac:dyDescent="0.3">
      <c r="A465" s="10">
        <v>461</v>
      </c>
      <c r="B465" s="13">
        <v>50</v>
      </c>
      <c r="C465" s="11" t="s">
        <v>228</v>
      </c>
      <c r="D465" s="13" t="s">
        <v>568</v>
      </c>
      <c r="E465" s="13">
        <v>97967491</v>
      </c>
      <c r="F465" s="14">
        <v>44987</v>
      </c>
      <c r="G465" s="19">
        <f t="shared" si="30"/>
        <v>44992</v>
      </c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5">
        <v>532</v>
      </c>
      <c r="U465" s="8"/>
      <c r="V465" s="8"/>
      <c r="W465" s="8"/>
      <c r="X465" s="8"/>
      <c r="Y465" s="8"/>
      <c r="Z465" s="8"/>
      <c r="AA465" s="8"/>
    </row>
    <row r="466" spans="1:27" ht="15.6" hidden="1" x14ac:dyDescent="0.3">
      <c r="A466" s="10">
        <v>462</v>
      </c>
      <c r="B466" s="13">
        <v>51</v>
      </c>
      <c r="C466" s="11" t="s">
        <v>228</v>
      </c>
      <c r="D466" s="13" t="s">
        <v>569</v>
      </c>
      <c r="E466" s="13">
        <v>95002499</v>
      </c>
      <c r="F466" s="14">
        <v>44987</v>
      </c>
      <c r="G466" s="19">
        <f t="shared" si="30"/>
        <v>44992</v>
      </c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5">
        <v>532</v>
      </c>
      <c r="U466" s="8"/>
      <c r="V466" s="8"/>
      <c r="W466" s="8"/>
      <c r="X466" s="8"/>
      <c r="Y466" s="8"/>
      <c r="Z466" s="8"/>
      <c r="AA466" s="8"/>
    </row>
    <row r="467" spans="1:27" ht="15.6" hidden="1" x14ac:dyDescent="0.3">
      <c r="A467" s="10">
        <v>463</v>
      </c>
      <c r="B467" s="13">
        <v>52</v>
      </c>
      <c r="C467" s="11" t="s">
        <v>228</v>
      </c>
      <c r="D467" s="13" t="s">
        <v>570</v>
      </c>
      <c r="E467" s="13">
        <v>91989855</v>
      </c>
      <c r="F467" s="14">
        <v>44987</v>
      </c>
      <c r="G467" s="19">
        <f t="shared" si="30"/>
        <v>44992</v>
      </c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5">
        <v>532</v>
      </c>
      <c r="U467" s="8"/>
      <c r="V467" s="8"/>
      <c r="W467" s="8"/>
      <c r="X467" s="8"/>
      <c r="Y467" s="8"/>
      <c r="Z467" s="8"/>
      <c r="AA467" s="8"/>
    </row>
    <row r="468" spans="1:27" ht="15.6" hidden="1" x14ac:dyDescent="0.3">
      <c r="A468" s="10">
        <v>464</v>
      </c>
      <c r="B468" s="13">
        <v>53</v>
      </c>
      <c r="C468" s="11" t="s">
        <v>228</v>
      </c>
      <c r="D468" s="13" t="s">
        <v>571</v>
      </c>
      <c r="E468" s="13">
        <v>98029457</v>
      </c>
      <c r="F468" s="14">
        <v>44987</v>
      </c>
      <c r="G468" s="19">
        <f t="shared" si="30"/>
        <v>44992</v>
      </c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5">
        <v>532</v>
      </c>
      <c r="U468" s="8"/>
      <c r="V468" s="8"/>
      <c r="W468" s="8"/>
      <c r="X468" s="8"/>
      <c r="Y468" s="8"/>
      <c r="Z468" s="8"/>
      <c r="AA468" s="8"/>
    </row>
    <row r="469" spans="1:27" ht="15.6" hidden="1" x14ac:dyDescent="0.3">
      <c r="A469" s="10">
        <v>465</v>
      </c>
      <c r="B469" s="13">
        <v>54</v>
      </c>
      <c r="C469" s="11" t="s">
        <v>228</v>
      </c>
      <c r="D469" s="13" t="s">
        <v>572</v>
      </c>
      <c r="E469" s="13">
        <v>94962925</v>
      </c>
      <c r="F469" s="14">
        <v>44987</v>
      </c>
      <c r="G469" s="19">
        <f t="shared" si="30"/>
        <v>44992</v>
      </c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5">
        <v>532</v>
      </c>
      <c r="U469" s="8"/>
      <c r="V469" s="8"/>
      <c r="W469" s="8"/>
      <c r="X469" s="8"/>
      <c r="Y469" s="8"/>
      <c r="Z469" s="8"/>
      <c r="AA469" s="8"/>
    </row>
    <row r="470" spans="1:27" ht="15.6" hidden="1" x14ac:dyDescent="0.3">
      <c r="A470" s="10">
        <v>466</v>
      </c>
      <c r="B470" s="13">
        <v>55</v>
      </c>
      <c r="C470" s="11" t="s">
        <v>228</v>
      </c>
      <c r="D470" s="16" t="s">
        <v>573</v>
      </c>
      <c r="E470" s="13">
        <v>98306889</v>
      </c>
      <c r="F470" s="14">
        <v>44987</v>
      </c>
      <c r="G470" s="19">
        <f t="shared" si="30"/>
        <v>44992</v>
      </c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5">
        <v>532</v>
      </c>
      <c r="U470" s="8"/>
      <c r="V470" s="8"/>
      <c r="W470" s="8"/>
      <c r="X470" s="8"/>
      <c r="Y470" s="8"/>
      <c r="Z470" s="8"/>
      <c r="AA470" s="8"/>
    </row>
    <row r="471" spans="1:27" ht="15.6" hidden="1" x14ac:dyDescent="0.3">
      <c r="A471" s="10">
        <v>467</v>
      </c>
      <c r="B471" s="13">
        <v>56</v>
      </c>
      <c r="C471" s="11" t="s">
        <v>228</v>
      </c>
      <c r="D471" s="13" t="s">
        <v>574</v>
      </c>
      <c r="E471" s="13">
        <v>97987291</v>
      </c>
      <c r="F471" s="14">
        <v>44987</v>
      </c>
      <c r="G471" s="19">
        <f t="shared" si="30"/>
        <v>44992</v>
      </c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5">
        <v>532</v>
      </c>
      <c r="U471" s="8"/>
      <c r="V471" s="8"/>
      <c r="W471" s="8"/>
      <c r="X471" s="8"/>
      <c r="Y471" s="8"/>
      <c r="Z471" s="8"/>
      <c r="AA471" s="8"/>
    </row>
    <row r="472" spans="1:27" ht="15.6" hidden="1" x14ac:dyDescent="0.3">
      <c r="A472" s="10">
        <v>468</v>
      </c>
      <c r="B472" s="13">
        <v>57</v>
      </c>
      <c r="C472" s="11" t="s">
        <v>228</v>
      </c>
      <c r="D472" s="13" t="s">
        <v>575</v>
      </c>
      <c r="E472" s="13">
        <v>92944693</v>
      </c>
      <c r="F472" s="14">
        <v>44987</v>
      </c>
      <c r="G472" s="19">
        <f t="shared" si="30"/>
        <v>44992</v>
      </c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5">
        <v>532</v>
      </c>
      <c r="U472" s="8"/>
      <c r="V472" s="8"/>
      <c r="W472" s="8"/>
      <c r="X472" s="8"/>
      <c r="Y472" s="8"/>
      <c r="Z472" s="8"/>
      <c r="AA472" s="8"/>
    </row>
    <row r="473" spans="1:27" ht="15.6" hidden="1" x14ac:dyDescent="0.3">
      <c r="A473" s="10">
        <v>469</v>
      </c>
      <c r="B473" s="13">
        <v>58</v>
      </c>
      <c r="C473" s="11" t="s">
        <v>228</v>
      </c>
      <c r="D473" s="13" t="s">
        <v>576</v>
      </c>
      <c r="E473" s="13">
        <v>98134612</v>
      </c>
      <c r="F473" s="14">
        <v>44987</v>
      </c>
      <c r="G473" s="19">
        <f t="shared" si="30"/>
        <v>44992</v>
      </c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5">
        <v>532</v>
      </c>
      <c r="U473" s="8"/>
      <c r="V473" s="8"/>
      <c r="W473" s="8"/>
      <c r="X473" s="8"/>
      <c r="Y473" s="8"/>
      <c r="Z473" s="8"/>
      <c r="AA473" s="8"/>
    </row>
    <row r="474" spans="1:27" ht="15.6" hidden="1" x14ac:dyDescent="0.3">
      <c r="A474" s="10">
        <v>470</v>
      </c>
      <c r="B474" s="13">
        <v>59</v>
      </c>
      <c r="C474" s="11" t="s">
        <v>228</v>
      </c>
      <c r="D474" s="13" t="s">
        <v>577</v>
      </c>
      <c r="E474" s="13">
        <v>54291257</v>
      </c>
      <c r="F474" s="14">
        <v>44987</v>
      </c>
      <c r="G474" s="19">
        <f t="shared" si="30"/>
        <v>44992</v>
      </c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5">
        <v>532</v>
      </c>
      <c r="U474" s="8"/>
      <c r="V474" s="8"/>
      <c r="W474" s="8"/>
      <c r="X474" s="8"/>
      <c r="Y474" s="8"/>
      <c r="Z474" s="8"/>
      <c r="AA474" s="8"/>
    </row>
    <row r="475" spans="1:27" ht="15.6" hidden="1" x14ac:dyDescent="0.3">
      <c r="A475" s="10">
        <v>471</v>
      </c>
      <c r="B475" s="13">
        <v>60</v>
      </c>
      <c r="C475" s="11" t="s">
        <v>228</v>
      </c>
      <c r="D475" s="13" t="s">
        <v>578</v>
      </c>
      <c r="E475" s="13">
        <v>98134612</v>
      </c>
      <c r="F475" s="14">
        <v>44987</v>
      </c>
      <c r="G475" s="19">
        <f t="shared" si="30"/>
        <v>44992</v>
      </c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5">
        <v>532</v>
      </c>
      <c r="U475" s="8"/>
      <c r="V475" s="8"/>
      <c r="W475" s="8"/>
      <c r="X475" s="8"/>
      <c r="Y475" s="8"/>
      <c r="Z475" s="8"/>
      <c r="AA475" s="8"/>
    </row>
    <row r="476" spans="1:27" ht="15.6" hidden="1" x14ac:dyDescent="0.3">
      <c r="A476" s="10">
        <v>472</v>
      </c>
      <c r="B476" s="13">
        <v>61</v>
      </c>
      <c r="C476" s="11" t="s">
        <v>228</v>
      </c>
      <c r="D476" s="13" t="s">
        <v>579</v>
      </c>
      <c r="E476" s="13">
        <v>97967491</v>
      </c>
      <c r="F476" s="14">
        <v>44987</v>
      </c>
      <c r="G476" s="19">
        <f t="shared" si="30"/>
        <v>44992</v>
      </c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5">
        <v>532</v>
      </c>
      <c r="U476" s="8"/>
      <c r="V476" s="8"/>
      <c r="W476" s="8"/>
      <c r="X476" s="8"/>
      <c r="Y476" s="8"/>
      <c r="Z476" s="8"/>
      <c r="AA476" s="8"/>
    </row>
    <row r="477" spans="1:27" ht="15.6" hidden="1" x14ac:dyDescent="0.3">
      <c r="A477" s="10">
        <v>473</v>
      </c>
      <c r="B477" s="13">
        <v>62</v>
      </c>
      <c r="C477" s="11" t="s">
        <v>228</v>
      </c>
      <c r="D477" s="16" t="s">
        <v>580</v>
      </c>
      <c r="E477" s="13">
        <v>94962925</v>
      </c>
      <c r="F477" s="14">
        <v>44987</v>
      </c>
      <c r="G477" s="19">
        <f t="shared" si="30"/>
        <v>44992</v>
      </c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5">
        <v>532</v>
      </c>
      <c r="U477" s="8"/>
      <c r="V477" s="8"/>
      <c r="W477" s="8"/>
      <c r="X477" s="8"/>
      <c r="Y477" s="8"/>
      <c r="Z477" s="8"/>
      <c r="AA477" s="8"/>
    </row>
    <row r="478" spans="1:27" ht="15.6" hidden="1" x14ac:dyDescent="0.3">
      <c r="A478" s="10">
        <v>474</v>
      </c>
      <c r="B478" s="13">
        <v>1</v>
      </c>
      <c r="C478" s="13" t="s">
        <v>46</v>
      </c>
      <c r="D478" s="20" t="s">
        <v>581</v>
      </c>
      <c r="E478" s="13">
        <v>54912878</v>
      </c>
      <c r="F478" s="19">
        <v>44988</v>
      </c>
      <c r="G478" s="19">
        <v>45001</v>
      </c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5">
        <v>533</v>
      </c>
      <c r="U478" s="8"/>
      <c r="V478" s="8"/>
      <c r="W478" s="8"/>
      <c r="X478" s="8"/>
      <c r="Y478" s="8"/>
      <c r="Z478" s="8"/>
      <c r="AA478" s="8"/>
    </row>
    <row r="479" spans="1:27" ht="15.6" hidden="1" x14ac:dyDescent="0.3">
      <c r="A479" s="10">
        <v>475</v>
      </c>
      <c r="B479" s="13">
        <v>2</v>
      </c>
      <c r="C479" s="13" t="s">
        <v>46</v>
      </c>
      <c r="D479" s="20" t="s">
        <v>582</v>
      </c>
      <c r="E479" s="13">
        <v>54912878</v>
      </c>
      <c r="F479" s="19">
        <v>44988</v>
      </c>
      <c r="G479" s="19">
        <v>45001</v>
      </c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5">
        <v>533</v>
      </c>
      <c r="U479" s="8"/>
      <c r="V479" s="8"/>
      <c r="W479" s="8"/>
      <c r="X479" s="8"/>
      <c r="Y479" s="8"/>
      <c r="Z479" s="8"/>
      <c r="AA479" s="8"/>
    </row>
    <row r="480" spans="1:27" ht="15.6" hidden="1" x14ac:dyDescent="0.3">
      <c r="A480" s="10">
        <v>476</v>
      </c>
      <c r="B480" s="13">
        <v>3</v>
      </c>
      <c r="C480" s="13" t="s">
        <v>46</v>
      </c>
      <c r="D480" s="20" t="s">
        <v>583</v>
      </c>
      <c r="E480" s="13">
        <v>54913702</v>
      </c>
      <c r="F480" s="19">
        <v>44988</v>
      </c>
      <c r="G480" s="19">
        <v>45001</v>
      </c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5">
        <v>533</v>
      </c>
      <c r="U480" s="8"/>
      <c r="V480" s="8"/>
      <c r="W480" s="8"/>
      <c r="X480" s="8"/>
      <c r="Y480" s="8"/>
      <c r="Z480" s="8"/>
      <c r="AA480" s="8"/>
    </row>
    <row r="481" spans="1:27" ht="15.6" hidden="1" x14ac:dyDescent="0.3">
      <c r="A481" s="10">
        <v>477</v>
      </c>
      <c r="B481" s="13">
        <v>4</v>
      </c>
      <c r="C481" s="13" t="s">
        <v>46</v>
      </c>
      <c r="D481" s="20" t="s">
        <v>584</v>
      </c>
      <c r="E481" s="13">
        <v>54913702</v>
      </c>
      <c r="F481" s="19">
        <v>44988</v>
      </c>
      <c r="G481" s="19">
        <v>45001</v>
      </c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5">
        <v>533</v>
      </c>
      <c r="U481" s="8"/>
      <c r="V481" s="8"/>
      <c r="W481" s="8"/>
      <c r="X481" s="8"/>
      <c r="Y481" s="8"/>
      <c r="Z481" s="8"/>
      <c r="AA481" s="8"/>
    </row>
    <row r="482" spans="1:27" ht="15.6" hidden="1" x14ac:dyDescent="0.3">
      <c r="A482" s="10">
        <v>478</v>
      </c>
      <c r="B482" s="13">
        <v>5</v>
      </c>
      <c r="C482" s="13" t="s">
        <v>46</v>
      </c>
      <c r="D482" s="21" t="s">
        <v>585</v>
      </c>
      <c r="E482" s="13">
        <v>54920764</v>
      </c>
      <c r="F482" s="19">
        <v>44988</v>
      </c>
      <c r="G482" s="19">
        <v>45001</v>
      </c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5">
        <v>533</v>
      </c>
      <c r="U482" s="8"/>
      <c r="V482" s="8"/>
      <c r="W482" s="8"/>
      <c r="X482" s="8"/>
      <c r="Y482" s="8"/>
      <c r="Z482" s="8"/>
      <c r="AA482" s="8"/>
    </row>
    <row r="483" spans="1:27" ht="15.6" hidden="1" x14ac:dyDescent="0.3">
      <c r="A483" s="10">
        <v>479</v>
      </c>
      <c r="B483" s="13">
        <v>6</v>
      </c>
      <c r="C483" s="13" t="s">
        <v>46</v>
      </c>
      <c r="D483" s="20" t="s">
        <v>586</v>
      </c>
      <c r="E483" s="13">
        <v>54920764</v>
      </c>
      <c r="F483" s="19">
        <v>44988</v>
      </c>
      <c r="G483" s="19">
        <v>45001</v>
      </c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5">
        <v>533</v>
      </c>
      <c r="U483" s="8"/>
      <c r="V483" s="8"/>
      <c r="W483" s="8"/>
      <c r="X483" s="8"/>
      <c r="Y483" s="8"/>
      <c r="Z483" s="8"/>
      <c r="AA483" s="8"/>
    </row>
    <row r="484" spans="1:27" ht="15.6" hidden="1" x14ac:dyDescent="0.3">
      <c r="A484" s="10">
        <v>480</v>
      </c>
      <c r="B484" s="13">
        <v>7</v>
      </c>
      <c r="C484" s="13" t="s">
        <v>46</v>
      </c>
      <c r="D484" s="20" t="s">
        <v>587</v>
      </c>
      <c r="E484" s="13">
        <v>54969761</v>
      </c>
      <c r="F484" s="19">
        <v>44988</v>
      </c>
      <c r="G484" s="19">
        <v>45001</v>
      </c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5">
        <v>533</v>
      </c>
      <c r="U484" s="8"/>
      <c r="V484" s="8"/>
      <c r="W484" s="8"/>
      <c r="X484" s="8"/>
      <c r="Y484" s="8"/>
      <c r="Z484" s="8"/>
      <c r="AA484" s="8"/>
    </row>
    <row r="485" spans="1:27" ht="15.6" hidden="1" x14ac:dyDescent="0.3">
      <c r="A485" s="10">
        <v>481</v>
      </c>
      <c r="B485" s="13">
        <v>8</v>
      </c>
      <c r="C485" s="13" t="s">
        <v>46</v>
      </c>
      <c r="D485" s="20" t="s">
        <v>588</v>
      </c>
      <c r="E485" s="13">
        <v>54969761</v>
      </c>
      <c r="F485" s="19">
        <v>44988</v>
      </c>
      <c r="G485" s="19">
        <v>45001</v>
      </c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5">
        <v>533</v>
      </c>
      <c r="U485" s="8"/>
      <c r="V485" s="8"/>
      <c r="W485" s="8"/>
      <c r="X485" s="8"/>
      <c r="Y485" s="8"/>
      <c r="Z485" s="8"/>
      <c r="AA485" s="8"/>
    </row>
    <row r="486" spans="1:27" ht="15.6" hidden="1" x14ac:dyDescent="0.3">
      <c r="A486" s="10">
        <v>482</v>
      </c>
      <c r="B486" s="13">
        <v>9</v>
      </c>
      <c r="C486" s="13" t="s">
        <v>46</v>
      </c>
      <c r="D486" s="20" t="s">
        <v>589</v>
      </c>
      <c r="E486" s="13">
        <v>54970397</v>
      </c>
      <c r="F486" s="19">
        <v>44988</v>
      </c>
      <c r="G486" s="19">
        <v>45001</v>
      </c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5">
        <v>533</v>
      </c>
      <c r="U486" s="8"/>
      <c r="V486" s="8"/>
      <c r="W486" s="8"/>
      <c r="X486" s="8"/>
      <c r="Y486" s="8"/>
      <c r="Z486" s="8"/>
      <c r="AA486" s="8"/>
    </row>
    <row r="487" spans="1:27" ht="15.6" hidden="1" x14ac:dyDescent="0.3">
      <c r="A487" s="10">
        <v>483</v>
      </c>
      <c r="B487" s="13">
        <v>10</v>
      </c>
      <c r="C487" s="13" t="s">
        <v>46</v>
      </c>
      <c r="D487" s="20" t="s">
        <v>590</v>
      </c>
      <c r="E487" s="13">
        <v>54970397</v>
      </c>
      <c r="F487" s="19">
        <v>44988</v>
      </c>
      <c r="G487" s="19">
        <v>45001</v>
      </c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5">
        <v>533</v>
      </c>
      <c r="U487" s="8"/>
      <c r="V487" s="8"/>
      <c r="W487" s="8"/>
      <c r="X487" s="8"/>
      <c r="Y487" s="8"/>
      <c r="Z487" s="8"/>
      <c r="AA487" s="8"/>
    </row>
    <row r="488" spans="1:27" ht="15.6" hidden="1" x14ac:dyDescent="0.3">
      <c r="A488" s="10">
        <v>484</v>
      </c>
      <c r="B488" s="13">
        <v>11</v>
      </c>
      <c r="C488" s="13" t="s">
        <v>46</v>
      </c>
      <c r="D488" s="20" t="s">
        <v>591</v>
      </c>
      <c r="E488" s="13">
        <v>54970827</v>
      </c>
      <c r="F488" s="19">
        <v>44988</v>
      </c>
      <c r="G488" s="19">
        <v>45001</v>
      </c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5">
        <v>533</v>
      </c>
      <c r="U488" s="8"/>
      <c r="V488" s="8"/>
      <c r="W488" s="8"/>
      <c r="X488" s="8"/>
      <c r="Y488" s="8"/>
      <c r="Z488" s="8"/>
      <c r="AA488" s="8"/>
    </row>
    <row r="489" spans="1:27" ht="15.6" hidden="1" x14ac:dyDescent="0.3">
      <c r="A489" s="10">
        <v>485</v>
      </c>
      <c r="B489" s="13">
        <v>12</v>
      </c>
      <c r="C489" s="13" t="s">
        <v>46</v>
      </c>
      <c r="D489" s="20" t="s">
        <v>592</v>
      </c>
      <c r="E489" s="13">
        <v>95066098</v>
      </c>
      <c r="F489" s="19">
        <v>44988</v>
      </c>
      <c r="G489" s="19">
        <v>45001</v>
      </c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5">
        <v>533</v>
      </c>
      <c r="U489" s="8"/>
      <c r="V489" s="8"/>
      <c r="W489" s="8"/>
      <c r="X489" s="8"/>
      <c r="Y489" s="8"/>
      <c r="Z489" s="8"/>
      <c r="AA489" s="8"/>
    </row>
    <row r="490" spans="1:27" ht="15.6" hidden="1" x14ac:dyDescent="0.3">
      <c r="A490" s="10">
        <v>486</v>
      </c>
      <c r="B490" s="13">
        <v>13</v>
      </c>
      <c r="C490" s="13" t="s">
        <v>46</v>
      </c>
      <c r="D490" s="20" t="s">
        <v>593</v>
      </c>
      <c r="E490" s="13">
        <v>95066098</v>
      </c>
      <c r="F490" s="19">
        <v>44988</v>
      </c>
      <c r="G490" s="19">
        <v>45001</v>
      </c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5">
        <v>533</v>
      </c>
      <c r="U490" s="8"/>
      <c r="V490" s="8"/>
      <c r="W490" s="8"/>
      <c r="X490" s="8"/>
      <c r="Y490" s="8"/>
      <c r="Z490" s="8"/>
      <c r="AA490" s="8"/>
    </row>
    <row r="491" spans="1:27" ht="15.6" hidden="1" x14ac:dyDescent="0.3">
      <c r="A491" s="10">
        <v>487</v>
      </c>
      <c r="B491" s="13">
        <v>14</v>
      </c>
      <c r="C491" s="13" t="s">
        <v>46</v>
      </c>
      <c r="D491" s="20" t="s">
        <v>594</v>
      </c>
      <c r="E491" s="13">
        <v>98102478</v>
      </c>
      <c r="F491" s="19">
        <v>44988</v>
      </c>
      <c r="G491" s="19">
        <v>45001</v>
      </c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5">
        <v>533</v>
      </c>
      <c r="U491" s="8"/>
      <c r="V491" s="8"/>
      <c r="W491" s="8"/>
      <c r="X491" s="8"/>
      <c r="Y491" s="8"/>
      <c r="Z491" s="8"/>
      <c r="AA491" s="8"/>
    </row>
    <row r="492" spans="1:27" ht="15.6" hidden="1" x14ac:dyDescent="0.3">
      <c r="A492" s="10">
        <v>488</v>
      </c>
      <c r="B492" s="13">
        <v>15</v>
      </c>
      <c r="C492" s="13" t="s">
        <v>46</v>
      </c>
      <c r="D492" s="20" t="s">
        <v>595</v>
      </c>
      <c r="E492" s="13">
        <v>98103138</v>
      </c>
      <c r="F492" s="19">
        <v>44988</v>
      </c>
      <c r="G492" s="19">
        <v>45001</v>
      </c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5">
        <v>533</v>
      </c>
      <c r="U492" s="8"/>
      <c r="V492" s="8"/>
      <c r="W492" s="8"/>
      <c r="X492" s="8"/>
      <c r="Y492" s="8"/>
      <c r="Z492" s="8"/>
      <c r="AA492" s="8"/>
    </row>
    <row r="493" spans="1:27" ht="15.6" hidden="1" x14ac:dyDescent="0.3">
      <c r="A493" s="10">
        <v>489</v>
      </c>
      <c r="B493" s="13">
        <v>16</v>
      </c>
      <c r="C493" s="13" t="s">
        <v>46</v>
      </c>
      <c r="D493" s="20" t="s">
        <v>596</v>
      </c>
      <c r="E493" s="13">
        <v>98106438</v>
      </c>
      <c r="F493" s="19">
        <v>44988</v>
      </c>
      <c r="G493" s="19">
        <v>45001</v>
      </c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5">
        <v>533</v>
      </c>
      <c r="U493" s="8"/>
      <c r="V493" s="8"/>
      <c r="W493" s="8"/>
      <c r="X493" s="8"/>
      <c r="Y493" s="8"/>
      <c r="Z493" s="8"/>
      <c r="AA493" s="8"/>
    </row>
    <row r="494" spans="1:27" ht="15.6" hidden="1" x14ac:dyDescent="0.3">
      <c r="A494" s="10">
        <v>490</v>
      </c>
      <c r="B494" s="13">
        <v>17</v>
      </c>
      <c r="C494" s="13" t="s">
        <v>46</v>
      </c>
      <c r="D494" s="21" t="s">
        <v>597</v>
      </c>
      <c r="E494" s="13">
        <v>98106438</v>
      </c>
      <c r="F494" s="19">
        <v>44988</v>
      </c>
      <c r="G494" s="19">
        <v>45001</v>
      </c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5">
        <v>533</v>
      </c>
      <c r="U494" s="8"/>
      <c r="V494" s="8"/>
      <c r="W494" s="8"/>
      <c r="X494" s="8"/>
      <c r="Y494" s="8"/>
      <c r="Z494" s="8"/>
      <c r="AA494" s="8"/>
    </row>
    <row r="495" spans="1:27" ht="15.6" hidden="1" x14ac:dyDescent="0.3">
      <c r="A495" s="10">
        <v>491</v>
      </c>
      <c r="B495" s="13">
        <v>18</v>
      </c>
      <c r="C495" s="13" t="s">
        <v>46</v>
      </c>
      <c r="D495" s="20" t="s">
        <v>598</v>
      </c>
      <c r="E495" s="13">
        <v>98147663</v>
      </c>
      <c r="F495" s="19">
        <v>44988</v>
      </c>
      <c r="G495" s="19">
        <v>45001</v>
      </c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5">
        <v>533</v>
      </c>
      <c r="U495" s="8"/>
      <c r="V495" s="8"/>
      <c r="W495" s="8"/>
      <c r="X495" s="8"/>
      <c r="Y495" s="8"/>
      <c r="Z495" s="8"/>
      <c r="AA495" s="8"/>
    </row>
    <row r="496" spans="1:27" ht="15.6" hidden="1" x14ac:dyDescent="0.3">
      <c r="A496" s="10">
        <v>492</v>
      </c>
      <c r="B496" s="13">
        <v>19</v>
      </c>
      <c r="C496" s="13" t="s">
        <v>46</v>
      </c>
      <c r="D496" s="20" t="s">
        <v>599</v>
      </c>
      <c r="E496" s="13">
        <v>98147663</v>
      </c>
      <c r="F496" s="19">
        <v>44988</v>
      </c>
      <c r="G496" s="19">
        <v>45001</v>
      </c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5">
        <v>533</v>
      </c>
      <c r="U496" s="8"/>
      <c r="V496" s="8"/>
      <c r="W496" s="8"/>
      <c r="X496" s="8"/>
      <c r="Y496" s="8"/>
      <c r="Z496" s="8"/>
      <c r="AA496" s="8"/>
    </row>
    <row r="497" spans="1:27" ht="15.6" hidden="1" x14ac:dyDescent="0.3">
      <c r="A497" s="10">
        <v>493</v>
      </c>
      <c r="B497" s="13">
        <v>20</v>
      </c>
      <c r="C497" s="13" t="s">
        <v>46</v>
      </c>
      <c r="D497" s="20" t="s">
        <v>600</v>
      </c>
      <c r="E497" s="13">
        <v>98148364</v>
      </c>
      <c r="F497" s="19">
        <v>44988</v>
      </c>
      <c r="G497" s="19">
        <v>45001</v>
      </c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5">
        <v>533</v>
      </c>
      <c r="U497" s="8"/>
      <c r="V497" s="8"/>
      <c r="W497" s="8"/>
      <c r="X497" s="8"/>
      <c r="Y497" s="8"/>
      <c r="Z497" s="8"/>
      <c r="AA497" s="8"/>
    </row>
    <row r="498" spans="1:27" ht="15.6" hidden="1" x14ac:dyDescent="0.3">
      <c r="A498" s="10">
        <v>494</v>
      </c>
      <c r="B498" s="13">
        <v>21</v>
      </c>
      <c r="C498" s="13" t="s">
        <v>46</v>
      </c>
      <c r="D498" s="20" t="s">
        <v>601</v>
      </c>
      <c r="E498" s="13">
        <v>98149073</v>
      </c>
      <c r="F498" s="19">
        <v>44988</v>
      </c>
      <c r="G498" s="19">
        <v>45001</v>
      </c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5">
        <v>533</v>
      </c>
      <c r="U498" s="8"/>
      <c r="V498" s="8"/>
      <c r="W498" s="8"/>
      <c r="X498" s="8"/>
      <c r="Y498" s="8"/>
      <c r="Z498" s="8"/>
      <c r="AA498" s="8"/>
    </row>
    <row r="499" spans="1:27" ht="15.6" hidden="1" x14ac:dyDescent="0.3">
      <c r="A499" s="10">
        <v>495</v>
      </c>
      <c r="B499" s="13">
        <v>22</v>
      </c>
      <c r="C499" s="13" t="s">
        <v>46</v>
      </c>
      <c r="D499" s="20" t="s">
        <v>602</v>
      </c>
      <c r="E499" s="13">
        <v>98149073</v>
      </c>
      <c r="F499" s="19">
        <v>44988</v>
      </c>
      <c r="G499" s="19">
        <v>45001</v>
      </c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5">
        <v>533</v>
      </c>
      <c r="U499" s="8"/>
      <c r="V499" s="8"/>
      <c r="W499" s="8"/>
      <c r="X499" s="8"/>
      <c r="Y499" s="8"/>
      <c r="Z499" s="8"/>
      <c r="AA499" s="8"/>
    </row>
    <row r="500" spans="1:27" ht="15.6" hidden="1" x14ac:dyDescent="0.3">
      <c r="A500" s="10">
        <v>496</v>
      </c>
      <c r="B500" s="13">
        <v>23</v>
      </c>
      <c r="C500" s="13" t="s">
        <v>46</v>
      </c>
      <c r="D500" s="20" t="s">
        <v>603</v>
      </c>
      <c r="E500" s="13">
        <v>98162332</v>
      </c>
      <c r="F500" s="19">
        <v>44988</v>
      </c>
      <c r="G500" s="19">
        <v>45001</v>
      </c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5">
        <v>533</v>
      </c>
      <c r="U500" s="8"/>
      <c r="V500" s="8"/>
      <c r="W500" s="8"/>
      <c r="X500" s="8"/>
      <c r="Y500" s="8"/>
      <c r="Z500" s="8"/>
      <c r="AA500" s="8"/>
    </row>
    <row r="501" spans="1:27" ht="15.6" hidden="1" x14ac:dyDescent="0.3">
      <c r="A501" s="10">
        <v>497</v>
      </c>
      <c r="B501" s="13">
        <v>24</v>
      </c>
      <c r="C501" s="13" t="s">
        <v>46</v>
      </c>
      <c r="D501" s="20" t="s">
        <v>604</v>
      </c>
      <c r="E501" s="13">
        <v>98531221</v>
      </c>
      <c r="F501" s="19">
        <v>44988</v>
      </c>
      <c r="G501" s="19">
        <v>45001</v>
      </c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5">
        <v>533</v>
      </c>
      <c r="U501" s="8"/>
      <c r="V501" s="8"/>
      <c r="W501" s="8"/>
      <c r="X501" s="8"/>
      <c r="Y501" s="8"/>
      <c r="Z501" s="8"/>
      <c r="AA501" s="8"/>
    </row>
    <row r="502" spans="1:27" ht="15.6" hidden="1" x14ac:dyDescent="0.3">
      <c r="A502" s="10">
        <v>498</v>
      </c>
      <c r="B502" s="13">
        <v>25</v>
      </c>
      <c r="C502" s="13" t="s">
        <v>46</v>
      </c>
      <c r="D502" s="20" t="s">
        <v>605</v>
      </c>
      <c r="E502" s="13">
        <v>98531221</v>
      </c>
      <c r="F502" s="19">
        <v>44988</v>
      </c>
      <c r="G502" s="19">
        <v>45001</v>
      </c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5">
        <v>533</v>
      </c>
      <c r="U502" s="8"/>
      <c r="V502" s="8"/>
      <c r="W502" s="8"/>
      <c r="X502" s="8"/>
      <c r="Y502" s="8"/>
      <c r="Z502" s="8"/>
      <c r="AA502" s="8"/>
    </row>
    <row r="503" spans="1:27" ht="15.6" hidden="1" x14ac:dyDescent="0.3">
      <c r="A503" s="10">
        <v>499</v>
      </c>
      <c r="B503" s="13">
        <v>26</v>
      </c>
      <c r="C503" s="13" t="s">
        <v>46</v>
      </c>
      <c r="D503" s="20" t="s">
        <v>606</v>
      </c>
      <c r="E503" s="13">
        <v>54040399</v>
      </c>
      <c r="F503" s="19">
        <v>44988</v>
      </c>
      <c r="G503" s="19">
        <v>45001</v>
      </c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5">
        <v>533</v>
      </c>
      <c r="U503" s="8"/>
      <c r="V503" s="8"/>
      <c r="W503" s="8"/>
      <c r="X503" s="8"/>
      <c r="Y503" s="8"/>
      <c r="Z503" s="8"/>
      <c r="AA503" s="8"/>
    </row>
    <row r="504" spans="1:27" ht="15.6" hidden="1" x14ac:dyDescent="0.3">
      <c r="A504" s="10">
        <v>500</v>
      </c>
      <c r="B504" s="13">
        <v>27</v>
      </c>
      <c r="C504" s="13" t="s">
        <v>46</v>
      </c>
      <c r="D504" s="20" t="s">
        <v>607</v>
      </c>
      <c r="E504" s="13">
        <v>98106693</v>
      </c>
      <c r="F504" s="19">
        <v>44988</v>
      </c>
      <c r="G504" s="19">
        <v>45001</v>
      </c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5">
        <v>533</v>
      </c>
      <c r="U504" s="8"/>
      <c r="V504" s="8"/>
      <c r="W504" s="8"/>
      <c r="X504" s="8"/>
      <c r="Y504" s="8"/>
      <c r="Z504" s="8"/>
      <c r="AA504" s="8"/>
    </row>
    <row r="505" spans="1:27" ht="15.6" hidden="1" x14ac:dyDescent="0.3">
      <c r="A505" s="10">
        <v>501</v>
      </c>
      <c r="B505" s="13">
        <v>28</v>
      </c>
      <c r="C505" s="13" t="s">
        <v>46</v>
      </c>
      <c r="D505" s="20" t="s">
        <v>608</v>
      </c>
      <c r="E505" s="13">
        <v>98314966</v>
      </c>
      <c r="F505" s="19">
        <v>44988</v>
      </c>
      <c r="G505" s="19">
        <v>45001</v>
      </c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5">
        <v>533</v>
      </c>
      <c r="U505" s="8"/>
      <c r="V505" s="8"/>
      <c r="W505" s="8"/>
      <c r="X505" s="8"/>
      <c r="Y505" s="8"/>
      <c r="Z505" s="8"/>
      <c r="AA505" s="8"/>
    </row>
    <row r="506" spans="1:27" ht="15.6" hidden="1" x14ac:dyDescent="0.3">
      <c r="A506" s="10">
        <v>502</v>
      </c>
      <c r="B506" s="13">
        <v>29</v>
      </c>
      <c r="C506" s="13" t="s">
        <v>46</v>
      </c>
      <c r="D506" s="20" t="s">
        <v>609</v>
      </c>
      <c r="E506" s="13">
        <v>54046099</v>
      </c>
      <c r="F506" s="19">
        <v>44988</v>
      </c>
      <c r="G506" s="19">
        <v>45001</v>
      </c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5">
        <v>533</v>
      </c>
      <c r="U506" s="8"/>
      <c r="V506" s="8"/>
      <c r="W506" s="8"/>
      <c r="X506" s="8"/>
      <c r="Y506" s="8"/>
      <c r="Z506" s="8"/>
      <c r="AA506" s="8"/>
    </row>
    <row r="507" spans="1:27" ht="15.6" hidden="1" x14ac:dyDescent="0.3">
      <c r="A507" s="10">
        <v>503</v>
      </c>
      <c r="B507" s="13">
        <v>30</v>
      </c>
      <c r="C507" s="13" t="s">
        <v>46</v>
      </c>
      <c r="D507" s="20" t="s">
        <v>610</v>
      </c>
      <c r="E507" s="13">
        <v>54046099</v>
      </c>
      <c r="F507" s="19">
        <v>44988</v>
      </c>
      <c r="G507" s="19">
        <v>45001</v>
      </c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5">
        <v>533</v>
      </c>
      <c r="U507" s="8"/>
      <c r="V507" s="8"/>
      <c r="W507" s="8"/>
      <c r="X507" s="8"/>
      <c r="Y507" s="8"/>
      <c r="Z507" s="8"/>
      <c r="AA507" s="8"/>
    </row>
    <row r="508" spans="1:27" ht="15.6" hidden="1" x14ac:dyDescent="0.3">
      <c r="A508" s="10">
        <v>504</v>
      </c>
      <c r="B508" s="13">
        <v>31</v>
      </c>
      <c r="C508" s="13" t="s">
        <v>46</v>
      </c>
      <c r="D508" s="20" t="s">
        <v>611</v>
      </c>
      <c r="E508" s="13">
        <v>54912910</v>
      </c>
      <c r="F508" s="19">
        <v>44988</v>
      </c>
      <c r="G508" s="19">
        <v>45001</v>
      </c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5">
        <v>533</v>
      </c>
      <c r="U508" s="8"/>
      <c r="V508" s="8"/>
      <c r="W508" s="8"/>
      <c r="X508" s="8"/>
      <c r="Y508" s="8"/>
      <c r="Z508" s="8"/>
      <c r="AA508" s="8"/>
    </row>
    <row r="509" spans="1:27" ht="15.6" hidden="1" x14ac:dyDescent="0.3">
      <c r="A509" s="10">
        <v>505</v>
      </c>
      <c r="B509" s="13">
        <v>32</v>
      </c>
      <c r="C509" s="13" t="s">
        <v>46</v>
      </c>
      <c r="D509" s="20" t="s">
        <v>612</v>
      </c>
      <c r="E509" s="13">
        <v>98106693</v>
      </c>
      <c r="F509" s="19">
        <v>44988</v>
      </c>
      <c r="G509" s="19">
        <v>45001</v>
      </c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5">
        <v>533</v>
      </c>
      <c r="U509" s="8"/>
      <c r="V509" s="8"/>
      <c r="W509" s="8"/>
      <c r="X509" s="8"/>
      <c r="Y509" s="8"/>
      <c r="Z509" s="8"/>
      <c r="AA509" s="8"/>
    </row>
    <row r="510" spans="1:27" ht="15.6" hidden="1" x14ac:dyDescent="0.3">
      <c r="A510" s="10">
        <v>506</v>
      </c>
      <c r="B510" s="13">
        <v>33</v>
      </c>
      <c r="C510" s="13" t="s">
        <v>46</v>
      </c>
      <c r="D510" s="20" t="s">
        <v>613</v>
      </c>
      <c r="E510" s="13">
        <v>54912910</v>
      </c>
      <c r="F510" s="19">
        <v>44988</v>
      </c>
      <c r="G510" s="19">
        <v>45001</v>
      </c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5">
        <v>533</v>
      </c>
      <c r="U510" s="8"/>
      <c r="V510" s="8"/>
      <c r="W510" s="8"/>
      <c r="X510" s="8"/>
      <c r="Y510" s="8"/>
      <c r="Z510" s="8"/>
      <c r="AA510" s="8"/>
    </row>
    <row r="511" spans="1:27" ht="15.6" hidden="1" x14ac:dyDescent="0.3">
      <c r="A511" s="10">
        <v>507</v>
      </c>
      <c r="B511" s="13">
        <v>34</v>
      </c>
      <c r="C511" s="13" t="s">
        <v>46</v>
      </c>
      <c r="D511" s="20" t="s">
        <v>614</v>
      </c>
      <c r="E511" s="13">
        <v>94946100</v>
      </c>
      <c r="F511" s="19">
        <v>44988</v>
      </c>
      <c r="G511" s="19">
        <v>45001</v>
      </c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5">
        <v>533</v>
      </c>
      <c r="U511" s="8"/>
      <c r="V511" s="8"/>
      <c r="W511" s="8"/>
      <c r="X511" s="8"/>
      <c r="Y511" s="8"/>
      <c r="Z511" s="8"/>
      <c r="AA511" s="8"/>
    </row>
    <row r="512" spans="1:27" ht="15.6" hidden="1" x14ac:dyDescent="0.3">
      <c r="A512" s="10">
        <v>508</v>
      </c>
      <c r="B512" s="13">
        <v>35</v>
      </c>
      <c r="C512" s="13" t="s">
        <v>46</v>
      </c>
      <c r="D512" s="20" t="s">
        <v>615</v>
      </c>
      <c r="E512" s="13">
        <v>94946100</v>
      </c>
      <c r="F512" s="19">
        <v>44988</v>
      </c>
      <c r="G512" s="19">
        <v>45001</v>
      </c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5">
        <v>533</v>
      </c>
      <c r="U512" s="8"/>
      <c r="V512" s="8"/>
      <c r="W512" s="8"/>
      <c r="X512" s="8"/>
      <c r="Y512" s="8"/>
      <c r="Z512" s="8"/>
      <c r="AA512" s="8"/>
    </row>
    <row r="513" spans="1:27" ht="15.6" hidden="1" x14ac:dyDescent="0.3">
      <c r="A513" s="10">
        <v>509</v>
      </c>
      <c r="B513" s="13">
        <v>36</v>
      </c>
      <c r="C513" s="13" t="s">
        <v>46</v>
      </c>
      <c r="D513" s="20" t="s">
        <v>616</v>
      </c>
      <c r="E513" s="13">
        <v>98110778</v>
      </c>
      <c r="F513" s="19">
        <v>44988</v>
      </c>
      <c r="G513" s="19">
        <v>45001</v>
      </c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5">
        <v>533</v>
      </c>
      <c r="U513" s="8"/>
      <c r="V513" s="8"/>
      <c r="W513" s="8"/>
      <c r="X513" s="8"/>
      <c r="Y513" s="8"/>
      <c r="Z513" s="8"/>
      <c r="AA513" s="8"/>
    </row>
    <row r="514" spans="1:27" ht="15.6" hidden="1" x14ac:dyDescent="0.3">
      <c r="A514" s="10">
        <v>510</v>
      </c>
      <c r="B514" s="13">
        <v>37</v>
      </c>
      <c r="C514" s="13" t="s">
        <v>46</v>
      </c>
      <c r="D514" s="20" t="s">
        <v>617</v>
      </c>
      <c r="E514" s="13">
        <v>54970827</v>
      </c>
      <c r="F514" s="19">
        <v>44988</v>
      </c>
      <c r="G514" s="19">
        <v>45001</v>
      </c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5">
        <v>533</v>
      </c>
      <c r="U514" s="8"/>
      <c r="V514" s="8"/>
      <c r="W514" s="8"/>
      <c r="X514" s="8"/>
      <c r="Y514" s="8"/>
      <c r="Z514" s="8"/>
      <c r="AA514" s="8"/>
    </row>
    <row r="515" spans="1:27" ht="15.6" hidden="1" x14ac:dyDescent="0.3">
      <c r="A515" s="10">
        <v>511</v>
      </c>
      <c r="B515" s="13">
        <v>38</v>
      </c>
      <c r="C515" s="13" t="s">
        <v>46</v>
      </c>
      <c r="D515" s="11" t="s">
        <v>618</v>
      </c>
      <c r="E515" s="13">
        <v>94947942</v>
      </c>
      <c r="F515" s="19">
        <v>44988</v>
      </c>
      <c r="G515" s="19">
        <v>45001</v>
      </c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5">
        <v>533</v>
      </c>
      <c r="U515" s="8"/>
      <c r="V515" s="8"/>
      <c r="W515" s="8"/>
      <c r="X515" s="8"/>
      <c r="Y515" s="8"/>
      <c r="Z515" s="8"/>
      <c r="AA515" s="8"/>
    </row>
    <row r="516" spans="1:27" ht="15.6" hidden="1" x14ac:dyDescent="0.3">
      <c r="A516" s="10">
        <v>512</v>
      </c>
      <c r="B516" s="13">
        <v>39</v>
      </c>
      <c r="C516" s="13" t="s">
        <v>46</v>
      </c>
      <c r="D516" s="11" t="s">
        <v>619</v>
      </c>
      <c r="E516" s="13">
        <v>94947942</v>
      </c>
      <c r="F516" s="19">
        <v>44988</v>
      </c>
      <c r="G516" s="19">
        <v>45001</v>
      </c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5">
        <v>533</v>
      </c>
      <c r="U516" s="8"/>
      <c r="V516" s="8"/>
      <c r="W516" s="8"/>
      <c r="X516" s="8"/>
      <c r="Y516" s="8"/>
      <c r="Z516" s="8"/>
      <c r="AA516" s="8"/>
    </row>
    <row r="517" spans="1:27" ht="15.6" hidden="1" x14ac:dyDescent="0.3">
      <c r="A517" s="10">
        <v>513</v>
      </c>
      <c r="B517" s="13">
        <v>40</v>
      </c>
      <c r="C517" s="13" t="s">
        <v>46</v>
      </c>
      <c r="D517" s="20" t="s">
        <v>620</v>
      </c>
      <c r="E517" s="13">
        <v>98102478</v>
      </c>
      <c r="F517" s="19">
        <v>44988</v>
      </c>
      <c r="G517" s="19">
        <v>45001</v>
      </c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5">
        <v>533</v>
      </c>
      <c r="U517" s="8"/>
      <c r="V517" s="8"/>
      <c r="W517" s="8"/>
      <c r="X517" s="8"/>
      <c r="Y517" s="8"/>
      <c r="Z517" s="8"/>
      <c r="AA517" s="8"/>
    </row>
    <row r="518" spans="1:27" ht="15.6" hidden="1" x14ac:dyDescent="0.3">
      <c r="A518" s="10">
        <v>514</v>
      </c>
      <c r="B518" s="13">
        <v>41</v>
      </c>
      <c r="C518" s="13" t="s">
        <v>46</v>
      </c>
      <c r="D518" s="11" t="s">
        <v>621</v>
      </c>
      <c r="E518" s="13">
        <v>98103138</v>
      </c>
      <c r="F518" s="19">
        <v>44988</v>
      </c>
      <c r="G518" s="19">
        <v>45001</v>
      </c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5">
        <v>533</v>
      </c>
      <c r="U518" s="8"/>
      <c r="V518" s="8"/>
      <c r="W518" s="8"/>
      <c r="X518" s="8"/>
      <c r="Y518" s="8"/>
      <c r="Z518" s="8"/>
      <c r="AA518" s="8"/>
    </row>
    <row r="519" spans="1:27" ht="15.6" hidden="1" x14ac:dyDescent="0.3">
      <c r="A519" s="10">
        <v>515</v>
      </c>
      <c r="B519" s="13">
        <v>42</v>
      </c>
      <c r="C519" s="13" t="s">
        <v>46</v>
      </c>
      <c r="D519" s="20" t="s">
        <v>622</v>
      </c>
      <c r="E519" s="13">
        <v>98148364</v>
      </c>
      <c r="F519" s="19">
        <v>44988</v>
      </c>
      <c r="G519" s="19">
        <v>45001</v>
      </c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5">
        <v>533</v>
      </c>
      <c r="U519" s="8"/>
      <c r="V519" s="8"/>
      <c r="W519" s="8"/>
      <c r="X519" s="8"/>
      <c r="Y519" s="8"/>
      <c r="Z519" s="8"/>
      <c r="AA519" s="8"/>
    </row>
    <row r="520" spans="1:27" ht="15.6" hidden="1" x14ac:dyDescent="0.3">
      <c r="A520" s="10">
        <v>516</v>
      </c>
      <c r="B520" s="13">
        <v>43</v>
      </c>
      <c r="C520" s="13" t="s">
        <v>46</v>
      </c>
      <c r="D520" s="20" t="s">
        <v>623</v>
      </c>
      <c r="E520" s="13">
        <v>98161367</v>
      </c>
      <c r="F520" s="19">
        <v>44988</v>
      </c>
      <c r="G520" s="19">
        <v>45001</v>
      </c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5">
        <v>533</v>
      </c>
      <c r="U520" s="8"/>
      <c r="V520" s="8"/>
      <c r="W520" s="8"/>
      <c r="X520" s="8"/>
      <c r="Y520" s="8"/>
      <c r="Z520" s="8"/>
      <c r="AA520" s="8"/>
    </row>
    <row r="521" spans="1:27" ht="15.6" hidden="1" x14ac:dyDescent="0.3">
      <c r="A521" s="10">
        <v>517</v>
      </c>
      <c r="B521" s="13">
        <v>44</v>
      </c>
      <c r="C521" s="13" t="s">
        <v>46</v>
      </c>
      <c r="D521" s="20" t="s">
        <v>624</v>
      </c>
      <c r="E521" s="13">
        <v>98161367</v>
      </c>
      <c r="F521" s="19">
        <v>44988</v>
      </c>
      <c r="G521" s="19">
        <v>45001</v>
      </c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5">
        <v>533</v>
      </c>
      <c r="U521" s="8"/>
      <c r="V521" s="8"/>
      <c r="W521" s="8"/>
      <c r="X521" s="8"/>
      <c r="Y521" s="8"/>
      <c r="Z521" s="8"/>
      <c r="AA521" s="8"/>
    </row>
    <row r="522" spans="1:27" ht="15.6" hidden="1" x14ac:dyDescent="0.3">
      <c r="A522" s="10">
        <v>518</v>
      </c>
      <c r="B522" s="13">
        <v>45</v>
      </c>
      <c r="C522" s="13" t="s">
        <v>46</v>
      </c>
      <c r="D522" s="20" t="s">
        <v>625</v>
      </c>
      <c r="E522" s="13">
        <v>98162332</v>
      </c>
      <c r="F522" s="19">
        <v>44988</v>
      </c>
      <c r="G522" s="19">
        <v>45001</v>
      </c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5">
        <v>533</v>
      </c>
      <c r="U522" s="8"/>
      <c r="V522" s="8"/>
      <c r="W522" s="8"/>
      <c r="X522" s="8"/>
      <c r="Y522" s="8"/>
      <c r="Z522" s="8"/>
      <c r="AA522" s="8"/>
    </row>
    <row r="523" spans="1:27" ht="15.6" hidden="1" x14ac:dyDescent="0.3">
      <c r="A523" s="10">
        <v>519</v>
      </c>
      <c r="B523" s="13">
        <v>46</v>
      </c>
      <c r="C523" s="13" t="s">
        <v>46</v>
      </c>
      <c r="D523" s="11" t="s">
        <v>626</v>
      </c>
      <c r="E523" s="13">
        <v>98110778</v>
      </c>
      <c r="F523" s="19">
        <v>44988</v>
      </c>
      <c r="G523" s="19">
        <v>45001</v>
      </c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5">
        <v>533</v>
      </c>
      <c r="U523" s="8"/>
      <c r="V523" s="8"/>
      <c r="W523" s="8"/>
      <c r="X523" s="8"/>
      <c r="Y523" s="8"/>
      <c r="Z523" s="8"/>
      <c r="AA523" s="8"/>
    </row>
    <row r="524" spans="1:27" ht="15.6" hidden="1" x14ac:dyDescent="0.3">
      <c r="A524" s="10">
        <v>520</v>
      </c>
      <c r="B524" s="13">
        <v>47</v>
      </c>
      <c r="C524" s="13" t="s">
        <v>46</v>
      </c>
      <c r="D524" s="20" t="s">
        <v>627</v>
      </c>
      <c r="E524" s="13">
        <v>98114226</v>
      </c>
      <c r="F524" s="19">
        <v>44988</v>
      </c>
      <c r="G524" s="19">
        <v>45001</v>
      </c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5">
        <v>533</v>
      </c>
      <c r="U524" s="8"/>
      <c r="V524" s="8"/>
      <c r="W524" s="8"/>
      <c r="X524" s="8"/>
      <c r="Y524" s="8"/>
      <c r="Z524" s="8"/>
      <c r="AA524" s="8"/>
    </row>
    <row r="525" spans="1:27" ht="15.6" hidden="1" x14ac:dyDescent="0.3">
      <c r="A525" s="10">
        <v>521</v>
      </c>
      <c r="B525" s="13">
        <v>48</v>
      </c>
      <c r="C525" s="13" t="s">
        <v>46</v>
      </c>
      <c r="D525" s="20" t="s">
        <v>628</v>
      </c>
      <c r="E525" s="13">
        <v>98114226</v>
      </c>
      <c r="F525" s="19">
        <v>44988</v>
      </c>
      <c r="G525" s="19">
        <v>45001</v>
      </c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5">
        <v>533</v>
      </c>
      <c r="U525" s="8"/>
      <c r="V525" s="8"/>
      <c r="W525" s="8"/>
      <c r="X525" s="8"/>
      <c r="Y525" s="8"/>
      <c r="Z525" s="8"/>
      <c r="AA525" s="8"/>
    </row>
    <row r="526" spans="1:27" ht="15.6" hidden="1" x14ac:dyDescent="0.3">
      <c r="A526" s="10">
        <v>522</v>
      </c>
      <c r="B526" s="13">
        <v>49</v>
      </c>
      <c r="C526" s="13" t="s">
        <v>46</v>
      </c>
      <c r="D526" s="21" t="s">
        <v>629</v>
      </c>
      <c r="E526" s="13">
        <v>98125974</v>
      </c>
      <c r="F526" s="19">
        <v>44988</v>
      </c>
      <c r="G526" s="19">
        <v>45001</v>
      </c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5">
        <v>533</v>
      </c>
      <c r="U526" s="8"/>
      <c r="V526" s="8"/>
      <c r="W526" s="8"/>
      <c r="X526" s="8"/>
      <c r="Y526" s="8"/>
      <c r="Z526" s="8"/>
      <c r="AA526" s="8"/>
    </row>
    <row r="527" spans="1:27" ht="15.6" hidden="1" x14ac:dyDescent="0.3">
      <c r="A527" s="10">
        <v>523</v>
      </c>
      <c r="B527" s="13">
        <v>50</v>
      </c>
      <c r="C527" s="13" t="s">
        <v>46</v>
      </c>
      <c r="D527" s="21" t="s">
        <v>630</v>
      </c>
      <c r="E527" s="13">
        <v>98125974</v>
      </c>
      <c r="F527" s="19">
        <v>44988</v>
      </c>
      <c r="G527" s="19">
        <v>45001</v>
      </c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5">
        <v>533</v>
      </c>
      <c r="U527" s="8"/>
      <c r="V527" s="8"/>
      <c r="W527" s="8"/>
      <c r="X527" s="8"/>
      <c r="Y527" s="8"/>
      <c r="Z527" s="8"/>
      <c r="AA527" s="8"/>
    </row>
    <row r="528" spans="1:27" ht="15.6" hidden="1" x14ac:dyDescent="0.3">
      <c r="A528" s="10">
        <v>524</v>
      </c>
      <c r="B528" s="13">
        <v>51</v>
      </c>
      <c r="C528" s="13" t="s">
        <v>46</v>
      </c>
      <c r="D528" s="20" t="s">
        <v>631</v>
      </c>
      <c r="E528" s="13">
        <v>54051099</v>
      </c>
      <c r="F528" s="19">
        <v>44988</v>
      </c>
      <c r="G528" s="19">
        <v>45001</v>
      </c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5">
        <v>533</v>
      </c>
      <c r="U528" s="8"/>
      <c r="V528" s="8"/>
      <c r="W528" s="8"/>
      <c r="X528" s="8"/>
      <c r="Y528" s="8"/>
      <c r="Z528" s="8"/>
      <c r="AA528" s="8"/>
    </row>
    <row r="529" spans="1:27" ht="15.6" hidden="1" x14ac:dyDescent="0.3">
      <c r="A529" s="10">
        <v>525</v>
      </c>
      <c r="B529" s="13">
        <v>52</v>
      </c>
      <c r="C529" s="13" t="s">
        <v>46</v>
      </c>
      <c r="D529" s="20" t="s">
        <v>632</v>
      </c>
      <c r="E529" s="13">
        <v>98135379</v>
      </c>
      <c r="F529" s="19">
        <v>44988</v>
      </c>
      <c r="G529" s="19">
        <v>45001</v>
      </c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5">
        <v>533</v>
      </c>
      <c r="U529" s="8"/>
      <c r="V529" s="8"/>
      <c r="W529" s="8"/>
      <c r="X529" s="8"/>
      <c r="Y529" s="8"/>
      <c r="Z529" s="8"/>
      <c r="AA529" s="8"/>
    </row>
    <row r="530" spans="1:27" ht="15.6" hidden="1" x14ac:dyDescent="0.3">
      <c r="A530" s="10">
        <v>526</v>
      </c>
      <c r="B530" s="13">
        <v>53</v>
      </c>
      <c r="C530" s="13" t="s">
        <v>46</v>
      </c>
      <c r="D530" s="20" t="s">
        <v>633</v>
      </c>
      <c r="E530" s="13">
        <v>54040399</v>
      </c>
      <c r="F530" s="19">
        <v>44988</v>
      </c>
      <c r="G530" s="19">
        <v>45001</v>
      </c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5">
        <v>533</v>
      </c>
      <c r="U530" s="8"/>
      <c r="V530" s="8"/>
      <c r="W530" s="8"/>
      <c r="X530" s="8"/>
      <c r="Y530" s="8"/>
      <c r="Z530" s="8"/>
      <c r="AA530" s="8"/>
    </row>
    <row r="531" spans="1:27" ht="15.6" hidden="1" x14ac:dyDescent="0.3">
      <c r="A531" s="10">
        <v>527</v>
      </c>
      <c r="B531" s="13">
        <v>54</v>
      </c>
      <c r="C531" s="13" t="s">
        <v>46</v>
      </c>
      <c r="D531" s="20" t="s">
        <v>634</v>
      </c>
      <c r="E531" s="13">
        <v>98135379</v>
      </c>
      <c r="F531" s="19">
        <v>44988</v>
      </c>
      <c r="G531" s="19">
        <v>45001</v>
      </c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5">
        <v>533</v>
      </c>
      <c r="U531" s="8"/>
      <c r="V531" s="8"/>
      <c r="W531" s="8"/>
      <c r="X531" s="8"/>
      <c r="Y531" s="8"/>
      <c r="Z531" s="8"/>
      <c r="AA531" s="8"/>
    </row>
    <row r="532" spans="1:27" ht="15.6" hidden="1" x14ac:dyDescent="0.3">
      <c r="A532" s="10">
        <v>528</v>
      </c>
      <c r="B532" s="13">
        <v>55</v>
      </c>
      <c r="C532" s="13" t="s">
        <v>46</v>
      </c>
      <c r="D532" s="20" t="s">
        <v>635</v>
      </c>
      <c r="E532" s="13">
        <v>54051099</v>
      </c>
      <c r="F532" s="19">
        <v>44988</v>
      </c>
      <c r="G532" s="19">
        <v>45001</v>
      </c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5">
        <v>533</v>
      </c>
      <c r="U532" s="8"/>
      <c r="V532" s="8"/>
      <c r="W532" s="8"/>
      <c r="X532" s="8"/>
      <c r="Y532" s="8"/>
      <c r="Z532" s="8"/>
      <c r="AA532" s="8"/>
    </row>
    <row r="533" spans="1:27" ht="15.6" hidden="1" x14ac:dyDescent="0.3">
      <c r="A533" s="10">
        <v>529</v>
      </c>
      <c r="B533" s="13">
        <v>56</v>
      </c>
      <c r="C533" s="13" t="s">
        <v>46</v>
      </c>
      <c r="D533" s="20" t="s">
        <v>636</v>
      </c>
      <c r="E533" s="13">
        <v>98555170</v>
      </c>
      <c r="F533" s="19">
        <v>44988</v>
      </c>
      <c r="G533" s="19">
        <v>45001</v>
      </c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5">
        <v>533</v>
      </c>
      <c r="U533" s="8"/>
      <c r="V533" s="8"/>
      <c r="W533" s="8"/>
      <c r="X533" s="8"/>
      <c r="Y533" s="8"/>
      <c r="Z533" s="8"/>
      <c r="AA533" s="8"/>
    </row>
    <row r="534" spans="1:27" ht="15.6" hidden="1" x14ac:dyDescent="0.3">
      <c r="A534" s="10">
        <v>530</v>
      </c>
      <c r="B534" s="13">
        <v>57</v>
      </c>
      <c r="C534" s="13" t="s">
        <v>46</v>
      </c>
      <c r="D534" s="21" t="s">
        <v>637</v>
      </c>
      <c r="E534" s="13">
        <v>98162308</v>
      </c>
      <c r="F534" s="19">
        <v>44988</v>
      </c>
      <c r="G534" s="19">
        <v>45001</v>
      </c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5">
        <v>533</v>
      </c>
      <c r="U534" s="8"/>
      <c r="V534" s="8"/>
      <c r="W534" s="8"/>
      <c r="X534" s="8"/>
      <c r="Y534" s="8"/>
      <c r="Z534" s="8"/>
      <c r="AA534" s="8"/>
    </row>
    <row r="535" spans="1:27" ht="15.6" hidden="1" x14ac:dyDescent="0.3">
      <c r="A535" s="10">
        <v>531</v>
      </c>
      <c r="B535" s="13">
        <v>58</v>
      </c>
      <c r="C535" s="13" t="s">
        <v>46</v>
      </c>
      <c r="D535" s="21" t="s">
        <v>638</v>
      </c>
      <c r="E535" s="13">
        <v>98162308</v>
      </c>
      <c r="F535" s="19">
        <v>44988</v>
      </c>
      <c r="G535" s="19">
        <v>45001</v>
      </c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5">
        <v>533</v>
      </c>
      <c r="U535" s="8"/>
      <c r="V535" s="8"/>
      <c r="W535" s="8"/>
      <c r="X535" s="8"/>
      <c r="Y535" s="8"/>
      <c r="Z535" s="8"/>
      <c r="AA535" s="8"/>
    </row>
    <row r="536" spans="1:27" ht="15.6" hidden="1" x14ac:dyDescent="0.3">
      <c r="A536" s="10">
        <v>532</v>
      </c>
      <c r="B536" s="13">
        <v>59</v>
      </c>
      <c r="C536" s="13" t="s">
        <v>46</v>
      </c>
      <c r="D536" s="20" t="s">
        <v>639</v>
      </c>
      <c r="E536" s="13">
        <v>98555170</v>
      </c>
      <c r="F536" s="19">
        <v>44988</v>
      </c>
      <c r="G536" s="19">
        <v>45001</v>
      </c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5">
        <v>533</v>
      </c>
      <c r="U536" s="8"/>
      <c r="V536" s="8"/>
      <c r="W536" s="8"/>
      <c r="X536" s="8"/>
      <c r="Y536" s="8"/>
      <c r="Z536" s="8"/>
      <c r="AA536" s="8"/>
    </row>
    <row r="537" spans="1:27" ht="15.6" hidden="1" x14ac:dyDescent="0.3">
      <c r="A537" s="10">
        <v>533</v>
      </c>
      <c r="B537" s="13">
        <v>60</v>
      </c>
      <c r="C537" s="13" t="s">
        <v>46</v>
      </c>
      <c r="D537" s="20" t="s">
        <v>640</v>
      </c>
      <c r="E537" s="13">
        <v>98198351</v>
      </c>
      <c r="F537" s="19">
        <v>44988</v>
      </c>
      <c r="G537" s="19">
        <v>45001</v>
      </c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5">
        <v>533</v>
      </c>
      <c r="U537" s="8"/>
      <c r="V537" s="8"/>
      <c r="W537" s="8"/>
      <c r="X537" s="8"/>
      <c r="Y537" s="8"/>
      <c r="Z537" s="8"/>
      <c r="AA537" s="8"/>
    </row>
    <row r="538" spans="1:27" ht="15.6" hidden="1" x14ac:dyDescent="0.3">
      <c r="A538" s="10">
        <v>534</v>
      </c>
      <c r="B538" s="13">
        <v>61</v>
      </c>
      <c r="C538" s="13" t="s">
        <v>46</v>
      </c>
      <c r="D538" s="20" t="s">
        <v>641</v>
      </c>
      <c r="E538" s="13">
        <v>98198351</v>
      </c>
      <c r="F538" s="19">
        <v>44988</v>
      </c>
      <c r="G538" s="19">
        <v>45001</v>
      </c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5">
        <v>533</v>
      </c>
      <c r="U538" s="8"/>
      <c r="V538" s="8"/>
      <c r="W538" s="8"/>
      <c r="X538" s="8"/>
      <c r="Y538" s="8"/>
      <c r="Z538" s="8"/>
      <c r="AA538" s="8"/>
    </row>
    <row r="539" spans="1:27" ht="15.6" hidden="1" x14ac:dyDescent="0.3">
      <c r="A539" s="10">
        <v>535</v>
      </c>
      <c r="B539" s="13">
        <v>62</v>
      </c>
      <c r="C539" s="13" t="s">
        <v>46</v>
      </c>
      <c r="D539" s="20" t="s">
        <v>642</v>
      </c>
      <c r="E539" s="13">
        <v>98314966</v>
      </c>
      <c r="F539" s="19">
        <v>44988</v>
      </c>
      <c r="G539" s="19">
        <v>45001</v>
      </c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5">
        <v>533</v>
      </c>
      <c r="U539" s="8"/>
      <c r="V539" s="8"/>
      <c r="W539" s="8"/>
      <c r="X539" s="8"/>
      <c r="Y539" s="8"/>
      <c r="Z539" s="8"/>
      <c r="AA539" s="8"/>
    </row>
    <row r="540" spans="1:27" ht="15.6" hidden="1" x14ac:dyDescent="0.3">
      <c r="A540" s="10">
        <v>536</v>
      </c>
      <c r="B540" s="13">
        <v>1</v>
      </c>
      <c r="C540" s="13" t="s">
        <v>228</v>
      </c>
      <c r="D540" s="13" t="s">
        <v>643</v>
      </c>
      <c r="E540" s="13">
        <v>98178916</v>
      </c>
      <c r="F540" s="19">
        <v>44991</v>
      </c>
      <c r="G540" s="19">
        <v>44996</v>
      </c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5">
        <v>534</v>
      </c>
      <c r="U540" s="8"/>
      <c r="V540" s="8"/>
      <c r="W540" s="8"/>
      <c r="X540" s="8"/>
      <c r="Y540" s="8"/>
      <c r="Z540" s="8"/>
      <c r="AA540" s="8"/>
    </row>
    <row r="541" spans="1:27" ht="15.6" hidden="1" x14ac:dyDescent="0.3">
      <c r="A541" s="10">
        <v>537</v>
      </c>
      <c r="B541" s="13">
        <v>2</v>
      </c>
      <c r="C541" s="13" t="s">
        <v>228</v>
      </c>
      <c r="D541" s="13" t="s">
        <v>644</v>
      </c>
      <c r="E541" s="13">
        <v>59185124</v>
      </c>
      <c r="F541" s="19">
        <v>44991</v>
      </c>
      <c r="G541" s="19">
        <v>44996</v>
      </c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5">
        <v>534</v>
      </c>
      <c r="U541" s="8"/>
      <c r="V541" s="8"/>
      <c r="W541" s="8"/>
      <c r="X541" s="8"/>
      <c r="Y541" s="8"/>
      <c r="Z541" s="8"/>
      <c r="AA541" s="8"/>
    </row>
    <row r="542" spans="1:27" ht="15.6" hidden="1" x14ac:dyDescent="0.3">
      <c r="A542" s="10">
        <v>538</v>
      </c>
      <c r="B542" s="13">
        <v>3</v>
      </c>
      <c r="C542" s="13" t="s">
        <v>228</v>
      </c>
      <c r="D542" s="13" t="s">
        <v>645</v>
      </c>
      <c r="E542" s="13">
        <v>98571078</v>
      </c>
      <c r="F542" s="19">
        <v>44991</v>
      </c>
      <c r="G542" s="19">
        <v>44996</v>
      </c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5">
        <v>534</v>
      </c>
      <c r="U542" s="8"/>
      <c r="V542" s="8"/>
      <c r="W542" s="8"/>
      <c r="X542" s="8"/>
      <c r="Y542" s="8"/>
      <c r="Z542" s="8"/>
      <c r="AA542" s="8"/>
    </row>
    <row r="543" spans="1:27" ht="15.6" hidden="1" x14ac:dyDescent="0.3">
      <c r="A543" s="10">
        <v>539</v>
      </c>
      <c r="B543" s="13">
        <v>4</v>
      </c>
      <c r="C543" s="13" t="s">
        <v>228</v>
      </c>
      <c r="D543" s="13" t="s">
        <v>646</v>
      </c>
      <c r="E543" s="13">
        <v>91781682</v>
      </c>
      <c r="F543" s="19">
        <v>44991</v>
      </c>
      <c r="G543" s="19">
        <v>44996</v>
      </c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5">
        <v>534</v>
      </c>
      <c r="U543" s="8"/>
      <c r="V543" s="8"/>
      <c r="W543" s="8"/>
      <c r="X543" s="8"/>
      <c r="Y543" s="8"/>
      <c r="Z543" s="8"/>
      <c r="AA543" s="8"/>
    </row>
    <row r="544" spans="1:27" ht="15.6" hidden="1" x14ac:dyDescent="0.3">
      <c r="A544" s="10">
        <v>540</v>
      </c>
      <c r="B544" s="13">
        <v>5</v>
      </c>
      <c r="C544" s="13" t="s">
        <v>228</v>
      </c>
      <c r="D544" s="13" t="s">
        <v>647</v>
      </c>
      <c r="E544" s="13">
        <v>54294491</v>
      </c>
      <c r="F544" s="19">
        <v>44991</v>
      </c>
      <c r="G544" s="19">
        <v>44996</v>
      </c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5">
        <v>534</v>
      </c>
      <c r="U544" s="8"/>
      <c r="V544" s="8"/>
      <c r="W544" s="8"/>
      <c r="X544" s="8"/>
      <c r="Y544" s="8"/>
      <c r="Z544" s="8"/>
      <c r="AA544" s="8"/>
    </row>
    <row r="545" spans="1:27" ht="15.6" hidden="1" x14ac:dyDescent="0.3">
      <c r="A545" s="10">
        <v>541</v>
      </c>
      <c r="B545" s="13">
        <v>6</v>
      </c>
      <c r="C545" s="13" t="s">
        <v>228</v>
      </c>
      <c r="D545" s="13" t="s">
        <v>648</v>
      </c>
      <c r="E545" s="13">
        <v>98178916</v>
      </c>
      <c r="F545" s="19">
        <v>44991</v>
      </c>
      <c r="G545" s="19">
        <v>44996</v>
      </c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5">
        <v>534</v>
      </c>
      <c r="U545" s="8"/>
      <c r="V545" s="8"/>
      <c r="W545" s="8"/>
      <c r="X545" s="8"/>
      <c r="Y545" s="8"/>
      <c r="Z545" s="8"/>
      <c r="AA545" s="8"/>
    </row>
    <row r="546" spans="1:27" ht="15.6" hidden="1" x14ac:dyDescent="0.3">
      <c r="A546" s="10">
        <v>542</v>
      </c>
      <c r="B546" s="13">
        <v>7</v>
      </c>
      <c r="C546" s="13" t="s">
        <v>228</v>
      </c>
      <c r="D546" s="16" t="s">
        <v>649</v>
      </c>
      <c r="E546" s="13">
        <v>98345952</v>
      </c>
      <c r="F546" s="19">
        <v>44991</v>
      </c>
      <c r="G546" s="19">
        <v>44996</v>
      </c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5">
        <v>534</v>
      </c>
      <c r="U546" s="8"/>
      <c r="V546" s="8"/>
      <c r="W546" s="8"/>
      <c r="X546" s="8"/>
      <c r="Y546" s="8"/>
      <c r="Z546" s="8"/>
      <c r="AA546" s="8"/>
    </row>
    <row r="547" spans="1:27" ht="15.6" hidden="1" x14ac:dyDescent="0.3">
      <c r="A547" s="10">
        <v>543</v>
      </c>
      <c r="B547" s="13">
        <v>8</v>
      </c>
      <c r="C547" s="13" t="s">
        <v>228</v>
      </c>
      <c r="D547" s="13" t="s">
        <v>650</v>
      </c>
      <c r="E547" s="13">
        <v>98157621</v>
      </c>
      <c r="F547" s="19">
        <v>44991</v>
      </c>
      <c r="G547" s="19">
        <v>44996</v>
      </c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5">
        <v>534</v>
      </c>
      <c r="U547" s="8"/>
      <c r="V547" s="8"/>
      <c r="W547" s="8"/>
      <c r="X547" s="8"/>
      <c r="Y547" s="8"/>
      <c r="Z547" s="8"/>
      <c r="AA547" s="8"/>
    </row>
    <row r="548" spans="1:27" ht="15.6" hidden="1" x14ac:dyDescent="0.3">
      <c r="A548" s="10">
        <v>544</v>
      </c>
      <c r="B548" s="13">
        <v>9</v>
      </c>
      <c r="C548" s="13" t="s">
        <v>228</v>
      </c>
      <c r="D548" s="11" t="s">
        <v>651</v>
      </c>
      <c r="E548" s="12">
        <v>98024946</v>
      </c>
      <c r="F548" s="19">
        <v>44991</v>
      </c>
      <c r="G548" s="19">
        <v>44996</v>
      </c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5">
        <v>534</v>
      </c>
      <c r="U548" s="8"/>
      <c r="V548" s="8"/>
      <c r="W548" s="8"/>
      <c r="X548" s="8"/>
      <c r="Y548" s="8"/>
      <c r="Z548" s="8"/>
      <c r="AA548" s="8"/>
    </row>
    <row r="549" spans="1:27" ht="15.6" hidden="1" x14ac:dyDescent="0.3">
      <c r="A549" s="10">
        <v>545</v>
      </c>
      <c r="B549" s="13">
        <v>10</v>
      </c>
      <c r="C549" s="13" t="s">
        <v>228</v>
      </c>
      <c r="D549" s="13" t="s">
        <v>652</v>
      </c>
      <c r="E549" s="13">
        <v>94220092</v>
      </c>
      <c r="F549" s="19">
        <v>44991</v>
      </c>
      <c r="G549" s="19">
        <v>44996</v>
      </c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5">
        <v>534</v>
      </c>
      <c r="U549" s="8"/>
      <c r="V549" s="8"/>
      <c r="W549" s="8"/>
      <c r="X549" s="8"/>
      <c r="Y549" s="8"/>
      <c r="Z549" s="8"/>
      <c r="AA549" s="8"/>
    </row>
    <row r="550" spans="1:27" ht="15.6" hidden="1" x14ac:dyDescent="0.3">
      <c r="A550" s="10">
        <v>546</v>
      </c>
      <c r="B550" s="13">
        <v>11</v>
      </c>
      <c r="C550" s="13" t="s">
        <v>228</v>
      </c>
      <c r="D550" s="13" t="s">
        <v>653</v>
      </c>
      <c r="E550" s="13">
        <v>91750117</v>
      </c>
      <c r="F550" s="19">
        <v>44991</v>
      </c>
      <c r="G550" s="19">
        <v>44996</v>
      </c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5">
        <v>534</v>
      </c>
      <c r="U550" s="8"/>
      <c r="V550" s="8"/>
      <c r="W550" s="8"/>
      <c r="X550" s="8"/>
      <c r="Y550" s="8"/>
      <c r="Z550" s="8"/>
      <c r="AA550" s="8"/>
    </row>
    <row r="551" spans="1:27" ht="15.6" hidden="1" x14ac:dyDescent="0.3">
      <c r="A551" s="10">
        <v>547</v>
      </c>
      <c r="B551" s="13">
        <v>12</v>
      </c>
      <c r="C551" s="13" t="s">
        <v>228</v>
      </c>
      <c r="D551" s="13" t="s">
        <v>654</v>
      </c>
      <c r="E551" s="13">
        <v>54134994</v>
      </c>
      <c r="F551" s="19">
        <v>44991</v>
      </c>
      <c r="G551" s="19">
        <v>44996</v>
      </c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5">
        <v>534</v>
      </c>
      <c r="U551" s="8"/>
      <c r="V551" s="8"/>
      <c r="W551" s="8"/>
      <c r="X551" s="8"/>
      <c r="Y551" s="8"/>
      <c r="Z551" s="8"/>
      <c r="AA551" s="8"/>
    </row>
    <row r="552" spans="1:27" ht="15.6" hidden="1" x14ac:dyDescent="0.3">
      <c r="A552" s="10">
        <v>548</v>
      </c>
      <c r="B552" s="13">
        <v>13</v>
      </c>
      <c r="C552" s="13" t="s">
        <v>228</v>
      </c>
      <c r="D552" s="13" t="s">
        <v>655</v>
      </c>
      <c r="E552" s="13">
        <v>98157621</v>
      </c>
      <c r="F552" s="19">
        <v>44991</v>
      </c>
      <c r="G552" s="19">
        <v>44996</v>
      </c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5">
        <v>534</v>
      </c>
      <c r="U552" s="8"/>
      <c r="V552" s="8"/>
      <c r="W552" s="8"/>
      <c r="X552" s="8"/>
      <c r="Y552" s="8"/>
      <c r="Z552" s="8"/>
      <c r="AA552" s="8"/>
    </row>
    <row r="553" spans="1:27" ht="15.6" hidden="1" x14ac:dyDescent="0.3">
      <c r="A553" s="10">
        <v>549</v>
      </c>
      <c r="B553" s="13">
        <v>14</v>
      </c>
      <c r="C553" s="13" t="s">
        <v>228</v>
      </c>
      <c r="D553" s="16" t="s">
        <v>656</v>
      </c>
      <c r="E553" s="13">
        <v>91978536</v>
      </c>
      <c r="F553" s="19">
        <v>44991</v>
      </c>
      <c r="G553" s="19">
        <v>44996</v>
      </c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5">
        <v>534</v>
      </c>
      <c r="U553" s="8"/>
      <c r="V553" s="8"/>
      <c r="W553" s="8"/>
      <c r="X553" s="8"/>
      <c r="Y553" s="8"/>
      <c r="Z553" s="8"/>
      <c r="AA553" s="8"/>
    </row>
    <row r="554" spans="1:27" ht="15.6" hidden="1" x14ac:dyDescent="0.3">
      <c r="A554" s="10">
        <v>550</v>
      </c>
      <c r="B554" s="13">
        <v>15</v>
      </c>
      <c r="C554" s="13" t="s">
        <v>228</v>
      </c>
      <c r="D554" s="13" t="s">
        <v>657</v>
      </c>
      <c r="E554" s="13">
        <v>91781682</v>
      </c>
      <c r="F554" s="19">
        <v>44991</v>
      </c>
      <c r="G554" s="19">
        <v>44996</v>
      </c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5">
        <v>534</v>
      </c>
      <c r="U554" s="8"/>
      <c r="V554" s="8"/>
      <c r="W554" s="8"/>
      <c r="X554" s="8"/>
      <c r="Y554" s="8"/>
      <c r="Z554" s="8"/>
      <c r="AA554" s="8"/>
    </row>
    <row r="555" spans="1:27" ht="15.6" hidden="1" x14ac:dyDescent="0.3">
      <c r="A555" s="10">
        <v>551</v>
      </c>
      <c r="B555" s="13">
        <v>16</v>
      </c>
      <c r="C555" s="13" t="s">
        <v>228</v>
      </c>
      <c r="D555" s="13" t="s">
        <v>658</v>
      </c>
      <c r="E555" s="13">
        <v>97954499</v>
      </c>
      <c r="F555" s="19">
        <v>44991</v>
      </c>
      <c r="G555" s="19">
        <v>44996</v>
      </c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5">
        <v>534</v>
      </c>
      <c r="U555" s="8"/>
      <c r="V555" s="8"/>
      <c r="W555" s="8"/>
      <c r="X555" s="8"/>
      <c r="Y555" s="8"/>
      <c r="Z555" s="8"/>
      <c r="AA555" s="8"/>
    </row>
    <row r="556" spans="1:27" ht="15.6" hidden="1" x14ac:dyDescent="0.3">
      <c r="A556" s="10">
        <v>552</v>
      </c>
      <c r="B556" s="13">
        <v>17</v>
      </c>
      <c r="C556" s="13" t="s">
        <v>228</v>
      </c>
      <c r="D556" s="13" t="s">
        <v>659</v>
      </c>
      <c r="E556" s="13">
        <v>94082690</v>
      </c>
      <c r="F556" s="19">
        <v>44991</v>
      </c>
      <c r="G556" s="19">
        <v>44996</v>
      </c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5">
        <v>534</v>
      </c>
      <c r="U556" s="8"/>
      <c r="V556" s="8"/>
      <c r="W556" s="8"/>
      <c r="X556" s="8"/>
      <c r="Y556" s="8"/>
      <c r="Z556" s="8"/>
      <c r="AA556" s="8"/>
    </row>
    <row r="557" spans="1:27" ht="15.6" hidden="1" x14ac:dyDescent="0.3">
      <c r="A557" s="10">
        <v>553</v>
      </c>
      <c r="B557" s="13">
        <v>18</v>
      </c>
      <c r="C557" s="13" t="s">
        <v>228</v>
      </c>
      <c r="D557" s="13" t="s">
        <v>660</v>
      </c>
      <c r="E557" s="13">
        <v>92569599</v>
      </c>
      <c r="F557" s="19">
        <v>44991</v>
      </c>
      <c r="G557" s="19">
        <v>44996</v>
      </c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5">
        <v>534</v>
      </c>
      <c r="U557" s="8"/>
      <c r="V557" s="8"/>
      <c r="W557" s="8"/>
      <c r="X557" s="8"/>
      <c r="Y557" s="8"/>
      <c r="Z557" s="8"/>
      <c r="AA557" s="8"/>
    </row>
    <row r="558" spans="1:27" ht="15.6" hidden="1" x14ac:dyDescent="0.3">
      <c r="A558" s="10">
        <v>554</v>
      </c>
      <c r="B558" s="13">
        <v>19</v>
      </c>
      <c r="C558" s="13" t="s">
        <v>228</v>
      </c>
      <c r="D558" s="13" t="s">
        <v>661</v>
      </c>
      <c r="E558" s="13">
        <v>54294491</v>
      </c>
      <c r="F558" s="19">
        <v>44991</v>
      </c>
      <c r="G558" s="19">
        <v>44996</v>
      </c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5">
        <v>534</v>
      </c>
      <c r="U558" s="8"/>
      <c r="V558" s="8"/>
      <c r="W558" s="8"/>
      <c r="X558" s="8"/>
      <c r="Y558" s="8"/>
      <c r="Z558" s="8"/>
      <c r="AA558" s="8"/>
    </row>
    <row r="559" spans="1:27" ht="15.6" hidden="1" x14ac:dyDescent="0.3">
      <c r="A559" s="10">
        <v>555</v>
      </c>
      <c r="B559" s="13">
        <v>20</v>
      </c>
      <c r="C559" s="13" t="s">
        <v>228</v>
      </c>
      <c r="D559" s="18" t="s">
        <v>662</v>
      </c>
      <c r="E559" s="18">
        <v>98107063</v>
      </c>
      <c r="F559" s="19">
        <v>44991</v>
      </c>
      <c r="G559" s="19">
        <v>44996</v>
      </c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5">
        <v>534</v>
      </c>
      <c r="U559" s="8"/>
      <c r="V559" s="8"/>
      <c r="W559" s="8"/>
      <c r="X559" s="8"/>
      <c r="Y559" s="8"/>
      <c r="Z559" s="8"/>
      <c r="AA559" s="8"/>
    </row>
    <row r="560" spans="1:27" ht="15.6" hidden="1" x14ac:dyDescent="0.3">
      <c r="A560" s="10">
        <v>556</v>
      </c>
      <c r="B560" s="13">
        <v>21</v>
      </c>
      <c r="C560" s="13" t="s">
        <v>228</v>
      </c>
      <c r="D560" s="16" t="s">
        <v>663</v>
      </c>
      <c r="E560" s="13">
        <v>92569599</v>
      </c>
      <c r="F560" s="19">
        <v>44991</v>
      </c>
      <c r="G560" s="19">
        <v>44996</v>
      </c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5">
        <v>534</v>
      </c>
      <c r="U560" s="8"/>
      <c r="V560" s="8"/>
      <c r="W560" s="8"/>
      <c r="X560" s="8"/>
      <c r="Y560" s="8"/>
      <c r="Z560" s="8"/>
      <c r="AA560" s="8"/>
    </row>
    <row r="561" spans="1:27" ht="15.6" hidden="1" x14ac:dyDescent="0.3">
      <c r="A561" s="10">
        <v>557</v>
      </c>
      <c r="B561" s="13">
        <v>22</v>
      </c>
      <c r="C561" s="13" t="s">
        <v>228</v>
      </c>
      <c r="D561" s="13" t="s">
        <v>664</v>
      </c>
      <c r="E561" s="13">
        <v>59185124</v>
      </c>
      <c r="F561" s="19">
        <v>44991</v>
      </c>
      <c r="G561" s="19">
        <v>44996</v>
      </c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5">
        <v>534</v>
      </c>
      <c r="U561" s="8"/>
      <c r="V561" s="8"/>
      <c r="W561" s="8"/>
      <c r="X561" s="8"/>
      <c r="Y561" s="8"/>
      <c r="Z561" s="8"/>
      <c r="AA561" s="8"/>
    </row>
    <row r="562" spans="1:27" ht="15.6" hidden="1" x14ac:dyDescent="0.3">
      <c r="A562" s="10">
        <v>558</v>
      </c>
      <c r="B562" s="13">
        <v>23</v>
      </c>
      <c r="C562" s="13" t="s">
        <v>228</v>
      </c>
      <c r="D562" s="13" t="s">
        <v>665</v>
      </c>
      <c r="E562" s="18">
        <v>98107063</v>
      </c>
      <c r="F562" s="19">
        <v>44991</v>
      </c>
      <c r="G562" s="19">
        <v>44996</v>
      </c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5">
        <v>534</v>
      </c>
      <c r="U562" s="8"/>
      <c r="V562" s="8"/>
      <c r="W562" s="8"/>
      <c r="X562" s="8"/>
      <c r="Y562" s="8"/>
      <c r="Z562" s="8"/>
      <c r="AA562" s="8"/>
    </row>
    <row r="563" spans="1:27" ht="15.6" hidden="1" x14ac:dyDescent="0.3">
      <c r="A563" s="10">
        <v>559</v>
      </c>
      <c r="B563" s="13">
        <v>24</v>
      </c>
      <c r="C563" s="13" t="s">
        <v>228</v>
      </c>
      <c r="D563" s="13" t="s">
        <v>666</v>
      </c>
      <c r="E563" s="13">
        <v>98152853</v>
      </c>
      <c r="F563" s="19">
        <v>44991</v>
      </c>
      <c r="G563" s="19">
        <v>44996</v>
      </c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5">
        <v>534</v>
      </c>
      <c r="U563" s="8"/>
      <c r="V563" s="8"/>
      <c r="W563" s="8"/>
      <c r="X563" s="8"/>
      <c r="Y563" s="8"/>
      <c r="Z563" s="8"/>
      <c r="AA563" s="8"/>
    </row>
    <row r="564" spans="1:27" ht="15.6" hidden="1" x14ac:dyDescent="0.3">
      <c r="A564" s="10">
        <v>560</v>
      </c>
      <c r="B564" s="13">
        <v>25</v>
      </c>
      <c r="C564" s="13" t="s">
        <v>228</v>
      </c>
      <c r="D564" s="13" t="s">
        <v>667</v>
      </c>
      <c r="E564" s="13">
        <v>94212214</v>
      </c>
      <c r="F564" s="19">
        <v>44991</v>
      </c>
      <c r="G564" s="19">
        <v>44996</v>
      </c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5">
        <v>534</v>
      </c>
      <c r="U564" s="8"/>
      <c r="V564" s="8"/>
      <c r="W564" s="8"/>
      <c r="X564" s="8"/>
      <c r="Y564" s="8"/>
      <c r="Z564" s="8"/>
      <c r="AA564" s="8"/>
    </row>
    <row r="565" spans="1:27" ht="15.6" hidden="1" x14ac:dyDescent="0.3">
      <c r="A565" s="10">
        <v>561</v>
      </c>
      <c r="B565" s="13">
        <v>26</v>
      </c>
      <c r="C565" s="13" t="s">
        <v>228</v>
      </c>
      <c r="D565" s="13" t="s">
        <v>668</v>
      </c>
      <c r="E565" s="13">
        <v>98568538</v>
      </c>
      <c r="F565" s="19">
        <v>44991</v>
      </c>
      <c r="G565" s="19">
        <v>44996</v>
      </c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5">
        <v>534</v>
      </c>
      <c r="U565" s="8"/>
      <c r="V565" s="8"/>
      <c r="W565" s="8"/>
      <c r="X565" s="8"/>
      <c r="Y565" s="8"/>
      <c r="Z565" s="8"/>
      <c r="AA565" s="8"/>
    </row>
    <row r="566" spans="1:27" ht="15.6" hidden="1" x14ac:dyDescent="0.3">
      <c r="A566" s="10">
        <v>562</v>
      </c>
      <c r="B566" s="13">
        <v>27</v>
      </c>
      <c r="C566" s="13" t="s">
        <v>228</v>
      </c>
      <c r="D566" s="13" t="s">
        <v>669</v>
      </c>
      <c r="E566" s="13">
        <v>98343130</v>
      </c>
      <c r="F566" s="19">
        <v>44991</v>
      </c>
      <c r="G566" s="19">
        <v>44996</v>
      </c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5">
        <v>534</v>
      </c>
      <c r="U566" s="8"/>
      <c r="V566" s="8"/>
      <c r="W566" s="8"/>
      <c r="X566" s="8"/>
      <c r="Y566" s="8"/>
      <c r="Z566" s="8"/>
      <c r="AA566" s="8"/>
    </row>
    <row r="567" spans="1:27" ht="15.6" hidden="1" x14ac:dyDescent="0.3">
      <c r="A567" s="10">
        <v>563</v>
      </c>
      <c r="B567" s="13">
        <v>28</v>
      </c>
      <c r="C567" s="13" t="s">
        <v>228</v>
      </c>
      <c r="D567" s="16" t="s">
        <v>670</v>
      </c>
      <c r="E567" s="13">
        <v>91745935</v>
      </c>
      <c r="F567" s="19">
        <v>44991</v>
      </c>
      <c r="G567" s="19">
        <v>44996</v>
      </c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5">
        <v>534</v>
      </c>
      <c r="U567" s="8"/>
      <c r="V567" s="8"/>
      <c r="W567" s="8"/>
      <c r="X567" s="8"/>
      <c r="Y567" s="8"/>
      <c r="Z567" s="8"/>
      <c r="AA567" s="8"/>
    </row>
    <row r="568" spans="1:27" ht="15.6" hidden="1" x14ac:dyDescent="0.3">
      <c r="A568" s="10">
        <v>564</v>
      </c>
      <c r="B568" s="13">
        <v>29</v>
      </c>
      <c r="C568" s="13" t="s">
        <v>228</v>
      </c>
      <c r="D568" s="13" t="s">
        <v>671</v>
      </c>
      <c r="E568" s="13">
        <v>54134994</v>
      </c>
      <c r="F568" s="19">
        <v>44991</v>
      </c>
      <c r="G568" s="19">
        <v>44996</v>
      </c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5">
        <v>534</v>
      </c>
      <c r="U568" s="8"/>
      <c r="V568" s="8"/>
      <c r="W568" s="8"/>
      <c r="X568" s="8"/>
      <c r="Y568" s="8"/>
      <c r="Z568" s="8"/>
      <c r="AA568" s="8"/>
    </row>
    <row r="569" spans="1:27" ht="15.6" hidden="1" x14ac:dyDescent="0.3">
      <c r="A569" s="10">
        <v>565</v>
      </c>
      <c r="B569" s="13">
        <v>30</v>
      </c>
      <c r="C569" s="13" t="s">
        <v>228</v>
      </c>
      <c r="D569" s="13" t="s">
        <v>672</v>
      </c>
      <c r="E569" s="13">
        <v>98571078</v>
      </c>
      <c r="F569" s="19">
        <v>44991</v>
      </c>
      <c r="G569" s="19">
        <v>44996</v>
      </c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5">
        <v>534</v>
      </c>
      <c r="U569" s="8"/>
      <c r="V569" s="8"/>
      <c r="W569" s="8"/>
      <c r="X569" s="8"/>
      <c r="Y569" s="8"/>
      <c r="Z569" s="8"/>
      <c r="AA569" s="8"/>
    </row>
    <row r="570" spans="1:27" ht="15.6" hidden="1" x14ac:dyDescent="0.3">
      <c r="A570" s="10">
        <v>566</v>
      </c>
      <c r="B570" s="13">
        <v>31</v>
      </c>
      <c r="C570" s="13" t="s">
        <v>228</v>
      </c>
      <c r="D570" s="13" t="s">
        <v>673</v>
      </c>
      <c r="E570" s="13">
        <v>58637612</v>
      </c>
      <c r="F570" s="19">
        <v>44991</v>
      </c>
      <c r="G570" s="19">
        <v>44996</v>
      </c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5">
        <v>534</v>
      </c>
      <c r="U570" s="8"/>
      <c r="V570" s="8"/>
      <c r="W570" s="8"/>
      <c r="X570" s="8"/>
      <c r="Y570" s="8"/>
      <c r="Z570" s="8"/>
      <c r="AA570" s="8"/>
    </row>
    <row r="571" spans="1:27" ht="15.6" hidden="1" x14ac:dyDescent="0.3">
      <c r="A571" s="10">
        <v>567</v>
      </c>
      <c r="B571" s="13">
        <v>32</v>
      </c>
      <c r="C571" s="13" t="s">
        <v>228</v>
      </c>
      <c r="D571" s="13" t="s">
        <v>674</v>
      </c>
      <c r="E571" s="13">
        <v>97954499</v>
      </c>
      <c r="F571" s="19">
        <v>44991</v>
      </c>
      <c r="G571" s="19">
        <v>44996</v>
      </c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5">
        <v>534</v>
      </c>
      <c r="U571" s="8"/>
      <c r="V571" s="8"/>
      <c r="W571" s="8"/>
      <c r="X571" s="8"/>
      <c r="Y571" s="8"/>
      <c r="Z571" s="8"/>
      <c r="AA571" s="8"/>
    </row>
    <row r="572" spans="1:27" ht="15.6" hidden="1" x14ac:dyDescent="0.3">
      <c r="A572" s="10">
        <v>568</v>
      </c>
      <c r="B572" s="13">
        <v>33</v>
      </c>
      <c r="C572" s="13" t="s">
        <v>228</v>
      </c>
      <c r="D572" s="13" t="s">
        <v>675</v>
      </c>
      <c r="E572" s="13">
        <v>98568538</v>
      </c>
      <c r="F572" s="19">
        <v>44991</v>
      </c>
      <c r="G572" s="19">
        <v>44996</v>
      </c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5">
        <v>534</v>
      </c>
      <c r="U572" s="8"/>
      <c r="V572" s="8"/>
      <c r="W572" s="8"/>
      <c r="X572" s="8"/>
      <c r="Y572" s="8"/>
      <c r="Z572" s="8"/>
      <c r="AA572" s="8"/>
    </row>
    <row r="573" spans="1:27" ht="15.6" hidden="1" x14ac:dyDescent="0.3">
      <c r="A573" s="10">
        <v>569</v>
      </c>
      <c r="B573" s="13">
        <v>34</v>
      </c>
      <c r="C573" s="13" t="s">
        <v>228</v>
      </c>
      <c r="D573" s="13" t="s">
        <v>676</v>
      </c>
      <c r="E573" s="13">
        <v>94220092</v>
      </c>
      <c r="F573" s="19">
        <v>44991</v>
      </c>
      <c r="G573" s="19">
        <v>44996</v>
      </c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5">
        <v>534</v>
      </c>
      <c r="U573" s="8"/>
      <c r="V573" s="8"/>
      <c r="W573" s="8"/>
      <c r="X573" s="8"/>
      <c r="Y573" s="8"/>
      <c r="Z573" s="8"/>
      <c r="AA573" s="8"/>
    </row>
    <row r="574" spans="1:27" ht="15.6" hidden="1" x14ac:dyDescent="0.3">
      <c r="A574" s="10">
        <v>570</v>
      </c>
      <c r="B574" s="13">
        <v>35</v>
      </c>
      <c r="C574" s="13" t="s">
        <v>228</v>
      </c>
      <c r="D574" s="16" t="s">
        <v>677</v>
      </c>
      <c r="E574" s="13">
        <v>91978536</v>
      </c>
      <c r="F574" s="19">
        <v>44991</v>
      </c>
      <c r="G574" s="19">
        <v>44996</v>
      </c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5">
        <v>534</v>
      </c>
      <c r="U574" s="8"/>
      <c r="V574" s="8"/>
      <c r="W574" s="8"/>
      <c r="X574" s="8"/>
      <c r="Y574" s="8"/>
      <c r="Z574" s="8"/>
      <c r="AA574" s="8"/>
    </row>
    <row r="575" spans="1:27" ht="15.6" hidden="1" x14ac:dyDescent="0.3">
      <c r="A575" s="10">
        <v>571</v>
      </c>
      <c r="B575" s="13">
        <v>36</v>
      </c>
      <c r="C575" s="13" t="s">
        <v>228</v>
      </c>
      <c r="D575" s="13" t="s">
        <v>678</v>
      </c>
      <c r="E575" s="13">
        <v>91750117</v>
      </c>
      <c r="F575" s="19">
        <v>44991</v>
      </c>
      <c r="G575" s="19">
        <v>44996</v>
      </c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5">
        <v>534</v>
      </c>
      <c r="U575" s="8"/>
      <c r="V575" s="8"/>
      <c r="W575" s="8"/>
      <c r="X575" s="8"/>
      <c r="Y575" s="8"/>
      <c r="Z575" s="8"/>
      <c r="AA575" s="8"/>
    </row>
    <row r="576" spans="1:27" ht="15.6" hidden="1" x14ac:dyDescent="0.3">
      <c r="A576" s="10">
        <v>572</v>
      </c>
      <c r="B576" s="13">
        <v>37</v>
      </c>
      <c r="C576" s="13" t="s">
        <v>228</v>
      </c>
      <c r="D576" s="13" t="s">
        <v>679</v>
      </c>
      <c r="E576" s="13">
        <v>91746487</v>
      </c>
      <c r="F576" s="19">
        <v>44991</v>
      </c>
      <c r="G576" s="19">
        <v>44996</v>
      </c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5">
        <v>534</v>
      </c>
      <c r="U576" s="8"/>
      <c r="V576" s="8"/>
      <c r="W576" s="8"/>
      <c r="X576" s="8"/>
      <c r="Y576" s="8"/>
      <c r="Z576" s="8"/>
      <c r="AA576" s="8"/>
    </row>
    <row r="577" spans="1:27" ht="15.6" hidden="1" x14ac:dyDescent="0.3">
      <c r="A577" s="10">
        <v>573</v>
      </c>
      <c r="B577" s="13">
        <v>38</v>
      </c>
      <c r="C577" s="13" t="s">
        <v>228</v>
      </c>
      <c r="D577" s="13" t="s">
        <v>680</v>
      </c>
      <c r="E577" s="13">
        <v>91991489</v>
      </c>
      <c r="F577" s="19">
        <v>44991</v>
      </c>
      <c r="G577" s="19">
        <v>44996</v>
      </c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5">
        <v>534</v>
      </c>
      <c r="U577" s="8"/>
      <c r="V577" s="8"/>
      <c r="W577" s="8"/>
      <c r="X577" s="8"/>
      <c r="Y577" s="8"/>
      <c r="Z577" s="8"/>
      <c r="AA577" s="8"/>
    </row>
    <row r="578" spans="1:27" ht="15.6" hidden="1" x14ac:dyDescent="0.3">
      <c r="A578" s="10">
        <v>574</v>
      </c>
      <c r="B578" s="13">
        <v>39</v>
      </c>
      <c r="C578" s="13" t="s">
        <v>228</v>
      </c>
      <c r="D578" s="13" t="s">
        <v>681</v>
      </c>
      <c r="E578" s="13">
        <v>58637612</v>
      </c>
      <c r="F578" s="19">
        <v>44991</v>
      </c>
      <c r="G578" s="19">
        <v>44996</v>
      </c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5">
        <v>534</v>
      </c>
      <c r="U578" s="8"/>
      <c r="V578" s="8"/>
      <c r="W578" s="8"/>
      <c r="X578" s="8"/>
      <c r="Y578" s="8"/>
      <c r="Z578" s="8"/>
      <c r="AA578" s="8"/>
    </row>
    <row r="579" spans="1:27" ht="15.6" hidden="1" x14ac:dyDescent="0.3">
      <c r="A579" s="10">
        <v>575</v>
      </c>
      <c r="B579" s="13">
        <v>40</v>
      </c>
      <c r="C579" s="13" t="s">
        <v>228</v>
      </c>
      <c r="D579" s="13" t="s">
        <v>682</v>
      </c>
      <c r="E579" s="13">
        <v>98024565</v>
      </c>
      <c r="F579" s="19">
        <v>44991</v>
      </c>
      <c r="G579" s="19">
        <v>44996</v>
      </c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5">
        <v>534</v>
      </c>
      <c r="U579" s="8"/>
      <c r="V579" s="8"/>
      <c r="W579" s="8"/>
      <c r="X579" s="8"/>
      <c r="Y579" s="8"/>
      <c r="Z579" s="8"/>
      <c r="AA579" s="8"/>
    </row>
    <row r="580" spans="1:27" ht="15.6" hidden="1" x14ac:dyDescent="0.3">
      <c r="A580" s="10">
        <v>576</v>
      </c>
      <c r="B580" s="13">
        <v>41</v>
      </c>
      <c r="C580" s="13" t="s">
        <v>228</v>
      </c>
      <c r="D580" s="13" t="s">
        <v>683</v>
      </c>
      <c r="E580" s="13">
        <v>54274881</v>
      </c>
      <c r="F580" s="19">
        <v>44991</v>
      </c>
      <c r="G580" s="19">
        <v>44996</v>
      </c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5">
        <v>534</v>
      </c>
      <c r="U580" s="8"/>
      <c r="V580" s="8"/>
      <c r="W580" s="8"/>
      <c r="X580" s="8"/>
      <c r="Y580" s="8"/>
      <c r="Z580" s="8"/>
      <c r="AA580" s="8"/>
    </row>
    <row r="581" spans="1:27" ht="15.6" hidden="1" x14ac:dyDescent="0.3">
      <c r="A581" s="10">
        <v>577</v>
      </c>
      <c r="B581" s="13">
        <v>42</v>
      </c>
      <c r="C581" s="13" t="s">
        <v>228</v>
      </c>
      <c r="D581" s="16" t="s">
        <v>684</v>
      </c>
      <c r="E581" s="13">
        <v>91991489</v>
      </c>
      <c r="F581" s="19">
        <v>44991</v>
      </c>
      <c r="G581" s="19">
        <v>44996</v>
      </c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5">
        <v>534</v>
      </c>
      <c r="U581" s="8"/>
      <c r="V581" s="8"/>
      <c r="W581" s="8"/>
      <c r="X581" s="8"/>
      <c r="Y581" s="8"/>
      <c r="Z581" s="8"/>
      <c r="AA581" s="8"/>
    </row>
    <row r="582" spans="1:27" ht="15.6" hidden="1" x14ac:dyDescent="0.3">
      <c r="A582" s="10">
        <v>578</v>
      </c>
      <c r="B582" s="13">
        <v>43</v>
      </c>
      <c r="C582" s="13" t="s">
        <v>228</v>
      </c>
      <c r="D582" s="13" t="s">
        <v>685</v>
      </c>
      <c r="E582" s="13">
        <v>91746487</v>
      </c>
      <c r="F582" s="19">
        <v>44991</v>
      </c>
      <c r="G582" s="19">
        <v>44996</v>
      </c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5">
        <v>534</v>
      </c>
      <c r="U582" s="8"/>
      <c r="V582" s="8"/>
      <c r="W582" s="8"/>
      <c r="X582" s="8"/>
      <c r="Y582" s="8"/>
      <c r="Z582" s="8"/>
      <c r="AA582" s="8"/>
    </row>
    <row r="583" spans="1:27" ht="15.6" hidden="1" x14ac:dyDescent="0.3">
      <c r="A583" s="10">
        <v>579</v>
      </c>
      <c r="B583" s="13">
        <v>44</v>
      </c>
      <c r="C583" s="13" t="s">
        <v>228</v>
      </c>
      <c r="D583" s="13" t="s">
        <v>686</v>
      </c>
      <c r="E583" s="13">
        <v>58411679</v>
      </c>
      <c r="F583" s="19">
        <v>44991</v>
      </c>
      <c r="G583" s="19">
        <v>44996</v>
      </c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5">
        <v>534</v>
      </c>
      <c r="U583" s="8"/>
      <c r="V583" s="8"/>
      <c r="W583" s="8"/>
      <c r="X583" s="8"/>
      <c r="Y583" s="8"/>
      <c r="Z583" s="8"/>
      <c r="AA583" s="8"/>
    </row>
    <row r="584" spans="1:27" ht="15.6" hidden="1" x14ac:dyDescent="0.3">
      <c r="A584" s="10">
        <v>580</v>
      </c>
      <c r="B584" s="13">
        <v>45</v>
      </c>
      <c r="C584" s="13" t="s">
        <v>228</v>
      </c>
      <c r="D584" s="13" t="s">
        <v>687</v>
      </c>
      <c r="E584" s="13">
        <v>94493699</v>
      </c>
      <c r="F584" s="19">
        <v>44991</v>
      </c>
      <c r="G584" s="19">
        <v>44996</v>
      </c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5">
        <v>534</v>
      </c>
      <c r="U584" s="8"/>
      <c r="V584" s="8"/>
      <c r="W584" s="8"/>
      <c r="X584" s="8"/>
      <c r="Y584" s="8"/>
      <c r="Z584" s="8"/>
      <c r="AA584" s="8"/>
    </row>
    <row r="585" spans="1:27" ht="15.6" hidden="1" x14ac:dyDescent="0.3">
      <c r="A585" s="10">
        <v>581</v>
      </c>
      <c r="B585" s="13">
        <v>46</v>
      </c>
      <c r="C585" s="13" t="s">
        <v>228</v>
      </c>
      <c r="D585" s="13" t="s">
        <v>688</v>
      </c>
      <c r="E585" s="13">
        <v>54274881</v>
      </c>
      <c r="F585" s="19">
        <v>44991</v>
      </c>
      <c r="G585" s="19">
        <v>44996</v>
      </c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5">
        <v>534</v>
      </c>
      <c r="U585" s="8"/>
      <c r="V585" s="8"/>
      <c r="W585" s="8"/>
      <c r="X585" s="8"/>
      <c r="Y585" s="8"/>
      <c r="Z585" s="8"/>
      <c r="AA585" s="8"/>
    </row>
    <row r="586" spans="1:27" ht="15.6" hidden="1" x14ac:dyDescent="0.3">
      <c r="A586" s="10">
        <v>582</v>
      </c>
      <c r="B586" s="13">
        <v>47</v>
      </c>
      <c r="C586" s="13" t="s">
        <v>228</v>
      </c>
      <c r="D586" s="13" t="s">
        <v>689</v>
      </c>
      <c r="E586" s="13">
        <v>98024565</v>
      </c>
      <c r="F586" s="19">
        <v>44991</v>
      </c>
      <c r="G586" s="19">
        <v>44996</v>
      </c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5">
        <v>534</v>
      </c>
      <c r="U586" s="8"/>
      <c r="V586" s="8"/>
      <c r="W586" s="8"/>
      <c r="X586" s="8"/>
      <c r="Y586" s="8"/>
      <c r="Z586" s="8"/>
      <c r="AA586" s="8"/>
    </row>
    <row r="587" spans="1:27" ht="15.6" hidden="1" x14ac:dyDescent="0.3">
      <c r="A587" s="10">
        <v>583</v>
      </c>
      <c r="B587" s="13">
        <v>48</v>
      </c>
      <c r="C587" s="13" t="s">
        <v>228</v>
      </c>
      <c r="D587" s="13" t="s">
        <v>690</v>
      </c>
      <c r="E587" s="13">
        <v>94493699</v>
      </c>
      <c r="F587" s="19">
        <v>44991</v>
      </c>
      <c r="G587" s="19">
        <v>44996</v>
      </c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5">
        <v>534</v>
      </c>
      <c r="U587" s="8"/>
      <c r="V587" s="8"/>
      <c r="W587" s="8"/>
      <c r="X587" s="8"/>
      <c r="Y587" s="8"/>
      <c r="Z587" s="8"/>
      <c r="AA587" s="8"/>
    </row>
    <row r="588" spans="1:27" ht="15.6" hidden="1" x14ac:dyDescent="0.3">
      <c r="A588" s="10">
        <v>584</v>
      </c>
      <c r="B588" s="13">
        <v>49</v>
      </c>
      <c r="C588" s="13" t="s">
        <v>228</v>
      </c>
      <c r="D588" s="16" t="s">
        <v>691</v>
      </c>
      <c r="E588" s="13">
        <v>57414195</v>
      </c>
      <c r="F588" s="19">
        <v>44991</v>
      </c>
      <c r="G588" s="19">
        <v>44996</v>
      </c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5">
        <v>534</v>
      </c>
      <c r="U588" s="8"/>
      <c r="V588" s="8"/>
      <c r="W588" s="8"/>
      <c r="X588" s="8"/>
      <c r="Y588" s="8"/>
      <c r="Z588" s="8"/>
      <c r="AA588" s="8"/>
    </row>
    <row r="589" spans="1:27" ht="15.6" hidden="1" x14ac:dyDescent="0.3">
      <c r="A589" s="10">
        <v>585</v>
      </c>
      <c r="B589" s="13">
        <v>50</v>
      </c>
      <c r="C589" s="13" t="s">
        <v>228</v>
      </c>
      <c r="D589" s="13" t="s">
        <v>692</v>
      </c>
      <c r="E589" s="13">
        <v>57414195</v>
      </c>
      <c r="F589" s="19">
        <v>44991</v>
      </c>
      <c r="G589" s="19">
        <v>44996</v>
      </c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5">
        <v>534</v>
      </c>
      <c r="U589" s="8"/>
      <c r="V589" s="8"/>
      <c r="W589" s="8"/>
      <c r="X589" s="8"/>
      <c r="Y589" s="8"/>
      <c r="Z589" s="8"/>
      <c r="AA589" s="8"/>
    </row>
    <row r="590" spans="1:27" ht="15.6" hidden="1" x14ac:dyDescent="0.3">
      <c r="A590" s="10">
        <v>586</v>
      </c>
      <c r="B590" s="13">
        <v>51</v>
      </c>
      <c r="C590" s="13" t="s">
        <v>228</v>
      </c>
      <c r="D590" s="13" t="s">
        <v>693</v>
      </c>
      <c r="E590" s="13">
        <v>98152853</v>
      </c>
      <c r="F590" s="19">
        <v>44991</v>
      </c>
      <c r="G590" s="19">
        <v>44996</v>
      </c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5">
        <v>534</v>
      </c>
      <c r="U590" s="8"/>
      <c r="V590" s="8"/>
      <c r="W590" s="8"/>
      <c r="X590" s="8"/>
      <c r="Y590" s="8"/>
      <c r="Z590" s="8"/>
      <c r="AA590" s="8"/>
    </row>
    <row r="591" spans="1:27" ht="15.6" hidden="1" x14ac:dyDescent="0.3">
      <c r="A591" s="10">
        <v>587</v>
      </c>
      <c r="B591" s="13">
        <v>52</v>
      </c>
      <c r="C591" s="13" t="s">
        <v>228</v>
      </c>
      <c r="D591" s="13" t="s">
        <v>694</v>
      </c>
      <c r="E591" s="13">
        <v>95098794</v>
      </c>
      <c r="F591" s="19">
        <v>44991</v>
      </c>
      <c r="G591" s="19">
        <v>44996</v>
      </c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5">
        <v>534</v>
      </c>
      <c r="U591" s="8"/>
      <c r="V591" s="8"/>
      <c r="W591" s="8"/>
      <c r="X591" s="8"/>
      <c r="Y591" s="8"/>
      <c r="Z591" s="8"/>
      <c r="AA591" s="8"/>
    </row>
    <row r="592" spans="1:27" ht="15.6" hidden="1" x14ac:dyDescent="0.3">
      <c r="A592" s="10">
        <v>588</v>
      </c>
      <c r="B592" s="13">
        <v>53</v>
      </c>
      <c r="C592" s="13" t="s">
        <v>228</v>
      </c>
      <c r="D592" s="13" t="s">
        <v>695</v>
      </c>
      <c r="E592" s="13">
        <v>98345952</v>
      </c>
      <c r="F592" s="19">
        <v>44991</v>
      </c>
      <c r="G592" s="19">
        <v>44996</v>
      </c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5">
        <v>534</v>
      </c>
      <c r="U592" s="8"/>
      <c r="V592" s="8"/>
      <c r="W592" s="8"/>
      <c r="X592" s="8"/>
      <c r="Y592" s="8"/>
      <c r="Z592" s="8"/>
      <c r="AA592" s="8"/>
    </row>
    <row r="593" spans="1:27" ht="15.6" hidden="1" x14ac:dyDescent="0.3">
      <c r="A593" s="10">
        <v>589</v>
      </c>
      <c r="B593" s="13">
        <v>54</v>
      </c>
      <c r="C593" s="13" t="s">
        <v>228</v>
      </c>
      <c r="D593" s="13" t="s">
        <v>696</v>
      </c>
      <c r="E593" s="13">
        <v>98561467</v>
      </c>
      <c r="F593" s="19">
        <v>44991</v>
      </c>
      <c r="G593" s="19">
        <v>44996</v>
      </c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5">
        <v>534</v>
      </c>
      <c r="U593" s="8"/>
      <c r="V593" s="8"/>
      <c r="W593" s="8"/>
      <c r="X593" s="8"/>
      <c r="Y593" s="8"/>
      <c r="Z593" s="8"/>
      <c r="AA593" s="8"/>
    </row>
    <row r="594" spans="1:27" ht="15.6" hidden="1" x14ac:dyDescent="0.3">
      <c r="A594" s="10">
        <v>590</v>
      </c>
      <c r="B594" s="13">
        <v>55</v>
      </c>
      <c r="C594" s="13" t="s">
        <v>228</v>
      </c>
      <c r="D594" s="13" t="s">
        <v>697</v>
      </c>
      <c r="E594" s="13">
        <v>98561467</v>
      </c>
      <c r="F594" s="19">
        <v>44991</v>
      </c>
      <c r="G594" s="19">
        <v>44996</v>
      </c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5">
        <v>534</v>
      </c>
      <c r="U594" s="8"/>
      <c r="V594" s="8"/>
      <c r="W594" s="8"/>
      <c r="X594" s="8"/>
      <c r="Y594" s="8"/>
      <c r="Z594" s="8"/>
      <c r="AA594" s="8"/>
    </row>
    <row r="595" spans="1:27" ht="15.6" hidden="1" x14ac:dyDescent="0.3">
      <c r="A595" s="10">
        <v>591</v>
      </c>
      <c r="B595" s="13">
        <v>56</v>
      </c>
      <c r="C595" s="13" t="s">
        <v>228</v>
      </c>
      <c r="D595" s="16" t="s">
        <v>698</v>
      </c>
      <c r="E595" s="12">
        <v>98024946</v>
      </c>
      <c r="F595" s="19">
        <v>44991</v>
      </c>
      <c r="G595" s="19">
        <v>44996</v>
      </c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5">
        <v>534</v>
      </c>
      <c r="U595" s="8"/>
      <c r="V595" s="8"/>
      <c r="W595" s="8"/>
      <c r="X595" s="8"/>
      <c r="Y595" s="8"/>
      <c r="Z595" s="8"/>
      <c r="AA595" s="8"/>
    </row>
    <row r="596" spans="1:27" ht="15.6" hidden="1" x14ac:dyDescent="0.3">
      <c r="A596" s="10">
        <v>592</v>
      </c>
      <c r="B596" s="13">
        <v>57</v>
      </c>
      <c r="C596" s="13" t="s">
        <v>228</v>
      </c>
      <c r="D596" s="13" t="s">
        <v>699</v>
      </c>
      <c r="E596" s="13">
        <v>91745935</v>
      </c>
      <c r="F596" s="19">
        <v>44991</v>
      </c>
      <c r="G596" s="19">
        <v>44996</v>
      </c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5">
        <v>534</v>
      </c>
      <c r="U596" s="8"/>
      <c r="V596" s="8"/>
      <c r="W596" s="8"/>
      <c r="X596" s="8"/>
      <c r="Y596" s="8"/>
      <c r="Z596" s="8"/>
      <c r="AA596" s="8"/>
    </row>
    <row r="597" spans="1:27" ht="15.6" hidden="1" x14ac:dyDescent="0.3">
      <c r="A597" s="10">
        <v>593</v>
      </c>
      <c r="B597" s="13">
        <v>58</v>
      </c>
      <c r="C597" s="13" t="s">
        <v>228</v>
      </c>
      <c r="D597" s="13" t="s">
        <v>700</v>
      </c>
      <c r="E597" s="13">
        <v>59874453</v>
      </c>
      <c r="F597" s="19">
        <v>44991</v>
      </c>
      <c r="G597" s="19">
        <v>44996</v>
      </c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5">
        <v>534</v>
      </c>
      <c r="U597" s="8"/>
      <c r="V597" s="8"/>
      <c r="W597" s="8"/>
      <c r="X597" s="8"/>
      <c r="Y597" s="8"/>
      <c r="Z597" s="8"/>
      <c r="AA597" s="8"/>
    </row>
    <row r="598" spans="1:27" ht="15.6" hidden="1" x14ac:dyDescent="0.3">
      <c r="A598" s="10">
        <v>594</v>
      </c>
      <c r="B598" s="13">
        <v>59</v>
      </c>
      <c r="C598" s="13" t="s">
        <v>228</v>
      </c>
      <c r="D598" s="13" t="s">
        <v>701</v>
      </c>
      <c r="E598" s="13">
        <v>59874453</v>
      </c>
      <c r="F598" s="19">
        <v>44991</v>
      </c>
      <c r="G598" s="19">
        <v>44996</v>
      </c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5">
        <v>534</v>
      </c>
      <c r="U598" s="8"/>
      <c r="V598" s="8"/>
      <c r="W598" s="8"/>
      <c r="X598" s="8"/>
      <c r="Y598" s="8"/>
      <c r="Z598" s="8"/>
      <c r="AA598" s="8"/>
    </row>
    <row r="599" spans="1:27" ht="15.6" hidden="1" x14ac:dyDescent="0.3">
      <c r="A599" s="10">
        <v>595</v>
      </c>
      <c r="B599" s="13">
        <v>1</v>
      </c>
      <c r="C599" s="13" t="s">
        <v>46</v>
      </c>
      <c r="D599" s="12" t="s">
        <v>702</v>
      </c>
      <c r="E599" s="13">
        <v>54970330</v>
      </c>
      <c r="F599" s="19">
        <v>44990</v>
      </c>
      <c r="G599" s="19">
        <v>44999</v>
      </c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5">
        <v>535</v>
      </c>
      <c r="U599" s="8"/>
      <c r="V599" s="8"/>
      <c r="W599" s="8"/>
      <c r="X599" s="8"/>
      <c r="Y599" s="8"/>
      <c r="Z599" s="8"/>
      <c r="AA599" s="8"/>
    </row>
    <row r="600" spans="1:27" ht="15.6" hidden="1" x14ac:dyDescent="0.3">
      <c r="A600" s="10">
        <v>596</v>
      </c>
      <c r="B600" s="13">
        <v>2</v>
      </c>
      <c r="C600" s="13" t="s">
        <v>46</v>
      </c>
      <c r="D600" s="12" t="s">
        <v>703</v>
      </c>
      <c r="E600" s="13">
        <v>54970330</v>
      </c>
      <c r="F600" s="19">
        <v>44990</v>
      </c>
      <c r="G600" s="19">
        <v>44999</v>
      </c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5">
        <v>535</v>
      </c>
      <c r="U600" s="8"/>
      <c r="V600" s="8"/>
      <c r="W600" s="8"/>
      <c r="X600" s="8"/>
      <c r="Y600" s="8"/>
      <c r="Z600" s="8"/>
      <c r="AA600" s="8"/>
    </row>
    <row r="601" spans="1:27" ht="15.6" hidden="1" x14ac:dyDescent="0.3">
      <c r="A601" s="10">
        <v>597</v>
      </c>
      <c r="B601" s="13">
        <v>3</v>
      </c>
      <c r="C601" s="13" t="s">
        <v>46</v>
      </c>
      <c r="D601" s="12" t="s">
        <v>704</v>
      </c>
      <c r="E601" s="12">
        <v>97857197</v>
      </c>
      <c r="F601" s="19">
        <v>44990</v>
      </c>
      <c r="G601" s="19">
        <v>44999</v>
      </c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5">
        <v>535</v>
      </c>
      <c r="U601" s="8"/>
      <c r="V601" s="8"/>
      <c r="W601" s="8"/>
      <c r="X601" s="8"/>
      <c r="Y601" s="8"/>
      <c r="Z601" s="8"/>
      <c r="AA601" s="8"/>
    </row>
    <row r="602" spans="1:27" ht="15.6" hidden="1" x14ac:dyDescent="0.3">
      <c r="A602" s="10">
        <v>598</v>
      </c>
      <c r="B602" s="13">
        <v>4</v>
      </c>
      <c r="C602" s="13" t="s">
        <v>46</v>
      </c>
      <c r="D602" s="12" t="s">
        <v>705</v>
      </c>
      <c r="E602" s="12">
        <v>97857197</v>
      </c>
      <c r="F602" s="19">
        <v>44990</v>
      </c>
      <c r="G602" s="19">
        <v>44999</v>
      </c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5">
        <v>535</v>
      </c>
      <c r="U602" s="8"/>
      <c r="V602" s="8"/>
      <c r="W602" s="8"/>
      <c r="X602" s="8"/>
      <c r="Y602" s="8"/>
      <c r="Z602" s="8"/>
      <c r="AA602" s="8"/>
    </row>
    <row r="603" spans="1:27" ht="15.6" hidden="1" x14ac:dyDescent="0.3">
      <c r="A603" s="10">
        <v>599</v>
      </c>
      <c r="B603" s="13">
        <v>5</v>
      </c>
      <c r="C603" s="13" t="s">
        <v>46</v>
      </c>
      <c r="D603" s="12" t="s">
        <v>706</v>
      </c>
      <c r="E603" s="12">
        <v>98143621</v>
      </c>
      <c r="F603" s="19">
        <v>44990</v>
      </c>
      <c r="G603" s="19">
        <v>44999</v>
      </c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5">
        <v>535</v>
      </c>
      <c r="U603" s="8"/>
      <c r="V603" s="8"/>
      <c r="W603" s="8"/>
      <c r="X603" s="8"/>
      <c r="Y603" s="8"/>
      <c r="Z603" s="8"/>
      <c r="AA603" s="8"/>
    </row>
    <row r="604" spans="1:27" ht="15.6" hidden="1" x14ac:dyDescent="0.3">
      <c r="A604" s="10">
        <v>600</v>
      </c>
      <c r="B604" s="13">
        <v>6</v>
      </c>
      <c r="C604" s="13" t="s">
        <v>46</v>
      </c>
      <c r="D604" s="12" t="s">
        <v>707</v>
      </c>
      <c r="E604" s="12">
        <v>98143621</v>
      </c>
      <c r="F604" s="19">
        <v>44990</v>
      </c>
      <c r="G604" s="19">
        <v>44999</v>
      </c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5">
        <v>535</v>
      </c>
      <c r="U604" s="8"/>
      <c r="V604" s="8"/>
      <c r="W604" s="8"/>
      <c r="X604" s="8"/>
      <c r="Y604" s="8"/>
      <c r="Z604" s="8"/>
      <c r="AA604" s="8"/>
    </row>
    <row r="605" spans="1:27" ht="15.6" hidden="1" x14ac:dyDescent="0.3">
      <c r="A605" s="10">
        <v>601</v>
      </c>
      <c r="B605" s="13">
        <v>7</v>
      </c>
      <c r="C605" s="13" t="s">
        <v>46</v>
      </c>
      <c r="D605" s="12" t="s">
        <v>708</v>
      </c>
      <c r="E605" s="12">
        <v>98191737</v>
      </c>
      <c r="F605" s="19">
        <v>44990</v>
      </c>
      <c r="G605" s="19">
        <v>44999</v>
      </c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5">
        <v>535</v>
      </c>
      <c r="U605" s="8"/>
      <c r="V605" s="8"/>
      <c r="W605" s="8"/>
      <c r="X605" s="8"/>
      <c r="Y605" s="8"/>
      <c r="Z605" s="8"/>
      <c r="AA605" s="8"/>
    </row>
    <row r="606" spans="1:27" ht="15.6" hidden="1" x14ac:dyDescent="0.3">
      <c r="A606" s="10">
        <v>602</v>
      </c>
      <c r="B606" s="13">
        <v>8</v>
      </c>
      <c r="C606" s="13" t="s">
        <v>46</v>
      </c>
      <c r="D606" s="12" t="s">
        <v>709</v>
      </c>
      <c r="E606" s="12">
        <v>98191737</v>
      </c>
      <c r="F606" s="19">
        <v>44990</v>
      </c>
      <c r="G606" s="19">
        <v>44999</v>
      </c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5">
        <v>535</v>
      </c>
      <c r="U606" s="8"/>
      <c r="V606" s="8"/>
      <c r="W606" s="8"/>
      <c r="X606" s="8"/>
      <c r="Y606" s="8"/>
      <c r="Z606" s="8"/>
      <c r="AA606" s="8"/>
    </row>
    <row r="607" spans="1:27" ht="15.6" hidden="1" x14ac:dyDescent="0.3">
      <c r="A607" s="10">
        <v>603</v>
      </c>
      <c r="B607" s="13">
        <v>9</v>
      </c>
      <c r="C607" s="13" t="s">
        <v>46</v>
      </c>
      <c r="D607" s="12" t="s">
        <v>710</v>
      </c>
      <c r="E607" s="12">
        <v>98197031</v>
      </c>
      <c r="F607" s="19">
        <v>44990</v>
      </c>
      <c r="G607" s="19">
        <v>44999</v>
      </c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5">
        <v>535</v>
      </c>
      <c r="U607" s="8"/>
      <c r="V607" s="8"/>
      <c r="W607" s="8"/>
      <c r="X607" s="8"/>
      <c r="Y607" s="8"/>
      <c r="Z607" s="8"/>
      <c r="AA607" s="8"/>
    </row>
    <row r="608" spans="1:27" ht="15.6" hidden="1" x14ac:dyDescent="0.3">
      <c r="A608" s="10">
        <v>604</v>
      </c>
      <c r="B608" s="13">
        <v>10</v>
      </c>
      <c r="C608" s="13" t="s">
        <v>46</v>
      </c>
      <c r="D608" s="12" t="s">
        <v>711</v>
      </c>
      <c r="E608" s="12">
        <v>98197031</v>
      </c>
      <c r="F608" s="19">
        <v>44990</v>
      </c>
      <c r="G608" s="19">
        <v>44999</v>
      </c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5">
        <v>535</v>
      </c>
      <c r="U608" s="8"/>
      <c r="V608" s="8"/>
      <c r="W608" s="8"/>
      <c r="X608" s="8"/>
      <c r="Y608" s="8"/>
      <c r="Z608" s="8"/>
      <c r="AA608" s="8"/>
    </row>
    <row r="609" spans="1:27" ht="15.6" hidden="1" x14ac:dyDescent="0.3">
      <c r="A609" s="10">
        <v>605</v>
      </c>
      <c r="B609" s="13">
        <v>11</v>
      </c>
      <c r="C609" s="13" t="s">
        <v>46</v>
      </c>
      <c r="D609" s="12" t="s">
        <v>712</v>
      </c>
      <c r="E609" s="12">
        <v>54913926</v>
      </c>
      <c r="F609" s="19">
        <v>44990</v>
      </c>
      <c r="G609" s="19">
        <v>44999</v>
      </c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5">
        <v>535</v>
      </c>
      <c r="U609" s="8"/>
      <c r="V609" s="8"/>
      <c r="W609" s="8"/>
      <c r="X609" s="8"/>
      <c r="Y609" s="8"/>
      <c r="Z609" s="8"/>
      <c r="AA609" s="8"/>
    </row>
    <row r="610" spans="1:27" ht="15.6" hidden="1" x14ac:dyDescent="0.3">
      <c r="A610" s="10">
        <v>606</v>
      </c>
      <c r="B610" s="13">
        <v>12</v>
      </c>
      <c r="C610" s="13" t="s">
        <v>46</v>
      </c>
      <c r="D610" s="12" t="s">
        <v>713</v>
      </c>
      <c r="E610" s="12">
        <v>54913926</v>
      </c>
      <c r="F610" s="19">
        <v>44990</v>
      </c>
      <c r="G610" s="19">
        <v>44999</v>
      </c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5">
        <v>535</v>
      </c>
      <c r="U610" s="8"/>
      <c r="V610" s="8"/>
      <c r="W610" s="8"/>
      <c r="X610" s="8"/>
      <c r="Y610" s="8"/>
      <c r="Z610" s="8"/>
      <c r="AA610" s="8"/>
    </row>
    <row r="611" spans="1:27" ht="15.6" hidden="1" x14ac:dyDescent="0.3">
      <c r="A611" s="10">
        <v>607</v>
      </c>
      <c r="B611" s="13">
        <v>13</v>
      </c>
      <c r="C611" s="13" t="s">
        <v>46</v>
      </c>
      <c r="D611" s="12" t="s">
        <v>714</v>
      </c>
      <c r="E611" s="12">
        <v>94684990</v>
      </c>
      <c r="F611" s="19">
        <v>44990</v>
      </c>
      <c r="G611" s="19">
        <v>44999</v>
      </c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5">
        <v>535</v>
      </c>
      <c r="U611" s="8"/>
      <c r="V611" s="8"/>
      <c r="W611" s="8"/>
      <c r="X611" s="8"/>
      <c r="Y611" s="8"/>
      <c r="Z611" s="8"/>
      <c r="AA611" s="8"/>
    </row>
    <row r="612" spans="1:27" ht="15.6" hidden="1" x14ac:dyDescent="0.3">
      <c r="A612" s="10">
        <v>608</v>
      </c>
      <c r="B612" s="13">
        <v>14</v>
      </c>
      <c r="C612" s="13" t="s">
        <v>46</v>
      </c>
      <c r="D612" s="12" t="s">
        <v>715</v>
      </c>
      <c r="E612" s="12">
        <v>94684990</v>
      </c>
      <c r="F612" s="19">
        <v>44990</v>
      </c>
      <c r="G612" s="19">
        <v>44999</v>
      </c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5">
        <v>535</v>
      </c>
      <c r="U612" s="8"/>
      <c r="V612" s="8"/>
      <c r="W612" s="8"/>
      <c r="X612" s="8"/>
      <c r="Y612" s="8"/>
      <c r="Z612" s="8"/>
      <c r="AA612" s="8"/>
    </row>
    <row r="613" spans="1:27" ht="15.6" hidden="1" x14ac:dyDescent="0.3">
      <c r="A613" s="10">
        <v>609</v>
      </c>
      <c r="B613" s="13">
        <v>15</v>
      </c>
      <c r="C613" s="13" t="s">
        <v>46</v>
      </c>
      <c r="D613" s="12" t="s">
        <v>716</v>
      </c>
      <c r="E613" s="12">
        <v>98032493</v>
      </c>
      <c r="F613" s="19">
        <v>44990</v>
      </c>
      <c r="G613" s="19">
        <v>44999</v>
      </c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5">
        <v>535</v>
      </c>
      <c r="U613" s="8"/>
      <c r="V613" s="8"/>
      <c r="W613" s="8"/>
      <c r="X613" s="8"/>
      <c r="Y613" s="8"/>
      <c r="Z613" s="8"/>
      <c r="AA613" s="8"/>
    </row>
    <row r="614" spans="1:27" ht="15.6" hidden="1" x14ac:dyDescent="0.3">
      <c r="A614" s="10">
        <v>610</v>
      </c>
      <c r="B614" s="13">
        <v>16</v>
      </c>
      <c r="C614" s="13" t="s">
        <v>46</v>
      </c>
      <c r="D614" s="12" t="s">
        <v>717</v>
      </c>
      <c r="E614" s="12">
        <v>98032493</v>
      </c>
      <c r="F614" s="19">
        <v>44990</v>
      </c>
      <c r="G614" s="19">
        <v>44999</v>
      </c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5">
        <v>535</v>
      </c>
      <c r="U614" s="8"/>
      <c r="V614" s="8"/>
      <c r="W614" s="8"/>
      <c r="X614" s="8"/>
      <c r="Y614" s="8"/>
      <c r="Z614" s="8"/>
      <c r="AA614" s="8"/>
    </row>
    <row r="615" spans="1:27" ht="15.6" hidden="1" x14ac:dyDescent="0.3">
      <c r="A615" s="10">
        <v>611</v>
      </c>
      <c r="B615" s="13">
        <v>17</v>
      </c>
      <c r="C615" s="13" t="s">
        <v>46</v>
      </c>
      <c r="D615" s="12" t="s">
        <v>718</v>
      </c>
      <c r="E615" s="12">
        <v>98101439</v>
      </c>
      <c r="F615" s="19">
        <v>44990</v>
      </c>
      <c r="G615" s="19">
        <v>44999</v>
      </c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5">
        <v>535</v>
      </c>
      <c r="U615" s="8"/>
      <c r="V615" s="8"/>
      <c r="W615" s="8"/>
      <c r="X615" s="8"/>
      <c r="Y615" s="8"/>
      <c r="Z615" s="8"/>
      <c r="AA615" s="8"/>
    </row>
    <row r="616" spans="1:27" ht="15.6" hidden="1" x14ac:dyDescent="0.3">
      <c r="A616" s="10">
        <v>612</v>
      </c>
      <c r="B616" s="13">
        <v>18</v>
      </c>
      <c r="C616" s="13" t="s">
        <v>46</v>
      </c>
      <c r="D616" s="12" t="s">
        <v>719</v>
      </c>
      <c r="E616" s="12">
        <v>98101439</v>
      </c>
      <c r="F616" s="19">
        <v>44990</v>
      </c>
      <c r="G616" s="19">
        <v>44999</v>
      </c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5">
        <v>535</v>
      </c>
      <c r="U616" s="8"/>
      <c r="V616" s="8"/>
      <c r="W616" s="8"/>
      <c r="X616" s="8"/>
      <c r="Y616" s="8"/>
      <c r="Z616" s="8"/>
      <c r="AA616" s="8"/>
    </row>
    <row r="617" spans="1:27" ht="15.6" hidden="1" x14ac:dyDescent="0.3">
      <c r="A617" s="10">
        <v>613</v>
      </c>
      <c r="B617" s="13">
        <v>19</v>
      </c>
      <c r="C617" s="13" t="s">
        <v>46</v>
      </c>
      <c r="D617" s="12" t="s">
        <v>720</v>
      </c>
      <c r="E617" s="12">
        <v>98191315</v>
      </c>
      <c r="F617" s="19">
        <v>44990</v>
      </c>
      <c r="G617" s="19">
        <v>44999</v>
      </c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5">
        <v>535</v>
      </c>
      <c r="U617" s="8"/>
      <c r="V617" s="8"/>
      <c r="W617" s="8"/>
      <c r="X617" s="8"/>
      <c r="Y617" s="8"/>
      <c r="Z617" s="8"/>
      <c r="AA617" s="8"/>
    </row>
    <row r="618" spans="1:27" ht="15.6" hidden="1" x14ac:dyDescent="0.3">
      <c r="A618" s="10">
        <v>614</v>
      </c>
      <c r="B618" s="13">
        <v>20</v>
      </c>
      <c r="C618" s="13" t="s">
        <v>46</v>
      </c>
      <c r="D618" s="12" t="s">
        <v>721</v>
      </c>
      <c r="E618" s="12">
        <v>98191315</v>
      </c>
      <c r="F618" s="19">
        <v>44990</v>
      </c>
      <c r="G618" s="19">
        <v>44999</v>
      </c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5">
        <v>535</v>
      </c>
      <c r="U618" s="8"/>
      <c r="V618" s="8"/>
      <c r="W618" s="8"/>
      <c r="X618" s="8"/>
      <c r="Y618" s="8"/>
      <c r="Z618" s="8"/>
      <c r="AA618" s="8"/>
    </row>
    <row r="619" spans="1:27" ht="15.6" hidden="1" x14ac:dyDescent="0.3">
      <c r="A619" s="10">
        <v>615</v>
      </c>
      <c r="B619" s="13">
        <v>21</v>
      </c>
      <c r="C619" s="13" t="s">
        <v>46</v>
      </c>
      <c r="D619" s="12" t="s">
        <v>722</v>
      </c>
      <c r="E619" s="12">
        <v>54261201</v>
      </c>
      <c r="F619" s="19">
        <v>44990</v>
      </c>
      <c r="G619" s="19">
        <v>44999</v>
      </c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5">
        <v>535</v>
      </c>
      <c r="U619" s="8"/>
      <c r="V619" s="8"/>
      <c r="W619" s="8"/>
      <c r="X619" s="8"/>
      <c r="Y619" s="8"/>
      <c r="Z619" s="8"/>
      <c r="AA619" s="8"/>
    </row>
    <row r="620" spans="1:27" ht="15.6" hidden="1" x14ac:dyDescent="0.3">
      <c r="A620" s="10">
        <v>616</v>
      </c>
      <c r="B620" s="13">
        <v>22</v>
      </c>
      <c r="C620" s="13" t="s">
        <v>46</v>
      </c>
      <c r="D620" s="12" t="s">
        <v>723</v>
      </c>
      <c r="E620" s="12">
        <v>54261201</v>
      </c>
      <c r="F620" s="19">
        <v>44990</v>
      </c>
      <c r="G620" s="19">
        <v>44999</v>
      </c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5">
        <v>535</v>
      </c>
      <c r="U620" s="8"/>
      <c r="V620" s="8"/>
      <c r="W620" s="8"/>
      <c r="X620" s="8"/>
      <c r="Y620" s="8"/>
      <c r="Z620" s="8"/>
      <c r="AA620" s="8"/>
    </row>
    <row r="621" spans="1:27" ht="15.6" hidden="1" x14ac:dyDescent="0.3">
      <c r="A621" s="10">
        <v>617</v>
      </c>
      <c r="B621" s="13">
        <v>23</v>
      </c>
      <c r="C621" s="13" t="s">
        <v>46</v>
      </c>
      <c r="D621" s="12" t="s">
        <v>724</v>
      </c>
      <c r="E621" s="12">
        <v>54261524</v>
      </c>
      <c r="F621" s="19">
        <v>44990</v>
      </c>
      <c r="G621" s="19">
        <v>44999</v>
      </c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5">
        <v>535</v>
      </c>
      <c r="U621" s="8"/>
      <c r="V621" s="8"/>
      <c r="W621" s="8"/>
      <c r="X621" s="8"/>
      <c r="Y621" s="8"/>
      <c r="Z621" s="8"/>
      <c r="AA621" s="8"/>
    </row>
    <row r="622" spans="1:27" ht="15.6" hidden="1" x14ac:dyDescent="0.3">
      <c r="A622" s="10">
        <v>618</v>
      </c>
      <c r="B622" s="13">
        <v>24</v>
      </c>
      <c r="C622" s="13" t="s">
        <v>46</v>
      </c>
      <c r="D622" s="12" t="s">
        <v>725</v>
      </c>
      <c r="E622" s="12">
        <v>54261524</v>
      </c>
      <c r="F622" s="19">
        <v>44990</v>
      </c>
      <c r="G622" s="19">
        <v>44999</v>
      </c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5">
        <v>535</v>
      </c>
      <c r="U622" s="8"/>
      <c r="V622" s="8"/>
      <c r="W622" s="8"/>
      <c r="X622" s="8"/>
      <c r="Y622" s="8"/>
      <c r="Z622" s="8"/>
      <c r="AA622" s="8"/>
    </row>
    <row r="623" spans="1:27" ht="15.6" hidden="1" x14ac:dyDescent="0.3">
      <c r="A623" s="10">
        <v>619</v>
      </c>
      <c r="B623" s="13">
        <v>25</v>
      </c>
      <c r="C623" s="13" t="s">
        <v>46</v>
      </c>
      <c r="D623" s="12" t="s">
        <v>726</v>
      </c>
      <c r="E623" s="12">
        <v>54271374</v>
      </c>
      <c r="F623" s="19">
        <v>44990</v>
      </c>
      <c r="G623" s="19">
        <v>44999</v>
      </c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5">
        <v>535</v>
      </c>
      <c r="U623" s="8"/>
      <c r="V623" s="8"/>
      <c r="W623" s="8"/>
      <c r="X623" s="8"/>
      <c r="Y623" s="8"/>
      <c r="Z623" s="8"/>
      <c r="AA623" s="8"/>
    </row>
    <row r="624" spans="1:27" ht="15.6" hidden="1" x14ac:dyDescent="0.3">
      <c r="A624" s="10">
        <v>620</v>
      </c>
      <c r="B624" s="13">
        <v>26</v>
      </c>
      <c r="C624" s="13" t="s">
        <v>46</v>
      </c>
      <c r="D624" s="12" t="s">
        <v>727</v>
      </c>
      <c r="E624" s="12">
        <v>54271374</v>
      </c>
      <c r="F624" s="19">
        <v>44990</v>
      </c>
      <c r="G624" s="19">
        <v>44999</v>
      </c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5">
        <v>535</v>
      </c>
      <c r="U624" s="8"/>
      <c r="V624" s="8"/>
      <c r="W624" s="8"/>
      <c r="X624" s="8"/>
      <c r="Y624" s="8"/>
      <c r="Z624" s="8"/>
      <c r="AA624" s="8"/>
    </row>
    <row r="625" spans="1:27" ht="15.6" hidden="1" x14ac:dyDescent="0.3">
      <c r="A625" s="10">
        <v>621</v>
      </c>
      <c r="B625" s="13">
        <v>27</v>
      </c>
      <c r="C625" s="13" t="s">
        <v>46</v>
      </c>
      <c r="D625" s="12" t="s">
        <v>728</v>
      </c>
      <c r="E625" s="12">
        <v>54272935</v>
      </c>
      <c r="F625" s="19">
        <v>44990</v>
      </c>
      <c r="G625" s="19">
        <v>44999</v>
      </c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5">
        <v>535</v>
      </c>
      <c r="U625" s="8"/>
      <c r="V625" s="8"/>
      <c r="W625" s="8"/>
      <c r="X625" s="8"/>
      <c r="Y625" s="8"/>
      <c r="Z625" s="8"/>
      <c r="AA625" s="8"/>
    </row>
    <row r="626" spans="1:27" ht="15.6" hidden="1" x14ac:dyDescent="0.3">
      <c r="A626" s="10">
        <v>622</v>
      </c>
      <c r="B626" s="13">
        <v>28</v>
      </c>
      <c r="C626" s="13" t="s">
        <v>46</v>
      </c>
      <c r="D626" s="12" t="s">
        <v>729</v>
      </c>
      <c r="E626" s="12">
        <v>54272935</v>
      </c>
      <c r="F626" s="19">
        <v>44990</v>
      </c>
      <c r="G626" s="19">
        <v>44999</v>
      </c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5">
        <v>535</v>
      </c>
      <c r="U626" s="8"/>
      <c r="V626" s="8"/>
      <c r="W626" s="8"/>
      <c r="X626" s="8"/>
      <c r="Y626" s="8"/>
      <c r="Z626" s="8"/>
      <c r="AA626" s="8"/>
    </row>
    <row r="627" spans="1:27" ht="15.6" hidden="1" x14ac:dyDescent="0.3">
      <c r="A627" s="10">
        <v>623</v>
      </c>
      <c r="B627" s="13">
        <v>29</v>
      </c>
      <c r="C627" s="13" t="s">
        <v>46</v>
      </c>
      <c r="D627" s="12" t="s">
        <v>730</v>
      </c>
      <c r="E627" s="12">
        <v>54912811</v>
      </c>
      <c r="F627" s="19">
        <v>44990</v>
      </c>
      <c r="G627" s="19">
        <v>44999</v>
      </c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5">
        <v>535</v>
      </c>
      <c r="U627" s="8"/>
      <c r="V627" s="8"/>
      <c r="W627" s="8"/>
      <c r="X627" s="8"/>
      <c r="Y627" s="8"/>
      <c r="Z627" s="8"/>
      <c r="AA627" s="8"/>
    </row>
    <row r="628" spans="1:27" ht="15.6" hidden="1" x14ac:dyDescent="0.3">
      <c r="A628" s="10">
        <v>624</v>
      </c>
      <c r="B628" s="13">
        <v>30</v>
      </c>
      <c r="C628" s="13" t="s">
        <v>46</v>
      </c>
      <c r="D628" s="12" t="s">
        <v>731</v>
      </c>
      <c r="E628" s="12">
        <v>54912811</v>
      </c>
      <c r="F628" s="19">
        <v>44990</v>
      </c>
      <c r="G628" s="19">
        <v>44999</v>
      </c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5">
        <v>535</v>
      </c>
      <c r="U628" s="8"/>
      <c r="V628" s="8"/>
      <c r="W628" s="8"/>
      <c r="X628" s="8"/>
      <c r="Y628" s="8"/>
      <c r="Z628" s="8"/>
      <c r="AA628" s="8"/>
    </row>
    <row r="629" spans="1:27" ht="15.6" hidden="1" x14ac:dyDescent="0.3">
      <c r="A629" s="10">
        <v>625</v>
      </c>
      <c r="B629" s="13">
        <v>31</v>
      </c>
      <c r="C629" s="13" t="s">
        <v>46</v>
      </c>
      <c r="D629" s="12" t="s">
        <v>732</v>
      </c>
      <c r="E629" s="12">
        <v>54924105</v>
      </c>
      <c r="F629" s="19">
        <v>44990</v>
      </c>
      <c r="G629" s="19">
        <v>44999</v>
      </c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5">
        <v>535</v>
      </c>
      <c r="U629" s="8"/>
      <c r="V629" s="8"/>
      <c r="W629" s="8"/>
      <c r="X629" s="8"/>
      <c r="Y629" s="8"/>
      <c r="Z629" s="8"/>
      <c r="AA629" s="8"/>
    </row>
    <row r="630" spans="1:27" ht="15.6" hidden="1" x14ac:dyDescent="0.3">
      <c r="A630" s="10">
        <v>626</v>
      </c>
      <c r="B630" s="13">
        <v>32</v>
      </c>
      <c r="C630" s="13" t="s">
        <v>46</v>
      </c>
      <c r="D630" s="12" t="s">
        <v>733</v>
      </c>
      <c r="E630" s="12">
        <v>54924105</v>
      </c>
      <c r="F630" s="19">
        <v>44990</v>
      </c>
      <c r="G630" s="19">
        <v>44999</v>
      </c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5">
        <v>535</v>
      </c>
      <c r="U630" s="8"/>
      <c r="V630" s="8"/>
      <c r="W630" s="8"/>
      <c r="X630" s="8"/>
      <c r="Y630" s="8"/>
      <c r="Z630" s="8"/>
      <c r="AA630" s="8"/>
    </row>
    <row r="631" spans="1:27" ht="15.6" hidden="1" x14ac:dyDescent="0.3">
      <c r="A631" s="10">
        <v>627</v>
      </c>
      <c r="B631" s="13">
        <v>33</v>
      </c>
      <c r="C631" s="13" t="s">
        <v>46</v>
      </c>
      <c r="D631" s="12" t="s">
        <v>734</v>
      </c>
      <c r="E631" s="12">
        <v>54970355</v>
      </c>
      <c r="F631" s="19">
        <v>44990</v>
      </c>
      <c r="G631" s="19">
        <v>44999</v>
      </c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5">
        <v>535</v>
      </c>
      <c r="U631" s="8"/>
      <c r="V631" s="8"/>
      <c r="W631" s="8"/>
      <c r="X631" s="8"/>
      <c r="Y631" s="8"/>
      <c r="Z631" s="8"/>
      <c r="AA631" s="8"/>
    </row>
    <row r="632" spans="1:27" ht="15.6" hidden="1" x14ac:dyDescent="0.3">
      <c r="A632" s="10">
        <v>628</v>
      </c>
      <c r="B632" s="13">
        <v>34</v>
      </c>
      <c r="C632" s="13" t="s">
        <v>46</v>
      </c>
      <c r="D632" s="12" t="s">
        <v>735</v>
      </c>
      <c r="E632" s="12">
        <v>54970355</v>
      </c>
      <c r="F632" s="19">
        <v>44990</v>
      </c>
      <c r="G632" s="19">
        <v>44999</v>
      </c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5">
        <v>535</v>
      </c>
      <c r="U632" s="8"/>
      <c r="V632" s="8"/>
      <c r="W632" s="8"/>
      <c r="X632" s="8"/>
      <c r="Y632" s="8"/>
      <c r="Z632" s="8"/>
      <c r="AA632" s="8"/>
    </row>
    <row r="633" spans="1:27" ht="15.6" hidden="1" x14ac:dyDescent="0.3">
      <c r="A633" s="10">
        <v>629</v>
      </c>
      <c r="B633" s="13">
        <v>35</v>
      </c>
      <c r="C633" s="13" t="s">
        <v>46</v>
      </c>
      <c r="D633" s="12" t="s">
        <v>736</v>
      </c>
      <c r="E633" s="12">
        <v>54970694</v>
      </c>
      <c r="F633" s="19">
        <v>44990</v>
      </c>
      <c r="G633" s="19">
        <v>44999</v>
      </c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5">
        <v>535</v>
      </c>
      <c r="U633" s="8"/>
      <c r="V633" s="8"/>
      <c r="W633" s="8"/>
      <c r="X633" s="8"/>
      <c r="Y633" s="8"/>
      <c r="Z633" s="8"/>
      <c r="AA633" s="8"/>
    </row>
    <row r="634" spans="1:27" ht="15.6" hidden="1" x14ac:dyDescent="0.3">
      <c r="A634" s="10">
        <v>630</v>
      </c>
      <c r="B634" s="13">
        <v>36</v>
      </c>
      <c r="C634" s="13" t="s">
        <v>46</v>
      </c>
      <c r="D634" s="12" t="s">
        <v>737</v>
      </c>
      <c r="E634" s="12">
        <v>54970694</v>
      </c>
      <c r="F634" s="19">
        <v>44990</v>
      </c>
      <c r="G634" s="19">
        <v>44999</v>
      </c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5">
        <v>535</v>
      </c>
      <c r="U634" s="8"/>
      <c r="V634" s="8"/>
      <c r="W634" s="8"/>
      <c r="X634" s="8"/>
      <c r="Y634" s="8"/>
      <c r="Z634" s="8"/>
      <c r="AA634" s="8"/>
    </row>
    <row r="635" spans="1:27" ht="15.6" hidden="1" x14ac:dyDescent="0.3">
      <c r="A635" s="10">
        <v>631</v>
      </c>
      <c r="B635" s="13">
        <v>37</v>
      </c>
      <c r="C635" s="13" t="s">
        <v>46</v>
      </c>
      <c r="D635" s="12" t="s">
        <v>738</v>
      </c>
      <c r="E635" s="12">
        <v>94683992</v>
      </c>
      <c r="F635" s="19">
        <v>44990</v>
      </c>
      <c r="G635" s="19">
        <v>44999</v>
      </c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5">
        <v>535</v>
      </c>
      <c r="U635" s="8"/>
      <c r="V635" s="8"/>
      <c r="W635" s="8"/>
      <c r="X635" s="8"/>
      <c r="Y635" s="8"/>
      <c r="Z635" s="8"/>
      <c r="AA635" s="8"/>
    </row>
    <row r="636" spans="1:27" ht="15.6" hidden="1" x14ac:dyDescent="0.3">
      <c r="A636" s="10">
        <v>632</v>
      </c>
      <c r="B636" s="13">
        <v>38</v>
      </c>
      <c r="C636" s="13" t="s">
        <v>46</v>
      </c>
      <c r="D636" s="12" t="s">
        <v>739</v>
      </c>
      <c r="E636" s="12">
        <v>94683992</v>
      </c>
      <c r="F636" s="19">
        <v>44990</v>
      </c>
      <c r="G636" s="19">
        <v>44999</v>
      </c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5">
        <v>535</v>
      </c>
      <c r="U636" s="8"/>
      <c r="V636" s="8"/>
      <c r="W636" s="8"/>
      <c r="X636" s="8"/>
      <c r="Y636" s="8"/>
      <c r="Z636" s="8"/>
      <c r="AA636" s="8"/>
    </row>
    <row r="637" spans="1:27" ht="15.6" hidden="1" x14ac:dyDescent="0.3">
      <c r="A637" s="10">
        <v>633</v>
      </c>
      <c r="B637" s="13">
        <v>39</v>
      </c>
      <c r="C637" s="13" t="s">
        <v>46</v>
      </c>
      <c r="D637" s="12" t="s">
        <v>740</v>
      </c>
      <c r="E637" s="12">
        <v>94946852</v>
      </c>
      <c r="F637" s="19">
        <v>44990</v>
      </c>
      <c r="G637" s="19">
        <v>44999</v>
      </c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5">
        <v>535</v>
      </c>
      <c r="U637" s="8"/>
      <c r="V637" s="8"/>
      <c r="W637" s="8"/>
      <c r="X637" s="8"/>
      <c r="Y637" s="8"/>
      <c r="Z637" s="8"/>
      <c r="AA637" s="8"/>
    </row>
    <row r="638" spans="1:27" ht="15.6" hidden="1" x14ac:dyDescent="0.3">
      <c r="A638" s="10">
        <v>634</v>
      </c>
      <c r="B638" s="13">
        <v>40</v>
      </c>
      <c r="C638" s="13" t="s">
        <v>46</v>
      </c>
      <c r="D638" s="12" t="s">
        <v>741</v>
      </c>
      <c r="E638" s="12">
        <v>94946852</v>
      </c>
      <c r="F638" s="19">
        <v>44990</v>
      </c>
      <c r="G638" s="19">
        <v>44999</v>
      </c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5">
        <v>535</v>
      </c>
      <c r="U638" s="8"/>
      <c r="V638" s="8"/>
      <c r="W638" s="8"/>
      <c r="X638" s="8"/>
      <c r="Y638" s="8"/>
      <c r="Z638" s="8"/>
      <c r="AA638" s="8"/>
    </row>
    <row r="639" spans="1:27" ht="15.6" hidden="1" x14ac:dyDescent="0.3">
      <c r="A639" s="10">
        <v>635</v>
      </c>
      <c r="B639" s="13">
        <v>41</v>
      </c>
      <c r="C639" s="13" t="s">
        <v>46</v>
      </c>
      <c r="D639" s="12" t="s">
        <v>742</v>
      </c>
      <c r="E639" s="12">
        <v>94947405</v>
      </c>
      <c r="F639" s="19">
        <v>44990</v>
      </c>
      <c r="G639" s="19">
        <v>44999</v>
      </c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5">
        <v>535</v>
      </c>
      <c r="U639" s="8"/>
      <c r="V639" s="8"/>
      <c r="W639" s="8"/>
      <c r="X639" s="8"/>
      <c r="Y639" s="8"/>
      <c r="Z639" s="8"/>
      <c r="AA639" s="8"/>
    </row>
    <row r="640" spans="1:27" ht="15.6" hidden="1" x14ac:dyDescent="0.3">
      <c r="A640" s="10">
        <v>636</v>
      </c>
      <c r="B640" s="13">
        <v>42</v>
      </c>
      <c r="C640" s="13" t="s">
        <v>46</v>
      </c>
      <c r="D640" s="12" t="s">
        <v>743</v>
      </c>
      <c r="E640" s="12">
        <v>94947405</v>
      </c>
      <c r="F640" s="19">
        <v>44990</v>
      </c>
      <c r="G640" s="19">
        <v>44999</v>
      </c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5">
        <v>535</v>
      </c>
      <c r="U640" s="8"/>
      <c r="V640" s="8"/>
      <c r="W640" s="8"/>
      <c r="X640" s="8"/>
      <c r="Y640" s="8"/>
      <c r="Z640" s="8"/>
      <c r="AA640" s="8"/>
    </row>
    <row r="641" spans="1:27" ht="15.6" hidden="1" x14ac:dyDescent="0.3">
      <c r="A641" s="10">
        <v>637</v>
      </c>
      <c r="B641" s="13">
        <v>43</v>
      </c>
      <c r="C641" s="13" t="s">
        <v>46</v>
      </c>
      <c r="D641" s="12" t="s">
        <v>744</v>
      </c>
      <c r="E641" s="12">
        <v>98022023</v>
      </c>
      <c r="F641" s="19">
        <v>44990</v>
      </c>
      <c r="G641" s="19">
        <v>44999</v>
      </c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5">
        <v>535</v>
      </c>
      <c r="U641" s="8"/>
      <c r="V641" s="8"/>
      <c r="W641" s="8"/>
      <c r="X641" s="8"/>
      <c r="Y641" s="8"/>
      <c r="Z641" s="8"/>
      <c r="AA641" s="8"/>
    </row>
    <row r="642" spans="1:27" ht="15.6" hidden="1" x14ac:dyDescent="0.3">
      <c r="A642" s="10">
        <v>638</v>
      </c>
      <c r="B642" s="13">
        <v>44</v>
      </c>
      <c r="C642" s="13" t="s">
        <v>46</v>
      </c>
      <c r="D642" s="12" t="s">
        <v>745</v>
      </c>
      <c r="E642" s="12">
        <v>98022023</v>
      </c>
      <c r="F642" s="19">
        <v>44990</v>
      </c>
      <c r="G642" s="19">
        <v>44999</v>
      </c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5">
        <v>535</v>
      </c>
      <c r="U642" s="8"/>
      <c r="V642" s="8"/>
      <c r="W642" s="8"/>
      <c r="X642" s="8"/>
      <c r="Y642" s="8"/>
      <c r="Z642" s="8"/>
      <c r="AA642" s="8"/>
    </row>
    <row r="643" spans="1:27" ht="15.6" hidden="1" x14ac:dyDescent="0.3">
      <c r="A643" s="10">
        <v>639</v>
      </c>
      <c r="B643" s="13">
        <v>45</v>
      </c>
      <c r="C643" s="13" t="s">
        <v>46</v>
      </c>
      <c r="D643" s="12" t="s">
        <v>746</v>
      </c>
      <c r="E643" s="12">
        <v>98031289</v>
      </c>
      <c r="F643" s="19">
        <v>44990</v>
      </c>
      <c r="G643" s="19">
        <v>44999</v>
      </c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5">
        <v>535</v>
      </c>
      <c r="U643" s="8"/>
      <c r="V643" s="8"/>
      <c r="W643" s="8"/>
      <c r="X643" s="8"/>
      <c r="Y643" s="8"/>
      <c r="Z643" s="8"/>
      <c r="AA643" s="8"/>
    </row>
    <row r="644" spans="1:27" ht="15.6" hidden="1" x14ac:dyDescent="0.3">
      <c r="A644" s="10">
        <v>640</v>
      </c>
      <c r="B644" s="13">
        <v>46</v>
      </c>
      <c r="C644" s="13" t="s">
        <v>46</v>
      </c>
      <c r="D644" s="12" t="s">
        <v>747</v>
      </c>
      <c r="E644" s="12">
        <v>98031289</v>
      </c>
      <c r="F644" s="19">
        <v>44990</v>
      </c>
      <c r="G644" s="19">
        <v>44999</v>
      </c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5">
        <v>535</v>
      </c>
      <c r="U644" s="8"/>
      <c r="V644" s="8"/>
      <c r="W644" s="8"/>
      <c r="X644" s="8"/>
      <c r="Y644" s="8"/>
      <c r="Z644" s="8"/>
      <c r="AA644" s="8"/>
    </row>
    <row r="645" spans="1:27" ht="15.6" hidden="1" x14ac:dyDescent="0.3">
      <c r="A645" s="10">
        <v>641</v>
      </c>
      <c r="B645" s="13">
        <v>47</v>
      </c>
      <c r="C645" s="13" t="s">
        <v>46</v>
      </c>
      <c r="D645" s="12" t="s">
        <v>748</v>
      </c>
      <c r="E645" s="12">
        <v>98101017</v>
      </c>
      <c r="F645" s="19">
        <v>44990</v>
      </c>
      <c r="G645" s="19">
        <v>44999</v>
      </c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5">
        <v>535</v>
      </c>
      <c r="U645" s="8"/>
      <c r="V645" s="8"/>
      <c r="W645" s="8"/>
      <c r="X645" s="8"/>
      <c r="Y645" s="8"/>
      <c r="Z645" s="8"/>
      <c r="AA645" s="8"/>
    </row>
    <row r="646" spans="1:27" ht="15.6" hidden="1" x14ac:dyDescent="0.3">
      <c r="A646" s="10">
        <v>642</v>
      </c>
      <c r="B646" s="13">
        <v>48</v>
      </c>
      <c r="C646" s="13" t="s">
        <v>46</v>
      </c>
      <c r="D646" s="12" t="s">
        <v>749</v>
      </c>
      <c r="E646" s="12">
        <v>98101017</v>
      </c>
      <c r="F646" s="19">
        <v>44990</v>
      </c>
      <c r="G646" s="19">
        <v>44999</v>
      </c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5">
        <v>535</v>
      </c>
      <c r="U646" s="8"/>
      <c r="V646" s="8"/>
      <c r="W646" s="8"/>
      <c r="X646" s="8"/>
      <c r="Y646" s="8"/>
      <c r="Z646" s="8"/>
      <c r="AA646" s="8"/>
    </row>
    <row r="647" spans="1:27" ht="15.6" hidden="1" x14ac:dyDescent="0.3">
      <c r="A647" s="10">
        <v>643</v>
      </c>
      <c r="B647" s="13">
        <v>49</v>
      </c>
      <c r="C647" s="13" t="s">
        <v>46</v>
      </c>
      <c r="D647" s="12" t="s">
        <v>750</v>
      </c>
      <c r="E647" s="12">
        <v>98104656</v>
      </c>
      <c r="F647" s="19">
        <v>44990</v>
      </c>
      <c r="G647" s="19">
        <v>44999</v>
      </c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5">
        <v>535</v>
      </c>
      <c r="U647" s="8"/>
      <c r="V647" s="8"/>
      <c r="W647" s="8"/>
      <c r="X647" s="8"/>
      <c r="Y647" s="8"/>
      <c r="Z647" s="8"/>
      <c r="AA647" s="8"/>
    </row>
    <row r="648" spans="1:27" ht="15.6" hidden="1" x14ac:dyDescent="0.3">
      <c r="A648" s="10">
        <v>644</v>
      </c>
      <c r="B648" s="13">
        <v>50</v>
      </c>
      <c r="C648" s="13" t="s">
        <v>46</v>
      </c>
      <c r="D648" s="12" t="s">
        <v>751</v>
      </c>
      <c r="E648" s="12">
        <v>98104656</v>
      </c>
      <c r="F648" s="19">
        <v>44990</v>
      </c>
      <c r="G648" s="19">
        <v>44999</v>
      </c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5">
        <v>535</v>
      </c>
      <c r="U648" s="8"/>
      <c r="V648" s="8"/>
      <c r="W648" s="8"/>
      <c r="X648" s="8"/>
      <c r="Y648" s="8"/>
      <c r="Z648" s="8"/>
      <c r="AA648" s="8"/>
    </row>
    <row r="649" spans="1:27" ht="15.6" hidden="1" x14ac:dyDescent="0.3">
      <c r="A649" s="10">
        <v>645</v>
      </c>
      <c r="B649" s="13">
        <v>51</v>
      </c>
      <c r="C649" s="13" t="s">
        <v>46</v>
      </c>
      <c r="D649" s="12" t="s">
        <v>752</v>
      </c>
      <c r="E649" s="12">
        <v>98110513</v>
      </c>
      <c r="F649" s="19">
        <v>44990</v>
      </c>
      <c r="G649" s="19">
        <v>44999</v>
      </c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5">
        <v>535</v>
      </c>
      <c r="U649" s="8"/>
      <c r="V649" s="8"/>
      <c r="W649" s="8"/>
      <c r="X649" s="8"/>
      <c r="Y649" s="8"/>
      <c r="Z649" s="8"/>
      <c r="AA649" s="8"/>
    </row>
    <row r="650" spans="1:27" ht="15.6" hidden="1" x14ac:dyDescent="0.3">
      <c r="A650" s="10">
        <v>646</v>
      </c>
      <c r="B650" s="13">
        <v>52</v>
      </c>
      <c r="C650" s="13" t="s">
        <v>46</v>
      </c>
      <c r="D650" s="12" t="s">
        <v>753</v>
      </c>
      <c r="E650" s="12">
        <v>98110513</v>
      </c>
      <c r="F650" s="19">
        <v>44990</v>
      </c>
      <c r="G650" s="19">
        <v>44999</v>
      </c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5">
        <v>535</v>
      </c>
      <c r="U650" s="8"/>
      <c r="V650" s="8"/>
      <c r="W650" s="8"/>
      <c r="X650" s="8"/>
      <c r="Y650" s="8"/>
      <c r="Z650" s="8"/>
      <c r="AA650" s="8"/>
    </row>
    <row r="651" spans="1:27" ht="15.6" hidden="1" x14ac:dyDescent="0.3">
      <c r="A651" s="10">
        <v>647</v>
      </c>
      <c r="B651" s="13">
        <v>53</v>
      </c>
      <c r="C651" s="13" t="s">
        <v>46</v>
      </c>
      <c r="D651" s="12" t="s">
        <v>754</v>
      </c>
      <c r="E651" s="12">
        <v>98135700</v>
      </c>
      <c r="F651" s="19">
        <v>44990</v>
      </c>
      <c r="G651" s="19">
        <v>44999</v>
      </c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5">
        <v>535</v>
      </c>
      <c r="U651" s="8"/>
      <c r="V651" s="8"/>
      <c r="W651" s="8"/>
      <c r="X651" s="8"/>
      <c r="Y651" s="8"/>
      <c r="Z651" s="8"/>
      <c r="AA651" s="8"/>
    </row>
    <row r="652" spans="1:27" ht="15.6" hidden="1" x14ac:dyDescent="0.3">
      <c r="A652" s="10">
        <v>648</v>
      </c>
      <c r="B652" s="13">
        <v>54</v>
      </c>
      <c r="C652" s="13" t="s">
        <v>46</v>
      </c>
      <c r="D652" s="12" t="s">
        <v>755</v>
      </c>
      <c r="E652" s="12">
        <v>98135700</v>
      </c>
      <c r="F652" s="19">
        <v>44990</v>
      </c>
      <c r="G652" s="19">
        <v>44999</v>
      </c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5">
        <v>535</v>
      </c>
      <c r="U652" s="8"/>
      <c r="V652" s="8"/>
      <c r="W652" s="8"/>
      <c r="X652" s="8"/>
      <c r="Y652" s="8"/>
      <c r="Z652" s="8"/>
      <c r="AA652" s="8"/>
    </row>
    <row r="653" spans="1:27" ht="15.6" hidden="1" x14ac:dyDescent="0.3">
      <c r="A653" s="10">
        <v>649</v>
      </c>
      <c r="B653" s="13">
        <v>55</v>
      </c>
      <c r="C653" s="13" t="s">
        <v>46</v>
      </c>
      <c r="D653" s="12" t="s">
        <v>756</v>
      </c>
      <c r="E653" s="12">
        <v>98515703</v>
      </c>
      <c r="F653" s="19">
        <v>44990</v>
      </c>
      <c r="G653" s="19">
        <v>44999</v>
      </c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5">
        <v>535</v>
      </c>
      <c r="U653" s="8"/>
      <c r="V653" s="8"/>
      <c r="W653" s="8"/>
      <c r="X653" s="8"/>
      <c r="Y653" s="8"/>
      <c r="Z653" s="8"/>
      <c r="AA653" s="8"/>
    </row>
    <row r="654" spans="1:27" ht="15.6" hidden="1" x14ac:dyDescent="0.3">
      <c r="A654" s="10">
        <v>650</v>
      </c>
      <c r="B654" s="13">
        <v>56</v>
      </c>
      <c r="C654" s="13" t="s">
        <v>46</v>
      </c>
      <c r="D654" s="12" t="s">
        <v>757</v>
      </c>
      <c r="E654" s="12">
        <v>98515703</v>
      </c>
      <c r="F654" s="19">
        <v>44990</v>
      </c>
      <c r="G654" s="19">
        <v>44999</v>
      </c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5">
        <v>535</v>
      </c>
      <c r="U654" s="8"/>
      <c r="V654" s="8"/>
      <c r="W654" s="8"/>
      <c r="X654" s="8"/>
      <c r="Y654" s="8"/>
      <c r="Z654" s="8"/>
      <c r="AA654" s="8"/>
    </row>
    <row r="655" spans="1:27" ht="15.6" hidden="1" x14ac:dyDescent="0.3">
      <c r="A655" s="10">
        <v>651</v>
      </c>
      <c r="B655" s="13">
        <v>57</v>
      </c>
      <c r="C655" s="13" t="s">
        <v>46</v>
      </c>
      <c r="D655" s="12" t="s">
        <v>758</v>
      </c>
      <c r="E655" s="12">
        <v>98555873</v>
      </c>
      <c r="F655" s="19">
        <v>44990</v>
      </c>
      <c r="G655" s="19">
        <v>44999</v>
      </c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5">
        <v>535</v>
      </c>
      <c r="U655" s="8"/>
      <c r="V655" s="8"/>
      <c r="W655" s="8"/>
      <c r="X655" s="8"/>
      <c r="Y655" s="8"/>
      <c r="Z655" s="8"/>
      <c r="AA655" s="8"/>
    </row>
    <row r="656" spans="1:27" ht="15.6" hidden="1" x14ac:dyDescent="0.3">
      <c r="A656" s="10">
        <v>652</v>
      </c>
      <c r="B656" s="13">
        <v>58</v>
      </c>
      <c r="C656" s="13" t="s">
        <v>46</v>
      </c>
      <c r="D656" s="12" t="s">
        <v>759</v>
      </c>
      <c r="E656" s="12">
        <v>98555873</v>
      </c>
      <c r="F656" s="19">
        <v>44990</v>
      </c>
      <c r="G656" s="19">
        <v>44999</v>
      </c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5">
        <v>535</v>
      </c>
      <c r="U656" s="8"/>
      <c r="V656" s="8"/>
      <c r="W656" s="8"/>
      <c r="X656" s="8"/>
      <c r="Y656" s="8"/>
      <c r="Z656" s="8"/>
      <c r="AA656" s="8"/>
    </row>
    <row r="657" spans="1:27" ht="15.6" hidden="1" x14ac:dyDescent="0.3">
      <c r="A657" s="10">
        <v>653</v>
      </c>
      <c r="B657" s="13">
        <v>59</v>
      </c>
      <c r="C657" s="13" t="s">
        <v>46</v>
      </c>
      <c r="D657" s="12" t="s">
        <v>760</v>
      </c>
      <c r="E657" s="12">
        <v>54964366</v>
      </c>
      <c r="F657" s="19">
        <v>44990</v>
      </c>
      <c r="G657" s="19">
        <v>44999</v>
      </c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5">
        <v>535</v>
      </c>
      <c r="U657" s="8"/>
      <c r="V657" s="8"/>
      <c r="W657" s="8"/>
      <c r="X657" s="8"/>
      <c r="Y657" s="8"/>
      <c r="Z657" s="8"/>
      <c r="AA657" s="8"/>
    </row>
    <row r="658" spans="1:27" ht="15.6" hidden="1" x14ac:dyDescent="0.3">
      <c r="A658" s="10">
        <v>654</v>
      </c>
      <c r="B658" s="13">
        <v>60</v>
      </c>
      <c r="C658" s="13" t="s">
        <v>46</v>
      </c>
      <c r="D658" s="12" t="s">
        <v>761</v>
      </c>
      <c r="E658" s="12">
        <v>54964366</v>
      </c>
      <c r="F658" s="19">
        <v>44990</v>
      </c>
      <c r="G658" s="19">
        <v>44999</v>
      </c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5">
        <v>535</v>
      </c>
      <c r="U658" s="8"/>
      <c r="V658" s="8"/>
      <c r="W658" s="8"/>
      <c r="X658" s="8"/>
      <c r="Y658" s="8"/>
      <c r="Z658" s="8"/>
      <c r="AA658" s="8"/>
    </row>
    <row r="659" spans="1:27" ht="15.6" hidden="1" x14ac:dyDescent="0.3">
      <c r="A659" s="10">
        <v>655</v>
      </c>
      <c r="B659" s="13">
        <v>61</v>
      </c>
      <c r="C659" s="13" t="s">
        <v>46</v>
      </c>
      <c r="D659" s="12" t="s">
        <v>762</v>
      </c>
      <c r="E659" s="12">
        <v>98559248</v>
      </c>
      <c r="F659" s="19">
        <v>44990</v>
      </c>
      <c r="G659" s="19">
        <v>44999</v>
      </c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5">
        <v>535</v>
      </c>
      <c r="U659" s="8"/>
      <c r="V659" s="8"/>
      <c r="W659" s="8"/>
      <c r="X659" s="8"/>
      <c r="Y659" s="8"/>
      <c r="Z659" s="8"/>
      <c r="AA659" s="8"/>
    </row>
    <row r="660" spans="1:27" ht="15.6" hidden="1" x14ac:dyDescent="0.3">
      <c r="A660" s="10">
        <v>656</v>
      </c>
      <c r="B660" s="13">
        <v>62</v>
      </c>
      <c r="C660" s="13" t="s">
        <v>46</v>
      </c>
      <c r="D660" s="12" t="s">
        <v>763</v>
      </c>
      <c r="E660" s="12">
        <v>98559248</v>
      </c>
      <c r="F660" s="19">
        <v>44990</v>
      </c>
      <c r="G660" s="19">
        <v>44999</v>
      </c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5">
        <v>535</v>
      </c>
      <c r="U660" s="8"/>
      <c r="V660" s="8"/>
      <c r="W660" s="8"/>
      <c r="X660" s="8"/>
      <c r="Y660" s="8"/>
      <c r="Z660" s="8"/>
      <c r="AA660" s="8"/>
    </row>
    <row r="661" spans="1:27" ht="15.6" x14ac:dyDescent="0.3">
      <c r="A661" s="10">
        <v>657</v>
      </c>
      <c r="B661" s="13">
        <v>1</v>
      </c>
      <c r="C661" s="13" t="s">
        <v>228</v>
      </c>
      <c r="D661" s="13" t="s">
        <v>764</v>
      </c>
      <c r="E661" s="13">
        <v>91607499</v>
      </c>
      <c r="F661" s="19">
        <v>44992</v>
      </c>
      <c r="G661" s="19">
        <v>45003</v>
      </c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5">
        <v>536</v>
      </c>
      <c r="U661" s="8"/>
      <c r="V661" s="8"/>
      <c r="W661" s="8"/>
      <c r="X661" s="8"/>
      <c r="Y661" s="8"/>
      <c r="Z661" s="8"/>
      <c r="AA661" s="8"/>
    </row>
    <row r="662" spans="1:27" ht="15.6" x14ac:dyDescent="0.3">
      <c r="A662" s="10">
        <v>658</v>
      </c>
      <c r="B662" s="13">
        <v>2</v>
      </c>
      <c r="C662" s="13" t="s">
        <v>228</v>
      </c>
      <c r="D662" s="13" t="s">
        <v>765</v>
      </c>
      <c r="E662" s="13">
        <v>91689299</v>
      </c>
      <c r="F662" s="19">
        <v>44992</v>
      </c>
      <c r="G662" s="19">
        <v>45003</v>
      </c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5">
        <v>536</v>
      </c>
      <c r="U662" s="8"/>
      <c r="V662" s="8"/>
      <c r="W662" s="8"/>
      <c r="X662" s="8"/>
      <c r="Y662" s="8"/>
      <c r="Z662" s="8"/>
      <c r="AA662" s="8"/>
    </row>
    <row r="663" spans="1:27" ht="15.6" x14ac:dyDescent="0.3">
      <c r="A663" s="10">
        <v>659</v>
      </c>
      <c r="B663" s="13">
        <v>3</v>
      </c>
      <c r="C663" s="13" t="s">
        <v>228</v>
      </c>
      <c r="D663" s="13" t="s">
        <v>766</v>
      </c>
      <c r="E663" s="13">
        <v>91689299</v>
      </c>
      <c r="F663" s="19">
        <v>44992</v>
      </c>
      <c r="G663" s="19">
        <v>45003</v>
      </c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5">
        <v>536</v>
      </c>
      <c r="U663" s="8"/>
      <c r="V663" s="8"/>
      <c r="W663" s="8"/>
      <c r="X663" s="8"/>
      <c r="Y663" s="8"/>
      <c r="Z663" s="8"/>
      <c r="AA663" s="8"/>
    </row>
    <row r="664" spans="1:27" ht="15.6" x14ac:dyDescent="0.3">
      <c r="A664" s="10">
        <v>660</v>
      </c>
      <c r="B664" s="13">
        <v>4</v>
      </c>
      <c r="C664" s="13" t="s">
        <v>228</v>
      </c>
      <c r="D664" s="129" t="s">
        <v>767</v>
      </c>
      <c r="E664" s="13">
        <v>54650601</v>
      </c>
      <c r="F664" s="19">
        <v>44992</v>
      </c>
      <c r="G664" s="19">
        <v>45003</v>
      </c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5">
        <v>536</v>
      </c>
      <c r="U664" s="8"/>
      <c r="V664" s="8"/>
      <c r="W664" s="8"/>
      <c r="X664" s="8"/>
      <c r="Y664" s="8"/>
      <c r="Z664" s="8"/>
      <c r="AA664" s="8"/>
    </row>
    <row r="665" spans="1:27" ht="15.6" x14ac:dyDescent="0.3">
      <c r="A665" s="10">
        <v>661</v>
      </c>
      <c r="B665" s="13">
        <v>5</v>
      </c>
      <c r="C665" s="13" t="s">
        <v>228</v>
      </c>
      <c r="D665" s="129" t="s">
        <v>768</v>
      </c>
      <c r="E665" s="13">
        <v>54124094</v>
      </c>
      <c r="F665" s="19">
        <v>44992</v>
      </c>
      <c r="G665" s="19">
        <v>45003</v>
      </c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5">
        <v>536</v>
      </c>
      <c r="U665" s="8"/>
      <c r="V665" s="8"/>
      <c r="W665" s="8"/>
      <c r="X665" s="8"/>
      <c r="Y665" s="8"/>
      <c r="Z665" s="8"/>
      <c r="AA665" s="8"/>
    </row>
    <row r="666" spans="1:27" ht="15.6" x14ac:dyDescent="0.3">
      <c r="A666" s="10">
        <v>662</v>
      </c>
      <c r="B666" s="13">
        <v>6</v>
      </c>
      <c r="C666" s="13" t="s">
        <v>228</v>
      </c>
      <c r="D666" s="129" t="s">
        <v>769</v>
      </c>
      <c r="E666" s="13">
        <v>98154396</v>
      </c>
      <c r="F666" s="19">
        <v>44992</v>
      </c>
      <c r="G666" s="19">
        <v>45003</v>
      </c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5">
        <v>536</v>
      </c>
      <c r="U666" s="8"/>
      <c r="V666" s="8"/>
      <c r="W666" s="8"/>
      <c r="X666" s="8"/>
      <c r="Y666" s="8"/>
      <c r="Z666" s="8"/>
      <c r="AA666" s="8"/>
    </row>
    <row r="667" spans="1:27" ht="15.6" x14ac:dyDescent="0.3">
      <c r="A667" s="10">
        <v>663</v>
      </c>
      <c r="B667" s="13">
        <v>7</v>
      </c>
      <c r="C667" s="13" t="s">
        <v>228</v>
      </c>
      <c r="D667" s="16" t="s">
        <v>770</v>
      </c>
      <c r="E667" s="16">
        <v>94154598</v>
      </c>
      <c r="F667" s="19">
        <v>44992</v>
      </c>
      <c r="G667" s="19">
        <v>45003</v>
      </c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5">
        <v>536</v>
      </c>
      <c r="U667" s="8"/>
      <c r="V667" s="8"/>
      <c r="W667" s="8"/>
      <c r="X667" s="8"/>
      <c r="Y667" s="8"/>
      <c r="Z667" s="8"/>
      <c r="AA667" s="8"/>
    </row>
    <row r="668" spans="1:27" ht="15.6" x14ac:dyDescent="0.3">
      <c r="A668" s="10">
        <v>664</v>
      </c>
      <c r="B668" s="13">
        <v>8</v>
      </c>
      <c r="C668" s="13" t="s">
        <v>228</v>
      </c>
      <c r="D668" s="129" t="s">
        <v>771</v>
      </c>
      <c r="E668" s="13">
        <v>98568272</v>
      </c>
      <c r="F668" s="19">
        <v>44992</v>
      </c>
      <c r="G668" s="19">
        <v>45003</v>
      </c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5">
        <v>536</v>
      </c>
      <c r="U668" s="8"/>
      <c r="V668" s="8"/>
      <c r="W668" s="8"/>
      <c r="X668" s="8"/>
      <c r="Y668" s="8"/>
      <c r="Z668" s="8"/>
      <c r="AA668" s="8"/>
    </row>
    <row r="669" spans="1:27" ht="15.6" x14ac:dyDescent="0.3">
      <c r="A669" s="10">
        <v>665</v>
      </c>
      <c r="B669" s="13">
        <v>9</v>
      </c>
      <c r="C669" s="13" t="s">
        <v>228</v>
      </c>
      <c r="D669" s="13" t="s">
        <v>772</v>
      </c>
      <c r="E669" s="13">
        <v>98086374</v>
      </c>
      <c r="F669" s="19">
        <v>44992</v>
      </c>
      <c r="G669" s="19">
        <v>45003</v>
      </c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5">
        <v>536</v>
      </c>
      <c r="U669" s="8"/>
      <c r="V669" s="8"/>
      <c r="W669" s="8"/>
      <c r="X669" s="8"/>
      <c r="Y669" s="8"/>
      <c r="Z669" s="8"/>
      <c r="AA669" s="8"/>
    </row>
    <row r="670" spans="1:27" ht="15.6" x14ac:dyDescent="0.3">
      <c r="A670" s="10">
        <v>666</v>
      </c>
      <c r="B670" s="13">
        <v>10</v>
      </c>
      <c r="C670" s="13" t="s">
        <v>228</v>
      </c>
      <c r="D670" s="129" t="s">
        <v>773</v>
      </c>
      <c r="E670" s="13">
        <v>91972638</v>
      </c>
      <c r="F670" s="19">
        <v>44992</v>
      </c>
      <c r="G670" s="19">
        <v>45003</v>
      </c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5">
        <v>536</v>
      </c>
      <c r="U670" s="8"/>
      <c r="V670" s="8"/>
      <c r="W670" s="8"/>
      <c r="X670" s="8"/>
      <c r="Y670" s="8"/>
      <c r="Z670" s="8"/>
      <c r="AA670" s="8"/>
    </row>
    <row r="671" spans="1:27" ht="15.6" x14ac:dyDescent="0.3">
      <c r="A671" s="10">
        <v>667</v>
      </c>
      <c r="B671" s="13">
        <v>11</v>
      </c>
      <c r="C671" s="13" t="s">
        <v>228</v>
      </c>
      <c r="D671" s="129" t="s">
        <v>774</v>
      </c>
      <c r="E671" s="13">
        <v>94049293</v>
      </c>
      <c r="F671" s="19">
        <v>44992</v>
      </c>
      <c r="G671" s="19">
        <v>45003</v>
      </c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5">
        <v>536</v>
      </c>
      <c r="U671" s="8"/>
      <c r="V671" s="8"/>
      <c r="W671" s="8"/>
      <c r="X671" s="8"/>
      <c r="Y671" s="8"/>
      <c r="Z671" s="8"/>
      <c r="AA671" s="8"/>
    </row>
    <row r="672" spans="1:27" ht="15.6" x14ac:dyDescent="0.3">
      <c r="A672" s="10">
        <v>668</v>
      </c>
      <c r="B672" s="13">
        <v>12</v>
      </c>
      <c r="C672" s="13" t="s">
        <v>228</v>
      </c>
      <c r="D672" s="13" t="s">
        <v>775</v>
      </c>
      <c r="E672" s="13">
        <v>98156599</v>
      </c>
      <c r="F672" s="19">
        <v>44992</v>
      </c>
      <c r="G672" s="19">
        <v>45003</v>
      </c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5">
        <v>536</v>
      </c>
      <c r="U672" s="8"/>
      <c r="V672" s="8"/>
      <c r="W672" s="8"/>
      <c r="X672" s="8"/>
      <c r="Y672" s="8"/>
      <c r="Z672" s="8"/>
      <c r="AA672" s="8"/>
    </row>
    <row r="673" spans="1:27" ht="15.6" x14ac:dyDescent="0.3">
      <c r="A673" s="10">
        <v>669</v>
      </c>
      <c r="B673" s="13">
        <v>13</v>
      </c>
      <c r="C673" s="13" t="s">
        <v>228</v>
      </c>
      <c r="D673" s="13" t="s">
        <v>776</v>
      </c>
      <c r="E673" s="13">
        <v>98156599</v>
      </c>
      <c r="F673" s="19">
        <v>44992</v>
      </c>
      <c r="G673" s="19">
        <v>45003</v>
      </c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5">
        <v>536</v>
      </c>
      <c r="U673" s="8"/>
      <c r="V673" s="8"/>
      <c r="W673" s="8"/>
      <c r="X673" s="8"/>
      <c r="Y673" s="8"/>
      <c r="Z673" s="8"/>
      <c r="AA673" s="8"/>
    </row>
    <row r="674" spans="1:27" ht="15.6" x14ac:dyDescent="0.3">
      <c r="A674" s="10">
        <v>670</v>
      </c>
      <c r="B674" s="13">
        <v>14</v>
      </c>
      <c r="C674" s="13" t="s">
        <v>228</v>
      </c>
      <c r="D674" s="16" t="s">
        <v>777</v>
      </c>
      <c r="E674" s="16">
        <v>98322290</v>
      </c>
      <c r="F674" s="19">
        <v>44992</v>
      </c>
      <c r="G674" s="19">
        <v>45003</v>
      </c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5">
        <v>536</v>
      </c>
      <c r="U674" s="8"/>
      <c r="V674" s="8"/>
      <c r="W674" s="8"/>
      <c r="X674" s="8"/>
      <c r="Y674" s="8"/>
      <c r="Z674" s="8"/>
      <c r="AA674" s="8"/>
    </row>
    <row r="675" spans="1:27" ht="15.6" x14ac:dyDescent="0.3">
      <c r="A675" s="10">
        <v>671</v>
      </c>
      <c r="B675" s="13">
        <v>15</v>
      </c>
      <c r="C675" s="13" t="s">
        <v>228</v>
      </c>
      <c r="D675" s="13" t="s">
        <v>778</v>
      </c>
      <c r="E675" s="13">
        <v>54289954</v>
      </c>
      <c r="F675" s="19">
        <v>44992</v>
      </c>
      <c r="G675" s="19">
        <v>45003</v>
      </c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5">
        <v>536</v>
      </c>
      <c r="U675" s="8"/>
      <c r="V675" s="8"/>
      <c r="W675" s="8"/>
      <c r="X675" s="8"/>
      <c r="Y675" s="8"/>
      <c r="Z675" s="8"/>
      <c r="AA675" s="8"/>
    </row>
    <row r="676" spans="1:27" ht="15.6" x14ac:dyDescent="0.3">
      <c r="A676" s="10">
        <v>672</v>
      </c>
      <c r="B676" s="13">
        <v>16</v>
      </c>
      <c r="C676" s="13" t="s">
        <v>228</v>
      </c>
      <c r="D676" s="129" t="s">
        <v>779</v>
      </c>
      <c r="E676" s="13">
        <v>98563646</v>
      </c>
      <c r="F676" s="19">
        <v>44992</v>
      </c>
      <c r="G676" s="19">
        <v>45003</v>
      </c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5">
        <v>536</v>
      </c>
      <c r="U676" s="8"/>
      <c r="V676" s="8"/>
      <c r="W676" s="8"/>
      <c r="X676" s="8"/>
      <c r="Y676" s="8"/>
      <c r="Z676" s="8"/>
      <c r="AA676" s="8"/>
    </row>
    <row r="677" spans="1:27" ht="15.6" x14ac:dyDescent="0.3">
      <c r="A677" s="10">
        <v>673</v>
      </c>
      <c r="B677" s="13">
        <v>17</v>
      </c>
      <c r="C677" s="13" t="s">
        <v>228</v>
      </c>
      <c r="D677" s="129" t="s">
        <v>780</v>
      </c>
      <c r="E677" s="13">
        <v>98154396</v>
      </c>
      <c r="F677" s="19">
        <v>44992</v>
      </c>
      <c r="G677" s="19">
        <v>45003</v>
      </c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5">
        <v>536</v>
      </c>
      <c r="U677" s="8"/>
      <c r="V677" s="8"/>
      <c r="W677" s="8"/>
      <c r="X677" s="8"/>
      <c r="Y677" s="8"/>
      <c r="Z677" s="8"/>
      <c r="AA677" s="8"/>
    </row>
    <row r="678" spans="1:27" ht="15.6" x14ac:dyDescent="0.3">
      <c r="A678" s="10">
        <v>674</v>
      </c>
      <c r="B678" s="13">
        <v>18</v>
      </c>
      <c r="C678" s="13" t="s">
        <v>228</v>
      </c>
      <c r="D678" s="13" t="s">
        <v>781</v>
      </c>
      <c r="E678" s="13">
        <v>54289954</v>
      </c>
      <c r="F678" s="19">
        <v>44992</v>
      </c>
      <c r="G678" s="19">
        <v>45003</v>
      </c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5">
        <v>536</v>
      </c>
      <c r="U678" s="8"/>
      <c r="V678" s="8"/>
      <c r="W678" s="8"/>
      <c r="X678" s="8"/>
      <c r="Y678" s="8"/>
      <c r="Z678" s="8"/>
      <c r="AA678" s="8"/>
    </row>
    <row r="679" spans="1:27" ht="15.6" x14ac:dyDescent="0.3">
      <c r="A679" s="10">
        <v>675</v>
      </c>
      <c r="B679" s="13">
        <v>19</v>
      </c>
      <c r="C679" s="13" t="s">
        <v>228</v>
      </c>
      <c r="D679" s="13" t="s">
        <v>782</v>
      </c>
      <c r="E679" s="13">
        <v>59188326</v>
      </c>
      <c r="F679" s="19">
        <v>44992</v>
      </c>
      <c r="G679" s="19">
        <v>45003</v>
      </c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5">
        <v>536</v>
      </c>
      <c r="U679" s="8"/>
      <c r="V679" s="8"/>
      <c r="W679" s="8"/>
      <c r="X679" s="8"/>
      <c r="Y679" s="8"/>
      <c r="Z679" s="8"/>
      <c r="AA679" s="8"/>
    </row>
    <row r="680" spans="1:27" ht="15.6" x14ac:dyDescent="0.3">
      <c r="A680" s="10">
        <v>676</v>
      </c>
      <c r="B680" s="13">
        <v>20</v>
      </c>
      <c r="C680" s="13" t="s">
        <v>228</v>
      </c>
      <c r="D680" s="13" t="s">
        <v>783</v>
      </c>
      <c r="E680" s="13">
        <v>94809191</v>
      </c>
      <c r="F680" s="19">
        <v>44992</v>
      </c>
      <c r="G680" s="19">
        <v>45003</v>
      </c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5">
        <v>536</v>
      </c>
      <c r="U680" s="8"/>
      <c r="V680" s="8"/>
      <c r="W680" s="8"/>
      <c r="X680" s="8"/>
      <c r="Y680" s="8"/>
      <c r="Z680" s="8"/>
      <c r="AA680" s="8"/>
    </row>
    <row r="681" spans="1:27" ht="15.6" x14ac:dyDescent="0.3">
      <c r="A681" s="10">
        <v>677</v>
      </c>
      <c r="B681" s="13">
        <v>21</v>
      </c>
      <c r="C681" s="13" t="s">
        <v>228</v>
      </c>
      <c r="D681" s="16" t="s">
        <v>784</v>
      </c>
      <c r="E681" s="13">
        <v>59188326</v>
      </c>
      <c r="F681" s="19">
        <v>44992</v>
      </c>
      <c r="G681" s="19">
        <v>45003</v>
      </c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5">
        <v>536</v>
      </c>
      <c r="U681" s="8"/>
      <c r="V681" s="8"/>
      <c r="W681" s="8"/>
      <c r="X681" s="8"/>
      <c r="Y681" s="8"/>
      <c r="Z681" s="8"/>
      <c r="AA681" s="8"/>
    </row>
    <row r="682" spans="1:27" ht="15.6" x14ac:dyDescent="0.3">
      <c r="A682" s="10">
        <v>678</v>
      </c>
      <c r="B682" s="13">
        <v>22</v>
      </c>
      <c r="C682" s="13" t="s">
        <v>228</v>
      </c>
      <c r="D682" s="129" t="s">
        <v>785</v>
      </c>
      <c r="E682" s="13">
        <v>97870091</v>
      </c>
      <c r="F682" s="19">
        <v>44992</v>
      </c>
      <c r="G682" s="19">
        <v>45003</v>
      </c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5">
        <v>536</v>
      </c>
      <c r="U682" s="8"/>
      <c r="V682" s="8"/>
      <c r="W682" s="8"/>
      <c r="X682" s="8"/>
      <c r="Y682" s="8"/>
      <c r="Z682" s="8"/>
      <c r="AA682" s="8"/>
    </row>
    <row r="683" spans="1:27" ht="15.6" x14ac:dyDescent="0.3">
      <c r="A683" s="10">
        <v>679</v>
      </c>
      <c r="B683" s="13">
        <v>23</v>
      </c>
      <c r="C683" s="13" t="s">
        <v>228</v>
      </c>
      <c r="D683" s="129" t="s">
        <v>786</v>
      </c>
      <c r="E683" s="13">
        <v>54650601</v>
      </c>
      <c r="F683" s="19">
        <v>44992</v>
      </c>
      <c r="G683" s="19">
        <v>45003</v>
      </c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5">
        <v>536</v>
      </c>
      <c r="U683" s="8"/>
      <c r="V683" s="8"/>
      <c r="W683" s="8"/>
      <c r="X683" s="8"/>
      <c r="Y683" s="8"/>
      <c r="Z683" s="8"/>
      <c r="AA683" s="8"/>
    </row>
    <row r="684" spans="1:27" ht="15.6" x14ac:dyDescent="0.3">
      <c r="A684" s="10">
        <v>680</v>
      </c>
      <c r="B684" s="13">
        <v>24</v>
      </c>
      <c r="C684" s="13" t="s">
        <v>228</v>
      </c>
      <c r="D684" s="13" t="s">
        <v>787</v>
      </c>
      <c r="E684" s="13">
        <v>54288378</v>
      </c>
      <c r="F684" s="19">
        <v>44992</v>
      </c>
      <c r="G684" s="19">
        <v>45003</v>
      </c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5">
        <v>536</v>
      </c>
      <c r="U684" s="8"/>
      <c r="V684" s="8"/>
      <c r="W684" s="8"/>
      <c r="X684" s="8"/>
      <c r="Y684" s="8"/>
      <c r="Z684" s="8"/>
      <c r="AA684" s="8"/>
    </row>
    <row r="685" spans="1:27" ht="15.6" x14ac:dyDescent="0.3">
      <c r="A685" s="10">
        <v>681</v>
      </c>
      <c r="B685" s="13">
        <v>25</v>
      </c>
      <c r="C685" s="13" t="s">
        <v>228</v>
      </c>
      <c r="D685" s="13" t="s">
        <v>788</v>
      </c>
      <c r="E685" s="13">
        <v>54288378</v>
      </c>
      <c r="F685" s="19">
        <v>44992</v>
      </c>
      <c r="G685" s="19">
        <v>45003</v>
      </c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5">
        <v>536</v>
      </c>
      <c r="U685" s="8"/>
      <c r="V685" s="8"/>
      <c r="W685" s="8"/>
      <c r="X685" s="8"/>
      <c r="Y685" s="8"/>
      <c r="Z685" s="8"/>
      <c r="AA685" s="8"/>
    </row>
    <row r="686" spans="1:27" ht="15.6" x14ac:dyDescent="0.3">
      <c r="A686" s="10">
        <v>682</v>
      </c>
      <c r="B686" s="13">
        <v>26</v>
      </c>
      <c r="C686" s="13" t="s">
        <v>228</v>
      </c>
      <c r="D686" s="13" t="s">
        <v>789</v>
      </c>
      <c r="E686" s="13">
        <v>94809191</v>
      </c>
      <c r="F686" s="19">
        <v>44992</v>
      </c>
      <c r="G686" s="19">
        <v>45003</v>
      </c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5">
        <v>536</v>
      </c>
      <c r="U686" s="8"/>
      <c r="V686" s="8"/>
      <c r="W686" s="8"/>
      <c r="X686" s="8"/>
      <c r="Y686" s="8"/>
      <c r="Z686" s="8"/>
      <c r="AA686" s="8"/>
    </row>
    <row r="687" spans="1:27" ht="15.6" x14ac:dyDescent="0.3">
      <c r="A687" s="10">
        <v>683</v>
      </c>
      <c r="B687" s="13">
        <v>27</v>
      </c>
      <c r="C687" s="13" t="s">
        <v>228</v>
      </c>
      <c r="D687" s="13" t="s">
        <v>790</v>
      </c>
      <c r="E687" s="13">
        <v>94154598</v>
      </c>
      <c r="F687" s="19">
        <v>44992</v>
      </c>
      <c r="G687" s="19">
        <v>45003</v>
      </c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5">
        <v>536</v>
      </c>
      <c r="U687" s="8"/>
      <c r="V687" s="8"/>
      <c r="W687" s="8"/>
      <c r="X687" s="8"/>
      <c r="Y687" s="8"/>
      <c r="Z687" s="8"/>
      <c r="AA687" s="8"/>
    </row>
    <row r="688" spans="1:27" ht="15.6" x14ac:dyDescent="0.3">
      <c r="A688" s="10">
        <v>684</v>
      </c>
      <c r="B688" s="13">
        <v>28</v>
      </c>
      <c r="C688" s="13" t="s">
        <v>228</v>
      </c>
      <c r="D688" s="16" t="s">
        <v>791</v>
      </c>
      <c r="E688" s="13">
        <v>54650163</v>
      </c>
      <c r="F688" s="19">
        <v>44992</v>
      </c>
      <c r="G688" s="19">
        <v>45003</v>
      </c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5">
        <v>536</v>
      </c>
      <c r="U688" s="8"/>
      <c r="V688" s="8"/>
      <c r="W688" s="8"/>
      <c r="X688" s="8"/>
      <c r="Y688" s="8"/>
      <c r="Z688" s="8"/>
      <c r="AA688" s="8"/>
    </row>
    <row r="689" spans="1:27" ht="15.6" x14ac:dyDescent="0.3">
      <c r="A689" s="10">
        <v>685</v>
      </c>
      <c r="B689" s="13">
        <v>29</v>
      </c>
      <c r="C689" s="13" t="s">
        <v>228</v>
      </c>
      <c r="D689" s="129" t="s">
        <v>792</v>
      </c>
      <c r="E689" s="13">
        <v>54147798</v>
      </c>
      <c r="F689" s="19">
        <v>44992</v>
      </c>
      <c r="G689" s="19">
        <v>45003</v>
      </c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5">
        <v>536</v>
      </c>
      <c r="U689" s="8"/>
      <c r="V689" s="8"/>
      <c r="W689" s="8"/>
      <c r="X689" s="8"/>
      <c r="Y689" s="8"/>
      <c r="Z689" s="8"/>
      <c r="AA689" s="8"/>
    </row>
    <row r="690" spans="1:27" ht="15.6" x14ac:dyDescent="0.3">
      <c r="A690" s="10">
        <v>686</v>
      </c>
      <c r="B690" s="13">
        <v>30</v>
      </c>
      <c r="C690" s="13" t="s">
        <v>228</v>
      </c>
      <c r="D690" s="13" t="s">
        <v>793</v>
      </c>
      <c r="E690" s="13">
        <v>94057692</v>
      </c>
      <c r="F690" s="19">
        <v>44992</v>
      </c>
      <c r="G690" s="19">
        <v>45003</v>
      </c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5">
        <v>536</v>
      </c>
      <c r="U690" s="8"/>
      <c r="V690" s="8"/>
      <c r="W690" s="8"/>
      <c r="X690" s="8"/>
      <c r="Y690" s="8"/>
      <c r="Z690" s="8"/>
      <c r="AA690" s="8"/>
    </row>
    <row r="691" spans="1:27" ht="15.6" x14ac:dyDescent="0.3">
      <c r="A691" s="10">
        <v>687</v>
      </c>
      <c r="B691" s="13">
        <v>31</v>
      </c>
      <c r="C691" s="13" t="s">
        <v>228</v>
      </c>
      <c r="D691" s="129" t="s">
        <v>794</v>
      </c>
      <c r="E691" s="13">
        <v>57414690</v>
      </c>
      <c r="F691" s="19">
        <v>44992</v>
      </c>
      <c r="G691" s="19">
        <v>45003</v>
      </c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5">
        <v>536</v>
      </c>
      <c r="U691" s="8"/>
      <c r="V691" s="8"/>
      <c r="W691" s="8"/>
      <c r="X691" s="8"/>
      <c r="Y691" s="8"/>
      <c r="Z691" s="8"/>
      <c r="AA691" s="8"/>
    </row>
    <row r="692" spans="1:27" ht="15.6" x14ac:dyDescent="0.3">
      <c r="A692" s="10">
        <v>688</v>
      </c>
      <c r="B692" s="13">
        <v>32</v>
      </c>
      <c r="C692" s="13" t="s">
        <v>228</v>
      </c>
      <c r="D692" s="13" t="s">
        <v>795</v>
      </c>
      <c r="E692" s="13">
        <v>54650163</v>
      </c>
      <c r="F692" s="19">
        <v>44992</v>
      </c>
      <c r="G692" s="19">
        <v>45003</v>
      </c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5">
        <v>536</v>
      </c>
      <c r="U692" s="8"/>
      <c r="V692" s="8"/>
      <c r="W692" s="8"/>
      <c r="X692" s="8"/>
      <c r="Y692" s="8"/>
      <c r="Z692" s="8"/>
      <c r="AA692" s="8"/>
    </row>
    <row r="693" spans="1:27" ht="15.6" x14ac:dyDescent="0.3">
      <c r="A693" s="10">
        <v>689</v>
      </c>
      <c r="B693" s="13">
        <v>33</v>
      </c>
      <c r="C693" s="13" t="s">
        <v>228</v>
      </c>
      <c r="D693" s="13" t="s">
        <v>796</v>
      </c>
      <c r="E693" s="13">
        <v>98310048</v>
      </c>
      <c r="F693" s="19">
        <v>44992</v>
      </c>
      <c r="G693" s="19">
        <v>45003</v>
      </c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5">
        <v>536</v>
      </c>
      <c r="U693" s="8"/>
      <c r="V693" s="8"/>
      <c r="W693" s="8"/>
      <c r="X693" s="8"/>
      <c r="Y693" s="8"/>
      <c r="Z693" s="8"/>
      <c r="AA693" s="8"/>
    </row>
    <row r="694" spans="1:27" ht="15.6" x14ac:dyDescent="0.3">
      <c r="A694" s="10">
        <v>690</v>
      </c>
      <c r="B694" s="13">
        <v>34</v>
      </c>
      <c r="C694" s="13" t="s">
        <v>228</v>
      </c>
      <c r="D694" s="13" t="s">
        <v>797</v>
      </c>
      <c r="E694" s="13">
        <v>95914891</v>
      </c>
      <c r="F694" s="19">
        <v>44992</v>
      </c>
      <c r="G694" s="19">
        <v>45003</v>
      </c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5">
        <v>536</v>
      </c>
      <c r="U694" s="8"/>
      <c r="V694" s="8"/>
      <c r="W694" s="8"/>
      <c r="X694" s="8"/>
      <c r="Y694" s="8"/>
      <c r="Z694" s="8"/>
      <c r="AA694" s="8"/>
    </row>
    <row r="695" spans="1:27" ht="15.6" x14ac:dyDescent="0.3">
      <c r="A695" s="10">
        <v>691</v>
      </c>
      <c r="B695" s="13">
        <v>35</v>
      </c>
      <c r="C695" s="13" t="s">
        <v>228</v>
      </c>
      <c r="D695" s="16" t="s">
        <v>798</v>
      </c>
      <c r="E695" s="13">
        <v>98310048</v>
      </c>
      <c r="F695" s="19">
        <v>44992</v>
      </c>
      <c r="G695" s="19">
        <v>45003</v>
      </c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5">
        <v>536</v>
      </c>
      <c r="U695" s="8"/>
      <c r="V695" s="8"/>
      <c r="W695" s="8"/>
      <c r="X695" s="8"/>
      <c r="Y695" s="8"/>
      <c r="Z695" s="8"/>
      <c r="AA695" s="8"/>
    </row>
    <row r="696" spans="1:27" ht="15.6" x14ac:dyDescent="0.3">
      <c r="A696" s="10">
        <v>692</v>
      </c>
      <c r="B696" s="13">
        <v>36</v>
      </c>
      <c r="C696" s="13" t="s">
        <v>228</v>
      </c>
      <c r="D696" s="13" t="s">
        <v>799</v>
      </c>
      <c r="E696" s="13">
        <v>95914891</v>
      </c>
      <c r="F696" s="19">
        <v>44992</v>
      </c>
      <c r="G696" s="19">
        <v>45003</v>
      </c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5">
        <v>536</v>
      </c>
      <c r="U696" s="8"/>
      <c r="V696" s="8"/>
      <c r="W696" s="8"/>
      <c r="X696" s="8"/>
      <c r="Y696" s="8"/>
      <c r="Z696" s="8"/>
      <c r="AA696" s="8"/>
    </row>
    <row r="697" spans="1:27" ht="15.6" x14ac:dyDescent="0.3">
      <c r="A697" s="10">
        <v>693</v>
      </c>
      <c r="B697" s="13">
        <v>37</v>
      </c>
      <c r="C697" s="13" t="s">
        <v>228</v>
      </c>
      <c r="D697" s="129" t="s">
        <v>800</v>
      </c>
      <c r="E697" s="13">
        <v>97969497</v>
      </c>
      <c r="F697" s="19">
        <v>44992</v>
      </c>
      <c r="G697" s="19">
        <v>45003</v>
      </c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5">
        <v>536</v>
      </c>
      <c r="U697" s="8"/>
      <c r="V697" s="8"/>
      <c r="W697" s="8"/>
      <c r="X697" s="8"/>
      <c r="Y697" s="8"/>
      <c r="Z697" s="8"/>
      <c r="AA697" s="8"/>
    </row>
    <row r="698" spans="1:27" ht="15.6" x14ac:dyDescent="0.3">
      <c r="A698" s="10">
        <v>694</v>
      </c>
      <c r="B698" s="13">
        <v>38</v>
      </c>
      <c r="C698" s="13" t="s">
        <v>228</v>
      </c>
      <c r="D698" s="129" t="s">
        <v>801</v>
      </c>
      <c r="E698" s="13">
        <v>97969497</v>
      </c>
      <c r="F698" s="19">
        <v>44992</v>
      </c>
      <c r="G698" s="19">
        <v>45003</v>
      </c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5">
        <v>536</v>
      </c>
      <c r="U698" s="8"/>
      <c r="V698" s="8"/>
      <c r="W698" s="8"/>
      <c r="X698" s="8"/>
      <c r="Y698" s="8"/>
      <c r="Z698" s="8"/>
      <c r="AA698" s="8"/>
    </row>
    <row r="699" spans="1:27" ht="15.6" x14ac:dyDescent="0.3">
      <c r="A699" s="10">
        <v>695</v>
      </c>
      <c r="B699" s="13">
        <v>39</v>
      </c>
      <c r="C699" s="13" t="s">
        <v>228</v>
      </c>
      <c r="D699" s="13" t="s">
        <v>802</v>
      </c>
      <c r="E699" s="13">
        <v>98179518</v>
      </c>
      <c r="F699" s="19">
        <v>44992</v>
      </c>
      <c r="G699" s="19">
        <v>45003</v>
      </c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5">
        <v>536</v>
      </c>
      <c r="U699" s="8"/>
      <c r="V699" s="8"/>
      <c r="W699" s="8"/>
      <c r="X699" s="8"/>
      <c r="Y699" s="8"/>
      <c r="Z699" s="8"/>
      <c r="AA699" s="8"/>
    </row>
    <row r="700" spans="1:27" ht="15.6" x14ac:dyDescent="0.3">
      <c r="A700" s="10">
        <v>696</v>
      </c>
      <c r="B700" s="13">
        <v>40</v>
      </c>
      <c r="C700" s="13" t="s">
        <v>228</v>
      </c>
      <c r="D700" s="13" t="s">
        <v>803</v>
      </c>
      <c r="E700" s="13">
        <v>94057692</v>
      </c>
      <c r="F700" s="19">
        <v>44992</v>
      </c>
      <c r="G700" s="19">
        <v>45003</v>
      </c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5">
        <v>536</v>
      </c>
      <c r="U700" s="8"/>
      <c r="V700" s="8"/>
      <c r="W700" s="8"/>
      <c r="X700" s="8"/>
      <c r="Y700" s="8"/>
      <c r="Z700" s="8"/>
      <c r="AA700" s="8"/>
    </row>
    <row r="701" spans="1:27" ht="15.6" x14ac:dyDescent="0.3">
      <c r="A701" s="10">
        <v>697</v>
      </c>
      <c r="B701" s="13">
        <v>41</v>
      </c>
      <c r="C701" s="13" t="s">
        <v>228</v>
      </c>
      <c r="D701" s="13" t="s">
        <v>804</v>
      </c>
      <c r="E701" s="13">
        <v>98179518</v>
      </c>
      <c r="F701" s="19">
        <v>44992</v>
      </c>
      <c r="G701" s="19">
        <v>45003</v>
      </c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5">
        <v>536</v>
      </c>
      <c r="U701" s="8"/>
      <c r="V701" s="8"/>
      <c r="W701" s="8"/>
      <c r="X701" s="8"/>
      <c r="Y701" s="8"/>
      <c r="Z701" s="8"/>
      <c r="AA701" s="8"/>
    </row>
    <row r="702" spans="1:27" ht="15.6" x14ac:dyDescent="0.3">
      <c r="A702" s="10">
        <v>698</v>
      </c>
      <c r="B702" s="13">
        <v>42</v>
      </c>
      <c r="C702" s="13" t="s">
        <v>228</v>
      </c>
      <c r="D702" s="16" t="s">
        <v>805</v>
      </c>
      <c r="E702" s="13">
        <v>91958991</v>
      </c>
      <c r="F702" s="19">
        <v>44992</v>
      </c>
      <c r="G702" s="19">
        <v>45003</v>
      </c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5">
        <v>536</v>
      </c>
      <c r="U702" s="8"/>
      <c r="V702" s="8"/>
      <c r="W702" s="8"/>
      <c r="X702" s="8"/>
      <c r="Y702" s="8"/>
      <c r="Z702" s="8"/>
      <c r="AA702" s="8"/>
    </row>
    <row r="703" spans="1:27" ht="15.6" x14ac:dyDescent="0.3">
      <c r="A703" s="10">
        <v>699</v>
      </c>
      <c r="B703" s="13">
        <v>43</v>
      </c>
      <c r="C703" s="13" t="s">
        <v>228</v>
      </c>
      <c r="D703" s="129" t="s">
        <v>806</v>
      </c>
      <c r="E703" s="13">
        <v>54147798</v>
      </c>
      <c r="F703" s="19">
        <v>44992</v>
      </c>
      <c r="G703" s="19">
        <v>45003</v>
      </c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5">
        <v>536</v>
      </c>
      <c r="U703" s="8"/>
      <c r="V703" s="8"/>
      <c r="W703" s="8"/>
      <c r="X703" s="8"/>
      <c r="Y703" s="8"/>
      <c r="Z703" s="8"/>
      <c r="AA703" s="8"/>
    </row>
    <row r="704" spans="1:27" ht="15.6" x14ac:dyDescent="0.3">
      <c r="A704" s="10">
        <v>700</v>
      </c>
      <c r="B704" s="13">
        <v>44</v>
      </c>
      <c r="C704" s="13" t="s">
        <v>228</v>
      </c>
      <c r="D704" s="129" t="s">
        <v>807</v>
      </c>
      <c r="E704" s="13">
        <v>94954278</v>
      </c>
      <c r="F704" s="19">
        <v>44992</v>
      </c>
      <c r="G704" s="19">
        <v>45003</v>
      </c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5">
        <v>536</v>
      </c>
      <c r="U704" s="8"/>
      <c r="V704" s="8"/>
      <c r="W704" s="8"/>
      <c r="X704" s="8"/>
      <c r="Y704" s="8"/>
      <c r="Z704" s="8"/>
      <c r="AA704" s="8"/>
    </row>
    <row r="705" spans="1:27" ht="15.6" x14ac:dyDescent="0.3">
      <c r="A705" s="10">
        <v>701</v>
      </c>
      <c r="B705" s="13">
        <v>45</v>
      </c>
      <c r="C705" s="13" t="s">
        <v>228</v>
      </c>
      <c r="D705" s="13" t="s">
        <v>808</v>
      </c>
      <c r="E705" s="13">
        <v>91607499</v>
      </c>
      <c r="F705" s="19">
        <v>44992</v>
      </c>
      <c r="G705" s="19">
        <v>45003</v>
      </c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5">
        <v>536</v>
      </c>
      <c r="U705" s="8"/>
      <c r="V705" s="8"/>
      <c r="W705" s="8"/>
      <c r="X705" s="8"/>
      <c r="Y705" s="8"/>
      <c r="Z705" s="8"/>
      <c r="AA705" s="8"/>
    </row>
    <row r="706" spans="1:27" ht="15.6" x14ac:dyDescent="0.3">
      <c r="A706" s="10">
        <v>702</v>
      </c>
      <c r="B706" s="13">
        <v>46</v>
      </c>
      <c r="C706" s="13" t="s">
        <v>228</v>
      </c>
      <c r="D706" s="129" t="s">
        <v>809</v>
      </c>
      <c r="E706" s="13">
        <v>97870091</v>
      </c>
      <c r="F706" s="19">
        <v>44992</v>
      </c>
      <c r="G706" s="19">
        <v>45003</v>
      </c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5">
        <v>536</v>
      </c>
      <c r="U706" s="8"/>
      <c r="V706" s="8"/>
      <c r="W706" s="8"/>
      <c r="X706" s="8"/>
      <c r="Y706" s="8"/>
      <c r="Z706" s="8"/>
      <c r="AA706" s="8"/>
    </row>
    <row r="707" spans="1:27" ht="15.6" x14ac:dyDescent="0.3">
      <c r="A707" s="10">
        <v>703</v>
      </c>
      <c r="B707" s="13">
        <v>47</v>
      </c>
      <c r="C707" s="13" t="s">
        <v>228</v>
      </c>
      <c r="D707" s="129" t="s">
        <v>810</v>
      </c>
      <c r="E707" s="11">
        <v>95101390</v>
      </c>
      <c r="F707" s="19">
        <v>44992</v>
      </c>
      <c r="G707" s="19">
        <v>45003</v>
      </c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5">
        <v>536</v>
      </c>
      <c r="U707" s="8"/>
      <c r="V707" s="8"/>
      <c r="W707" s="8"/>
      <c r="X707" s="8"/>
      <c r="Y707" s="8"/>
      <c r="Z707" s="8"/>
      <c r="AA707" s="8"/>
    </row>
    <row r="708" spans="1:27" ht="15.6" x14ac:dyDescent="0.3">
      <c r="A708" s="10">
        <v>704</v>
      </c>
      <c r="B708" s="13">
        <v>48</v>
      </c>
      <c r="C708" s="13" t="s">
        <v>228</v>
      </c>
      <c r="D708" s="129" t="s">
        <v>811</v>
      </c>
      <c r="E708" s="13">
        <v>98563646</v>
      </c>
      <c r="F708" s="19">
        <v>44992</v>
      </c>
      <c r="G708" s="19">
        <v>45003</v>
      </c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5">
        <v>536</v>
      </c>
      <c r="U708" s="8"/>
      <c r="V708" s="8"/>
      <c r="W708" s="8"/>
      <c r="X708" s="8"/>
      <c r="Y708" s="8"/>
      <c r="Z708" s="8"/>
      <c r="AA708" s="8"/>
    </row>
    <row r="709" spans="1:27" ht="15.6" x14ac:dyDescent="0.3">
      <c r="A709" s="10">
        <v>705</v>
      </c>
      <c r="B709" s="13">
        <v>49</v>
      </c>
      <c r="C709" s="13" t="s">
        <v>228</v>
      </c>
      <c r="D709" s="130" t="s">
        <v>812</v>
      </c>
      <c r="E709" s="13">
        <v>94954278</v>
      </c>
      <c r="F709" s="19">
        <v>44992</v>
      </c>
      <c r="G709" s="19">
        <v>45003</v>
      </c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5">
        <v>536</v>
      </c>
      <c r="U709" s="8"/>
      <c r="V709" s="8"/>
      <c r="W709" s="8"/>
      <c r="X709" s="8"/>
      <c r="Y709" s="8"/>
      <c r="Z709" s="8"/>
      <c r="AA709" s="8"/>
    </row>
    <row r="710" spans="1:27" ht="15.6" x14ac:dyDescent="0.3">
      <c r="A710" s="10">
        <v>706</v>
      </c>
      <c r="B710" s="13">
        <v>50</v>
      </c>
      <c r="C710" s="13" t="s">
        <v>228</v>
      </c>
      <c r="D710" s="129" t="s">
        <v>813</v>
      </c>
      <c r="E710" s="11">
        <v>94949211</v>
      </c>
      <c r="F710" s="19">
        <v>44992</v>
      </c>
      <c r="G710" s="19">
        <v>45003</v>
      </c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5">
        <v>536</v>
      </c>
      <c r="U710" s="8"/>
      <c r="V710" s="8"/>
      <c r="W710" s="8"/>
      <c r="X710" s="8"/>
      <c r="Y710" s="8"/>
      <c r="Z710" s="8"/>
      <c r="AA710" s="8"/>
    </row>
    <row r="711" spans="1:27" ht="15.6" x14ac:dyDescent="0.3">
      <c r="A711" s="10">
        <v>707</v>
      </c>
      <c r="B711" s="13">
        <v>51</v>
      </c>
      <c r="C711" s="13" t="s">
        <v>228</v>
      </c>
      <c r="D711" s="13" t="s">
        <v>814</v>
      </c>
      <c r="E711" s="13">
        <v>98322290</v>
      </c>
      <c r="F711" s="19">
        <v>44992</v>
      </c>
      <c r="G711" s="19">
        <v>45003</v>
      </c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5">
        <v>536</v>
      </c>
      <c r="U711" s="8"/>
      <c r="V711" s="8"/>
      <c r="W711" s="8"/>
      <c r="X711" s="8"/>
      <c r="Y711" s="8"/>
      <c r="Z711" s="8"/>
      <c r="AA711" s="8"/>
    </row>
    <row r="712" spans="1:27" ht="15.6" x14ac:dyDescent="0.3">
      <c r="A712" s="10">
        <v>708</v>
      </c>
      <c r="B712" s="13">
        <v>52</v>
      </c>
      <c r="C712" s="13" t="s">
        <v>228</v>
      </c>
      <c r="D712" s="129" t="s">
        <v>815</v>
      </c>
      <c r="E712" s="11">
        <v>94949211</v>
      </c>
      <c r="F712" s="19">
        <v>44992</v>
      </c>
      <c r="G712" s="19">
        <v>45003</v>
      </c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5">
        <v>536</v>
      </c>
      <c r="U712" s="8"/>
      <c r="V712" s="8"/>
      <c r="W712" s="8"/>
      <c r="X712" s="8"/>
      <c r="Y712" s="8"/>
      <c r="Z712" s="8"/>
      <c r="AA712" s="8"/>
    </row>
    <row r="713" spans="1:27" ht="15.6" x14ac:dyDescent="0.3">
      <c r="A713" s="10">
        <v>709</v>
      </c>
      <c r="B713" s="13">
        <v>53</v>
      </c>
      <c r="C713" s="13" t="s">
        <v>228</v>
      </c>
      <c r="D713" s="13" t="s">
        <v>816</v>
      </c>
      <c r="E713" s="13">
        <v>91958991</v>
      </c>
      <c r="F713" s="19">
        <v>44992</v>
      </c>
      <c r="G713" s="19">
        <v>45003</v>
      </c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5">
        <v>536</v>
      </c>
      <c r="U713" s="8"/>
      <c r="V713" s="8"/>
      <c r="W713" s="8"/>
      <c r="X713" s="8"/>
      <c r="Y713" s="8"/>
      <c r="Z713" s="8"/>
      <c r="AA713" s="8"/>
    </row>
    <row r="714" spans="1:27" ht="15.6" x14ac:dyDescent="0.3">
      <c r="A714" s="10">
        <v>710</v>
      </c>
      <c r="B714" s="13">
        <v>54</v>
      </c>
      <c r="C714" s="13" t="s">
        <v>228</v>
      </c>
      <c r="D714" s="129" t="s">
        <v>817</v>
      </c>
      <c r="E714" s="13">
        <v>57414690</v>
      </c>
      <c r="F714" s="19">
        <v>44992</v>
      </c>
      <c r="G714" s="19">
        <v>45003</v>
      </c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5">
        <v>536</v>
      </c>
      <c r="U714" s="8"/>
      <c r="V714" s="8"/>
      <c r="W714" s="8"/>
      <c r="X714" s="8"/>
      <c r="Y714" s="8"/>
      <c r="Z714" s="8"/>
      <c r="AA714" s="8"/>
    </row>
    <row r="715" spans="1:27" ht="15.6" x14ac:dyDescent="0.3">
      <c r="A715" s="10">
        <v>711</v>
      </c>
      <c r="B715" s="13">
        <v>55</v>
      </c>
      <c r="C715" s="13" t="s">
        <v>228</v>
      </c>
      <c r="D715" s="129" t="s">
        <v>818</v>
      </c>
      <c r="E715" s="11">
        <v>95101390</v>
      </c>
      <c r="F715" s="19">
        <v>44992</v>
      </c>
      <c r="G715" s="19">
        <v>45003</v>
      </c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5">
        <v>536</v>
      </c>
      <c r="U715" s="8"/>
      <c r="V715" s="8"/>
      <c r="W715" s="8"/>
      <c r="X715" s="8"/>
      <c r="Y715" s="8"/>
      <c r="Z715" s="8"/>
      <c r="AA715" s="8"/>
    </row>
    <row r="716" spans="1:27" ht="15.6" x14ac:dyDescent="0.3">
      <c r="A716" s="10">
        <v>712</v>
      </c>
      <c r="B716" s="13">
        <v>56</v>
      </c>
      <c r="C716" s="13" t="s">
        <v>228</v>
      </c>
      <c r="D716" s="130" t="s">
        <v>819</v>
      </c>
      <c r="E716" s="11">
        <v>94363033</v>
      </c>
      <c r="F716" s="19">
        <v>44992</v>
      </c>
      <c r="G716" s="19">
        <v>45003</v>
      </c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5">
        <v>536</v>
      </c>
      <c r="U716" s="8"/>
      <c r="V716" s="8"/>
      <c r="W716" s="8"/>
      <c r="X716" s="8"/>
      <c r="Y716" s="8"/>
      <c r="Z716" s="8"/>
      <c r="AA716" s="8"/>
    </row>
    <row r="717" spans="1:27" ht="15.6" hidden="1" x14ac:dyDescent="0.3">
      <c r="A717" s="10">
        <v>713</v>
      </c>
      <c r="B717" s="13">
        <v>1</v>
      </c>
      <c r="C717" s="13" t="s">
        <v>228</v>
      </c>
      <c r="D717" s="13" t="s">
        <v>820</v>
      </c>
      <c r="E717" s="13">
        <v>91728352</v>
      </c>
      <c r="F717" s="19">
        <v>44993</v>
      </c>
      <c r="G717" s="19">
        <v>45001</v>
      </c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5">
        <v>537</v>
      </c>
      <c r="U717" s="8"/>
      <c r="V717" s="8"/>
      <c r="W717" s="8"/>
      <c r="X717" s="8"/>
      <c r="Y717" s="8"/>
      <c r="Z717" s="8"/>
      <c r="AA717" s="22"/>
    </row>
    <row r="718" spans="1:27" ht="15.6" hidden="1" x14ac:dyDescent="0.3">
      <c r="A718" s="10">
        <v>714</v>
      </c>
      <c r="B718" s="13">
        <v>2</v>
      </c>
      <c r="C718" s="13" t="s">
        <v>228</v>
      </c>
      <c r="D718" s="13" t="s">
        <v>821</v>
      </c>
      <c r="E718" s="13">
        <v>94047792</v>
      </c>
      <c r="F718" s="19">
        <v>44993</v>
      </c>
      <c r="G718" s="19">
        <v>45001</v>
      </c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5">
        <v>537</v>
      </c>
      <c r="U718" s="8"/>
      <c r="V718" s="8"/>
      <c r="W718" s="8"/>
      <c r="X718" s="8"/>
      <c r="Y718" s="8"/>
      <c r="Z718" s="8"/>
      <c r="AA718" s="22"/>
    </row>
    <row r="719" spans="1:27" ht="15.6" hidden="1" x14ac:dyDescent="0.3">
      <c r="A719" s="10">
        <v>715</v>
      </c>
      <c r="B719" s="13">
        <v>3</v>
      </c>
      <c r="C719" s="13" t="s">
        <v>228</v>
      </c>
      <c r="D719" s="13" t="s">
        <v>822</v>
      </c>
      <c r="E719" s="13">
        <v>54128491</v>
      </c>
      <c r="F719" s="19">
        <v>44993</v>
      </c>
      <c r="G719" s="19">
        <v>45001</v>
      </c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5">
        <v>537</v>
      </c>
      <c r="U719" s="8"/>
      <c r="V719" s="8"/>
      <c r="W719" s="8"/>
      <c r="X719" s="8"/>
      <c r="Y719" s="8"/>
      <c r="Z719" s="8"/>
      <c r="AA719" s="22"/>
    </row>
    <row r="720" spans="1:27" ht="15.6" hidden="1" x14ac:dyDescent="0.3">
      <c r="A720" s="10">
        <v>716</v>
      </c>
      <c r="B720" s="13">
        <v>4</v>
      </c>
      <c r="C720" s="13" t="s">
        <v>228</v>
      </c>
      <c r="D720" s="13" t="s">
        <v>823</v>
      </c>
      <c r="E720" s="13">
        <v>98558836</v>
      </c>
      <c r="F720" s="19">
        <v>44993</v>
      </c>
      <c r="G720" s="19">
        <v>45001</v>
      </c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5">
        <v>537</v>
      </c>
      <c r="U720" s="8"/>
      <c r="V720" s="8"/>
      <c r="W720" s="8"/>
      <c r="X720" s="8"/>
      <c r="Y720" s="8"/>
      <c r="Z720" s="8"/>
      <c r="AA720" s="22"/>
    </row>
    <row r="721" spans="1:20" ht="15.6" hidden="1" x14ac:dyDescent="0.3">
      <c r="A721" s="10">
        <v>717</v>
      </c>
      <c r="B721" s="13">
        <v>5</v>
      </c>
      <c r="C721" s="13" t="s">
        <v>228</v>
      </c>
      <c r="D721" s="13" t="s">
        <v>824</v>
      </c>
      <c r="E721" s="13">
        <v>98558836</v>
      </c>
      <c r="F721" s="19">
        <v>44993</v>
      </c>
      <c r="G721" s="19">
        <v>45001</v>
      </c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5">
        <v>537</v>
      </c>
    </row>
    <row r="722" spans="1:20" ht="15.6" hidden="1" x14ac:dyDescent="0.3">
      <c r="A722" s="10">
        <v>718</v>
      </c>
      <c r="B722" s="13">
        <v>6</v>
      </c>
      <c r="C722" s="13" t="s">
        <v>228</v>
      </c>
      <c r="D722" s="13" t="s">
        <v>825</v>
      </c>
      <c r="E722" s="13">
        <v>97942692</v>
      </c>
      <c r="F722" s="19">
        <v>44993</v>
      </c>
      <c r="G722" s="19">
        <v>45001</v>
      </c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5">
        <v>537</v>
      </c>
    </row>
    <row r="723" spans="1:20" ht="15.6" hidden="1" x14ac:dyDescent="0.3">
      <c r="A723" s="10">
        <v>719</v>
      </c>
      <c r="B723" s="13">
        <v>7</v>
      </c>
      <c r="C723" s="13" t="s">
        <v>228</v>
      </c>
      <c r="D723" s="16" t="s">
        <v>826</v>
      </c>
      <c r="E723" s="13">
        <v>91648592</v>
      </c>
      <c r="F723" s="19">
        <v>44993</v>
      </c>
      <c r="G723" s="19">
        <v>45001</v>
      </c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5">
        <v>537</v>
      </c>
    </row>
    <row r="724" spans="1:20" ht="15.6" hidden="1" x14ac:dyDescent="0.3">
      <c r="A724" s="10">
        <v>720</v>
      </c>
      <c r="B724" s="13">
        <v>8</v>
      </c>
      <c r="C724" s="13" t="s">
        <v>228</v>
      </c>
      <c r="D724" s="13" t="s">
        <v>827</v>
      </c>
      <c r="E724" s="13">
        <v>94949146</v>
      </c>
      <c r="F724" s="19">
        <v>44993</v>
      </c>
      <c r="G724" s="19">
        <v>45001</v>
      </c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5">
        <v>537</v>
      </c>
    </row>
    <row r="725" spans="1:20" ht="15.6" hidden="1" x14ac:dyDescent="0.3">
      <c r="A725" s="10">
        <v>721</v>
      </c>
      <c r="B725" s="13">
        <v>9</v>
      </c>
      <c r="C725" s="13" t="s">
        <v>228</v>
      </c>
      <c r="D725" s="13" t="s">
        <v>828</v>
      </c>
      <c r="E725" s="13">
        <v>98024045</v>
      </c>
      <c r="F725" s="19">
        <v>44993</v>
      </c>
      <c r="G725" s="19">
        <v>45001</v>
      </c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5">
        <v>537</v>
      </c>
    </row>
    <row r="726" spans="1:20" ht="15.6" hidden="1" x14ac:dyDescent="0.3">
      <c r="A726" s="10">
        <v>722</v>
      </c>
      <c r="B726" s="13">
        <v>10</v>
      </c>
      <c r="C726" s="13" t="s">
        <v>228</v>
      </c>
      <c r="D726" s="13" t="s">
        <v>829</v>
      </c>
      <c r="E726" s="13">
        <v>97963797</v>
      </c>
      <c r="F726" s="19">
        <v>44993</v>
      </c>
      <c r="G726" s="19">
        <v>45001</v>
      </c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5">
        <v>537</v>
      </c>
    </row>
    <row r="727" spans="1:20" ht="15.6" hidden="1" x14ac:dyDescent="0.3">
      <c r="A727" s="10">
        <v>723</v>
      </c>
      <c r="B727" s="13">
        <v>11</v>
      </c>
      <c r="C727" s="13" t="s">
        <v>228</v>
      </c>
      <c r="D727" s="13" t="s">
        <v>830</v>
      </c>
      <c r="E727" s="13">
        <v>91950386</v>
      </c>
      <c r="F727" s="19">
        <v>44993</v>
      </c>
      <c r="G727" s="19">
        <v>45001</v>
      </c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5">
        <v>537</v>
      </c>
    </row>
    <row r="728" spans="1:20" ht="15.6" hidden="1" x14ac:dyDescent="0.3">
      <c r="A728" s="10">
        <v>724</v>
      </c>
      <c r="B728" s="13">
        <v>12</v>
      </c>
      <c r="C728" s="13" t="s">
        <v>228</v>
      </c>
      <c r="D728" s="13" t="s">
        <v>831</v>
      </c>
      <c r="E728" s="13">
        <v>91950386</v>
      </c>
      <c r="F728" s="19">
        <v>44993</v>
      </c>
      <c r="G728" s="19">
        <v>45001</v>
      </c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5">
        <v>537</v>
      </c>
    </row>
    <row r="729" spans="1:20" ht="15.6" hidden="1" x14ac:dyDescent="0.3">
      <c r="A729" s="10">
        <v>725</v>
      </c>
      <c r="B729" s="13">
        <v>13</v>
      </c>
      <c r="C729" s="13" t="s">
        <v>228</v>
      </c>
      <c r="D729" s="13" t="s">
        <v>832</v>
      </c>
      <c r="E729" s="13">
        <v>97963797</v>
      </c>
      <c r="F729" s="19">
        <v>44993</v>
      </c>
      <c r="G729" s="19">
        <v>45001</v>
      </c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5">
        <v>537</v>
      </c>
    </row>
    <row r="730" spans="1:20" ht="15.6" hidden="1" x14ac:dyDescent="0.3">
      <c r="A730" s="10">
        <v>726</v>
      </c>
      <c r="B730" s="13">
        <v>14</v>
      </c>
      <c r="C730" s="13" t="s">
        <v>228</v>
      </c>
      <c r="D730" s="16" t="s">
        <v>833</v>
      </c>
      <c r="E730" s="13">
        <v>94949146</v>
      </c>
      <c r="F730" s="19">
        <v>44993</v>
      </c>
      <c r="G730" s="19">
        <v>45001</v>
      </c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5">
        <v>537</v>
      </c>
    </row>
    <row r="731" spans="1:20" ht="15.6" hidden="1" x14ac:dyDescent="0.3">
      <c r="A731" s="10">
        <v>727</v>
      </c>
      <c r="B731" s="13">
        <v>15</v>
      </c>
      <c r="C731" s="13" t="s">
        <v>228</v>
      </c>
      <c r="D731" s="13" t="s">
        <v>834</v>
      </c>
      <c r="E731" s="13">
        <v>98561244</v>
      </c>
      <c r="F731" s="19">
        <v>44993</v>
      </c>
      <c r="G731" s="19">
        <v>45001</v>
      </c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5">
        <v>537</v>
      </c>
    </row>
    <row r="732" spans="1:20" ht="15.6" hidden="1" x14ac:dyDescent="0.3">
      <c r="A732" s="10">
        <v>728</v>
      </c>
      <c r="B732" s="13">
        <v>16</v>
      </c>
      <c r="C732" s="13" t="s">
        <v>228</v>
      </c>
      <c r="D732" s="13" t="s">
        <v>835</v>
      </c>
      <c r="E732" s="13">
        <v>98328321</v>
      </c>
      <c r="F732" s="19">
        <v>44993</v>
      </c>
      <c r="G732" s="19">
        <v>45001</v>
      </c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5">
        <v>537</v>
      </c>
    </row>
    <row r="733" spans="1:20" ht="15.6" hidden="1" x14ac:dyDescent="0.3">
      <c r="A733" s="10">
        <v>729</v>
      </c>
      <c r="B733" s="13">
        <v>17</v>
      </c>
      <c r="C733" s="13" t="s">
        <v>228</v>
      </c>
      <c r="D733" s="13" t="s">
        <v>836</v>
      </c>
      <c r="E733" s="13">
        <v>98560709</v>
      </c>
      <c r="F733" s="19">
        <v>44993</v>
      </c>
      <c r="G733" s="19">
        <v>45001</v>
      </c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5">
        <v>537</v>
      </c>
    </row>
    <row r="734" spans="1:20" ht="15.6" hidden="1" x14ac:dyDescent="0.3">
      <c r="A734" s="10">
        <v>730</v>
      </c>
      <c r="B734" s="13">
        <v>18</v>
      </c>
      <c r="C734" s="13" t="s">
        <v>228</v>
      </c>
      <c r="D734" s="13" t="s">
        <v>837</v>
      </c>
      <c r="E734" s="13">
        <v>98328321</v>
      </c>
      <c r="F734" s="19">
        <v>44993</v>
      </c>
      <c r="G734" s="19">
        <v>45001</v>
      </c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5">
        <v>537</v>
      </c>
    </row>
    <row r="735" spans="1:20" ht="15.6" hidden="1" x14ac:dyDescent="0.3">
      <c r="A735" s="10">
        <v>731</v>
      </c>
      <c r="B735" s="13">
        <v>19</v>
      </c>
      <c r="C735" s="13" t="s">
        <v>228</v>
      </c>
      <c r="D735" s="13" t="s">
        <v>838</v>
      </c>
      <c r="E735" s="13">
        <v>98085160</v>
      </c>
      <c r="F735" s="19">
        <v>44993</v>
      </c>
      <c r="G735" s="19">
        <v>45001</v>
      </c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5">
        <v>537</v>
      </c>
    </row>
    <row r="736" spans="1:20" ht="15.6" hidden="1" x14ac:dyDescent="0.3">
      <c r="A736" s="10">
        <v>732</v>
      </c>
      <c r="B736" s="13">
        <v>20</v>
      </c>
      <c r="C736" s="13" t="s">
        <v>228</v>
      </c>
      <c r="D736" s="13" t="s">
        <v>839</v>
      </c>
      <c r="E736" s="13">
        <v>94807997</v>
      </c>
      <c r="F736" s="19">
        <v>44993</v>
      </c>
      <c r="G736" s="19">
        <v>45001</v>
      </c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5">
        <v>537</v>
      </c>
    </row>
    <row r="737" spans="1:20" ht="15.6" hidden="1" x14ac:dyDescent="0.3">
      <c r="A737" s="10">
        <v>733</v>
      </c>
      <c r="B737" s="13">
        <v>21</v>
      </c>
      <c r="C737" s="13" t="s">
        <v>228</v>
      </c>
      <c r="D737" s="16" t="s">
        <v>840</v>
      </c>
      <c r="E737" s="13">
        <v>91977272</v>
      </c>
      <c r="F737" s="19">
        <v>44993</v>
      </c>
      <c r="G737" s="19">
        <v>45001</v>
      </c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5">
        <v>537</v>
      </c>
    </row>
    <row r="738" spans="1:20" ht="15.6" hidden="1" x14ac:dyDescent="0.3">
      <c r="A738" s="10">
        <v>734</v>
      </c>
      <c r="B738" s="13">
        <v>22</v>
      </c>
      <c r="C738" s="13" t="s">
        <v>228</v>
      </c>
      <c r="D738" s="13" t="s">
        <v>841</v>
      </c>
      <c r="E738" s="13">
        <v>98085160</v>
      </c>
      <c r="F738" s="19">
        <v>44993</v>
      </c>
      <c r="G738" s="19">
        <v>45001</v>
      </c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5">
        <v>537</v>
      </c>
    </row>
    <row r="739" spans="1:20" ht="15.6" hidden="1" x14ac:dyDescent="0.3">
      <c r="A739" s="10">
        <v>735</v>
      </c>
      <c r="B739" s="13">
        <v>23</v>
      </c>
      <c r="C739" s="13" t="s">
        <v>228</v>
      </c>
      <c r="D739" s="13" t="s">
        <v>842</v>
      </c>
      <c r="E739" s="13">
        <v>97915797</v>
      </c>
      <c r="F739" s="19">
        <v>44993</v>
      </c>
      <c r="G739" s="19">
        <v>45001</v>
      </c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5">
        <v>537</v>
      </c>
    </row>
    <row r="740" spans="1:20" ht="15.6" hidden="1" x14ac:dyDescent="0.3">
      <c r="A740" s="10">
        <v>736</v>
      </c>
      <c r="B740" s="13">
        <v>24</v>
      </c>
      <c r="C740" s="13" t="s">
        <v>228</v>
      </c>
      <c r="D740" s="13" t="s">
        <v>843</v>
      </c>
      <c r="E740" s="13">
        <v>54292453</v>
      </c>
      <c r="F740" s="19">
        <v>44993</v>
      </c>
      <c r="G740" s="19">
        <v>45001</v>
      </c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5">
        <v>537</v>
      </c>
    </row>
    <row r="741" spans="1:20" ht="15.6" hidden="1" x14ac:dyDescent="0.3">
      <c r="A741" s="10">
        <v>737</v>
      </c>
      <c r="B741" s="13">
        <v>25</v>
      </c>
      <c r="C741" s="13" t="s">
        <v>228</v>
      </c>
      <c r="D741" s="13" t="s">
        <v>844</v>
      </c>
      <c r="E741" s="13">
        <v>97922496</v>
      </c>
      <c r="F741" s="19">
        <v>44993</v>
      </c>
      <c r="G741" s="19">
        <v>45001</v>
      </c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5">
        <v>537</v>
      </c>
    </row>
    <row r="742" spans="1:20" ht="15.6" hidden="1" x14ac:dyDescent="0.3">
      <c r="A742" s="10">
        <v>738</v>
      </c>
      <c r="B742" s="13">
        <v>26</v>
      </c>
      <c r="C742" s="13" t="s">
        <v>228</v>
      </c>
      <c r="D742" s="13" t="s">
        <v>845</v>
      </c>
      <c r="E742" s="13">
        <v>98024045</v>
      </c>
      <c r="F742" s="19">
        <v>44993</v>
      </c>
      <c r="G742" s="19">
        <v>45001</v>
      </c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5">
        <v>537</v>
      </c>
    </row>
    <row r="743" spans="1:20" ht="15.6" hidden="1" x14ac:dyDescent="0.3">
      <c r="A743" s="10">
        <v>739</v>
      </c>
      <c r="B743" s="13">
        <v>27</v>
      </c>
      <c r="C743" s="13" t="s">
        <v>228</v>
      </c>
      <c r="D743" s="13" t="s">
        <v>846</v>
      </c>
      <c r="E743" s="13">
        <v>94807997</v>
      </c>
      <c r="F743" s="19">
        <v>44993</v>
      </c>
      <c r="G743" s="19">
        <v>45001</v>
      </c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5">
        <v>537</v>
      </c>
    </row>
    <row r="744" spans="1:20" ht="15.6" hidden="1" x14ac:dyDescent="0.3">
      <c r="A744" s="10">
        <v>740</v>
      </c>
      <c r="B744" s="13">
        <v>28</v>
      </c>
      <c r="C744" s="13" t="s">
        <v>228</v>
      </c>
      <c r="D744" s="16" t="s">
        <v>847</v>
      </c>
      <c r="E744" s="13">
        <v>94047792</v>
      </c>
      <c r="F744" s="19">
        <v>44993</v>
      </c>
      <c r="G744" s="19">
        <v>45001</v>
      </c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5">
        <v>537</v>
      </c>
    </row>
    <row r="745" spans="1:20" ht="15.6" hidden="1" x14ac:dyDescent="0.3">
      <c r="A745" s="10">
        <v>741</v>
      </c>
      <c r="B745" s="13">
        <v>29</v>
      </c>
      <c r="C745" s="13" t="s">
        <v>228</v>
      </c>
      <c r="D745" s="13" t="s">
        <v>848</v>
      </c>
      <c r="E745" s="13">
        <v>91970780</v>
      </c>
      <c r="F745" s="19">
        <v>44993</v>
      </c>
      <c r="G745" s="19">
        <v>45001</v>
      </c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5">
        <v>537</v>
      </c>
    </row>
    <row r="746" spans="1:20" ht="15.6" hidden="1" x14ac:dyDescent="0.3">
      <c r="A746" s="10">
        <v>742</v>
      </c>
      <c r="B746" s="13">
        <v>30</v>
      </c>
      <c r="C746" s="13" t="s">
        <v>228</v>
      </c>
      <c r="D746" s="13" t="s">
        <v>849</v>
      </c>
      <c r="E746" s="13">
        <v>94023694</v>
      </c>
      <c r="F746" s="19">
        <v>44993</v>
      </c>
      <c r="G746" s="19">
        <v>45001</v>
      </c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5">
        <v>537</v>
      </c>
    </row>
    <row r="747" spans="1:20" ht="15.6" hidden="1" x14ac:dyDescent="0.3">
      <c r="A747" s="10">
        <v>743</v>
      </c>
      <c r="B747" s="13">
        <v>31</v>
      </c>
      <c r="C747" s="13" t="s">
        <v>228</v>
      </c>
      <c r="D747" s="13" t="s">
        <v>850</v>
      </c>
      <c r="E747" s="13">
        <v>54292453</v>
      </c>
      <c r="F747" s="19">
        <v>44993</v>
      </c>
      <c r="G747" s="19">
        <v>45001</v>
      </c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5">
        <v>537</v>
      </c>
    </row>
    <row r="748" spans="1:20" ht="15.6" hidden="1" x14ac:dyDescent="0.3">
      <c r="A748" s="10">
        <v>744</v>
      </c>
      <c r="B748" s="13">
        <v>32</v>
      </c>
      <c r="C748" s="13" t="s">
        <v>228</v>
      </c>
      <c r="D748" s="13" t="s">
        <v>851</v>
      </c>
      <c r="E748" s="13">
        <v>98184542</v>
      </c>
      <c r="F748" s="19">
        <v>44993</v>
      </c>
      <c r="G748" s="19">
        <v>45001</v>
      </c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5">
        <v>537</v>
      </c>
    </row>
    <row r="749" spans="1:20" ht="15.6" hidden="1" x14ac:dyDescent="0.3">
      <c r="A749" s="10">
        <v>745</v>
      </c>
      <c r="B749" s="13">
        <v>33</v>
      </c>
      <c r="C749" s="13" t="s">
        <v>228</v>
      </c>
      <c r="D749" s="13" t="s">
        <v>852</v>
      </c>
      <c r="E749" s="13">
        <v>98184542</v>
      </c>
      <c r="F749" s="19">
        <v>44993</v>
      </c>
      <c r="G749" s="19">
        <v>45001</v>
      </c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5">
        <v>537</v>
      </c>
    </row>
    <row r="750" spans="1:20" ht="15.6" hidden="1" x14ac:dyDescent="0.3">
      <c r="A750" s="10">
        <v>746</v>
      </c>
      <c r="B750" s="13">
        <v>34</v>
      </c>
      <c r="C750" s="13" t="s">
        <v>228</v>
      </c>
      <c r="D750" s="13" t="s">
        <v>853</v>
      </c>
      <c r="E750" s="13">
        <v>94945276</v>
      </c>
      <c r="F750" s="19">
        <v>44993</v>
      </c>
      <c r="G750" s="19">
        <v>45001</v>
      </c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5">
        <v>537</v>
      </c>
    </row>
    <row r="751" spans="1:20" ht="15.6" hidden="1" x14ac:dyDescent="0.3">
      <c r="A751" s="10">
        <v>747</v>
      </c>
      <c r="B751" s="13">
        <v>35</v>
      </c>
      <c r="C751" s="13" t="s">
        <v>228</v>
      </c>
      <c r="D751" s="16" t="s">
        <v>854</v>
      </c>
      <c r="E751" s="13">
        <v>91648592</v>
      </c>
      <c r="F751" s="19">
        <v>44993</v>
      </c>
      <c r="G751" s="19">
        <v>45001</v>
      </c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5">
        <v>537</v>
      </c>
    </row>
    <row r="752" spans="1:20" ht="15.6" hidden="1" x14ac:dyDescent="0.3">
      <c r="A752" s="10">
        <v>748</v>
      </c>
      <c r="B752" s="13">
        <v>36</v>
      </c>
      <c r="C752" s="13" t="s">
        <v>228</v>
      </c>
      <c r="D752" s="13" t="s">
        <v>855</v>
      </c>
      <c r="E752" s="13">
        <v>98149354</v>
      </c>
      <c r="F752" s="19">
        <v>44993</v>
      </c>
      <c r="G752" s="19">
        <v>45001</v>
      </c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5">
        <v>537</v>
      </c>
    </row>
    <row r="753" spans="1:20" ht="15.6" hidden="1" x14ac:dyDescent="0.3">
      <c r="A753" s="10">
        <v>749</v>
      </c>
      <c r="B753" s="13">
        <v>37</v>
      </c>
      <c r="C753" s="13" t="s">
        <v>228</v>
      </c>
      <c r="D753" s="13" t="s">
        <v>856</v>
      </c>
      <c r="E753" s="13">
        <v>98149354</v>
      </c>
      <c r="F753" s="19">
        <v>44993</v>
      </c>
      <c r="G753" s="19">
        <v>45001</v>
      </c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5">
        <v>537</v>
      </c>
    </row>
    <row r="754" spans="1:20" ht="15.6" hidden="1" x14ac:dyDescent="0.3">
      <c r="A754" s="10">
        <v>750</v>
      </c>
      <c r="B754" s="13">
        <v>38</v>
      </c>
      <c r="C754" s="13" t="s">
        <v>228</v>
      </c>
      <c r="D754" s="13" t="s">
        <v>857</v>
      </c>
      <c r="E754" s="13">
        <v>91970780</v>
      </c>
      <c r="F754" s="19">
        <v>44993</v>
      </c>
      <c r="G754" s="19">
        <v>45001</v>
      </c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5">
        <v>537</v>
      </c>
    </row>
    <row r="755" spans="1:20" ht="15.6" hidden="1" x14ac:dyDescent="0.3">
      <c r="A755" s="10">
        <v>751</v>
      </c>
      <c r="B755" s="13">
        <v>39</v>
      </c>
      <c r="C755" s="13" t="s">
        <v>228</v>
      </c>
      <c r="D755" s="13" t="s">
        <v>858</v>
      </c>
      <c r="E755" s="13">
        <v>98137912</v>
      </c>
      <c r="F755" s="19">
        <v>44993</v>
      </c>
      <c r="G755" s="19">
        <v>45001</v>
      </c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5">
        <v>537</v>
      </c>
    </row>
    <row r="756" spans="1:20" ht="15.6" hidden="1" x14ac:dyDescent="0.3">
      <c r="A756" s="10">
        <v>752</v>
      </c>
      <c r="B756" s="13">
        <v>40</v>
      </c>
      <c r="C756" s="13" t="s">
        <v>228</v>
      </c>
      <c r="D756" s="13" t="s">
        <v>859</v>
      </c>
      <c r="E756" s="13">
        <v>94023694</v>
      </c>
      <c r="F756" s="19">
        <v>44993</v>
      </c>
      <c r="G756" s="19">
        <v>45001</v>
      </c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5">
        <v>537</v>
      </c>
    </row>
    <row r="757" spans="1:20" ht="15.6" hidden="1" x14ac:dyDescent="0.3">
      <c r="A757" s="10">
        <v>753</v>
      </c>
      <c r="B757" s="13">
        <v>41</v>
      </c>
      <c r="C757" s="13" t="s">
        <v>228</v>
      </c>
      <c r="D757" s="13" t="s">
        <v>860</v>
      </c>
      <c r="E757" s="13">
        <v>97892996</v>
      </c>
      <c r="F757" s="19">
        <v>44993</v>
      </c>
      <c r="G757" s="19">
        <v>45001</v>
      </c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5">
        <v>537</v>
      </c>
    </row>
    <row r="758" spans="1:20" ht="15.6" hidden="1" x14ac:dyDescent="0.3">
      <c r="A758" s="10">
        <v>754</v>
      </c>
      <c r="B758" s="13">
        <v>42</v>
      </c>
      <c r="C758" s="13" t="s">
        <v>228</v>
      </c>
      <c r="D758" s="16" t="s">
        <v>861</v>
      </c>
      <c r="E758" s="13">
        <v>97942692</v>
      </c>
      <c r="F758" s="19">
        <v>44993</v>
      </c>
      <c r="G758" s="19">
        <v>45001</v>
      </c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5">
        <v>537</v>
      </c>
    </row>
    <row r="759" spans="1:20" ht="15.6" hidden="1" x14ac:dyDescent="0.3">
      <c r="A759" s="10">
        <v>755</v>
      </c>
      <c r="B759" s="13">
        <v>43</v>
      </c>
      <c r="C759" s="13" t="s">
        <v>228</v>
      </c>
      <c r="D759" s="13" t="s">
        <v>862</v>
      </c>
      <c r="E759" s="13">
        <v>98560709</v>
      </c>
      <c r="F759" s="19">
        <v>44993</v>
      </c>
      <c r="G759" s="19">
        <v>45001</v>
      </c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5">
        <v>537</v>
      </c>
    </row>
    <row r="760" spans="1:20" ht="15.6" hidden="1" x14ac:dyDescent="0.3">
      <c r="A760" s="10">
        <v>756</v>
      </c>
      <c r="B760" s="13">
        <v>44</v>
      </c>
      <c r="C760" s="13" t="s">
        <v>228</v>
      </c>
      <c r="D760" s="13" t="s">
        <v>863</v>
      </c>
      <c r="E760" s="13">
        <v>94178191</v>
      </c>
      <c r="F760" s="19">
        <v>44993</v>
      </c>
      <c r="G760" s="19">
        <v>45001</v>
      </c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5">
        <v>537</v>
      </c>
    </row>
    <row r="761" spans="1:20" ht="15.6" hidden="1" x14ac:dyDescent="0.3">
      <c r="A761" s="10">
        <v>757</v>
      </c>
      <c r="B761" s="13">
        <v>45</v>
      </c>
      <c r="C761" s="13" t="s">
        <v>228</v>
      </c>
      <c r="D761" s="13" t="s">
        <v>864</v>
      </c>
      <c r="E761" s="13">
        <v>94945276</v>
      </c>
      <c r="F761" s="19">
        <v>44993</v>
      </c>
      <c r="G761" s="19">
        <v>45001</v>
      </c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5">
        <v>537</v>
      </c>
    </row>
    <row r="762" spans="1:20" ht="15.6" hidden="1" x14ac:dyDescent="0.3">
      <c r="A762" s="10">
        <v>758</v>
      </c>
      <c r="B762" s="13">
        <v>46</v>
      </c>
      <c r="C762" s="13" t="s">
        <v>228</v>
      </c>
      <c r="D762" s="13" t="s">
        <v>865</v>
      </c>
      <c r="E762" s="13">
        <v>94942778</v>
      </c>
      <c r="F762" s="19">
        <v>44993</v>
      </c>
      <c r="G762" s="19">
        <v>45001</v>
      </c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5">
        <v>537</v>
      </c>
    </row>
    <row r="763" spans="1:20" ht="15.6" hidden="1" x14ac:dyDescent="0.3">
      <c r="A763" s="10">
        <v>759</v>
      </c>
      <c r="B763" s="13">
        <v>47</v>
      </c>
      <c r="C763" s="13" t="s">
        <v>228</v>
      </c>
      <c r="D763" s="13" t="s">
        <v>866</v>
      </c>
      <c r="E763" s="13">
        <v>94178191</v>
      </c>
      <c r="F763" s="19">
        <v>44993</v>
      </c>
      <c r="G763" s="19">
        <v>45001</v>
      </c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5">
        <v>537</v>
      </c>
    </row>
    <row r="764" spans="1:20" ht="15.6" hidden="1" x14ac:dyDescent="0.3">
      <c r="A764" s="10">
        <v>760</v>
      </c>
      <c r="B764" s="13">
        <v>48</v>
      </c>
      <c r="C764" s="13" t="s">
        <v>228</v>
      </c>
      <c r="D764" s="13" t="s">
        <v>867</v>
      </c>
      <c r="E764" s="13">
        <v>98137912</v>
      </c>
      <c r="F764" s="19">
        <v>44993</v>
      </c>
      <c r="G764" s="19">
        <v>45001</v>
      </c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5">
        <v>537</v>
      </c>
    </row>
    <row r="765" spans="1:20" ht="15.6" hidden="1" x14ac:dyDescent="0.3">
      <c r="A765" s="10">
        <v>761</v>
      </c>
      <c r="B765" s="13">
        <v>49</v>
      </c>
      <c r="C765" s="13" t="s">
        <v>228</v>
      </c>
      <c r="D765" s="16" t="s">
        <v>868</v>
      </c>
      <c r="E765" s="13">
        <v>54128491</v>
      </c>
      <c r="F765" s="19">
        <v>44993</v>
      </c>
      <c r="G765" s="19">
        <v>45001</v>
      </c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5">
        <v>537</v>
      </c>
    </row>
    <row r="766" spans="1:20" ht="15.6" hidden="1" x14ac:dyDescent="0.3">
      <c r="A766" s="10">
        <v>762</v>
      </c>
      <c r="B766" s="13">
        <v>50</v>
      </c>
      <c r="C766" s="13" t="s">
        <v>228</v>
      </c>
      <c r="D766" s="13" t="s">
        <v>869</v>
      </c>
      <c r="E766" s="13">
        <v>98561707</v>
      </c>
      <c r="F766" s="19">
        <v>44993</v>
      </c>
      <c r="G766" s="19">
        <v>45001</v>
      </c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5">
        <v>537</v>
      </c>
    </row>
    <row r="767" spans="1:20" ht="15.6" hidden="1" x14ac:dyDescent="0.3">
      <c r="A767" s="10">
        <v>763</v>
      </c>
      <c r="B767" s="13">
        <v>51</v>
      </c>
      <c r="C767" s="13" t="s">
        <v>228</v>
      </c>
      <c r="D767" s="13" t="s">
        <v>870</v>
      </c>
      <c r="E767" s="13">
        <v>97915797</v>
      </c>
      <c r="F767" s="19">
        <v>44993</v>
      </c>
      <c r="G767" s="19">
        <v>45001</v>
      </c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5">
        <v>537</v>
      </c>
    </row>
    <row r="768" spans="1:20" ht="15.6" hidden="1" x14ac:dyDescent="0.3">
      <c r="A768" s="10">
        <v>764</v>
      </c>
      <c r="B768" s="13">
        <v>52</v>
      </c>
      <c r="C768" s="13" t="s">
        <v>228</v>
      </c>
      <c r="D768" s="13" t="s">
        <v>871</v>
      </c>
      <c r="E768" s="13">
        <v>98561244</v>
      </c>
      <c r="F768" s="19">
        <v>44993</v>
      </c>
      <c r="G768" s="19">
        <v>45001</v>
      </c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5">
        <v>537</v>
      </c>
    </row>
    <row r="769" spans="1:20" ht="15.6" hidden="1" x14ac:dyDescent="0.3">
      <c r="A769" s="10">
        <v>765</v>
      </c>
      <c r="B769" s="13">
        <v>53</v>
      </c>
      <c r="C769" s="13" t="s">
        <v>228</v>
      </c>
      <c r="D769" s="13" t="s">
        <v>872</v>
      </c>
      <c r="E769" s="13">
        <v>94942778</v>
      </c>
      <c r="F769" s="19">
        <v>44993</v>
      </c>
      <c r="G769" s="19">
        <v>45001</v>
      </c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5">
        <v>537</v>
      </c>
    </row>
    <row r="770" spans="1:20" ht="15.6" hidden="1" x14ac:dyDescent="0.3">
      <c r="A770" s="10">
        <v>766</v>
      </c>
      <c r="B770" s="13">
        <v>54</v>
      </c>
      <c r="C770" s="13" t="s">
        <v>228</v>
      </c>
      <c r="D770" s="13" t="s">
        <v>873</v>
      </c>
      <c r="E770" s="13">
        <v>97922496</v>
      </c>
      <c r="F770" s="19">
        <v>44993</v>
      </c>
      <c r="G770" s="19">
        <v>45001</v>
      </c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5">
        <v>537</v>
      </c>
    </row>
    <row r="771" spans="1:20" ht="15.6" hidden="1" x14ac:dyDescent="0.3">
      <c r="A771" s="10">
        <v>767</v>
      </c>
      <c r="B771" s="13">
        <v>55</v>
      </c>
      <c r="C771" s="13" t="s">
        <v>228</v>
      </c>
      <c r="D771" s="13" t="s">
        <v>874</v>
      </c>
      <c r="E771" s="13">
        <v>97892996</v>
      </c>
      <c r="F771" s="19">
        <v>44993</v>
      </c>
      <c r="G771" s="19">
        <v>45001</v>
      </c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5">
        <v>537</v>
      </c>
    </row>
    <row r="772" spans="1:20" ht="15.6" hidden="1" x14ac:dyDescent="0.3">
      <c r="A772" s="10">
        <v>768</v>
      </c>
      <c r="B772" s="13">
        <v>56</v>
      </c>
      <c r="C772" s="13" t="s">
        <v>228</v>
      </c>
      <c r="D772" s="16" t="s">
        <v>875</v>
      </c>
      <c r="E772" s="13">
        <v>98561707</v>
      </c>
      <c r="F772" s="19">
        <v>44993</v>
      </c>
      <c r="G772" s="19">
        <v>45001</v>
      </c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5">
        <v>537</v>
      </c>
    </row>
    <row r="773" spans="1:20" ht="15.6" hidden="1" x14ac:dyDescent="0.3">
      <c r="A773" s="10">
        <v>769</v>
      </c>
      <c r="B773" s="13">
        <v>57</v>
      </c>
      <c r="C773" s="13" t="s">
        <v>228</v>
      </c>
      <c r="D773" s="13" t="s">
        <v>876</v>
      </c>
      <c r="E773" s="13">
        <v>91782821</v>
      </c>
      <c r="F773" s="19">
        <v>44993</v>
      </c>
      <c r="G773" s="19">
        <v>45001</v>
      </c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5">
        <v>537</v>
      </c>
    </row>
    <row r="774" spans="1:20" ht="15.6" hidden="1" x14ac:dyDescent="0.3">
      <c r="A774" s="10">
        <v>770</v>
      </c>
      <c r="B774" s="13">
        <v>58</v>
      </c>
      <c r="C774" s="13" t="s">
        <v>228</v>
      </c>
      <c r="D774" s="13" t="s">
        <v>877</v>
      </c>
      <c r="E774" s="13">
        <v>94954542</v>
      </c>
      <c r="F774" s="19">
        <v>44993</v>
      </c>
      <c r="G774" s="19">
        <v>45001</v>
      </c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5">
        <v>537</v>
      </c>
    </row>
    <row r="775" spans="1:20" ht="15.6" hidden="1" x14ac:dyDescent="0.3">
      <c r="A775" s="10">
        <v>771</v>
      </c>
      <c r="B775" s="13">
        <v>1</v>
      </c>
      <c r="C775" s="13" t="s">
        <v>228</v>
      </c>
      <c r="D775" s="13" t="s">
        <v>878</v>
      </c>
      <c r="E775" s="11">
        <v>57416596</v>
      </c>
      <c r="F775" s="19">
        <v>44994</v>
      </c>
      <c r="G775" s="19">
        <v>45002</v>
      </c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5">
        <v>538</v>
      </c>
    </row>
    <row r="776" spans="1:20" ht="15.6" hidden="1" x14ac:dyDescent="0.3">
      <c r="A776" s="10">
        <v>772</v>
      </c>
      <c r="B776" s="13">
        <v>2</v>
      </c>
      <c r="C776" s="13" t="s">
        <v>228</v>
      </c>
      <c r="D776" s="13" t="s">
        <v>879</v>
      </c>
      <c r="E776" s="13">
        <v>91991174</v>
      </c>
      <c r="F776" s="19">
        <v>44994</v>
      </c>
      <c r="G776" s="19">
        <v>45002</v>
      </c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5">
        <v>538</v>
      </c>
    </row>
    <row r="777" spans="1:20" ht="15.6" hidden="1" x14ac:dyDescent="0.3">
      <c r="A777" s="10">
        <v>773</v>
      </c>
      <c r="B777" s="13">
        <v>3</v>
      </c>
      <c r="C777" s="13" t="s">
        <v>228</v>
      </c>
      <c r="D777" s="13" t="s">
        <v>880</v>
      </c>
      <c r="E777" s="13">
        <v>98168994</v>
      </c>
      <c r="F777" s="19">
        <v>44994</v>
      </c>
      <c r="G777" s="19">
        <v>45002</v>
      </c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5">
        <v>538</v>
      </c>
    </row>
    <row r="778" spans="1:20" ht="15.6" hidden="1" x14ac:dyDescent="0.3">
      <c r="A778" s="10">
        <v>774</v>
      </c>
      <c r="B778" s="13">
        <v>4</v>
      </c>
      <c r="C778" s="13" t="s">
        <v>228</v>
      </c>
      <c r="D778" s="13" t="s">
        <v>881</v>
      </c>
      <c r="E778" s="11">
        <v>91749325</v>
      </c>
      <c r="F778" s="19">
        <v>44994</v>
      </c>
      <c r="G778" s="19">
        <v>45002</v>
      </c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5">
        <v>538</v>
      </c>
    </row>
    <row r="779" spans="1:20" ht="15.6" hidden="1" x14ac:dyDescent="0.3">
      <c r="A779" s="10">
        <v>775</v>
      </c>
      <c r="B779" s="13">
        <v>5</v>
      </c>
      <c r="C779" s="13" t="s">
        <v>228</v>
      </c>
      <c r="D779" s="11" t="s">
        <v>882</v>
      </c>
      <c r="E779" s="11">
        <v>54287362</v>
      </c>
      <c r="F779" s="19">
        <v>44994</v>
      </c>
      <c r="G779" s="19">
        <v>45002</v>
      </c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5">
        <v>538</v>
      </c>
    </row>
    <row r="780" spans="1:20" ht="15.6" hidden="1" x14ac:dyDescent="0.3">
      <c r="A780" s="10">
        <v>776</v>
      </c>
      <c r="B780" s="13">
        <v>6</v>
      </c>
      <c r="C780" s="13" t="s">
        <v>228</v>
      </c>
      <c r="D780" s="13" t="s">
        <v>883</v>
      </c>
      <c r="E780" s="13">
        <v>98146491</v>
      </c>
      <c r="F780" s="19">
        <v>44994</v>
      </c>
      <c r="G780" s="19">
        <v>45002</v>
      </c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5">
        <v>538</v>
      </c>
    </row>
    <row r="781" spans="1:20" ht="15.6" hidden="1" x14ac:dyDescent="0.3">
      <c r="A781" s="10">
        <v>777</v>
      </c>
      <c r="B781" s="13">
        <v>7</v>
      </c>
      <c r="C781" s="13" t="s">
        <v>228</v>
      </c>
      <c r="D781" s="16" t="s">
        <v>884</v>
      </c>
      <c r="E781" s="11">
        <v>54275177</v>
      </c>
      <c r="F781" s="19">
        <v>44994</v>
      </c>
      <c r="G781" s="19">
        <v>45002</v>
      </c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5">
        <v>538</v>
      </c>
    </row>
    <row r="782" spans="1:20" ht="15.6" hidden="1" x14ac:dyDescent="0.3">
      <c r="A782" s="10">
        <v>778</v>
      </c>
      <c r="B782" s="13">
        <v>8</v>
      </c>
      <c r="C782" s="13" t="s">
        <v>228</v>
      </c>
      <c r="D782" s="13" t="s">
        <v>885</v>
      </c>
      <c r="E782" s="13">
        <v>59188680</v>
      </c>
      <c r="F782" s="19">
        <v>44994</v>
      </c>
      <c r="G782" s="19">
        <v>45002</v>
      </c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5">
        <v>538</v>
      </c>
    </row>
    <row r="783" spans="1:20" ht="15.6" hidden="1" x14ac:dyDescent="0.3">
      <c r="A783" s="10">
        <v>779</v>
      </c>
      <c r="B783" s="13">
        <v>9</v>
      </c>
      <c r="C783" s="13" t="s">
        <v>228</v>
      </c>
      <c r="D783" s="13" t="s">
        <v>886</v>
      </c>
      <c r="E783" s="13">
        <v>98560360</v>
      </c>
      <c r="F783" s="19">
        <v>44994</v>
      </c>
      <c r="G783" s="19">
        <v>45002</v>
      </c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5">
        <v>538</v>
      </c>
    </row>
    <row r="784" spans="1:20" ht="15.6" hidden="1" x14ac:dyDescent="0.3">
      <c r="A784" s="10">
        <v>780</v>
      </c>
      <c r="B784" s="13">
        <v>10</v>
      </c>
      <c r="C784" s="13" t="s">
        <v>228</v>
      </c>
      <c r="D784" s="13" t="s">
        <v>887</v>
      </c>
      <c r="E784" s="13">
        <v>94236593</v>
      </c>
      <c r="F784" s="19">
        <v>44994</v>
      </c>
      <c r="G784" s="19">
        <v>45002</v>
      </c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5">
        <v>538</v>
      </c>
    </row>
    <row r="785" spans="1:20" ht="15.6" hidden="1" x14ac:dyDescent="0.3">
      <c r="A785" s="10">
        <v>781</v>
      </c>
      <c r="B785" s="13">
        <v>11</v>
      </c>
      <c r="C785" s="13" t="s">
        <v>228</v>
      </c>
      <c r="D785" s="13" t="s">
        <v>888</v>
      </c>
      <c r="E785" s="13">
        <v>98560360</v>
      </c>
      <c r="F785" s="19">
        <v>44994</v>
      </c>
      <c r="G785" s="19">
        <v>45002</v>
      </c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5">
        <v>538</v>
      </c>
    </row>
    <row r="786" spans="1:20" ht="15.6" hidden="1" x14ac:dyDescent="0.3">
      <c r="A786" s="10">
        <v>782</v>
      </c>
      <c r="B786" s="13">
        <v>12</v>
      </c>
      <c r="C786" s="13" t="s">
        <v>228</v>
      </c>
      <c r="D786" s="13" t="s">
        <v>889</v>
      </c>
      <c r="E786" s="13">
        <v>59188680</v>
      </c>
      <c r="F786" s="19">
        <v>44994</v>
      </c>
      <c r="G786" s="19">
        <v>45002</v>
      </c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5">
        <v>538</v>
      </c>
    </row>
    <row r="787" spans="1:20" ht="15.6" hidden="1" x14ac:dyDescent="0.3">
      <c r="A787" s="10">
        <v>783</v>
      </c>
      <c r="B787" s="13">
        <v>13</v>
      </c>
      <c r="C787" s="13" t="s">
        <v>228</v>
      </c>
      <c r="D787" s="13" t="s">
        <v>890</v>
      </c>
      <c r="E787" s="13">
        <v>53000741</v>
      </c>
      <c r="F787" s="19">
        <v>44994</v>
      </c>
      <c r="G787" s="19">
        <v>45002</v>
      </c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5">
        <v>538</v>
      </c>
    </row>
    <row r="788" spans="1:20" ht="15.6" hidden="1" x14ac:dyDescent="0.3">
      <c r="A788" s="10">
        <v>784</v>
      </c>
      <c r="B788" s="13">
        <v>14</v>
      </c>
      <c r="C788" s="13" t="s">
        <v>228</v>
      </c>
      <c r="D788" s="16" t="s">
        <v>891</v>
      </c>
      <c r="E788" s="13">
        <v>98562069</v>
      </c>
      <c r="F788" s="19">
        <v>44994</v>
      </c>
      <c r="G788" s="19">
        <v>45002</v>
      </c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5">
        <v>538</v>
      </c>
    </row>
    <row r="789" spans="1:20" ht="15.6" hidden="1" x14ac:dyDescent="0.3">
      <c r="A789" s="10">
        <v>785</v>
      </c>
      <c r="B789" s="13">
        <v>15</v>
      </c>
      <c r="C789" s="13" t="s">
        <v>228</v>
      </c>
      <c r="D789" s="13" t="s">
        <v>892</v>
      </c>
      <c r="E789" s="13">
        <v>94236593</v>
      </c>
      <c r="F789" s="19">
        <v>44994</v>
      </c>
      <c r="G789" s="19">
        <v>45002</v>
      </c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5">
        <v>538</v>
      </c>
    </row>
    <row r="790" spans="1:20" ht="15.6" hidden="1" x14ac:dyDescent="0.3">
      <c r="A790" s="10">
        <v>786</v>
      </c>
      <c r="B790" s="13">
        <v>16</v>
      </c>
      <c r="C790" s="13" t="s">
        <v>228</v>
      </c>
      <c r="D790" s="13" t="s">
        <v>893</v>
      </c>
      <c r="E790" s="13">
        <v>98562069</v>
      </c>
      <c r="F790" s="19">
        <v>44994</v>
      </c>
      <c r="G790" s="19">
        <v>45002</v>
      </c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5">
        <v>538</v>
      </c>
    </row>
    <row r="791" spans="1:20" ht="15.6" hidden="1" x14ac:dyDescent="0.3">
      <c r="A791" s="10">
        <v>787</v>
      </c>
      <c r="B791" s="13">
        <v>17</v>
      </c>
      <c r="C791" s="13" t="s">
        <v>228</v>
      </c>
      <c r="D791" s="13" t="s">
        <v>894</v>
      </c>
      <c r="E791" s="13">
        <v>94186863</v>
      </c>
      <c r="F791" s="19">
        <v>44994</v>
      </c>
      <c r="G791" s="19">
        <v>45002</v>
      </c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5">
        <v>538</v>
      </c>
    </row>
    <row r="792" spans="1:20" ht="15.6" hidden="1" x14ac:dyDescent="0.3">
      <c r="A792" s="10">
        <v>788</v>
      </c>
      <c r="B792" s="13">
        <v>18</v>
      </c>
      <c r="C792" s="13" t="s">
        <v>228</v>
      </c>
      <c r="D792" s="13" t="s">
        <v>895</v>
      </c>
      <c r="E792" s="13">
        <v>91981159</v>
      </c>
      <c r="F792" s="19">
        <v>44994</v>
      </c>
      <c r="G792" s="19">
        <v>45002</v>
      </c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5">
        <v>538</v>
      </c>
    </row>
    <row r="793" spans="1:20" ht="15.6" hidden="1" x14ac:dyDescent="0.3">
      <c r="A793" s="10">
        <v>789</v>
      </c>
      <c r="B793" s="13">
        <v>19</v>
      </c>
      <c r="C793" s="13" t="s">
        <v>228</v>
      </c>
      <c r="D793" s="13" t="s">
        <v>896</v>
      </c>
      <c r="E793" s="11">
        <v>98319817</v>
      </c>
      <c r="F793" s="19">
        <v>44994</v>
      </c>
      <c r="G793" s="19">
        <v>45002</v>
      </c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5">
        <v>538</v>
      </c>
    </row>
    <row r="794" spans="1:20" ht="15.6" hidden="1" x14ac:dyDescent="0.3">
      <c r="A794" s="10">
        <v>790</v>
      </c>
      <c r="B794" s="13">
        <v>20</v>
      </c>
      <c r="C794" s="13" t="s">
        <v>228</v>
      </c>
      <c r="D794" s="13" t="s">
        <v>897</v>
      </c>
      <c r="E794" s="13">
        <v>91991174</v>
      </c>
      <c r="F794" s="19">
        <v>44994</v>
      </c>
      <c r="G794" s="19">
        <v>45002</v>
      </c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5">
        <v>538</v>
      </c>
    </row>
    <row r="795" spans="1:20" ht="15.6" hidden="1" x14ac:dyDescent="0.3">
      <c r="A795" s="10">
        <v>791</v>
      </c>
      <c r="B795" s="13">
        <v>21</v>
      </c>
      <c r="C795" s="13" t="s">
        <v>228</v>
      </c>
      <c r="D795" s="16" t="s">
        <v>898</v>
      </c>
      <c r="E795" s="11">
        <v>91750323</v>
      </c>
      <c r="F795" s="19">
        <v>44994</v>
      </c>
      <c r="G795" s="19">
        <v>45002</v>
      </c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5">
        <v>538</v>
      </c>
    </row>
    <row r="796" spans="1:20" ht="15.6" hidden="1" x14ac:dyDescent="0.3">
      <c r="A796" s="10">
        <v>792</v>
      </c>
      <c r="B796" s="13">
        <v>22</v>
      </c>
      <c r="C796" s="13" t="s">
        <v>228</v>
      </c>
      <c r="D796" s="13" t="s">
        <v>899</v>
      </c>
      <c r="E796" s="13">
        <v>54287362</v>
      </c>
      <c r="F796" s="19">
        <v>44994</v>
      </c>
      <c r="G796" s="19">
        <v>45002</v>
      </c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5">
        <v>538</v>
      </c>
    </row>
    <row r="797" spans="1:20" ht="15.6" hidden="1" x14ac:dyDescent="0.3">
      <c r="A797" s="10">
        <v>793</v>
      </c>
      <c r="B797" s="13">
        <v>23</v>
      </c>
      <c r="C797" s="13" t="s">
        <v>228</v>
      </c>
      <c r="D797" s="13" t="s">
        <v>900</v>
      </c>
      <c r="E797" s="13">
        <v>91981159</v>
      </c>
      <c r="F797" s="19">
        <v>44994</v>
      </c>
      <c r="G797" s="19">
        <v>45002</v>
      </c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5">
        <v>538</v>
      </c>
    </row>
    <row r="798" spans="1:20" ht="15.6" hidden="1" x14ac:dyDescent="0.3">
      <c r="A798" s="10">
        <v>794</v>
      </c>
      <c r="B798" s="13">
        <v>24</v>
      </c>
      <c r="C798" s="13" t="s">
        <v>228</v>
      </c>
      <c r="D798" s="13" t="s">
        <v>901</v>
      </c>
      <c r="E798" s="11">
        <v>57416596</v>
      </c>
      <c r="F798" s="19">
        <v>44994</v>
      </c>
      <c r="G798" s="19">
        <v>45002</v>
      </c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5">
        <v>538</v>
      </c>
    </row>
    <row r="799" spans="1:20" ht="15.6" hidden="1" x14ac:dyDescent="0.3">
      <c r="A799" s="10">
        <v>795</v>
      </c>
      <c r="B799" s="13">
        <v>25</v>
      </c>
      <c r="C799" s="13" t="s">
        <v>228</v>
      </c>
      <c r="D799" s="13" t="s">
        <v>902</v>
      </c>
      <c r="E799" s="13">
        <v>98146491</v>
      </c>
      <c r="F799" s="19">
        <v>44994</v>
      </c>
      <c r="G799" s="19">
        <v>45002</v>
      </c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5">
        <v>538</v>
      </c>
    </row>
    <row r="800" spans="1:20" ht="15.6" hidden="1" x14ac:dyDescent="0.3">
      <c r="A800" s="10">
        <v>796</v>
      </c>
      <c r="B800" s="13">
        <v>26</v>
      </c>
      <c r="C800" s="13" t="s">
        <v>228</v>
      </c>
      <c r="D800" s="13" t="s">
        <v>903</v>
      </c>
      <c r="E800" s="13">
        <v>53000741</v>
      </c>
      <c r="F800" s="19">
        <v>44994</v>
      </c>
      <c r="G800" s="19">
        <v>45002</v>
      </c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5">
        <v>538</v>
      </c>
    </row>
    <row r="801" spans="1:20" ht="15.6" hidden="1" x14ac:dyDescent="0.3">
      <c r="A801" s="10">
        <v>797</v>
      </c>
      <c r="B801" s="13">
        <v>27</v>
      </c>
      <c r="C801" s="13" t="s">
        <v>228</v>
      </c>
      <c r="D801" s="13" t="s">
        <v>904</v>
      </c>
      <c r="E801" s="13">
        <v>98168994</v>
      </c>
      <c r="F801" s="19">
        <v>44994</v>
      </c>
      <c r="G801" s="19">
        <v>45002</v>
      </c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5">
        <v>538</v>
      </c>
    </row>
    <row r="802" spans="1:20" ht="15.6" hidden="1" x14ac:dyDescent="0.3">
      <c r="A802" s="10">
        <v>798</v>
      </c>
      <c r="B802" s="13">
        <v>28</v>
      </c>
      <c r="C802" s="13" t="s">
        <v>228</v>
      </c>
      <c r="D802" s="16" t="s">
        <v>905</v>
      </c>
      <c r="E802" s="11">
        <v>91719617</v>
      </c>
      <c r="F802" s="19">
        <v>44994</v>
      </c>
      <c r="G802" s="19">
        <v>45002</v>
      </c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5">
        <v>538</v>
      </c>
    </row>
    <row r="803" spans="1:20" ht="15.6" hidden="1" x14ac:dyDescent="0.3">
      <c r="A803" s="10">
        <v>799</v>
      </c>
      <c r="B803" s="13">
        <v>29</v>
      </c>
      <c r="C803" s="13" t="s">
        <v>228</v>
      </c>
      <c r="D803" s="13" t="s">
        <v>906</v>
      </c>
      <c r="E803" s="13">
        <v>98105430</v>
      </c>
      <c r="F803" s="19">
        <v>44994</v>
      </c>
      <c r="G803" s="19">
        <v>45002</v>
      </c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5">
        <v>538</v>
      </c>
    </row>
    <row r="804" spans="1:20" ht="15.6" hidden="1" x14ac:dyDescent="0.3">
      <c r="A804" s="10">
        <v>800</v>
      </c>
      <c r="B804" s="13">
        <v>30</v>
      </c>
      <c r="C804" s="13" t="s">
        <v>228</v>
      </c>
      <c r="D804" s="13" t="s">
        <v>907</v>
      </c>
      <c r="E804" s="13">
        <v>98030950</v>
      </c>
      <c r="F804" s="19">
        <v>44994</v>
      </c>
      <c r="G804" s="19">
        <v>45002</v>
      </c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5">
        <v>538</v>
      </c>
    </row>
    <row r="805" spans="1:20" ht="15.6" hidden="1" x14ac:dyDescent="0.3">
      <c r="A805" s="10">
        <v>801</v>
      </c>
      <c r="B805" s="13">
        <v>31</v>
      </c>
      <c r="C805" s="13" t="s">
        <v>228</v>
      </c>
      <c r="D805" s="13" t="s">
        <v>908</v>
      </c>
      <c r="E805" s="13">
        <v>94186863</v>
      </c>
      <c r="F805" s="19">
        <v>44994</v>
      </c>
      <c r="G805" s="19">
        <v>45002</v>
      </c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5">
        <v>538</v>
      </c>
    </row>
    <row r="806" spans="1:20" ht="15.6" hidden="1" x14ac:dyDescent="0.3">
      <c r="A806" s="10">
        <v>802</v>
      </c>
      <c r="B806" s="13">
        <v>32</v>
      </c>
      <c r="C806" s="13" t="s">
        <v>228</v>
      </c>
      <c r="D806" s="13" t="s">
        <v>909</v>
      </c>
      <c r="E806" s="13">
        <v>94188158</v>
      </c>
      <c r="F806" s="19">
        <v>44994</v>
      </c>
      <c r="G806" s="19">
        <v>45002</v>
      </c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5">
        <v>538</v>
      </c>
    </row>
    <row r="807" spans="1:20" ht="15.6" hidden="1" x14ac:dyDescent="0.3">
      <c r="A807" s="10">
        <v>803</v>
      </c>
      <c r="B807" s="13">
        <v>33</v>
      </c>
      <c r="C807" s="13" t="s">
        <v>228</v>
      </c>
      <c r="D807" s="13" t="s">
        <v>910</v>
      </c>
      <c r="E807" s="13">
        <v>98023989</v>
      </c>
      <c r="F807" s="19">
        <v>44994</v>
      </c>
      <c r="G807" s="19">
        <v>45002</v>
      </c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5">
        <v>538</v>
      </c>
    </row>
    <row r="808" spans="1:20" ht="15.6" hidden="1" x14ac:dyDescent="0.3">
      <c r="A808" s="10">
        <v>804</v>
      </c>
      <c r="B808" s="13">
        <v>34</v>
      </c>
      <c r="C808" s="13" t="s">
        <v>228</v>
      </c>
      <c r="D808" s="13" t="s">
        <v>911</v>
      </c>
      <c r="E808" s="13">
        <v>91748087</v>
      </c>
      <c r="F808" s="19">
        <v>44994</v>
      </c>
      <c r="G808" s="19">
        <v>45002</v>
      </c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5">
        <v>538</v>
      </c>
    </row>
    <row r="809" spans="1:20" ht="15.6" hidden="1" x14ac:dyDescent="0.3">
      <c r="A809" s="10">
        <v>805</v>
      </c>
      <c r="B809" s="13">
        <v>35</v>
      </c>
      <c r="C809" s="13" t="s">
        <v>228</v>
      </c>
      <c r="D809" s="16" t="s">
        <v>912</v>
      </c>
      <c r="E809" s="11">
        <v>91750323</v>
      </c>
      <c r="F809" s="19">
        <v>44994</v>
      </c>
      <c r="G809" s="19">
        <v>45002</v>
      </c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5">
        <v>538</v>
      </c>
    </row>
    <row r="810" spans="1:20" ht="15.6" hidden="1" x14ac:dyDescent="0.3">
      <c r="A810" s="10">
        <v>806</v>
      </c>
      <c r="B810" s="13">
        <v>36</v>
      </c>
      <c r="C810" s="13" t="s">
        <v>228</v>
      </c>
      <c r="D810" s="13" t="s">
        <v>913</v>
      </c>
      <c r="E810" s="13">
        <v>97957492</v>
      </c>
      <c r="F810" s="19">
        <v>44994</v>
      </c>
      <c r="G810" s="19">
        <v>45002</v>
      </c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5">
        <v>538</v>
      </c>
    </row>
    <row r="811" spans="1:20" ht="15.6" hidden="1" x14ac:dyDescent="0.3">
      <c r="A811" s="10">
        <v>807</v>
      </c>
      <c r="B811" s="13">
        <v>37</v>
      </c>
      <c r="C811" s="13" t="s">
        <v>228</v>
      </c>
      <c r="D811" s="13" t="s">
        <v>914</v>
      </c>
      <c r="E811" s="13">
        <v>97957492</v>
      </c>
      <c r="F811" s="19">
        <v>44994</v>
      </c>
      <c r="G811" s="19">
        <v>45002</v>
      </c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5">
        <v>538</v>
      </c>
    </row>
    <row r="812" spans="1:20" ht="15.6" hidden="1" x14ac:dyDescent="0.3">
      <c r="A812" s="10">
        <v>808</v>
      </c>
      <c r="B812" s="13">
        <v>38</v>
      </c>
      <c r="C812" s="13" t="s">
        <v>228</v>
      </c>
      <c r="D812" s="13" t="s">
        <v>915</v>
      </c>
      <c r="E812" s="13">
        <v>54972039</v>
      </c>
      <c r="F812" s="19">
        <v>44994</v>
      </c>
      <c r="G812" s="19">
        <v>45002</v>
      </c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5">
        <v>538</v>
      </c>
    </row>
    <row r="813" spans="1:20" ht="15.6" hidden="1" x14ac:dyDescent="0.3">
      <c r="A813" s="10">
        <v>809</v>
      </c>
      <c r="B813" s="13">
        <v>39</v>
      </c>
      <c r="C813" s="13" t="s">
        <v>228</v>
      </c>
      <c r="D813" s="13" t="s">
        <v>916</v>
      </c>
      <c r="E813" s="13">
        <v>98105430</v>
      </c>
      <c r="F813" s="19">
        <v>44994</v>
      </c>
      <c r="G813" s="19">
        <v>45002</v>
      </c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5">
        <v>538</v>
      </c>
    </row>
    <row r="814" spans="1:20" ht="15.6" hidden="1" x14ac:dyDescent="0.3">
      <c r="A814" s="10">
        <v>810</v>
      </c>
      <c r="B814" s="13">
        <v>40</v>
      </c>
      <c r="C814" s="13" t="s">
        <v>228</v>
      </c>
      <c r="D814" s="13" t="s">
        <v>917</v>
      </c>
      <c r="E814" s="13">
        <v>98030950</v>
      </c>
      <c r="F814" s="19">
        <v>44994</v>
      </c>
      <c r="G814" s="19">
        <v>45002</v>
      </c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5">
        <v>538</v>
      </c>
    </row>
    <row r="815" spans="1:20" ht="15.6" hidden="1" x14ac:dyDescent="0.3">
      <c r="A815" s="10">
        <v>811</v>
      </c>
      <c r="B815" s="13">
        <v>41</v>
      </c>
      <c r="C815" s="13" t="s">
        <v>228</v>
      </c>
      <c r="D815" s="13" t="s">
        <v>918</v>
      </c>
      <c r="E815" s="13">
        <v>98562945</v>
      </c>
      <c r="F815" s="19">
        <v>44994</v>
      </c>
      <c r="G815" s="19">
        <v>45002</v>
      </c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5">
        <v>538</v>
      </c>
    </row>
    <row r="816" spans="1:20" ht="15.6" hidden="1" x14ac:dyDescent="0.3">
      <c r="A816" s="10">
        <v>812</v>
      </c>
      <c r="B816" s="13">
        <v>42</v>
      </c>
      <c r="C816" s="13" t="s">
        <v>228</v>
      </c>
      <c r="D816" s="16" t="s">
        <v>919</v>
      </c>
      <c r="E816" s="11">
        <v>54275177</v>
      </c>
      <c r="F816" s="19">
        <v>44994</v>
      </c>
      <c r="G816" s="19">
        <v>45002</v>
      </c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5">
        <v>538</v>
      </c>
    </row>
    <row r="817" spans="1:20" ht="15.6" hidden="1" x14ac:dyDescent="0.3">
      <c r="A817" s="10">
        <v>813</v>
      </c>
      <c r="B817" s="13">
        <v>43</v>
      </c>
      <c r="C817" s="13" t="s">
        <v>228</v>
      </c>
      <c r="D817" s="13" t="s">
        <v>920</v>
      </c>
      <c r="E817" s="13">
        <v>94951779</v>
      </c>
      <c r="F817" s="19">
        <v>44994</v>
      </c>
      <c r="G817" s="19">
        <v>45002</v>
      </c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5">
        <v>538</v>
      </c>
    </row>
    <row r="818" spans="1:20" ht="15.6" hidden="1" x14ac:dyDescent="0.3">
      <c r="A818" s="10">
        <v>814</v>
      </c>
      <c r="B818" s="13">
        <v>44</v>
      </c>
      <c r="C818" s="13" t="s">
        <v>228</v>
      </c>
      <c r="D818" s="13" t="s">
        <v>921</v>
      </c>
      <c r="E818" s="13">
        <v>94959129</v>
      </c>
      <c r="F818" s="19">
        <v>44994</v>
      </c>
      <c r="G818" s="19">
        <v>45002</v>
      </c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5">
        <v>538</v>
      </c>
    </row>
    <row r="819" spans="1:20" ht="15.6" hidden="1" x14ac:dyDescent="0.3">
      <c r="A819" s="10">
        <v>815</v>
      </c>
      <c r="B819" s="13">
        <v>45</v>
      </c>
      <c r="C819" s="13" t="s">
        <v>228</v>
      </c>
      <c r="D819" s="13" t="s">
        <v>922</v>
      </c>
      <c r="E819" s="13">
        <v>54972039</v>
      </c>
      <c r="F819" s="19">
        <v>44994</v>
      </c>
      <c r="G819" s="19">
        <v>45002</v>
      </c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5">
        <v>538</v>
      </c>
    </row>
    <row r="820" spans="1:20" ht="15.6" hidden="1" x14ac:dyDescent="0.3">
      <c r="A820" s="10">
        <v>816</v>
      </c>
      <c r="B820" s="13">
        <v>46</v>
      </c>
      <c r="C820" s="13" t="s">
        <v>228</v>
      </c>
      <c r="D820" s="13" t="s">
        <v>923</v>
      </c>
      <c r="E820" s="11">
        <v>98028905</v>
      </c>
      <c r="F820" s="19">
        <v>44994</v>
      </c>
      <c r="G820" s="19">
        <v>45002</v>
      </c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5">
        <v>538</v>
      </c>
    </row>
    <row r="821" spans="1:20" ht="15.6" hidden="1" x14ac:dyDescent="0.3">
      <c r="A821" s="10">
        <v>817</v>
      </c>
      <c r="B821" s="13">
        <v>47</v>
      </c>
      <c r="C821" s="13" t="s">
        <v>228</v>
      </c>
      <c r="D821" s="13" t="s">
        <v>924</v>
      </c>
      <c r="E821" s="13">
        <v>94959129</v>
      </c>
      <c r="F821" s="19">
        <v>44994</v>
      </c>
      <c r="G821" s="19">
        <v>45002</v>
      </c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5">
        <v>538</v>
      </c>
    </row>
    <row r="822" spans="1:20" ht="15.6" hidden="1" x14ac:dyDescent="0.3">
      <c r="A822" s="10">
        <v>818</v>
      </c>
      <c r="B822" s="13">
        <v>48</v>
      </c>
      <c r="C822" s="13" t="s">
        <v>228</v>
      </c>
      <c r="D822" s="13" t="s">
        <v>925</v>
      </c>
      <c r="E822" s="11">
        <v>98028905</v>
      </c>
      <c r="F822" s="19">
        <v>44994</v>
      </c>
      <c r="G822" s="19">
        <v>45002</v>
      </c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5">
        <v>538</v>
      </c>
    </row>
    <row r="823" spans="1:20" ht="15.6" hidden="1" x14ac:dyDescent="0.3">
      <c r="A823" s="10">
        <v>819</v>
      </c>
      <c r="B823" s="13">
        <v>49</v>
      </c>
      <c r="C823" s="13" t="s">
        <v>228</v>
      </c>
      <c r="D823" s="13" t="s">
        <v>926</v>
      </c>
      <c r="E823" s="13">
        <v>94951779</v>
      </c>
      <c r="F823" s="19">
        <v>44994</v>
      </c>
      <c r="G823" s="19">
        <v>45002</v>
      </c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5">
        <v>538</v>
      </c>
    </row>
    <row r="824" spans="1:20" ht="15.6" hidden="1" x14ac:dyDescent="0.3">
      <c r="A824" s="10">
        <v>820</v>
      </c>
      <c r="B824" s="13">
        <v>50</v>
      </c>
      <c r="C824" s="13" t="s">
        <v>228</v>
      </c>
      <c r="D824" s="13" t="s">
        <v>927</v>
      </c>
      <c r="E824" s="13">
        <v>98562945</v>
      </c>
      <c r="F824" s="19">
        <v>44994</v>
      </c>
      <c r="G824" s="19">
        <v>45002</v>
      </c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5">
        <v>538</v>
      </c>
    </row>
    <row r="825" spans="1:20" ht="15.6" hidden="1" x14ac:dyDescent="0.3">
      <c r="A825" s="10">
        <v>821</v>
      </c>
      <c r="B825" s="13">
        <v>51</v>
      </c>
      <c r="C825" s="13" t="s">
        <v>228</v>
      </c>
      <c r="D825" s="13" t="s">
        <v>928</v>
      </c>
      <c r="E825" s="13">
        <v>94188158</v>
      </c>
      <c r="F825" s="19">
        <v>44994</v>
      </c>
      <c r="G825" s="19">
        <v>45002</v>
      </c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5">
        <v>538</v>
      </c>
    </row>
    <row r="826" spans="1:20" ht="15.6" hidden="1" x14ac:dyDescent="0.3">
      <c r="A826" s="10">
        <v>822</v>
      </c>
      <c r="B826" s="13">
        <v>52</v>
      </c>
      <c r="C826" s="13" t="s">
        <v>228</v>
      </c>
      <c r="D826" s="13" t="s">
        <v>929</v>
      </c>
      <c r="E826" s="13">
        <v>98023989</v>
      </c>
      <c r="F826" s="19">
        <v>44994</v>
      </c>
      <c r="G826" s="19">
        <v>45002</v>
      </c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5">
        <v>538</v>
      </c>
    </row>
    <row r="827" spans="1:20" ht="15.6" hidden="1" x14ac:dyDescent="0.3">
      <c r="A827" s="10">
        <v>823</v>
      </c>
      <c r="B827" s="13">
        <v>53</v>
      </c>
      <c r="C827" s="13" t="s">
        <v>228</v>
      </c>
      <c r="D827" s="13" t="s">
        <v>930</v>
      </c>
      <c r="E827" s="13">
        <v>98310022</v>
      </c>
      <c r="F827" s="19">
        <v>44994</v>
      </c>
      <c r="G827" s="19">
        <v>45002</v>
      </c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5">
        <v>538</v>
      </c>
    </row>
    <row r="828" spans="1:20" ht="15.6" hidden="1" x14ac:dyDescent="0.3">
      <c r="A828" s="10">
        <v>824</v>
      </c>
      <c r="B828" s="13">
        <v>54</v>
      </c>
      <c r="C828" s="13" t="s">
        <v>228</v>
      </c>
      <c r="D828" s="13" t="s">
        <v>931</v>
      </c>
      <c r="E828" s="11">
        <v>54199096</v>
      </c>
      <c r="F828" s="19">
        <v>44994</v>
      </c>
      <c r="G828" s="19">
        <v>45002</v>
      </c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5">
        <v>538</v>
      </c>
    </row>
    <row r="829" spans="1:20" ht="15.6" hidden="1" x14ac:dyDescent="0.3">
      <c r="A829" s="10">
        <v>825</v>
      </c>
      <c r="B829" s="13">
        <v>55</v>
      </c>
      <c r="C829" s="13" t="s">
        <v>228</v>
      </c>
      <c r="D829" s="13" t="s">
        <v>932</v>
      </c>
      <c r="E829" s="13">
        <v>91748087</v>
      </c>
      <c r="F829" s="19">
        <v>44994</v>
      </c>
      <c r="G829" s="19">
        <v>45002</v>
      </c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5">
        <v>538</v>
      </c>
    </row>
    <row r="830" spans="1:20" ht="15.6" hidden="1" x14ac:dyDescent="0.3">
      <c r="A830" s="10">
        <v>826</v>
      </c>
      <c r="B830" s="13">
        <v>56</v>
      </c>
      <c r="C830" s="13" t="s">
        <v>228</v>
      </c>
      <c r="D830" s="16" t="s">
        <v>933</v>
      </c>
      <c r="E830" s="11">
        <v>91719617</v>
      </c>
      <c r="F830" s="19">
        <v>44994</v>
      </c>
      <c r="G830" s="19">
        <v>45002</v>
      </c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5">
        <v>538</v>
      </c>
    </row>
    <row r="831" spans="1:20" ht="15.6" hidden="1" x14ac:dyDescent="0.3">
      <c r="A831" s="10">
        <v>827</v>
      </c>
      <c r="B831" s="13">
        <v>57</v>
      </c>
      <c r="C831" s="13" t="s">
        <v>228</v>
      </c>
      <c r="D831" s="13" t="s">
        <v>934</v>
      </c>
      <c r="E831" s="13">
        <v>98310022</v>
      </c>
      <c r="F831" s="19">
        <v>44994</v>
      </c>
      <c r="G831" s="19">
        <v>45002</v>
      </c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5">
        <v>538</v>
      </c>
    </row>
    <row r="832" spans="1:20" ht="15.6" hidden="1" x14ac:dyDescent="0.3">
      <c r="A832" s="10">
        <v>828</v>
      </c>
      <c r="B832" s="13">
        <v>58</v>
      </c>
      <c r="C832" s="13" t="s">
        <v>228</v>
      </c>
      <c r="D832" s="13" t="s">
        <v>935</v>
      </c>
      <c r="E832" s="12">
        <v>9839379</v>
      </c>
      <c r="F832" s="19">
        <v>44994</v>
      </c>
      <c r="G832" s="19">
        <v>45002</v>
      </c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5">
        <v>538</v>
      </c>
    </row>
    <row r="833" spans="1:20" ht="15.6" hidden="1" x14ac:dyDescent="0.3">
      <c r="A833" s="10">
        <v>829</v>
      </c>
      <c r="B833" s="13">
        <v>59</v>
      </c>
      <c r="C833" s="13" t="s">
        <v>228</v>
      </c>
      <c r="D833" s="13" t="s">
        <v>936</v>
      </c>
      <c r="E833" s="11">
        <v>98319817</v>
      </c>
      <c r="F833" s="19">
        <v>44994</v>
      </c>
      <c r="G833" s="19">
        <v>45002</v>
      </c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5">
        <v>538</v>
      </c>
    </row>
    <row r="834" spans="1:20" ht="15.6" hidden="1" x14ac:dyDescent="0.3">
      <c r="A834" s="10">
        <v>830</v>
      </c>
      <c r="B834" s="13">
        <v>1</v>
      </c>
      <c r="C834" s="13" t="s">
        <v>228</v>
      </c>
      <c r="D834" s="13" t="s">
        <v>937</v>
      </c>
      <c r="E834" s="13">
        <v>98182942</v>
      </c>
      <c r="F834" s="19">
        <v>44995</v>
      </c>
      <c r="G834" s="19">
        <v>45009</v>
      </c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5">
        <v>540</v>
      </c>
    </row>
    <row r="835" spans="1:20" ht="15.6" hidden="1" x14ac:dyDescent="0.3">
      <c r="A835" s="10">
        <v>831</v>
      </c>
      <c r="B835" s="13">
        <v>2</v>
      </c>
      <c r="C835" s="13" t="s">
        <v>228</v>
      </c>
      <c r="D835" s="13" t="s">
        <v>938</v>
      </c>
      <c r="E835" s="13">
        <v>94202793</v>
      </c>
      <c r="F835" s="19">
        <v>44995</v>
      </c>
      <c r="G835" s="19">
        <v>45009</v>
      </c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5">
        <v>540</v>
      </c>
    </row>
    <row r="836" spans="1:20" ht="15.6" hidden="1" x14ac:dyDescent="0.3">
      <c r="A836" s="10">
        <v>832</v>
      </c>
      <c r="B836" s="13">
        <v>3</v>
      </c>
      <c r="C836" s="13" t="s">
        <v>228</v>
      </c>
      <c r="D836" s="13" t="s">
        <v>939</v>
      </c>
      <c r="E836" s="13">
        <v>98341084</v>
      </c>
      <c r="F836" s="19">
        <v>44995</v>
      </c>
      <c r="G836" s="19">
        <v>45009</v>
      </c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5">
        <v>540</v>
      </c>
    </row>
    <row r="837" spans="1:20" ht="15.6" hidden="1" x14ac:dyDescent="0.3">
      <c r="A837" s="10">
        <v>833</v>
      </c>
      <c r="B837" s="13">
        <v>4</v>
      </c>
      <c r="C837" s="13" t="s">
        <v>228</v>
      </c>
      <c r="D837" s="13" t="s">
        <v>940</v>
      </c>
      <c r="E837" s="13">
        <v>94953601</v>
      </c>
      <c r="F837" s="19">
        <v>44995</v>
      </c>
      <c r="G837" s="19">
        <v>45009</v>
      </c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5">
        <v>540</v>
      </c>
    </row>
    <row r="838" spans="1:20" ht="15.6" hidden="1" x14ac:dyDescent="0.3">
      <c r="A838" s="10">
        <v>834</v>
      </c>
      <c r="B838" s="13">
        <v>5</v>
      </c>
      <c r="C838" s="13" t="s">
        <v>228</v>
      </c>
      <c r="D838" s="13" t="s">
        <v>941</v>
      </c>
      <c r="E838" s="13">
        <v>98160781</v>
      </c>
      <c r="F838" s="19">
        <v>44995</v>
      </c>
      <c r="G838" s="19">
        <v>45009</v>
      </c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5">
        <v>540</v>
      </c>
    </row>
    <row r="839" spans="1:20" ht="15.6" hidden="1" x14ac:dyDescent="0.3">
      <c r="A839" s="10">
        <v>835</v>
      </c>
      <c r="B839" s="13">
        <v>6</v>
      </c>
      <c r="C839" s="13" t="s">
        <v>228</v>
      </c>
      <c r="D839" s="13" t="s">
        <v>942</v>
      </c>
      <c r="E839" s="13">
        <v>98307291</v>
      </c>
      <c r="F839" s="19">
        <v>44995</v>
      </c>
      <c r="G839" s="19">
        <v>45009</v>
      </c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5">
        <v>540</v>
      </c>
    </row>
    <row r="840" spans="1:20" ht="15.6" hidden="1" x14ac:dyDescent="0.3">
      <c r="A840" s="10">
        <v>836</v>
      </c>
      <c r="B840" s="13">
        <v>7</v>
      </c>
      <c r="C840" s="13" t="s">
        <v>228</v>
      </c>
      <c r="D840" s="16" t="s">
        <v>943</v>
      </c>
      <c r="E840" s="13">
        <v>98320138</v>
      </c>
      <c r="F840" s="19">
        <v>44995</v>
      </c>
      <c r="G840" s="19">
        <v>45009</v>
      </c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5">
        <v>540</v>
      </c>
    </row>
    <row r="841" spans="1:20" ht="15.6" hidden="1" x14ac:dyDescent="0.3">
      <c r="A841" s="10">
        <v>837</v>
      </c>
      <c r="B841" s="13">
        <v>8</v>
      </c>
      <c r="C841" s="13" t="s">
        <v>228</v>
      </c>
      <c r="D841" s="13" t="s">
        <v>944</v>
      </c>
      <c r="E841" s="13">
        <v>97922397</v>
      </c>
      <c r="F841" s="19">
        <v>44995</v>
      </c>
      <c r="G841" s="19">
        <v>45009</v>
      </c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5">
        <v>540</v>
      </c>
    </row>
    <row r="842" spans="1:20" ht="15.6" hidden="1" x14ac:dyDescent="0.3">
      <c r="A842" s="10">
        <v>838</v>
      </c>
      <c r="B842" s="13">
        <v>9</v>
      </c>
      <c r="C842" s="13" t="s">
        <v>228</v>
      </c>
      <c r="D842" s="13" t="s">
        <v>945</v>
      </c>
      <c r="E842" s="13">
        <v>98307291</v>
      </c>
      <c r="F842" s="19">
        <v>44995</v>
      </c>
      <c r="G842" s="19">
        <v>45009</v>
      </c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5">
        <v>540</v>
      </c>
    </row>
    <row r="843" spans="1:20" ht="15.6" hidden="1" x14ac:dyDescent="0.3">
      <c r="A843" s="10">
        <v>839</v>
      </c>
      <c r="B843" s="13">
        <v>10</v>
      </c>
      <c r="C843" s="13" t="s">
        <v>228</v>
      </c>
      <c r="D843" s="13" t="s">
        <v>946</v>
      </c>
      <c r="E843" s="13">
        <v>97922397</v>
      </c>
      <c r="F843" s="19">
        <v>44995</v>
      </c>
      <c r="G843" s="19">
        <v>45009</v>
      </c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5">
        <v>540</v>
      </c>
    </row>
    <row r="844" spans="1:20" ht="15.6" hidden="1" x14ac:dyDescent="0.3">
      <c r="A844" s="10">
        <v>840</v>
      </c>
      <c r="B844" s="13">
        <v>11</v>
      </c>
      <c r="C844" s="13" t="s">
        <v>228</v>
      </c>
      <c r="D844" s="13" t="s">
        <v>947</v>
      </c>
      <c r="E844" s="13">
        <v>98304249</v>
      </c>
      <c r="F844" s="19">
        <v>44995</v>
      </c>
      <c r="G844" s="19">
        <v>45009</v>
      </c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5">
        <v>540</v>
      </c>
    </row>
    <row r="845" spans="1:20" ht="15.6" hidden="1" x14ac:dyDescent="0.3">
      <c r="A845" s="10">
        <v>841</v>
      </c>
      <c r="B845" s="13">
        <v>12</v>
      </c>
      <c r="C845" s="13" t="s">
        <v>228</v>
      </c>
      <c r="D845" s="13" t="s">
        <v>948</v>
      </c>
      <c r="E845" s="13">
        <v>98304249</v>
      </c>
      <c r="F845" s="19">
        <v>44995</v>
      </c>
      <c r="G845" s="19">
        <v>45009</v>
      </c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5">
        <v>540</v>
      </c>
    </row>
    <row r="846" spans="1:20" ht="15.6" hidden="1" x14ac:dyDescent="0.3">
      <c r="A846" s="10">
        <v>842</v>
      </c>
      <c r="B846" s="13">
        <v>13</v>
      </c>
      <c r="C846" s="13" t="s">
        <v>228</v>
      </c>
      <c r="D846" s="13" t="s">
        <v>949</v>
      </c>
      <c r="E846" s="13">
        <v>98320138</v>
      </c>
      <c r="F846" s="19">
        <v>44995</v>
      </c>
      <c r="G846" s="19">
        <v>45009</v>
      </c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5">
        <v>540</v>
      </c>
    </row>
    <row r="847" spans="1:20" ht="15.6" hidden="1" x14ac:dyDescent="0.3">
      <c r="A847" s="10">
        <v>843</v>
      </c>
      <c r="B847" s="13">
        <v>14</v>
      </c>
      <c r="C847" s="13" t="s">
        <v>228</v>
      </c>
      <c r="D847" s="16" t="s">
        <v>950</v>
      </c>
      <c r="E847" s="13">
        <v>94953601</v>
      </c>
      <c r="F847" s="19">
        <v>44995</v>
      </c>
      <c r="G847" s="19">
        <v>45009</v>
      </c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5">
        <v>540</v>
      </c>
    </row>
    <row r="848" spans="1:20" ht="15.6" hidden="1" x14ac:dyDescent="0.3">
      <c r="A848" s="10">
        <v>844</v>
      </c>
      <c r="B848" s="13">
        <v>15</v>
      </c>
      <c r="C848" s="13" t="s">
        <v>228</v>
      </c>
      <c r="D848" s="13" t="s">
        <v>951</v>
      </c>
      <c r="E848" s="13">
        <v>91974477</v>
      </c>
      <c r="F848" s="19">
        <v>44995</v>
      </c>
      <c r="G848" s="19">
        <v>45009</v>
      </c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5">
        <v>540</v>
      </c>
    </row>
    <row r="849" spans="1:20" ht="15.6" hidden="1" x14ac:dyDescent="0.3">
      <c r="A849" s="10">
        <v>845</v>
      </c>
      <c r="B849" s="13">
        <v>16</v>
      </c>
      <c r="C849" s="13" t="s">
        <v>228</v>
      </c>
      <c r="D849" s="13" t="s">
        <v>952</v>
      </c>
      <c r="E849" s="13">
        <v>54393582</v>
      </c>
      <c r="F849" s="19">
        <v>44995</v>
      </c>
      <c r="G849" s="19">
        <v>45009</v>
      </c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5">
        <v>540</v>
      </c>
    </row>
    <row r="850" spans="1:20" ht="15.6" hidden="1" x14ac:dyDescent="0.3">
      <c r="A850" s="10">
        <v>846</v>
      </c>
      <c r="B850" s="13">
        <v>17</v>
      </c>
      <c r="C850" s="13" t="s">
        <v>228</v>
      </c>
      <c r="D850" s="13" t="s">
        <v>953</v>
      </c>
      <c r="E850" s="13">
        <v>94066099</v>
      </c>
      <c r="F850" s="19">
        <v>44995</v>
      </c>
      <c r="G850" s="19">
        <v>45009</v>
      </c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5">
        <v>540</v>
      </c>
    </row>
    <row r="851" spans="1:20" ht="15.6" hidden="1" x14ac:dyDescent="0.3">
      <c r="A851" s="10">
        <v>847</v>
      </c>
      <c r="B851" s="13">
        <v>18</v>
      </c>
      <c r="C851" s="13" t="s">
        <v>228</v>
      </c>
      <c r="D851" s="13" t="s">
        <v>954</v>
      </c>
      <c r="E851" s="13">
        <v>54393582</v>
      </c>
      <c r="F851" s="19">
        <v>44995</v>
      </c>
      <c r="G851" s="19">
        <v>45009</v>
      </c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5">
        <v>540</v>
      </c>
    </row>
    <row r="852" spans="1:20" ht="15.6" hidden="1" x14ac:dyDescent="0.3">
      <c r="A852" s="10">
        <v>848</v>
      </c>
      <c r="B852" s="13">
        <v>19</v>
      </c>
      <c r="C852" s="13" t="s">
        <v>228</v>
      </c>
      <c r="D852" s="13" t="s">
        <v>955</v>
      </c>
      <c r="E852" s="13">
        <v>98083322</v>
      </c>
      <c r="F852" s="19">
        <v>44995</v>
      </c>
      <c r="G852" s="19">
        <v>45009</v>
      </c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5">
        <v>540</v>
      </c>
    </row>
    <row r="853" spans="1:20" ht="15.6" hidden="1" x14ac:dyDescent="0.3">
      <c r="A853" s="10">
        <v>849</v>
      </c>
      <c r="B853" s="13">
        <v>20</v>
      </c>
      <c r="C853" s="13" t="s">
        <v>228</v>
      </c>
      <c r="D853" s="13" t="s">
        <v>956</v>
      </c>
      <c r="E853" s="18">
        <v>91974477</v>
      </c>
      <c r="F853" s="19">
        <v>44995</v>
      </c>
      <c r="G853" s="19">
        <v>45009</v>
      </c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5">
        <v>540</v>
      </c>
    </row>
    <row r="854" spans="1:20" ht="15.6" hidden="1" x14ac:dyDescent="0.3">
      <c r="A854" s="10">
        <v>850</v>
      </c>
      <c r="B854" s="13">
        <v>21</v>
      </c>
      <c r="C854" s="13" t="s">
        <v>228</v>
      </c>
      <c r="D854" s="16" t="s">
        <v>957</v>
      </c>
      <c r="E854" s="13">
        <v>91751230</v>
      </c>
      <c r="F854" s="19">
        <v>44995</v>
      </c>
      <c r="G854" s="19">
        <v>45009</v>
      </c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5">
        <v>540</v>
      </c>
    </row>
    <row r="855" spans="1:20" ht="15.6" hidden="1" x14ac:dyDescent="0.3">
      <c r="A855" s="10">
        <v>851</v>
      </c>
      <c r="B855" s="13">
        <v>22</v>
      </c>
      <c r="C855" s="13" t="s">
        <v>228</v>
      </c>
      <c r="D855" s="13" t="s">
        <v>958</v>
      </c>
      <c r="E855" s="13">
        <v>98162787</v>
      </c>
      <c r="F855" s="19">
        <v>44995</v>
      </c>
      <c r="G855" s="19">
        <v>45009</v>
      </c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5">
        <v>540</v>
      </c>
    </row>
    <row r="856" spans="1:20" ht="15.6" hidden="1" x14ac:dyDescent="0.3">
      <c r="A856" s="10">
        <v>852</v>
      </c>
      <c r="B856" s="13">
        <v>23</v>
      </c>
      <c r="C856" s="13" t="s">
        <v>228</v>
      </c>
      <c r="D856" s="13" t="s">
        <v>959</v>
      </c>
      <c r="E856" s="13">
        <v>98039977</v>
      </c>
      <c r="F856" s="19">
        <v>44995</v>
      </c>
      <c r="G856" s="19">
        <v>45009</v>
      </c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5">
        <v>540</v>
      </c>
    </row>
    <row r="857" spans="1:20" ht="15.6" hidden="1" x14ac:dyDescent="0.3">
      <c r="A857" s="10">
        <v>853</v>
      </c>
      <c r="B857" s="13">
        <v>24</v>
      </c>
      <c r="C857" s="13" t="s">
        <v>228</v>
      </c>
      <c r="D857" s="12" t="s">
        <v>960</v>
      </c>
      <c r="E857" s="13">
        <v>94517497</v>
      </c>
      <c r="F857" s="19">
        <v>44995</v>
      </c>
      <c r="G857" s="19">
        <v>45009</v>
      </c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5">
        <v>540</v>
      </c>
    </row>
    <row r="858" spans="1:20" ht="15.6" hidden="1" x14ac:dyDescent="0.3">
      <c r="A858" s="10">
        <v>854</v>
      </c>
      <c r="B858" s="13">
        <v>25</v>
      </c>
      <c r="C858" s="13" t="s">
        <v>228</v>
      </c>
      <c r="D858" s="12" t="s">
        <v>961</v>
      </c>
      <c r="E858" s="13">
        <v>98341084</v>
      </c>
      <c r="F858" s="19">
        <v>44995</v>
      </c>
      <c r="G858" s="19">
        <v>45009</v>
      </c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5">
        <v>540</v>
      </c>
    </row>
    <row r="859" spans="1:20" ht="15.6" hidden="1" x14ac:dyDescent="0.3">
      <c r="A859" s="10">
        <v>855</v>
      </c>
      <c r="B859" s="13">
        <v>26</v>
      </c>
      <c r="C859" s="13" t="s">
        <v>228</v>
      </c>
      <c r="D859" s="13" t="s">
        <v>962</v>
      </c>
      <c r="E859" s="13">
        <v>91751230</v>
      </c>
      <c r="F859" s="19">
        <v>44995</v>
      </c>
      <c r="G859" s="19">
        <v>45009</v>
      </c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5">
        <v>540</v>
      </c>
    </row>
    <row r="860" spans="1:20" ht="15.6" hidden="1" x14ac:dyDescent="0.3">
      <c r="A860" s="10">
        <v>856</v>
      </c>
      <c r="B860" s="13">
        <v>27</v>
      </c>
      <c r="C860" s="13" t="s">
        <v>228</v>
      </c>
      <c r="D860" s="18" t="s">
        <v>963</v>
      </c>
      <c r="E860" s="13">
        <v>98182942</v>
      </c>
      <c r="F860" s="19">
        <v>44995</v>
      </c>
      <c r="G860" s="19">
        <v>45009</v>
      </c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5">
        <v>540</v>
      </c>
    </row>
    <row r="861" spans="1:20" ht="15.6" hidden="1" x14ac:dyDescent="0.3">
      <c r="A861" s="10">
        <v>857</v>
      </c>
      <c r="B861" s="13">
        <v>28</v>
      </c>
      <c r="C861" s="13" t="s">
        <v>228</v>
      </c>
      <c r="D861" s="16" t="s">
        <v>964</v>
      </c>
      <c r="E861" s="13">
        <v>94202793</v>
      </c>
      <c r="F861" s="19">
        <v>44995</v>
      </c>
      <c r="G861" s="19">
        <v>45009</v>
      </c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5">
        <v>540</v>
      </c>
    </row>
    <row r="862" spans="1:20" ht="15.6" hidden="1" x14ac:dyDescent="0.3">
      <c r="A862" s="10">
        <v>858</v>
      </c>
      <c r="B862" s="13">
        <v>29</v>
      </c>
      <c r="C862" s="13" t="s">
        <v>228</v>
      </c>
      <c r="D862" s="13" t="s">
        <v>965</v>
      </c>
      <c r="E862" s="13">
        <v>92988393</v>
      </c>
      <c r="F862" s="19">
        <v>44995</v>
      </c>
      <c r="G862" s="19">
        <v>45009</v>
      </c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5">
        <v>540</v>
      </c>
    </row>
    <row r="863" spans="1:20" ht="15.6" hidden="1" x14ac:dyDescent="0.3">
      <c r="A863" s="10">
        <v>859</v>
      </c>
      <c r="B863" s="13">
        <v>30</v>
      </c>
      <c r="C863" s="13" t="s">
        <v>228</v>
      </c>
      <c r="D863" s="13" t="s">
        <v>966</v>
      </c>
      <c r="E863" s="13">
        <v>94951324</v>
      </c>
      <c r="F863" s="19">
        <v>44995</v>
      </c>
      <c r="G863" s="19">
        <v>45009</v>
      </c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5">
        <v>540</v>
      </c>
    </row>
    <row r="864" spans="1:20" ht="15.6" hidden="1" x14ac:dyDescent="0.3">
      <c r="A864" s="10">
        <v>860</v>
      </c>
      <c r="B864" s="13">
        <v>31</v>
      </c>
      <c r="C864" s="13" t="s">
        <v>228</v>
      </c>
      <c r="D864" s="13" t="s">
        <v>967</v>
      </c>
      <c r="E864" s="13">
        <v>98151525</v>
      </c>
      <c r="F864" s="19">
        <v>44995</v>
      </c>
      <c r="G864" s="19">
        <v>45009</v>
      </c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5">
        <v>540</v>
      </c>
    </row>
    <row r="865" spans="1:20" ht="15.6" hidden="1" x14ac:dyDescent="0.3">
      <c r="A865" s="10">
        <v>861</v>
      </c>
      <c r="B865" s="13">
        <v>32</v>
      </c>
      <c r="C865" s="13" t="s">
        <v>228</v>
      </c>
      <c r="D865" s="13" t="s">
        <v>968</v>
      </c>
      <c r="E865" s="13">
        <v>98134828</v>
      </c>
      <c r="F865" s="19">
        <v>44995</v>
      </c>
      <c r="G865" s="19">
        <v>45009</v>
      </c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5">
        <v>540</v>
      </c>
    </row>
    <row r="866" spans="1:20" ht="15.6" hidden="1" x14ac:dyDescent="0.3">
      <c r="A866" s="10">
        <v>862</v>
      </c>
      <c r="B866" s="13">
        <v>33</v>
      </c>
      <c r="C866" s="13" t="s">
        <v>228</v>
      </c>
      <c r="D866" s="13" t="s">
        <v>969</v>
      </c>
      <c r="E866" s="13">
        <v>98134828</v>
      </c>
      <c r="F866" s="19">
        <v>44995</v>
      </c>
      <c r="G866" s="19">
        <v>45009</v>
      </c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5">
        <v>540</v>
      </c>
    </row>
    <row r="867" spans="1:20" ht="15.6" hidden="1" x14ac:dyDescent="0.3">
      <c r="A867" s="10">
        <v>863</v>
      </c>
      <c r="B867" s="13">
        <v>34</v>
      </c>
      <c r="C867" s="13" t="s">
        <v>228</v>
      </c>
      <c r="D867" s="13" t="s">
        <v>970</v>
      </c>
      <c r="E867" s="13">
        <v>98086317</v>
      </c>
      <c r="F867" s="19">
        <v>44995</v>
      </c>
      <c r="G867" s="19">
        <v>45009</v>
      </c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5">
        <v>540</v>
      </c>
    </row>
    <row r="868" spans="1:20" ht="15.6" hidden="1" x14ac:dyDescent="0.3">
      <c r="A868" s="10">
        <v>864</v>
      </c>
      <c r="B868" s="13">
        <v>35</v>
      </c>
      <c r="C868" s="13" t="s">
        <v>228</v>
      </c>
      <c r="D868" s="16" t="s">
        <v>971</v>
      </c>
      <c r="E868" s="13">
        <v>91985150</v>
      </c>
      <c r="F868" s="19">
        <v>44995</v>
      </c>
      <c r="G868" s="19">
        <v>45009</v>
      </c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5">
        <v>540</v>
      </c>
    </row>
    <row r="869" spans="1:20" ht="15.6" hidden="1" x14ac:dyDescent="0.3">
      <c r="A869" s="10">
        <v>865</v>
      </c>
      <c r="B869" s="13">
        <v>36</v>
      </c>
      <c r="C869" s="13" t="s">
        <v>228</v>
      </c>
      <c r="D869" s="13" t="s">
        <v>972</v>
      </c>
      <c r="E869" s="13">
        <v>54392600</v>
      </c>
      <c r="F869" s="19">
        <v>44995</v>
      </c>
      <c r="G869" s="19">
        <v>45009</v>
      </c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5">
        <v>540</v>
      </c>
    </row>
    <row r="870" spans="1:20" ht="15.6" hidden="1" x14ac:dyDescent="0.3">
      <c r="A870" s="10">
        <v>866</v>
      </c>
      <c r="B870" s="13">
        <v>37</v>
      </c>
      <c r="C870" s="13" t="s">
        <v>228</v>
      </c>
      <c r="D870" s="13" t="s">
        <v>973</v>
      </c>
      <c r="E870" s="13">
        <v>54288964</v>
      </c>
      <c r="F870" s="19">
        <v>44995</v>
      </c>
      <c r="G870" s="19">
        <v>45009</v>
      </c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5">
        <v>540</v>
      </c>
    </row>
    <row r="871" spans="1:20" ht="15.6" hidden="1" x14ac:dyDescent="0.3">
      <c r="A871" s="10">
        <v>867</v>
      </c>
      <c r="B871" s="13">
        <v>38</v>
      </c>
      <c r="C871" s="13" t="s">
        <v>228</v>
      </c>
      <c r="D871" s="13" t="s">
        <v>974</v>
      </c>
      <c r="E871" s="13">
        <v>94951324</v>
      </c>
      <c r="F871" s="19">
        <v>44995</v>
      </c>
      <c r="G871" s="19">
        <v>45009</v>
      </c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5">
        <v>540</v>
      </c>
    </row>
    <row r="872" spans="1:20" ht="15.6" hidden="1" x14ac:dyDescent="0.3">
      <c r="A872" s="10">
        <v>868</v>
      </c>
      <c r="B872" s="13">
        <v>39</v>
      </c>
      <c r="C872" s="13" t="s">
        <v>228</v>
      </c>
      <c r="D872" s="13" t="s">
        <v>975</v>
      </c>
      <c r="E872" s="13">
        <v>54288964</v>
      </c>
      <c r="F872" s="19">
        <v>44995</v>
      </c>
      <c r="G872" s="19">
        <v>45009</v>
      </c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5">
        <v>540</v>
      </c>
    </row>
    <row r="873" spans="1:20" ht="15.6" hidden="1" x14ac:dyDescent="0.3">
      <c r="A873" s="10">
        <v>869</v>
      </c>
      <c r="B873" s="13">
        <v>40</v>
      </c>
      <c r="C873" s="13" t="s">
        <v>228</v>
      </c>
      <c r="D873" s="13" t="s">
        <v>976</v>
      </c>
      <c r="E873" s="13">
        <v>94066099</v>
      </c>
      <c r="F873" s="19">
        <v>44995</v>
      </c>
      <c r="G873" s="19">
        <v>45009</v>
      </c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5">
        <v>540</v>
      </c>
    </row>
    <row r="874" spans="1:20" ht="15.6" hidden="1" x14ac:dyDescent="0.3">
      <c r="A874" s="10">
        <v>870</v>
      </c>
      <c r="B874" s="13">
        <v>41</v>
      </c>
      <c r="C874" s="13" t="s">
        <v>228</v>
      </c>
      <c r="D874" s="13" t="s">
        <v>977</v>
      </c>
      <c r="E874" s="13">
        <v>94908696</v>
      </c>
      <c r="F874" s="19">
        <v>44995</v>
      </c>
      <c r="G874" s="19">
        <v>45009</v>
      </c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5">
        <v>540</v>
      </c>
    </row>
    <row r="875" spans="1:20" ht="15.6" hidden="1" x14ac:dyDescent="0.3">
      <c r="A875" s="10">
        <v>871</v>
      </c>
      <c r="B875" s="13">
        <v>42</v>
      </c>
      <c r="C875" s="13" t="s">
        <v>228</v>
      </c>
      <c r="D875" s="16" t="s">
        <v>978</v>
      </c>
      <c r="E875" s="13">
        <v>59710699</v>
      </c>
      <c r="F875" s="19">
        <v>44995</v>
      </c>
      <c r="G875" s="19">
        <v>45009</v>
      </c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5">
        <v>540</v>
      </c>
    </row>
    <row r="876" spans="1:20" ht="15.6" hidden="1" x14ac:dyDescent="0.3">
      <c r="A876" s="10">
        <v>872</v>
      </c>
      <c r="B876" s="13">
        <v>43</v>
      </c>
      <c r="C876" s="13" t="s">
        <v>228</v>
      </c>
      <c r="D876" s="12" t="s">
        <v>979</v>
      </c>
      <c r="E876" s="13">
        <v>98151525</v>
      </c>
      <c r="F876" s="19">
        <v>44995</v>
      </c>
      <c r="G876" s="19">
        <v>45009</v>
      </c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5">
        <v>540</v>
      </c>
    </row>
    <row r="877" spans="1:20" ht="15.6" hidden="1" x14ac:dyDescent="0.3">
      <c r="A877" s="10">
        <v>873</v>
      </c>
      <c r="B877" s="13">
        <v>44</v>
      </c>
      <c r="C877" s="13" t="s">
        <v>228</v>
      </c>
      <c r="D877" s="12" t="s">
        <v>980</v>
      </c>
      <c r="E877" s="13">
        <v>94517497</v>
      </c>
      <c r="F877" s="19">
        <v>44995</v>
      </c>
      <c r="G877" s="19">
        <v>45009</v>
      </c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5">
        <v>540</v>
      </c>
    </row>
    <row r="878" spans="1:20" ht="15.6" hidden="1" x14ac:dyDescent="0.3">
      <c r="A878" s="10">
        <v>874</v>
      </c>
      <c r="B878" s="13">
        <v>45</v>
      </c>
      <c r="C878" s="13" t="s">
        <v>228</v>
      </c>
      <c r="D878" s="12" t="s">
        <v>981</v>
      </c>
      <c r="E878" s="13">
        <v>98144884</v>
      </c>
      <c r="F878" s="19">
        <v>44995</v>
      </c>
      <c r="G878" s="19">
        <v>45009</v>
      </c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5">
        <v>540</v>
      </c>
    </row>
    <row r="879" spans="1:20" ht="15.6" hidden="1" x14ac:dyDescent="0.3">
      <c r="A879" s="10">
        <v>875</v>
      </c>
      <c r="B879" s="13">
        <v>46</v>
      </c>
      <c r="C879" s="13" t="s">
        <v>228</v>
      </c>
      <c r="D879" s="13" t="s">
        <v>982</v>
      </c>
      <c r="E879" s="13">
        <v>91985150</v>
      </c>
      <c r="F879" s="19">
        <v>44995</v>
      </c>
      <c r="G879" s="19">
        <v>45009</v>
      </c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5">
        <v>540</v>
      </c>
    </row>
    <row r="880" spans="1:20" ht="15.6" hidden="1" x14ac:dyDescent="0.3">
      <c r="A880" s="10">
        <v>876</v>
      </c>
      <c r="B880" s="13">
        <v>47</v>
      </c>
      <c r="C880" s="13" t="s">
        <v>228</v>
      </c>
      <c r="D880" s="13" t="s">
        <v>983</v>
      </c>
      <c r="E880" s="13">
        <v>98162787</v>
      </c>
      <c r="F880" s="19">
        <v>44995</v>
      </c>
      <c r="G880" s="19">
        <v>45009</v>
      </c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5">
        <v>540</v>
      </c>
    </row>
    <row r="881" spans="1:20" ht="15.6" hidden="1" x14ac:dyDescent="0.3">
      <c r="A881" s="10">
        <v>877</v>
      </c>
      <c r="B881" s="13">
        <v>48</v>
      </c>
      <c r="C881" s="13" t="s">
        <v>228</v>
      </c>
      <c r="D881" s="12" t="s">
        <v>984</v>
      </c>
      <c r="E881" s="13">
        <v>91958132</v>
      </c>
      <c r="F881" s="19">
        <v>44995</v>
      </c>
      <c r="G881" s="19">
        <v>45009</v>
      </c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5">
        <v>540</v>
      </c>
    </row>
    <row r="882" spans="1:20" ht="15.6" hidden="1" x14ac:dyDescent="0.3">
      <c r="A882" s="10">
        <v>878</v>
      </c>
      <c r="B882" s="13">
        <v>49</v>
      </c>
      <c r="C882" s="13" t="s">
        <v>228</v>
      </c>
      <c r="D882" s="16" t="s">
        <v>985</v>
      </c>
      <c r="E882" s="13">
        <v>98103013</v>
      </c>
      <c r="F882" s="19">
        <v>44995</v>
      </c>
      <c r="G882" s="19">
        <v>45009</v>
      </c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5">
        <v>540</v>
      </c>
    </row>
    <row r="883" spans="1:20" ht="15.6" hidden="1" x14ac:dyDescent="0.3">
      <c r="A883" s="10">
        <v>879</v>
      </c>
      <c r="B883" s="13">
        <v>50</v>
      </c>
      <c r="C883" s="13" t="s">
        <v>228</v>
      </c>
      <c r="D883" s="13" t="s">
        <v>986</v>
      </c>
      <c r="E883" s="13">
        <v>92988393</v>
      </c>
      <c r="F883" s="19">
        <v>44995</v>
      </c>
      <c r="G883" s="19">
        <v>45009</v>
      </c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5">
        <v>540</v>
      </c>
    </row>
    <row r="884" spans="1:20" ht="15.6" hidden="1" x14ac:dyDescent="0.3">
      <c r="A884" s="10">
        <v>880</v>
      </c>
      <c r="B884" s="13">
        <v>51</v>
      </c>
      <c r="C884" s="13" t="s">
        <v>228</v>
      </c>
      <c r="D884" s="13" t="s">
        <v>987</v>
      </c>
      <c r="E884" s="13">
        <v>94953502</v>
      </c>
      <c r="F884" s="19">
        <v>44995</v>
      </c>
      <c r="G884" s="19">
        <v>45009</v>
      </c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5">
        <v>540</v>
      </c>
    </row>
    <row r="885" spans="1:20" ht="15.6" hidden="1" x14ac:dyDescent="0.3">
      <c r="A885" s="10">
        <v>881</v>
      </c>
      <c r="B885" s="13">
        <v>52</v>
      </c>
      <c r="C885" s="13" t="s">
        <v>228</v>
      </c>
      <c r="D885" s="13" t="s">
        <v>988</v>
      </c>
      <c r="E885" s="13">
        <v>91958132</v>
      </c>
      <c r="F885" s="19">
        <v>44995</v>
      </c>
      <c r="G885" s="19">
        <v>45009</v>
      </c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5">
        <v>540</v>
      </c>
    </row>
    <row r="886" spans="1:20" ht="15.6" hidden="1" x14ac:dyDescent="0.3">
      <c r="A886" s="10">
        <v>882</v>
      </c>
      <c r="B886" s="13">
        <v>53</v>
      </c>
      <c r="C886" s="13" t="s">
        <v>228</v>
      </c>
      <c r="D886" s="13" t="s">
        <v>989</v>
      </c>
      <c r="E886" s="13">
        <v>98083322</v>
      </c>
      <c r="F886" s="19">
        <v>44995</v>
      </c>
      <c r="G886" s="19">
        <v>45009</v>
      </c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5">
        <v>540</v>
      </c>
    </row>
    <row r="887" spans="1:20" ht="15.6" hidden="1" x14ac:dyDescent="0.3">
      <c r="A887" s="10">
        <v>883</v>
      </c>
      <c r="B887" s="13">
        <v>54</v>
      </c>
      <c r="C887" s="13" t="s">
        <v>228</v>
      </c>
      <c r="D887" s="12" t="s">
        <v>990</v>
      </c>
      <c r="E887" s="13">
        <v>98144884</v>
      </c>
      <c r="F887" s="19">
        <v>44995</v>
      </c>
      <c r="G887" s="19">
        <v>45009</v>
      </c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5">
        <v>540</v>
      </c>
    </row>
    <row r="888" spans="1:20" ht="15.6" hidden="1" x14ac:dyDescent="0.3">
      <c r="A888" s="10">
        <v>884</v>
      </c>
      <c r="B888" s="13">
        <v>55</v>
      </c>
      <c r="C888" s="13" t="s">
        <v>228</v>
      </c>
      <c r="D888" s="12" t="s">
        <v>991</v>
      </c>
      <c r="E888" s="13">
        <v>98039977</v>
      </c>
      <c r="F888" s="19">
        <v>44995</v>
      </c>
      <c r="G888" s="19">
        <v>45009</v>
      </c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5">
        <v>540</v>
      </c>
    </row>
    <row r="889" spans="1:20" ht="15.6" hidden="1" x14ac:dyDescent="0.3">
      <c r="A889" s="10">
        <v>885</v>
      </c>
      <c r="B889" s="13">
        <v>56</v>
      </c>
      <c r="C889" s="13" t="s">
        <v>228</v>
      </c>
      <c r="D889" s="16" t="s">
        <v>992</v>
      </c>
      <c r="E889" s="13">
        <v>59710699</v>
      </c>
      <c r="F889" s="19">
        <v>44995</v>
      </c>
      <c r="G889" s="19">
        <v>45009</v>
      </c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5">
        <v>540</v>
      </c>
    </row>
    <row r="890" spans="1:20" ht="15.6" hidden="1" x14ac:dyDescent="0.3">
      <c r="A890" s="10">
        <v>886</v>
      </c>
      <c r="B890" s="13">
        <v>57</v>
      </c>
      <c r="C890" s="13" t="s">
        <v>228</v>
      </c>
      <c r="D890" s="13" t="s">
        <v>993</v>
      </c>
      <c r="E890" s="13">
        <v>94908696</v>
      </c>
      <c r="F890" s="19">
        <v>44995</v>
      </c>
      <c r="G890" s="19">
        <v>45009</v>
      </c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5">
        <v>540</v>
      </c>
    </row>
    <row r="891" spans="1:20" ht="15.6" hidden="1" x14ac:dyDescent="0.3">
      <c r="A891" s="10">
        <v>887</v>
      </c>
      <c r="B891" s="13">
        <v>58</v>
      </c>
      <c r="C891" s="13" t="s">
        <v>228</v>
      </c>
      <c r="D891" s="13" t="s">
        <v>994</v>
      </c>
      <c r="E891" s="13">
        <v>98086317</v>
      </c>
      <c r="F891" s="19">
        <v>44995</v>
      </c>
      <c r="G891" s="19">
        <v>45009</v>
      </c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5">
        <v>540</v>
      </c>
    </row>
    <row r="892" spans="1:20" ht="15.6" hidden="1" x14ac:dyDescent="0.3">
      <c r="A892" s="10">
        <v>888</v>
      </c>
      <c r="B892" s="13">
        <v>1</v>
      </c>
      <c r="C892" s="13" t="s">
        <v>46</v>
      </c>
      <c r="D892" s="12" t="s">
        <v>995</v>
      </c>
      <c r="E892" s="13">
        <v>98160047</v>
      </c>
      <c r="F892" s="19">
        <v>44996</v>
      </c>
      <c r="G892" s="19">
        <v>45004</v>
      </c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5">
        <v>541</v>
      </c>
    </row>
    <row r="893" spans="1:20" ht="15.6" hidden="1" x14ac:dyDescent="0.3">
      <c r="A893" s="10">
        <v>889</v>
      </c>
      <c r="B893" s="13">
        <v>2</v>
      </c>
      <c r="C893" s="13" t="s">
        <v>46</v>
      </c>
      <c r="D893" s="12" t="s">
        <v>996</v>
      </c>
      <c r="E893" s="13">
        <v>98160047</v>
      </c>
      <c r="F893" s="19">
        <v>44996</v>
      </c>
      <c r="G893" s="19">
        <v>45004</v>
      </c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5">
        <v>541</v>
      </c>
    </row>
    <row r="894" spans="1:20" ht="15.6" hidden="1" x14ac:dyDescent="0.3">
      <c r="A894" s="10">
        <v>890</v>
      </c>
      <c r="B894" s="13">
        <v>3</v>
      </c>
      <c r="C894" s="13" t="s">
        <v>46</v>
      </c>
      <c r="D894" s="12" t="s">
        <v>997</v>
      </c>
      <c r="E894" s="12">
        <v>91994269</v>
      </c>
      <c r="F894" s="19">
        <v>44996</v>
      </c>
      <c r="G894" s="19">
        <v>45004</v>
      </c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5">
        <v>541</v>
      </c>
    </row>
    <row r="895" spans="1:20" ht="15.6" hidden="1" x14ac:dyDescent="0.3">
      <c r="A895" s="10">
        <v>891</v>
      </c>
      <c r="B895" s="13">
        <v>4</v>
      </c>
      <c r="C895" s="13" t="s">
        <v>46</v>
      </c>
      <c r="D895" s="12" t="s">
        <v>998</v>
      </c>
      <c r="E895" s="12">
        <v>91994269</v>
      </c>
      <c r="F895" s="19">
        <v>44996</v>
      </c>
      <c r="G895" s="19">
        <v>45004</v>
      </c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5">
        <v>541</v>
      </c>
    </row>
    <row r="896" spans="1:20" ht="15.6" hidden="1" x14ac:dyDescent="0.3">
      <c r="A896" s="10">
        <v>892</v>
      </c>
      <c r="B896" s="13">
        <v>5</v>
      </c>
      <c r="C896" s="13" t="s">
        <v>46</v>
      </c>
      <c r="D896" s="12" t="s">
        <v>999</v>
      </c>
      <c r="E896" s="12">
        <v>98166564</v>
      </c>
      <c r="F896" s="19">
        <v>44996</v>
      </c>
      <c r="G896" s="19">
        <v>45004</v>
      </c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5">
        <v>541</v>
      </c>
    </row>
    <row r="897" spans="1:20" ht="15.6" hidden="1" x14ac:dyDescent="0.3">
      <c r="A897" s="10">
        <v>893</v>
      </c>
      <c r="B897" s="13">
        <v>6</v>
      </c>
      <c r="C897" s="13" t="s">
        <v>46</v>
      </c>
      <c r="D897" s="12" t="s">
        <v>1000</v>
      </c>
      <c r="E897" s="12">
        <v>98166564</v>
      </c>
      <c r="F897" s="19">
        <v>44996</v>
      </c>
      <c r="G897" s="19">
        <v>45004</v>
      </c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5">
        <v>541</v>
      </c>
    </row>
    <row r="898" spans="1:20" ht="15.6" hidden="1" x14ac:dyDescent="0.3">
      <c r="A898" s="10">
        <v>894</v>
      </c>
      <c r="B898" s="13">
        <v>7</v>
      </c>
      <c r="C898" s="13" t="s">
        <v>46</v>
      </c>
      <c r="D898" s="12" t="s">
        <v>1001</v>
      </c>
      <c r="E898" s="12">
        <v>98119191</v>
      </c>
      <c r="F898" s="19">
        <v>44996</v>
      </c>
      <c r="G898" s="19">
        <v>45004</v>
      </c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5">
        <v>541</v>
      </c>
    </row>
    <row r="899" spans="1:20" ht="15.6" hidden="1" x14ac:dyDescent="0.3">
      <c r="A899" s="10">
        <v>895</v>
      </c>
      <c r="B899" s="13">
        <v>8</v>
      </c>
      <c r="C899" s="13" t="s">
        <v>46</v>
      </c>
      <c r="D899" s="12" t="s">
        <v>1002</v>
      </c>
      <c r="E899" s="12">
        <v>95067393</v>
      </c>
      <c r="F899" s="19">
        <v>44996</v>
      </c>
      <c r="G899" s="19">
        <v>45004</v>
      </c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5">
        <v>541</v>
      </c>
    </row>
    <row r="900" spans="1:20" ht="15.6" hidden="1" x14ac:dyDescent="0.3">
      <c r="A900" s="10">
        <v>896</v>
      </c>
      <c r="B900" s="13">
        <v>9</v>
      </c>
      <c r="C900" s="13" t="s">
        <v>46</v>
      </c>
      <c r="D900" s="12" t="s">
        <v>1003</v>
      </c>
      <c r="E900" s="12">
        <v>98149131</v>
      </c>
      <c r="F900" s="19">
        <v>44996</v>
      </c>
      <c r="G900" s="19">
        <v>45004</v>
      </c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5">
        <v>541</v>
      </c>
    </row>
    <row r="901" spans="1:20" ht="15.6" hidden="1" x14ac:dyDescent="0.3">
      <c r="A901" s="10">
        <v>897</v>
      </c>
      <c r="B901" s="13">
        <v>10</v>
      </c>
      <c r="C901" s="13" t="s">
        <v>46</v>
      </c>
      <c r="D901" s="12" t="s">
        <v>1004</v>
      </c>
      <c r="E901" s="12">
        <v>98149131</v>
      </c>
      <c r="F901" s="19">
        <v>44996</v>
      </c>
      <c r="G901" s="19">
        <v>45004</v>
      </c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5">
        <v>541</v>
      </c>
    </row>
    <row r="902" spans="1:20" ht="15.6" hidden="1" x14ac:dyDescent="0.3">
      <c r="A902" s="10">
        <v>898</v>
      </c>
      <c r="B902" s="13">
        <v>11</v>
      </c>
      <c r="C902" s="13" t="s">
        <v>46</v>
      </c>
      <c r="D902" s="12" t="s">
        <v>1005</v>
      </c>
      <c r="E902" s="12">
        <v>98554843</v>
      </c>
      <c r="F902" s="19">
        <v>44996</v>
      </c>
      <c r="G902" s="19">
        <v>45004</v>
      </c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5">
        <v>541</v>
      </c>
    </row>
    <row r="903" spans="1:20" ht="15.6" hidden="1" x14ac:dyDescent="0.3">
      <c r="A903" s="10">
        <v>899</v>
      </c>
      <c r="B903" s="13">
        <v>12</v>
      </c>
      <c r="C903" s="13" t="s">
        <v>46</v>
      </c>
      <c r="D903" s="12" t="s">
        <v>1006</v>
      </c>
      <c r="E903" s="12">
        <v>98554843</v>
      </c>
      <c r="F903" s="19">
        <v>44996</v>
      </c>
      <c r="G903" s="19">
        <v>45004</v>
      </c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5">
        <v>541</v>
      </c>
    </row>
    <row r="904" spans="1:20" ht="15.6" hidden="1" x14ac:dyDescent="0.3">
      <c r="A904" s="10">
        <v>900</v>
      </c>
      <c r="B904" s="13">
        <v>13</v>
      </c>
      <c r="C904" s="13" t="s">
        <v>46</v>
      </c>
      <c r="D904" s="12" t="s">
        <v>1007</v>
      </c>
      <c r="E904" s="12">
        <v>59872028</v>
      </c>
      <c r="F904" s="19">
        <v>44996</v>
      </c>
      <c r="G904" s="19">
        <v>45004</v>
      </c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5">
        <v>541</v>
      </c>
    </row>
    <row r="905" spans="1:20" ht="15.6" hidden="1" x14ac:dyDescent="0.3">
      <c r="A905" s="10">
        <v>901</v>
      </c>
      <c r="B905" s="13">
        <v>14</v>
      </c>
      <c r="C905" s="13" t="s">
        <v>46</v>
      </c>
      <c r="D905" s="12" t="s">
        <v>1008</v>
      </c>
      <c r="E905" s="12">
        <v>59872028</v>
      </c>
      <c r="F905" s="19">
        <v>44996</v>
      </c>
      <c r="G905" s="19">
        <v>45004</v>
      </c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5">
        <v>541</v>
      </c>
    </row>
    <row r="906" spans="1:20" ht="15.6" hidden="1" x14ac:dyDescent="0.3">
      <c r="A906" s="10">
        <v>902</v>
      </c>
      <c r="B906" s="13">
        <v>15</v>
      </c>
      <c r="C906" s="13" t="s">
        <v>46</v>
      </c>
      <c r="D906" s="12" t="s">
        <v>1009</v>
      </c>
      <c r="E906" s="12">
        <v>91772525</v>
      </c>
      <c r="F906" s="19">
        <v>44996</v>
      </c>
      <c r="G906" s="19">
        <v>45004</v>
      </c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5">
        <v>541</v>
      </c>
    </row>
    <row r="907" spans="1:20" ht="15.6" hidden="1" x14ac:dyDescent="0.3">
      <c r="A907" s="10">
        <v>903</v>
      </c>
      <c r="B907" s="13">
        <v>16</v>
      </c>
      <c r="C907" s="13" t="s">
        <v>46</v>
      </c>
      <c r="D907" s="12" t="s">
        <v>1010</v>
      </c>
      <c r="E907" s="12">
        <v>91772525</v>
      </c>
      <c r="F907" s="19">
        <v>44996</v>
      </c>
      <c r="G907" s="19">
        <v>45004</v>
      </c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5">
        <v>541</v>
      </c>
    </row>
    <row r="908" spans="1:20" ht="15.6" hidden="1" x14ac:dyDescent="0.3">
      <c r="A908" s="10">
        <v>904</v>
      </c>
      <c r="B908" s="13">
        <v>17</v>
      </c>
      <c r="C908" s="13" t="s">
        <v>46</v>
      </c>
      <c r="D908" s="12" t="s">
        <v>1011</v>
      </c>
      <c r="E908" s="12">
        <v>98147879</v>
      </c>
      <c r="F908" s="19">
        <v>44996</v>
      </c>
      <c r="G908" s="19">
        <v>45004</v>
      </c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5">
        <v>541</v>
      </c>
    </row>
    <row r="909" spans="1:20" ht="15.6" hidden="1" x14ac:dyDescent="0.3">
      <c r="A909" s="10">
        <v>905</v>
      </c>
      <c r="B909" s="13">
        <v>18</v>
      </c>
      <c r="C909" s="13" t="s">
        <v>46</v>
      </c>
      <c r="D909" s="12" t="s">
        <v>1012</v>
      </c>
      <c r="E909" s="12">
        <v>98147879</v>
      </c>
      <c r="F909" s="19">
        <v>44996</v>
      </c>
      <c r="G909" s="19">
        <v>45004</v>
      </c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5">
        <v>541</v>
      </c>
    </row>
    <row r="910" spans="1:20" ht="15.6" hidden="1" x14ac:dyDescent="0.3">
      <c r="A910" s="10">
        <v>906</v>
      </c>
      <c r="B910" s="13">
        <v>19</v>
      </c>
      <c r="C910" s="13" t="s">
        <v>46</v>
      </c>
      <c r="D910" s="12" t="s">
        <v>1013</v>
      </c>
      <c r="E910" s="12">
        <v>98148216</v>
      </c>
      <c r="F910" s="19">
        <v>44996</v>
      </c>
      <c r="G910" s="19">
        <v>45004</v>
      </c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5">
        <v>541</v>
      </c>
    </row>
    <row r="911" spans="1:20" ht="15.6" hidden="1" x14ac:dyDescent="0.3">
      <c r="A911" s="10">
        <v>907</v>
      </c>
      <c r="B911" s="13">
        <v>20</v>
      </c>
      <c r="C911" s="13" t="s">
        <v>46</v>
      </c>
      <c r="D911" s="12" t="s">
        <v>1014</v>
      </c>
      <c r="E911" s="12">
        <v>98148216</v>
      </c>
      <c r="F911" s="19">
        <v>44996</v>
      </c>
      <c r="G911" s="19">
        <v>45004</v>
      </c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5">
        <v>541</v>
      </c>
    </row>
    <row r="912" spans="1:20" ht="15.6" hidden="1" x14ac:dyDescent="0.3">
      <c r="A912" s="10">
        <v>908</v>
      </c>
      <c r="B912" s="13">
        <v>21</v>
      </c>
      <c r="C912" s="13" t="s">
        <v>46</v>
      </c>
      <c r="D912" s="12" t="s">
        <v>1015</v>
      </c>
      <c r="E912" s="12">
        <v>98147903</v>
      </c>
      <c r="F912" s="19">
        <v>44996</v>
      </c>
      <c r="G912" s="19">
        <v>45004</v>
      </c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5">
        <v>541</v>
      </c>
    </row>
    <row r="913" spans="1:20" ht="15.6" hidden="1" x14ac:dyDescent="0.3">
      <c r="A913" s="10">
        <v>909</v>
      </c>
      <c r="B913" s="13">
        <v>22</v>
      </c>
      <c r="C913" s="13" t="s">
        <v>46</v>
      </c>
      <c r="D913" s="12" t="s">
        <v>1016</v>
      </c>
      <c r="E913" s="12">
        <v>98147903</v>
      </c>
      <c r="F913" s="19">
        <v>44996</v>
      </c>
      <c r="G913" s="19">
        <v>45004</v>
      </c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5">
        <v>541</v>
      </c>
    </row>
    <row r="914" spans="1:20" ht="15.6" hidden="1" x14ac:dyDescent="0.3">
      <c r="A914" s="10">
        <v>910</v>
      </c>
      <c r="B914" s="13">
        <v>23</v>
      </c>
      <c r="C914" s="13" t="s">
        <v>46</v>
      </c>
      <c r="D914" s="12" t="s">
        <v>1017</v>
      </c>
      <c r="E914" s="12">
        <v>98554744</v>
      </c>
      <c r="F914" s="19">
        <v>44996</v>
      </c>
      <c r="G914" s="19">
        <v>45004</v>
      </c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5">
        <v>541</v>
      </c>
    </row>
    <row r="915" spans="1:20" ht="15.6" hidden="1" x14ac:dyDescent="0.3">
      <c r="A915" s="10">
        <v>911</v>
      </c>
      <c r="B915" s="13">
        <v>24</v>
      </c>
      <c r="C915" s="13" t="s">
        <v>46</v>
      </c>
      <c r="D915" s="12" t="s">
        <v>1018</v>
      </c>
      <c r="E915" s="12">
        <v>98554744</v>
      </c>
      <c r="F915" s="19">
        <v>44996</v>
      </c>
      <c r="G915" s="19">
        <v>45004</v>
      </c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5">
        <v>541</v>
      </c>
    </row>
    <row r="916" spans="1:20" ht="15.6" hidden="1" x14ac:dyDescent="0.3">
      <c r="A916" s="10">
        <v>912</v>
      </c>
      <c r="B916" s="13">
        <v>25</v>
      </c>
      <c r="C916" s="13" t="s">
        <v>46</v>
      </c>
      <c r="D916" s="12" t="s">
        <v>1019</v>
      </c>
      <c r="E916" s="12">
        <v>98023450</v>
      </c>
      <c r="F916" s="19">
        <v>44996</v>
      </c>
      <c r="G916" s="19">
        <v>45004</v>
      </c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5">
        <v>541</v>
      </c>
    </row>
    <row r="917" spans="1:20" ht="15.6" hidden="1" x14ac:dyDescent="0.3">
      <c r="A917" s="10">
        <v>913</v>
      </c>
      <c r="B917" s="13">
        <v>26</v>
      </c>
      <c r="C917" s="13" t="s">
        <v>46</v>
      </c>
      <c r="D917" s="12" t="s">
        <v>1020</v>
      </c>
      <c r="E917" s="12">
        <v>98023450</v>
      </c>
      <c r="F917" s="19">
        <v>44996</v>
      </c>
      <c r="G917" s="19">
        <v>45004</v>
      </c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5">
        <v>541</v>
      </c>
    </row>
    <row r="918" spans="1:20" ht="15.6" hidden="1" x14ac:dyDescent="0.3">
      <c r="A918" s="10">
        <v>914</v>
      </c>
      <c r="B918" s="13">
        <v>27</v>
      </c>
      <c r="C918" s="13" t="s">
        <v>46</v>
      </c>
      <c r="D918" s="12" t="s">
        <v>1021</v>
      </c>
      <c r="E918" s="12">
        <v>98556483</v>
      </c>
      <c r="F918" s="19">
        <v>44996</v>
      </c>
      <c r="G918" s="19">
        <v>45004</v>
      </c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5">
        <v>541</v>
      </c>
    </row>
    <row r="919" spans="1:20" ht="15.6" hidden="1" x14ac:dyDescent="0.3">
      <c r="A919" s="10">
        <v>915</v>
      </c>
      <c r="B919" s="13">
        <v>28</v>
      </c>
      <c r="C919" s="13" t="s">
        <v>46</v>
      </c>
      <c r="D919" s="12" t="s">
        <v>1022</v>
      </c>
      <c r="E919" s="12">
        <v>98556483</v>
      </c>
      <c r="F919" s="19">
        <v>44996</v>
      </c>
      <c r="G919" s="19">
        <v>45004</v>
      </c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5">
        <v>541</v>
      </c>
    </row>
    <row r="920" spans="1:20" ht="15.6" hidden="1" x14ac:dyDescent="0.3">
      <c r="A920" s="10">
        <v>916</v>
      </c>
      <c r="B920" s="13">
        <v>29</v>
      </c>
      <c r="C920" s="13" t="s">
        <v>46</v>
      </c>
      <c r="D920" s="12" t="s">
        <v>1023</v>
      </c>
      <c r="E920" s="12">
        <v>98022163</v>
      </c>
      <c r="F920" s="19">
        <v>44996</v>
      </c>
      <c r="G920" s="19">
        <v>45004</v>
      </c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5">
        <v>541</v>
      </c>
    </row>
    <row r="921" spans="1:20" ht="15.6" hidden="1" x14ac:dyDescent="0.3">
      <c r="A921" s="10">
        <v>917</v>
      </c>
      <c r="B921" s="13">
        <v>30</v>
      </c>
      <c r="C921" s="13" t="s">
        <v>46</v>
      </c>
      <c r="D921" s="12" t="s">
        <v>1024</v>
      </c>
      <c r="E921" s="12">
        <v>98022163</v>
      </c>
      <c r="F921" s="19">
        <v>44996</v>
      </c>
      <c r="G921" s="19">
        <v>45004</v>
      </c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5">
        <v>541</v>
      </c>
    </row>
    <row r="922" spans="1:20" ht="15.6" hidden="1" x14ac:dyDescent="0.3">
      <c r="A922" s="10">
        <v>918</v>
      </c>
      <c r="B922" s="13">
        <v>31</v>
      </c>
      <c r="C922" s="13" t="s">
        <v>46</v>
      </c>
      <c r="D922" s="12" t="s">
        <v>1025</v>
      </c>
      <c r="E922" s="12">
        <v>54047295</v>
      </c>
      <c r="F922" s="19">
        <v>44996</v>
      </c>
      <c r="G922" s="19">
        <v>45004</v>
      </c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5">
        <v>541</v>
      </c>
    </row>
    <row r="923" spans="1:20" ht="15.6" hidden="1" x14ac:dyDescent="0.3">
      <c r="A923" s="10">
        <v>919</v>
      </c>
      <c r="B923" s="13">
        <v>32</v>
      </c>
      <c r="C923" s="13" t="s">
        <v>46</v>
      </c>
      <c r="D923" s="12" t="s">
        <v>1026</v>
      </c>
      <c r="E923" s="12">
        <v>54047295</v>
      </c>
      <c r="F923" s="19">
        <v>44996</v>
      </c>
      <c r="G923" s="19">
        <v>45004</v>
      </c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5">
        <v>541</v>
      </c>
    </row>
    <row r="924" spans="1:20" ht="15.6" hidden="1" x14ac:dyDescent="0.3">
      <c r="A924" s="10">
        <v>920</v>
      </c>
      <c r="B924" s="13">
        <v>33</v>
      </c>
      <c r="C924" s="13" t="s">
        <v>46</v>
      </c>
      <c r="D924" s="12" t="s">
        <v>1027</v>
      </c>
      <c r="E924" s="12">
        <v>98557515</v>
      </c>
      <c r="F924" s="19">
        <v>44996</v>
      </c>
      <c r="G924" s="19">
        <v>45004</v>
      </c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5">
        <v>541</v>
      </c>
    </row>
    <row r="925" spans="1:20" ht="15.6" hidden="1" x14ac:dyDescent="0.3">
      <c r="A925" s="10">
        <v>921</v>
      </c>
      <c r="B925" s="13">
        <v>34</v>
      </c>
      <c r="C925" s="13" t="s">
        <v>46</v>
      </c>
      <c r="D925" s="12" t="s">
        <v>1028</v>
      </c>
      <c r="E925" s="12">
        <v>98106560</v>
      </c>
      <c r="F925" s="19">
        <v>44996</v>
      </c>
      <c r="G925" s="19">
        <v>45004</v>
      </c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5">
        <v>541</v>
      </c>
    </row>
    <row r="926" spans="1:20" ht="15.6" hidden="1" x14ac:dyDescent="0.3">
      <c r="A926" s="10">
        <v>922</v>
      </c>
      <c r="B926" s="13">
        <v>35</v>
      </c>
      <c r="C926" s="13" t="s">
        <v>46</v>
      </c>
      <c r="D926" s="12" t="s">
        <v>1029</v>
      </c>
      <c r="E926" s="12">
        <v>98106560</v>
      </c>
      <c r="F926" s="19">
        <v>44996</v>
      </c>
      <c r="G926" s="19">
        <v>45004</v>
      </c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5">
        <v>541</v>
      </c>
    </row>
    <row r="927" spans="1:20" ht="15.6" hidden="1" x14ac:dyDescent="0.3">
      <c r="A927" s="10">
        <v>923</v>
      </c>
      <c r="B927" s="13">
        <v>36</v>
      </c>
      <c r="C927" s="13" t="s">
        <v>46</v>
      </c>
      <c r="D927" s="12" t="s">
        <v>1030</v>
      </c>
      <c r="E927" s="12">
        <v>98142201</v>
      </c>
      <c r="F927" s="19">
        <v>44996</v>
      </c>
      <c r="G927" s="19">
        <v>45004</v>
      </c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5">
        <v>541</v>
      </c>
    </row>
    <row r="928" spans="1:20" ht="15.6" hidden="1" x14ac:dyDescent="0.3">
      <c r="A928" s="10">
        <v>924</v>
      </c>
      <c r="B928" s="13">
        <v>37</v>
      </c>
      <c r="C928" s="13" t="s">
        <v>46</v>
      </c>
      <c r="D928" s="12" t="s">
        <v>1031</v>
      </c>
      <c r="E928" s="12">
        <v>98142201</v>
      </c>
      <c r="F928" s="19">
        <v>44996</v>
      </c>
      <c r="G928" s="19">
        <v>45004</v>
      </c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5">
        <v>541</v>
      </c>
    </row>
    <row r="929" spans="1:20" ht="15.6" hidden="1" x14ac:dyDescent="0.3">
      <c r="A929" s="10">
        <v>925</v>
      </c>
      <c r="B929" s="13">
        <v>38</v>
      </c>
      <c r="C929" s="13" t="s">
        <v>46</v>
      </c>
      <c r="D929" s="12" t="s">
        <v>1032</v>
      </c>
      <c r="E929" s="12">
        <v>98305923</v>
      </c>
      <c r="F929" s="19">
        <v>44996</v>
      </c>
      <c r="G929" s="19">
        <v>45004</v>
      </c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5">
        <v>541</v>
      </c>
    </row>
    <row r="930" spans="1:20" ht="15.6" hidden="1" x14ac:dyDescent="0.3">
      <c r="A930" s="10">
        <v>926</v>
      </c>
      <c r="B930" s="13">
        <v>39</v>
      </c>
      <c r="C930" s="13" t="s">
        <v>46</v>
      </c>
      <c r="D930" s="12" t="s">
        <v>1033</v>
      </c>
      <c r="E930" s="12">
        <v>98119191</v>
      </c>
      <c r="F930" s="19">
        <v>44996</v>
      </c>
      <c r="G930" s="19">
        <v>45004</v>
      </c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5">
        <v>541</v>
      </c>
    </row>
    <row r="931" spans="1:20" ht="15.6" hidden="1" x14ac:dyDescent="0.3">
      <c r="A931" s="10">
        <v>927</v>
      </c>
      <c r="B931" s="13">
        <v>40</v>
      </c>
      <c r="C931" s="13" t="s">
        <v>46</v>
      </c>
      <c r="D931" s="12" t="s">
        <v>1034</v>
      </c>
      <c r="E931" s="12">
        <v>98305923</v>
      </c>
      <c r="F931" s="19">
        <v>44996</v>
      </c>
      <c r="G931" s="19">
        <v>45004</v>
      </c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5">
        <v>541</v>
      </c>
    </row>
    <row r="932" spans="1:20" ht="15.6" hidden="1" x14ac:dyDescent="0.3">
      <c r="A932" s="10">
        <v>928</v>
      </c>
      <c r="B932" s="13">
        <v>41</v>
      </c>
      <c r="C932" s="13" t="s">
        <v>46</v>
      </c>
      <c r="D932" s="12" t="s">
        <v>1035</v>
      </c>
      <c r="E932" s="12">
        <v>98557515</v>
      </c>
      <c r="F932" s="19">
        <v>44996</v>
      </c>
      <c r="G932" s="19">
        <v>45004</v>
      </c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5">
        <v>541</v>
      </c>
    </row>
    <row r="933" spans="1:20" ht="15.6" hidden="1" x14ac:dyDescent="0.3">
      <c r="A933" s="10">
        <v>929</v>
      </c>
      <c r="B933" s="13">
        <v>42</v>
      </c>
      <c r="C933" s="13" t="s">
        <v>46</v>
      </c>
      <c r="D933" s="12" t="s">
        <v>1036</v>
      </c>
      <c r="E933" s="12">
        <v>98030067</v>
      </c>
      <c r="F933" s="19">
        <v>44996</v>
      </c>
      <c r="G933" s="19">
        <v>45004</v>
      </c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5">
        <v>541</v>
      </c>
    </row>
    <row r="934" spans="1:20" ht="15.6" hidden="1" x14ac:dyDescent="0.3">
      <c r="A934" s="10">
        <v>930</v>
      </c>
      <c r="B934" s="13">
        <v>43</v>
      </c>
      <c r="C934" s="13" t="s">
        <v>46</v>
      </c>
      <c r="D934" s="12" t="s">
        <v>1037</v>
      </c>
      <c r="E934" s="12">
        <v>98030067</v>
      </c>
      <c r="F934" s="19">
        <v>44996</v>
      </c>
      <c r="G934" s="19">
        <v>45004</v>
      </c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5">
        <v>541</v>
      </c>
    </row>
    <row r="935" spans="1:20" ht="15.6" hidden="1" x14ac:dyDescent="0.3">
      <c r="A935" s="10">
        <v>931</v>
      </c>
      <c r="B935" s="13">
        <v>44</v>
      </c>
      <c r="C935" s="13" t="s">
        <v>46</v>
      </c>
      <c r="D935" s="12" t="s">
        <v>1038</v>
      </c>
      <c r="E935" s="12">
        <v>94667896</v>
      </c>
      <c r="F935" s="19">
        <v>44996</v>
      </c>
      <c r="G935" s="19">
        <v>45004</v>
      </c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5">
        <v>541</v>
      </c>
    </row>
    <row r="936" spans="1:20" ht="15.6" hidden="1" x14ac:dyDescent="0.3">
      <c r="A936" s="10">
        <v>932</v>
      </c>
      <c r="B936" s="13">
        <v>45</v>
      </c>
      <c r="C936" s="13" t="s">
        <v>46</v>
      </c>
      <c r="D936" s="12" t="s">
        <v>1039</v>
      </c>
      <c r="E936" s="12">
        <v>94667896</v>
      </c>
      <c r="F936" s="19">
        <v>44996</v>
      </c>
      <c r="G936" s="19">
        <v>45004</v>
      </c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5">
        <v>541</v>
      </c>
    </row>
    <row r="937" spans="1:20" ht="15.6" hidden="1" x14ac:dyDescent="0.3">
      <c r="A937" s="10">
        <v>933</v>
      </c>
      <c r="B937" s="13">
        <v>46</v>
      </c>
      <c r="C937" s="13" t="s">
        <v>46</v>
      </c>
      <c r="D937" s="12" t="s">
        <v>1040</v>
      </c>
      <c r="E937" s="12">
        <v>54917299</v>
      </c>
      <c r="F937" s="19">
        <v>44996</v>
      </c>
      <c r="G937" s="19">
        <v>45004</v>
      </c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5">
        <v>541</v>
      </c>
    </row>
    <row r="938" spans="1:20" ht="15.6" hidden="1" x14ac:dyDescent="0.3">
      <c r="A938" s="10">
        <v>934</v>
      </c>
      <c r="B938" s="13">
        <v>47</v>
      </c>
      <c r="C938" s="13" t="s">
        <v>46</v>
      </c>
      <c r="D938" s="12" t="s">
        <v>1041</v>
      </c>
      <c r="E938" s="12">
        <v>54917299</v>
      </c>
      <c r="F938" s="19">
        <v>44996</v>
      </c>
      <c r="G938" s="19">
        <v>45004</v>
      </c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5">
        <v>541</v>
      </c>
    </row>
    <row r="939" spans="1:20" ht="15.6" hidden="1" x14ac:dyDescent="0.3">
      <c r="A939" s="10">
        <v>935</v>
      </c>
      <c r="B939" s="13">
        <v>48</v>
      </c>
      <c r="C939" s="13" t="s">
        <v>46</v>
      </c>
      <c r="D939" s="12" t="s">
        <v>1042</v>
      </c>
      <c r="E939" s="12">
        <v>54910427</v>
      </c>
      <c r="F939" s="19">
        <v>44996</v>
      </c>
      <c r="G939" s="19">
        <v>45004</v>
      </c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5">
        <v>541</v>
      </c>
    </row>
    <row r="940" spans="1:20" ht="15.6" hidden="1" x14ac:dyDescent="0.3">
      <c r="A940" s="10">
        <v>936</v>
      </c>
      <c r="B940" s="13">
        <v>49</v>
      </c>
      <c r="C940" s="13" t="s">
        <v>46</v>
      </c>
      <c r="D940" s="12" t="s">
        <v>1043</v>
      </c>
      <c r="E940" s="12">
        <v>54910427</v>
      </c>
      <c r="F940" s="19">
        <v>44996</v>
      </c>
      <c r="G940" s="19">
        <v>45004</v>
      </c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5">
        <v>541</v>
      </c>
    </row>
    <row r="941" spans="1:20" ht="15.6" hidden="1" x14ac:dyDescent="0.3">
      <c r="A941" s="10">
        <v>937</v>
      </c>
      <c r="B941" s="13">
        <v>50</v>
      </c>
      <c r="C941" s="13" t="s">
        <v>46</v>
      </c>
      <c r="D941" s="12" t="s">
        <v>1044</v>
      </c>
      <c r="E941" s="12">
        <v>98531296</v>
      </c>
      <c r="F941" s="19">
        <v>44996</v>
      </c>
      <c r="G941" s="19">
        <v>45004</v>
      </c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5">
        <v>541</v>
      </c>
    </row>
    <row r="942" spans="1:20" ht="15.6" hidden="1" x14ac:dyDescent="0.3">
      <c r="A942" s="10">
        <v>938</v>
      </c>
      <c r="B942" s="13">
        <v>51</v>
      </c>
      <c r="C942" s="13" t="s">
        <v>46</v>
      </c>
      <c r="D942" s="12" t="s">
        <v>1045</v>
      </c>
      <c r="E942" s="12">
        <v>98531296</v>
      </c>
      <c r="F942" s="19">
        <v>44996</v>
      </c>
      <c r="G942" s="19">
        <v>45004</v>
      </c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5">
        <v>541</v>
      </c>
    </row>
    <row r="943" spans="1:20" ht="15.6" hidden="1" x14ac:dyDescent="0.3">
      <c r="A943" s="10">
        <v>939</v>
      </c>
      <c r="B943" s="13">
        <v>52</v>
      </c>
      <c r="C943" s="13" t="s">
        <v>46</v>
      </c>
      <c r="D943" s="12" t="s">
        <v>1046</v>
      </c>
      <c r="E943" s="13">
        <v>98113889</v>
      </c>
      <c r="F943" s="19">
        <v>44996</v>
      </c>
      <c r="G943" s="19">
        <v>45004</v>
      </c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5">
        <v>541</v>
      </c>
    </row>
    <row r="944" spans="1:20" ht="15.6" hidden="1" x14ac:dyDescent="0.3">
      <c r="A944" s="10">
        <v>940</v>
      </c>
      <c r="B944" s="13">
        <v>53</v>
      </c>
      <c r="C944" s="13" t="s">
        <v>46</v>
      </c>
      <c r="D944" s="12" t="s">
        <v>1047</v>
      </c>
      <c r="E944" s="13">
        <v>98147788</v>
      </c>
      <c r="F944" s="19">
        <v>44996</v>
      </c>
      <c r="G944" s="19">
        <v>45004</v>
      </c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5">
        <v>541</v>
      </c>
    </row>
    <row r="945" spans="1:20" ht="15.6" hidden="1" x14ac:dyDescent="0.3">
      <c r="A945" s="10">
        <v>941</v>
      </c>
      <c r="B945" s="13">
        <v>54</v>
      </c>
      <c r="C945" s="13" t="s">
        <v>46</v>
      </c>
      <c r="D945" s="12" t="s">
        <v>1048</v>
      </c>
      <c r="E945" s="13">
        <v>98147788</v>
      </c>
      <c r="F945" s="19">
        <v>44996</v>
      </c>
      <c r="G945" s="19">
        <v>45004</v>
      </c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5">
        <v>541</v>
      </c>
    </row>
    <row r="946" spans="1:20" ht="15.6" hidden="1" x14ac:dyDescent="0.3">
      <c r="A946" s="10">
        <v>942</v>
      </c>
      <c r="B946" s="13">
        <v>55</v>
      </c>
      <c r="C946" s="13" t="s">
        <v>46</v>
      </c>
      <c r="D946" s="12" t="s">
        <v>1049</v>
      </c>
      <c r="E946" s="12">
        <v>98305659</v>
      </c>
      <c r="F946" s="19">
        <v>44996</v>
      </c>
      <c r="G946" s="19">
        <v>45004</v>
      </c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5">
        <v>541</v>
      </c>
    </row>
    <row r="947" spans="1:20" ht="15.6" hidden="1" x14ac:dyDescent="0.3">
      <c r="A947" s="10">
        <v>943</v>
      </c>
      <c r="B947" s="13">
        <v>56</v>
      </c>
      <c r="C947" s="13" t="s">
        <v>46</v>
      </c>
      <c r="D947" s="12" t="s">
        <v>1050</v>
      </c>
      <c r="E947" s="12">
        <v>98305659</v>
      </c>
      <c r="F947" s="19">
        <v>44996</v>
      </c>
      <c r="G947" s="19">
        <v>45004</v>
      </c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5">
        <v>541</v>
      </c>
    </row>
    <row r="948" spans="1:20" ht="15.6" hidden="1" x14ac:dyDescent="0.3">
      <c r="A948" s="10">
        <v>944</v>
      </c>
      <c r="B948" s="13">
        <v>57</v>
      </c>
      <c r="C948" s="13" t="s">
        <v>46</v>
      </c>
      <c r="D948" s="12" t="s">
        <v>1051</v>
      </c>
      <c r="E948" s="12">
        <v>98163298</v>
      </c>
      <c r="F948" s="19">
        <v>44996</v>
      </c>
      <c r="G948" s="19">
        <v>45004</v>
      </c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5">
        <v>541</v>
      </c>
    </row>
    <row r="949" spans="1:20" ht="15.6" hidden="1" x14ac:dyDescent="0.3">
      <c r="A949" s="10">
        <v>945</v>
      </c>
      <c r="B949" s="13">
        <v>58</v>
      </c>
      <c r="C949" s="13" t="s">
        <v>46</v>
      </c>
      <c r="D949" s="12" t="s">
        <v>1052</v>
      </c>
      <c r="E949" s="12">
        <v>98163298</v>
      </c>
      <c r="F949" s="19">
        <v>44996</v>
      </c>
      <c r="G949" s="19">
        <v>45004</v>
      </c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5">
        <v>541</v>
      </c>
    </row>
    <row r="950" spans="1:20" ht="15.6" hidden="1" x14ac:dyDescent="0.3">
      <c r="A950" s="10">
        <v>946</v>
      </c>
      <c r="B950" s="13">
        <v>59</v>
      </c>
      <c r="C950" s="13" t="s">
        <v>46</v>
      </c>
      <c r="D950" s="12" t="s">
        <v>1053</v>
      </c>
      <c r="E950" s="12">
        <v>98506447</v>
      </c>
      <c r="F950" s="19">
        <v>44996</v>
      </c>
      <c r="G950" s="19">
        <v>45004</v>
      </c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5">
        <v>541</v>
      </c>
    </row>
    <row r="951" spans="1:20" ht="15.6" hidden="1" x14ac:dyDescent="0.3">
      <c r="A951" s="10">
        <v>947</v>
      </c>
      <c r="B951" s="13">
        <v>60</v>
      </c>
      <c r="C951" s="13" t="s">
        <v>46</v>
      </c>
      <c r="D951" s="12" t="s">
        <v>1054</v>
      </c>
      <c r="E951" s="12">
        <v>95067393</v>
      </c>
      <c r="F951" s="19">
        <v>44996</v>
      </c>
      <c r="G951" s="19">
        <v>45004</v>
      </c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5">
        <v>541</v>
      </c>
    </row>
    <row r="952" spans="1:20" ht="15.6" hidden="1" x14ac:dyDescent="0.3">
      <c r="A952" s="10">
        <v>948</v>
      </c>
      <c r="B952" s="13">
        <v>61</v>
      </c>
      <c r="C952" s="13" t="s">
        <v>46</v>
      </c>
      <c r="D952" s="12" t="s">
        <v>1055</v>
      </c>
      <c r="E952" s="12">
        <v>98506447</v>
      </c>
      <c r="F952" s="19">
        <v>44996</v>
      </c>
      <c r="G952" s="19">
        <v>45004</v>
      </c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5">
        <v>541</v>
      </c>
    </row>
    <row r="953" spans="1:20" ht="15.6" hidden="1" x14ac:dyDescent="0.3">
      <c r="A953" s="10">
        <v>949</v>
      </c>
      <c r="B953" s="13">
        <v>1</v>
      </c>
      <c r="C953" s="13" t="s">
        <v>228</v>
      </c>
      <c r="D953" s="13" t="s">
        <v>1056</v>
      </c>
      <c r="E953" s="13">
        <v>98344187</v>
      </c>
      <c r="F953" s="19">
        <v>44998</v>
      </c>
      <c r="G953" s="19">
        <v>45004</v>
      </c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5">
        <v>542</v>
      </c>
    </row>
    <row r="954" spans="1:20" ht="15.6" hidden="1" x14ac:dyDescent="0.3">
      <c r="A954" s="10">
        <v>950</v>
      </c>
      <c r="B954" s="13">
        <v>2</v>
      </c>
      <c r="C954" s="13" t="s">
        <v>228</v>
      </c>
      <c r="D954" s="13" t="s">
        <v>1057</v>
      </c>
      <c r="E954" s="13">
        <v>92894492</v>
      </c>
      <c r="F954" s="19">
        <v>44998</v>
      </c>
      <c r="G954" s="19">
        <v>45004</v>
      </c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5">
        <v>542</v>
      </c>
    </row>
    <row r="955" spans="1:20" ht="15.6" hidden="1" x14ac:dyDescent="0.3">
      <c r="A955" s="10">
        <v>951</v>
      </c>
      <c r="B955" s="13">
        <v>3</v>
      </c>
      <c r="C955" s="13" t="s">
        <v>228</v>
      </c>
      <c r="D955" s="13" t="s">
        <v>1058</v>
      </c>
      <c r="E955" s="13">
        <v>91719203</v>
      </c>
      <c r="F955" s="19">
        <v>44998</v>
      </c>
      <c r="G955" s="19">
        <v>45004</v>
      </c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5">
        <v>542</v>
      </c>
    </row>
    <row r="956" spans="1:20" ht="15.6" hidden="1" x14ac:dyDescent="0.3">
      <c r="A956" s="10">
        <v>952</v>
      </c>
      <c r="B956" s="13">
        <v>4</v>
      </c>
      <c r="C956" s="13" t="s">
        <v>228</v>
      </c>
      <c r="D956" s="13" t="s">
        <v>1059</v>
      </c>
      <c r="E956" s="13">
        <v>98189236</v>
      </c>
      <c r="F956" s="19">
        <v>44998</v>
      </c>
      <c r="G956" s="19">
        <v>45004</v>
      </c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5">
        <v>542</v>
      </c>
    </row>
    <row r="957" spans="1:20" ht="15.6" hidden="1" x14ac:dyDescent="0.3">
      <c r="A957" s="10">
        <v>953</v>
      </c>
      <c r="B957" s="13">
        <v>5</v>
      </c>
      <c r="C957" s="13" t="s">
        <v>228</v>
      </c>
      <c r="D957" s="13" t="s">
        <v>1060</v>
      </c>
      <c r="E957" s="13">
        <v>94357191</v>
      </c>
      <c r="F957" s="19">
        <v>44998</v>
      </c>
      <c r="G957" s="19">
        <v>45004</v>
      </c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5">
        <v>542</v>
      </c>
    </row>
    <row r="958" spans="1:20" ht="15.6" hidden="1" x14ac:dyDescent="0.3">
      <c r="A958" s="10">
        <v>954</v>
      </c>
      <c r="B958" s="13">
        <v>6</v>
      </c>
      <c r="C958" s="13" t="s">
        <v>228</v>
      </c>
      <c r="D958" s="13" t="s">
        <v>1061</v>
      </c>
      <c r="E958" s="13">
        <v>91750281</v>
      </c>
      <c r="F958" s="19">
        <v>44998</v>
      </c>
      <c r="G958" s="19">
        <v>45004</v>
      </c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5">
        <v>542</v>
      </c>
    </row>
    <row r="959" spans="1:20" ht="15.6" hidden="1" x14ac:dyDescent="0.3">
      <c r="A959" s="10">
        <v>955</v>
      </c>
      <c r="B959" s="13">
        <v>7</v>
      </c>
      <c r="C959" s="13" t="s">
        <v>228</v>
      </c>
      <c r="D959" s="16" t="s">
        <v>1062</v>
      </c>
      <c r="E959" s="13">
        <v>91636399</v>
      </c>
      <c r="F959" s="19">
        <v>44998</v>
      </c>
      <c r="G959" s="19">
        <v>45004</v>
      </c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5">
        <v>542</v>
      </c>
    </row>
    <row r="960" spans="1:20" ht="15.6" hidden="1" x14ac:dyDescent="0.3">
      <c r="A960" s="10">
        <v>956</v>
      </c>
      <c r="B960" s="13">
        <v>8</v>
      </c>
      <c r="C960" s="13" t="s">
        <v>228</v>
      </c>
      <c r="D960" s="13" t="s">
        <v>1063</v>
      </c>
      <c r="E960" s="13">
        <v>59186494</v>
      </c>
      <c r="F960" s="19">
        <v>44998</v>
      </c>
      <c r="G960" s="19">
        <v>45004</v>
      </c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5">
        <v>542</v>
      </c>
    </row>
    <row r="961" spans="1:20" ht="15.6" hidden="1" x14ac:dyDescent="0.3">
      <c r="A961" s="10">
        <v>957</v>
      </c>
      <c r="B961" s="13">
        <v>9</v>
      </c>
      <c r="C961" s="13" t="s">
        <v>228</v>
      </c>
      <c r="D961" s="13" t="s">
        <v>1064</v>
      </c>
      <c r="E961" s="13">
        <v>98563851</v>
      </c>
      <c r="F961" s="19">
        <v>44998</v>
      </c>
      <c r="G961" s="19">
        <v>45004</v>
      </c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5">
        <v>542</v>
      </c>
    </row>
    <row r="962" spans="1:20" ht="15.6" hidden="1" x14ac:dyDescent="0.3">
      <c r="A962" s="10">
        <v>958</v>
      </c>
      <c r="B962" s="13">
        <v>10</v>
      </c>
      <c r="C962" s="13" t="s">
        <v>228</v>
      </c>
      <c r="D962" s="13" t="s">
        <v>1065</v>
      </c>
      <c r="E962" s="13">
        <v>94491198</v>
      </c>
      <c r="F962" s="19">
        <v>44998</v>
      </c>
      <c r="G962" s="19">
        <v>45004</v>
      </c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5">
        <v>542</v>
      </c>
    </row>
    <row r="963" spans="1:20" ht="15.6" hidden="1" x14ac:dyDescent="0.3">
      <c r="A963" s="10">
        <v>959</v>
      </c>
      <c r="B963" s="13">
        <v>11</v>
      </c>
      <c r="C963" s="13" t="s">
        <v>228</v>
      </c>
      <c r="D963" s="13" t="s">
        <v>1066</v>
      </c>
      <c r="E963" s="13">
        <v>98114960</v>
      </c>
      <c r="F963" s="19">
        <v>44998</v>
      </c>
      <c r="G963" s="19">
        <v>45004</v>
      </c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5">
        <v>542</v>
      </c>
    </row>
    <row r="964" spans="1:20" ht="15.6" hidden="1" x14ac:dyDescent="0.3">
      <c r="A964" s="10">
        <v>960</v>
      </c>
      <c r="B964" s="13">
        <v>12</v>
      </c>
      <c r="C964" s="13" t="s">
        <v>228</v>
      </c>
      <c r="D964" s="13" t="s">
        <v>1067</v>
      </c>
      <c r="E964" s="13">
        <v>92893395</v>
      </c>
      <c r="F964" s="19">
        <v>44998</v>
      </c>
      <c r="G964" s="19">
        <v>45004</v>
      </c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5">
        <v>542</v>
      </c>
    </row>
    <row r="965" spans="1:20" ht="15.6" hidden="1" x14ac:dyDescent="0.3">
      <c r="A965" s="10">
        <v>961</v>
      </c>
      <c r="B965" s="13">
        <v>13</v>
      </c>
      <c r="C965" s="13" t="s">
        <v>228</v>
      </c>
      <c r="D965" s="13" t="s">
        <v>1068</v>
      </c>
      <c r="E965" s="13">
        <v>54277363</v>
      </c>
      <c r="F965" s="19">
        <v>44998</v>
      </c>
      <c r="G965" s="19">
        <v>45004</v>
      </c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5">
        <v>542</v>
      </c>
    </row>
    <row r="966" spans="1:20" ht="15.6" hidden="1" x14ac:dyDescent="0.3">
      <c r="A966" s="10">
        <v>962</v>
      </c>
      <c r="B966" s="13">
        <v>14</v>
      </c>
      <c r="C966" s="13" t="s">
        <v>228</v>
      </c>
      <c r="D966" s="16" t="s">
        <v>1069</v>
      </c>
      <c r="E966" s="13">
        <v>91746214</v>
      </c>
      <c r="F966" s="19">
        <v>44998</v>
      </c>
      <c r="G966" s="19">
        <v>45004</v>
      </c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5">
        <v>542</v>
      </c>
    </row>
    <row r="967" spans="1:20" ht="15.6" hidden="1" x14ac:dyDescent="0.3">
      <c r="A967" s="10">
        <v>963</v>
      </c>
      <c r="B967" s="13">
        <v>15</v>
      </c>
      <c r="C967" s="13" t="s">
        <v>228</v>
      </c>
      <c r="D967" s="13" t="s">
        <v>1070</v>
      </c>
      <c r="E967" s="13">
        <v>98344187</v>
      </c>
      <c r="F967" s="19">
        <v>44998</v>
      </c>
      <c r="G967" s="19">
        <v>45004</v>
      </c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5">
        <v>542</v>
      </c>
    </row>
    <row r="968" spans="1:20" ht="15.6" hidden="1" x14ac:dyDescent="0.3">
      <c r="A968" s="10">
        <v>964</v>
      </c>
      <c r="B968" s="13">
        <v>16</v>
      </c>
      <c r="C968" s="13" t="s">
        <v>228</v>
      </c>
      <c r="D968" s="13" t="s">
        <v>1071</v>
      </c>
      <c r="E968" s="13">
        <v>54277363</v>
      </c>
      <c r="F968" s="19">
        <v>44998</v>
      </c>
      <c r="G968" s="19">
        <v>45004</v>
      </c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5">
        <v>542</v>
      </c>
    </row>
    <row r="969" spans="1:20" ht="15.6" hidden="1" x14ac:dyDescent="0.3">
      <c r="A969" s="10">
        <v>965</v>
      </c>
      <c r="B969" s="13">
        <v>17</v>
      </c>
      <c r="C969" s="13" t="s">
        <v>228</v>
      </c>
      <c r="D969" s="13" t="s">
        <v>1072</v>
      </c>
      <c r="E969" s="13">
        <v>91972877</v>
      </c>
      <c r="F969" s="19">
        <v>44998</v>
      </c>
      <c r="G969" s="19">
        <v>45004</v>
      </c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5">
        <v>542</v>
      </c>
    </row>
    <row r="970" spans="1:20" ht="15.6" hidden="1" x14ac:dyDescent="0.3">
      <c r="A970" s="10">
        <v>966</v>
      </c>
      <c r="B970" s="13">
        <v>18</v>
      </c>
      <c r="C970" s="13" t="s">
        <v>228</v>
      </c>
      <c r="D970" s="13" t="s">
        <v>1073</v>
      </c>
      <c r="E970" s="13">
        <v>91750281</v>
      </c>
      <c r="F970" s="19">
        <v>44998</v>
      </c>
      <c r="G970" s="19">
        <v>45004</v>
      </c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5">
        <v>542</v>
      </c>
    </row>
    <row r="971" spans="1:20" ht="15.6" hidden="1" x14ac:dyDescent="0.3">
      <c r="A971" s="10">
        <v>967</v>
      </c>
      <c r="B971" s="13">
        <v>19</v>
      </c>
      <c r="C971" s="13" t="s">
        <v>228</v>
      </c>
      <c r="D971" s="13" t="s">
        <v>1074</v>
      </c>
      <c r="E971" s="13">
        <v>98114960</v>
      </c>
      <c r="F971" s="19">
        <v>44998</v>
      </c>
      <c r="G971" s="19">
        <v>45004</v>
      </c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5">
        <v>542</v>
      </c>
    </row>
    <row r="972" spans="1:20" ht="15.6" hidden="1" x14ac:dyDescent="0.3">
      <c r="A972" s="10">
        <v>968</v>
      </c>
      <c r="B972" s="13">
        <v>20</v>
      </c>
      <c r="C972" s="13" t="s">
        <v>228</v>
      </c>
      <c r="D972" s="13" t="s">
        <v>1075</v>
      </c>
      <c r="E972" s="13">
        <v>54066493</v>
      </c>
      <c r="F972" s="19">
        <v>44998</v>
      </c>
      <c r="G972" s="19">
        <v>45004</v>
      </c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5">
        <v>542</v>
      </c>
    </row>
    <row r="973" spans="1:20" ht="15.6" hidden="1" x14ac:dyDescent="0.3">
      <c r="A973" s="10">
        <v>969</v>
      </c>
      <c r="B973" s="13">
        <v>21</v>
      </c>
      <c r="C973" s="13" t="s">
        <v>228</v>
      </c>
      <c r="D973" s="16" t="s">
        <v>1076</v>
      </c>
      <c r="E973" s="13">
        <v>91972877</v>
      </c>
      <c r="F973" s="19">
        <v>44998</v>
      </c>
      <c r="G973" s="19">
        <v>45004</v>
      </c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5">
        <v>542</v>
      </c>
    </row>
    <row r="974" spans="1:20" ht="15.6" hidden="1" x14ac:dyDescent="0.3">
      <c r="A974" s="10">
        <v>970</v>
      </c>
      <c r="B974" s="13">
        <v>22</v>
      </c>
      <c r="C974" s="13" t="s">
        <v>228</v>
      </c>
      <c r="D974" s="13" t="s">
        <v>1077</v>
      </c>
      <c r="E974" s="13">
        <v>91972620</v>
      </c>
      <c r="F974" s="19">
        <v>44998</v>
      </c>
      <c r="G974" s="19">
        <v>45004</v>
      </c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5">
        <v>542</v>
      </c>
    </row>
    <row r="975" spans="1:20" ht="15.6" hidden="1" x14ac:dyDescent="0.3">
      <c r="A975" s="10">
        <v>971</v>
      </c>
      <c r="B975" s="13">
        <v>23</v>
      </c>
      <c r="C975" s="13" t="s">
        <v>228</v>
      </c>
      <c r="D975" s="13" t="s">
        <v>1078</v>
      </c>
      <c r="E975" s="13">
        <v>94184579</v>
      </c>
      <c r="F975" s="19">
        <v>44998</v>
      </c>
      <c r="G975" s="19">
        <v>45004</v>
      </c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5">
        <v>542</v>
      </c>
    </row>
    <row r="976" spans="1:20" ht="15.6" hidden="1" x14ac:dyDescent="0.3">
      <c r="A976" s="10">
        <v>972</v>
      </c>
      <c r="B976" s="13">
        <v>24</v>
      </c>
      <c r="C976" s="13" t="s">
        <v>228</v>
      </c>
      <c r="D976" s="13" t="s">
        <v>1079</v>
      </c>
      <c r="E976" s="13">
        <v>54187893</v>
      </c>
      <c r="F976" s="19">
        <v>44998</v>
      </c>
      <c r="G976" s="19">
        <v>45004</v>
      </c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5">
        <v>542</v>
      </c>
    </row>
    <row r="977" spans="1:20" ht="15.6" hidden="1" x14ac:dyDescent="0.3">
      <c r="A977" s="10">
        <v>973</v>
      </c>
      <c r="B977" s="13">
        <v>25</v>
      </c>
      <c r="C977" s="13" t="s">
        <v>228</v>
      </c>
      <c r="D977" s="13" t="s">
        <v>1080</v>
      </c>
      <c r="E977" s="13">
        <v>95917597</v>
      </c>
      <c r="F977" s="19">
        <v>44998</v>
      </c>
      <c r="G977" s="19">
        <v>45004</v>
      </c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5">
        <v>542</v>
      </c>
    </row>
    <row r="978" spans="1:20" ht="15.6" hidden="1" x14ac:dyDescent="0.3">
      <c r="A978" s="10">
        <v>974</v>
      </c>
      <c r="B978" s="13">
        <v>26</v>
      </c>
      <c r="C978" s="13" t="s">
        <v>228</v>
      </c>
      <c r="D978" s="13" t="s">
        <v>1081</v>
      </c>
      <c r="E978" s="13">
        <v>94567195</v>
      </c>
      <c r="F978" s="19">
        <v>44998</v>
      </c>
      <c r="G978" s="19">
        <v>45004</v>
      </c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5">
        <v>542</v>
      </c>
    </row>
    <row r="979" spans="1:20" ht="15.6" hidden="1" x14ac:dyDescent="0.3">
      <c r="A979" s="10">
        <v>975</v>
      </c>
      <c r="B979" s="13">
        <v>27</v>
      </c>
      <c r="C979" s="13" t="s">
        <v>228</v>
      </c>
      <c r="D979" s="13" t="s">
        <v>1082</v>
      </c>
      <c r="E979" s="13">
        <v>91719203</v>
      </c>
      <c r="F979" s="19">
        <v>44998</v>
      </c>
      <c r="G979" s="19">
        <v>45004</v>
      </c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5">
        <v>542</v>
      </c>
    </row>
    <row r="980" spans="1:20" ht="15.6" hidden="1" x14ac:dyDescent="0.3">
      <c r="A980" s="10">
        <v>976</v>
      </c>
      <c r="B980" s="13">
        <v>28</v>
      </c>
      <c r="C980" s="13" t="s">
        <v>228</v>
      </c>
      <c r="D980" s="16" t="s">
        <v>1083</v>
      </c>
      <c r="E980" s="13">
        <v>98015860</v>
      </c>
      <c r="F980" s="19">
        <v>44998</v>
      </c>
      <c r="G980" s="19">
        <v>45004</v>
      </c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5">
        <v>542</v>
      </c>
    </row>
    <row r="981" spans="1:20" ht="15.6" hidden="1" x14ac:dyDescent="0.3">
      <c r="A981" s="10">
        <v>977</v>
      </c>
      <c r="B981" s="13">
        <v>29</v>
      </c>
      <c r="C981" s="13" t="s">
        <v>228</v>
      </c>
      <c r="D981" s="13" t="s">
        <v>1084</v>
      </c>
      <c r="E981" s="13">
        <v>91960807</v>
      </c>
      <c r="F981" s="19">
        <v>44998</v>
      </c>
      <c r="G981" s="19">
        <v>45004</v>
      </c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5">
        <v>542</v>
      </c>
    </row>
    <row r="982" spans="1:20" ht="15.6" hidden="1" x14ac:dyDescent="0.3">
      <c r="A982" s="10">
        <v>978</v>
      </c>
      <c r="B982" s="13">
        <v>30</v>
      </c>
      <c r="C982" s="13" t="s">
        <v>228</v>
      </c>
      <c r="D982" s="13" t="s">
        <v>1085</v>
      </c>
      <c r="E982" s="13">
        <v>59186494</v>
      </c>
      <c r="F982" s="19">
        <v>44998</v>
      </c>
      <c r="G982" s="19">
        <v>45004</v>
      </c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5">
        <v>542</v>
      </c>
    </row>
    <row r="983" spans="1:20" ht="15.6" hidden="1" x14ac:dyDescent="0.3">
      <c r="A983" s="10">
        <v>979</v>
      </c>
      <c r="B983" s="13">
        <v>31</v>
      </c>
      <c r="C983" s="13" t="s">
        <v>228</v>
      </c>
      <c r="D983" s="13" t="s">
        <v>1086</v>
      </c>
      <c r="E983" s="13">
        <v>95917597</v>
      </c>
      <c r="F983" s="19">
        <v>44998</v>
      </c>
      <c r="G983" s="19">
        <v>45004</v>
      </c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5">
        <v>542</v>
      </c>
    </row>
    <row r="984" spans="1:20" ht="15.6" hidden="1" x14ac:dyDescent="0.3">
      <c r="A984" s="10">
        <v>980</v>
      </c>
      <c r="B984" s="13">
        <v>32</v>
      </c>
      <c r="C984" s="13" t="s">
        <v>228</v>
      </c>
      <c r="D984" s="13" t="s">
        <v>1087</v>
      </c>
      <c r="E984" s="13">
        <v>54066493</v>
      </c>
      <c r="F984" s="19">
        <v>44998</v>
      </c>
      <c r="G984" s="19">
        <v>45004</v>
      </c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5">
        <v>542</v>
      </c>
    </row>
    <row r="985" spans="1:20" ht="15.6" hidden="1" x14ac:dyDescent="0.3">
      <c r="A985" s="10">
        <v>981</v>
      </c>
      <c r="B985" s="13">
        <v>33</v>
      </c>
      <c r="C985" s="13" t="s">
        <v>228</v>
      </c>
      <c r="D985" s="13" t="s">
        <v>1088</v>
      </c>
      <c r="E985" s="13">
        <v>98326796</v>
      </c>
      <c r="F985" s="19">
        <v>44998</v>
      </c>
      <c r="G985" s="19">
        <v>45004</v>
      </c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5">
        <v>542</v>
      </c>
    </row>
    <row r="986" spans="1:20" ht="15.6" hidden="1" x14ac:dyDescent="0.3">
      <c r="A986" s="10">
        <v>982</v>
      </c>
      <c r="B986" s="13">
        <v>34</v>
      </c>
      <c r="C986" s="13" t="s">
        <v>228</v>
      </c>
      <c r="D986" s="13" t="s">
        <v>1089</v>
      </c>
      <c r="E986" s="13">
        <v>91972620</v>
      </c>
      <c r="F986" s="19">
        <v>44998</v>
      </c>
      <c r="G986" s="19">
        <v>45004</v>
      </c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5">
        <v>542</v>
      </c>
    </row>
    <row r="987" spans="1:20" ht="15.6" hidden="1" x14ac:dyDescent="0.3">
      <c r="A987" s="10">
        <v>983</v>
      </c>
      <c r="B987" s="13">
        <v>35</v>
      </c>
      <c r="C987" s="13" t="s">
        <v>228</v>
      </c>
      <c r="D987" s="13" t="s">
        <v>1090</v>
      </c>
      <c r="E987" s="13">
        <v>59184010</v>
      </c>
      <c r="F987" s="19">
        <v>44998</v>
      </c>
      <c r="G987" s="19">
        <v>45004</v>
      </c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5">
        <v>542</v>
      </c>
    </row>
    <row r="988" spans="1:20" ht="15.6" hidden="1" x14ac:dyDescent="0.3">
      <c r="A988" s="10">
        <v>984</v>
      </c>
      <c r="B988" s="13">
        <v>36</v>
      </c>
      <c r="C988" s="13" t="s">
        <v>228</v>
      </c>
      <c r="D988" s="13" t="s">
        <v>1091</v>
      </c>
      <c r="E988" s="13">
        <v>54285903</v>
      </c>
      <c r="F988" s="19">
        <v>44998</v>
      </c>
      <c r="G988" s="19">
        <v>45004</v>
      </c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5">
        <v>542</v>
      </c>
    </row>
    <row r="989" spans="1:20" ht="15.6" hidden="1" x14ac:dyDescent="0.3">
      <c r="A989" s="10">
        <v>985</v>
      </c>
      <c r="B989" s="13">
        <v>37</v>
      </c>
      <c r="C989" s="13" t="s">
        <v>228</v>
      </c>
      <c r="D989" s="13" t="s">
        <v>1092</v>
      </c>
      <c r="E989" s="13">
        <v>94357191</v>
      </c>
      <c r="F989" s="19">
        <v>44998</v>
      </c>
      <c r="G989" s="19">
        <v>45004</v>
      </c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5">
        <v>542</v>
      </c>
    </row>
    <row r="990" spans="1:20" ht="15.6" hidden="1" x14ac:dyDescent="0.3">
      <c r="A990" s="10">
        <v>986</v>
      </c>
      <c r="B990" s="13">
        <v>38</v>
      </c>
      <c r="C990" s="13" t="s">
        <v>228</v>
      </c>
      <c r="D990" s="13" t="s">
        <v>1093</v>
      </c>
      <c r="E990" s="13">
        <v>98309206</v>
      </c>
      <c r="F990" s="19">
        <v>44998</v>
      </c>
      <c r="G990" s="19">
        <v>45004</v>
      </c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5">
        <v>542</v>
      </c>
    </row>
    <row r="991" spans="1:20" ht="15.6" hidden="1" x14ac:dyDescent="0.3">
      <c r="A991" s="10">
        <v>987</v>
      </c>
      <c r="B991" s="13">
        <v>39</v>
      </c>
      <c r="C991" s="13" t="s">
        <v>228</v>
      </c>
      <c r="D991" s="13" t="s">
        <v>1094</v>
      </c>
      <c r="E991" s="13">
        <v>98563851</v>
      </c>
      <c r="F991" s="19">
        <v>44998</v>
      </c>
      <c r="G991" s="19">
        <v>45004</v>
      </c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5">
        <v>542</v>
      </c>
    </row>
    <row r="992" spans="1:20" ht="15.6" hidden="1" x14ac:dyDescent="0.3">
      <c r="A992" s="10">
        <v>988</v>
      </c>
      <c r="B992" s="13">
        <v>40</v>
      </c>
      <c r="C992" s="13" t="s">
        <v>228</v>
      </c>
      <c r="D992" s="13" t="s">
        <v>1095</v>
      </c>
      <c r="E992" s="13">
        <v>54290127</v>
      </c>
      <c r="F992" s="19">
        <v>44998</v>
      </c>
      <c r="G992" s="19">
        <v>45004</v>
      </c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5">
        <v>542</v>
      </c>
    </row>
    <row r="993" spans="1:20" ht="15.6" hidden="1" x14ac:dyDescent="0.3">
      <c r="A993" s="10">
        <v>989</v>
      </c>
      <c r="B993" s="13">
        <v>41</v>
      </c>
      <c r="C993" s="13" t="s">
        <v>228</v>
      </c>
      <c r="D993" s="13" t="s">
        <v>1096</v>
      </c>
      <c r="E993" s="13">
        <v>98134521</v>
      </c>
      <c r="F993" s="19">
        <v>44998</v>
      </c>
      <c r="G993" s="19">
        <v>45004</v>
      </c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5">
        <v>542</v>
      </c>
    </row>
    <row r="994" spans="1:20" ht="15.6" hidden="1" x14ac:dyDescent="0.3">
      <c r="A994" s="10">
        <v>990</v>
      </c>
      <c r="B994" s="13">
        <v>42</v>
      </c>
      <c r="C994" s="13" t="s">
        <v>228</v>
      </c>
      <c r="D994" s="16" t="s">
        <v>1097</v>
      </c>
      <c r="E994" s="13">
        <v>94491198</v>
      </c>
      <c r="F994" s="19">
        <v>44998</v>
      </c>
      <c r="G994" s="19">
        <v>45004</v>
      </c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5">
        <v>542</v>
      </c>
    </row>
    <row r="995" spans="1:20" ht="15.6" hidden="1" x14ac:dyDescent="0.3">
      <c r="A995" s="10">
        <v>991</v>
      </c>
      <c r="B995" s="13">
        <v>43</v>
      </c>
      <c r="C995" s="13" t="s">
        <v>228</v>
      </c>
      <c r="D995" s="13" t="s">
        <v>1098</v>
      </c>
      <c r="E995" s="13">
        <v>98134521</v>
      </c>
      <c r="F995" s="19">
        <v>44998</v>
      </c>
      <c r="G995" s="19">
        <v>45004</v>
      </c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5">
        <v>542</v>
      </c>
    </row>
    <row r="996" spans="1:20" ht="15.6" hidden="1" x14ac:dyDescent="0.3">
      <c r="A996" s="10">
        <v>992</v>
      </c>
      <c r="B996" s="13">
        <v>44</v>
      </c>
      <c r="C996" s="13" t="s">
        <v>228</v>
      </c>
      <c r="D996" s="13" t="s">
        <v>1099</v>
      </c>
      <c r="E996" s="13">
        <v>92894492</v>
      </c>
      <c r="F996" s="19">
        <v>44998</v>
      </c>
      <c r="G996" s="19">
        <v>45004</v>
      </c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5">
        <v>542</v>
      </c>
    </row>
    <row r="997" spans="1:20" ht="15.6" hidden="1" x14ac:dyDescent="0.3">
      <c r="A997" s="10">
        <v>993</v>
      </c>
      <c r="B997" s="13">
        <v>45</v>
      </c>
      <c r="C997" s="13" t="s">
        <v>228</v>
      </c>
      <c r="D997" s="13" t="s">
        <v>1100</v>
      </c>
      <c r="E997" s="13">
        <v>59184010</v>
      </c>
      <c r="F997" s="19">
        <v>44998</v>
      </c>
      <c r="G997" s="19">
        <v>45004</v>
      </c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5">
        <v>542</v>
      </c>
    </row>
    <row r="998" spans="1:20" ht="15.6" hidden="1" x14ac:dyDescent="0.3">
      <c r="A998" s="10">
        <v>994</v>
      </c>
      <c r="B998" s="13">
        <v>46</v>
      </c>
      <c r="C998" s="13" t="s">
        <v>228</v>
      </c>
      <c r="D998" s="13" t="s">
        <v>1101</v>
      </c>
      <c r="E998" s="13">
        <v>91746214</v>
      </c>
      <c r="F998" s="19">
        <v>44998</v>
      </c>
      <c r="G998" s="19">
        <v>45004</v>
      </c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5">
        <v>542</v>
      </c>
    </row>
    <row r="999" spans="1:20" ht="15.6" hidden="1" x14ac:dyDescent="0.3">
      <c r="A999" s="10">
        <v>995</v>
      </c>
      <c r="B999" s="13">
        <v>47</v>
      </c>
      <c r="C999" s="13" t="s">
        <v>228</v>
      </c>
      <c r="D999" s="13" t="s">
        <v>1102</v>
      </c>
      <c r="E999" s="11">
        <v>54285903</v>
      </c>
      <c r="F999" s="19">
        <v>44998</v>
      </c>
      <c r="G999" s="19">
        <v>45004</v>
      </c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5">
        <v>542</v>
      </c>
    </row>
    <row r="1000" spans="1:20" ht="15.6" hidden="1" x14ac:dyDescent="0.3">
      <c r="A1000" s="10">
        <v>996</v>
      </c>
      <c r="B1000" s="13">
        <v>48</v>
      </c>
      <c r="C1000" s="13" t="s">
        <v>228</v>
      </c>
      <c r="D1000" s="13" t="s">
        <v>1103</v>
      </c>
      <c r="E1000" s="13">
        <v>98326796</v>
      </c>
      <c r="F1000" s="19">
        <v>44998</v>
      </c>
      <c r="G1000" s="19">
        <v>45004</v>
      </c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5">
        <v>542</v>
      </c>
    </row>
    <row r="1001" spans="1:20" ht="15.6" hidden="1" x14ac:dyDescent="0.3">
      <c r="A1001" s="10">
        <v>997</v>
      </c>
      <c r="B1001" s="13">
        <v>49</v>
      </c>
      <c r="C1001" s="13" t="s">
        <v>228</v>
      </c>
      <c r="D1001" s="16" t="s">
        <v>1104</v>
      </c>
      <c r="E1001" s="13">
        <v>98198864</v>
      </c>
      <c r="F1001" s="19">
        <v>44998</v>
      </c>
      <c r="G1001" s="19">
        <v>45004</v>
      </c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5">
        <v>542</v>
      </c>
    </row>
    <row r="1002" spans="1:20" ht="15.6" hidden="1" x14ac:dyDescent="0.3">
      <c r="A1002" s="10">
        <v>998</v>
      </c>
      <c r="B1002" s="13">
        <v>50</v>
      </c>
      <c r="C1002" s="13" t="s">
        <v>228</v>
      </c>
      <c r="D1002" s="13" t="s">
        <v>1105</v>
      </c>
      <c r="E1002" s="13">
        <v>94184579</v>
      </c>
      <c r="F1002" s="19">
        <v>44998</v>
      </c>
      <c r="G1002" s="19">
        <v>45004</v>
      </c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5">
        <v>542</v>
      </c>
    </row>
    <row r="1003" spans="1:20" ht="15.6" hidden="1" x14ac:dyDescent="0.3">
      <c r="A1003" s="10">
        <v>999</v>
      </c>
      <c r="B1003" s="13">
        <v>51</v>
      </c>
      <c r="C1003" s="13" t="s">
        <v>228</v>
      </c>
      <c r="D1003" s="13" t="s">
        <v>1106</v>
      </c>
      <c r="E1003" s="13">
        <v>98198864</v>
      </c>
      <c r="F1003" s="19">
        <v>44998</v>
      </c>
      <c r="G1003" s="19">
        <v>45004</v>
      </c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5">
        <v>542</v>
      </c>
    </row>
    <row r="1004" spans="1:20" ht="15.6" hidden="1" x14ac:dyDescent="0.3">
      <c r="A1004" s="10">
        <v>1000</v>
      </c>
      <c r="B1004" s="13">
        <v>52</v>
      </c>
      <c r="C1004" s="13" t="s">
        <v>228</v>
      </c>
      <c r="D1004" s="13" t="s">
        <v>1107</v>
      </c>
      <c r="E1004" s="11">
        <v>54273651</v>
      </c>
      <c r="F1004" s="19">
        <v>44998</v>
      </c>
      <c r="G1004" s="19">
        <v>45004</v>
      </c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5">
        <v>542</v>
      </c>
    </row>
    <row r="1005" spans="1:20" ht="15.6" hidden="1" x14ac:dyDescent="0.3">
      <c r="A1005" s="10">
        <v>1001</v>
      </c>
      <c r="B1005" s="13">
        <v>53</v>
      </c>
      <c r="C1005" s="13" t="s">
        <v>228</v>
      </c>
      <c r="D1005" s="13" t="s">
        <v>1108</v>
      </c>
      <c r="E1005" s="11">
        <v>54273651</v>
      </c>
      <c r="F1005" s="19">
        <v>44998</v>
      </c>
      <c r="G1005" s="19">
        <v>45004</v>
      </c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5">
        <v>542</v>
      </c>
    </row>
    <row r="1006" spans="1:20" ht="15.6" hidden="1" x14ac:dyDescent="0.3">
      <c r="A1006" s="10">
        <v>1002</v>
      </c>
      <c r="B1006" s="13">
        <v>54</v>
      </c>
      <c r="C1006" s="13" t="s">
        <v>228</v>
      </c>
      <c r="D1006" s="13" t="s">
        <v>1109</v>
      </c>
      <c r="E1006" s="13">
        <v>98309206</v>
      </c>
      <c r="F1006" s="19">
        <v>44998</v>
      </c>
      <c r="G1006" s="19">
        <v>45004</v>
      </c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5">
        <v>542</v>
      </c>
    </row>
    <row r="1007" spans="1:20" ht="15.6" hidden="1" x14ac:dyDescent="0.3">
      <c r="A1007" s="10">
        <v>1003</v>
      </c>
      <c r="B1007" s="13">
        <v>55</v>
      </c>
      <c r="C1007" s="13" t="s">
        <v>228</v>
      </c>
      <c r="D1007" s="13" t="s">
        <v>1110</v>
      </c>
      <c r="E1007" s="11">
        <v>91960807</v>
      </c>
      <c r="F1007" s="19">
        <v>44998</v>
      </c>
      <c r="G1007" s="19">
        <v>45004</v>
      </c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5">
        <v>542</v>
      </c>
    </row>
    <row r="1008" spans="1:20" ht="15.6" hidden="1" x14ac:dyDescent="0.3">
      <c r="A1008" s="10">
        <v>1004</v>
      </c>
      <c r="B1008" s="13">
        <v>56</v>
      </c>
      <c r="C1008" s="13" t="s">
        <v>228</v>
      </c>
      <c r="D1008" s="16" t="s">
        <v>1111</v>
      </c>
      <c r="E1008" s="11">
        <v>94567195</v>
      </c>
      <c r="F1008" s="19">
        <v>44998</v>
      </c>
      <c r="G1008" s="19">
        <v>45004</v>
      </c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5">
        <v>542</v>
      </c>
    </row>
    <row r="1009" spans="1:20" ht="15.6" hidden="1" x14ac:dyDescent="0.3">
      <c r="A1009" s="10">
        <v>1005</v>
      </c>
      <c r="B1009" s="13">
        <v>1</v>
      </c>
      <c r="C1009" s="13" t="s">
        <v>228</v>
      </c>
      <c r="D1009" s="13" t="s">
        <v>1112</v>
      </c>
      <c r="E1009" s="13">
        <v>98157852</v>
      </c>
      <c r="F1009" s="19">
        <v>45002</v>
      </c>
      <c r="G1009" s="19">
        <v>45009</v>
      </c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5">
        <v>543</v>
      </c>
    </row>
    <row r="1010" spans="1:20" ht="15.6" hidden="1" x14ac:dyDescent="0.3">
      <c r="A1010" s="10">
        <v>1006</v>
      </c>
      <c r="B1010" s="13">
        <v>2</v>
      </c>
      <c r="C1010" s="13" t="s">
        <v>228</v>
      </c>
      <c r="D1010" s="13" t="s">
        <v>1113</v>
      </c>
      <c r="E1010" s="13">
        <v>54270228</v>
      </c>
      <c r="F1010" s="19">
        <v>45002</v>
      </c>
      <c r="G1010" s="19">
        <v>45009</v>
      </c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5">
        <v>543</v>
      </c>
    </row>
    <row r="1011" spans="1:20" ht="15.6" hidden="1" x14ac:dyDescent="0.3">
      <c r="A1011" s="10">
        <v>1007</v>
      </c>
      <c r="B1011" s="13">
        <v>3</v>
      </c>
      <c r="C1011" s="13" t="s">
        <v>228</v>
      </c>
      <c r="D1011" s="13" t="s">
        <v>1114</v>
      </c>
      <c r="E1011" s="13">
        <v>94310794</v>
      </c>
      <c r="F1011" s="19">
        <v>45002</v>
      </c>
      <c r="G1011" s="19">
        <v>45009</v>
      </c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5">
        <v>543</v>
      </c>
    </row>
    <row r="1012" spans="1:20" ht="15.6" hidden="1" x14ac:dyDescent="0.3">
      <c r="A1012" s="10">
        <v>1008</v>
      </c>
      <c r="B1012" s="13">
        <v>4</v>
      </c>
      <c r="C1012" s="13" t="s">
        <v>228</v>
      </c>
      <c r="D1012" s="13" t="s">
        <v>1115</v>
      </c>
      <c r="E1012" s="13">
        <v>94236890</v>
      </c>
      <c r="F1012" s="19">
        <v>45002</v>
      </c>
      <c r="G1012" s="19">
        <v>45009</v>
      </c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5">
        <v>543</v>
      </c>
    </row>
    <row r="1013" spans="1:20" ht="15.6" hidden="1" x14ac:dyDescent="0.3">
      <c r="A1013" s="10">
        <v>1009</v>
      </c>
      <c r="B1013" s="13">
        <v>5</v>
      </c>
      <c r="C1013" s="13" t="s">
        <v>228</v>
      </c>
      <c r="D1013" s="13" t="s">
        <v>1116</v>
      </c>
      <c r="E1013" s="13">
        <v>98147333</v>
      </c>
      <c r="F1013" s="19">
        <v>45002</v>
      </c>
      <c r="G1013" s="19">
        <v>45009</v>
      </c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5">
        <v>543</v>
      </c>
    </row>
    <row r="1014" spans="1:20" ht="15.6" hidden="1" x14ac:dyDescent="0.3">
      <c r="A1014" s="10">
        <v>1010</v>
      </c>
      <c r="B1014" s="13">
        <v>6</v>
      </c>
      <c r="C1014" s="13" t="s">
        <v>228</v>
      </c>
      <c r="D1014" s="13" t="s">
        <v>1117</v>
      </c>
      <c r="E1014" s="13">
        <v>98157852</v>
      </c>
      <c r="F1014" s="19">
        <v>45002</v>
      </c>
      <c r="G1014" s="19">
        <v>45009</v>
      </c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5">
        <v>543</v>
      </c>
    </row>
    <row r="1015" spans="1:20" ht="15.6" hidden="1" x14ac:dyDescent="0.3">
      <c r="A1015" s="10">
        <v>1011</v>
      </c>
      <c r="B1015" s="13">
        <v>7</v>
      </c>
      <c r="C1015" s="13" t="s">
        <v>228</v>
      </c>
      <c r="D1015" s="16" t="s">
        <v>1118</v>
      </c>
      <c r="E1015" s="13">
        <v>98153372</v>
      </c>
      <c r="F1015" s="19">
        <v>45002</v>
      </c>
      <c r="G1015" s="19">
        <v>45009</v>
      </c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5">
        <v>543</v>
      </c>
    </row>
    <row r="1016" spans="1:20" ht="15.6" hidden="1" x14ac:dyDescent="0.3">
      <c r="A1016" s="10">
        <v>1012</v>
      </c>
      <c r="B1016" s="13">
        <v>8</v>
      </c>
      <c r="C1016" s="13" t="s">
        <v>228</v>
      </c>
      <c r="D1016" s="13" t="s">
        <v>1119</v>
      </c>
      <c r="E1016" s="13">
        <v>98147333</v>
      </c>
      <c r="F1016" s="19">
        <v>45002</v>
      </c>
      <c r="G1016" s="19">
        <v>45009</v>
      </c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5">
        <v>543</v>
      </c>
    </row>
    <row r="1017" spans="1:20" ht="15.6" hidden="1" x14ac:dyDescent="0.3">
      <c r="A1017" s="10">
        <v>1013</v>
      </c>
      <c r="B1017" s="13">
        <v>9</v>
      </c>
      <c r="C1017" s="13" t="s">
        <v>228</v>
      </c>
      <c r="D1017" s="13" t="s">
        <v>1120</v>
      </c>
      <c r="E1017" s="11">
        <v>91972935</v>
      </c>
      <c r="F1017" s="19">
        <v>45002</v>
      </c>
      <c r="G1017" s="19">
        <v>45009</v>
      </c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5">
        <v>543</v>
      </c>
    </row>
    <row r="1018" spans="1:20" ht="15.6" hidden="1" x14ac:dyDescent="0.3">
      <c r="A1018" s="10">
        <v>1014</v>
      </c>
      <c r="B1018" s="13">
        <v>10</v>
      </c>
      <c r="C1018" s="13" t="s">
        <v>228</v>
      </c>
      <c r="D1018" s="13" t="s">
        <v>1121</v>
      </c>
      <c r="E1018" s="13">
        <v>54276472</v>
      </c>
      <c r="F1018" s="19">
        <v>45002</v>
      </c>
      <c r="G1018" s="19">
        <v>45009</v>
      </c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5">
        <v>543</v>
      </c>
    </row>
    <row r="1019" spans="1:20" ht="15.6" hidden="1" x14ac:dyDescent="0.3">
      <c r="A1019" s="10">
        <v>1015</v>
      </c>
      <c r="B1019" s="13">
        <v>11</v>
      </c>
      <c r="C1019" s="13" t="s">
        <v>228</v>
      </c>
      <c r="D1019" s="13" t="s">
        <v>1122</v>
      </c>
      <c r="E1019" s="13">
        <v>91973362</v>
      </c>
      <c r="F1019" s="19">
        <v>45002</v>
      </c>
      <c r="G1019" s="19">
        <v>45009</v>
      </c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5">
        <v>543</v>
      </c>
    </row>
    <row r="1020" spans="1:20" ht="15.6" hidden="1" x14ac:dyDescent="0.3">
      <c r="A1020" s="10">
        <v>1016</v>
      </c>
      <c r="B1020" s="13">
        <v>12</v>
      </c>
      <c r="C1020" s="13" t="s">
        <v>228</v>
      </c>
      <c r="D1020" s="13" t="s">
        <v>1123</v>
      </c>
      <c r="E1020" s="13">
        <v>94186582</v>
      </c>
      <c r="F1020" s="19">
        <v>45002</v>
      </c>
      <c r="G1020" s="19">
        <v>45009</v>
      </c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5">
        <v>543</v>
      </c>
    </row>
    <row r="1021" spans="1:20" ht="15.6" hidden="1" x14ac:dyDescent="0.3">
      <c r="A1021" s="10">
        <v>1017</v>
      </c>
      <c r="B1021" s="13">
        <v>13</v>
      </c>
      <c r="C1021" s="13" t="s">
        <v>228</v>
      </c>
      <c r="D1021" s="11" t="s">
        <v>1124</v>
      </c>
      <c r="E1021" s="11">
        <v>94240496</v>
      </c>
      <c r="F1021" s="19">
        <v>45002</v>
      </c>
      <c r="G1021" s="19">
        <v>45009</v>
      </c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5">
        <v>543</v>
      </c>
    </row>
    <row r="1022" spans="1:20" ht="15.6" hidden="1" x14ac:dyDescent="0.3">
      <c r="A1022" s="10">
        <v>1018</v>
      </c>
      <c r="B1022" s="13">
        <v>14</v>
      </c>
      <c r="C1022" s="13" t="s">
        <v>228</v>
      </c>
      <c r="D1022" s="11" t="s">
        <v>1125</v>
      </c>
      <c r="E1022" s="11">
        <v>98160906</v>
      </c>
      <c r="F1022" s="19">
        <v>45002</v>
      </c>
      <c r="G1022" s="19">
        <v>45009</v>
      </c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5">
        <v>543</v>
      </c>
    </row>
    <row r="1023" spans="1:20" ht="15.6" hidden="1" x14ac:dyDescent="0.3">
      <c r="A1023" s="10">
        <v>1019</v>
      </c>
      <c r="B1023" s="13">
        <v>15</v>
      </c>
      <c r="C1023" s="13" t="s">
        <v>228</v>
      </c>
      <c r="D1023" s="11" t="s">
        <v>1126</v>
      </c>
      <c r="E1023" s="11">
        <v>98153372</v>
      </c>
      <c r="F1023" s="19">
        <v>45002</v>
      </c>
      <c r="G1023" s="19">
        <v>45009</v>
      </c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5">
        <v>543</v>
      </c>
    </row>
    <row r="1024" spans="1:20" ht="15.6" hidden="1" x14ac:dyDescent="0.3">
      <c r="A1024" s="10">
        <v>1020</v>
      </c>
      <c r="B1024" s="13">
        <v>16</v>
      </c>
      <c r="C1024" s="13" t="s">
        <v>228</v>
      </c>
      <c r="D1024" s="11" t="s">
        <v>1127</v>
      </c>
      <c r="E1024" s="11">
        <v>54289608</v>
      </c>
      <c r="F1024" s="19">
        <v>45002</v>
      </c>
      <c r="G1024" s="19">
        <v>45009</v>
      </c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5">
        <v>543</v>
      </c>
    </row>
    <row r="1025" spans="1:20" ht="15.6" hidden="1" x14ac:dyDescent="0.3">
      <c r="A1025" s="10">
        <v>1021</v>
      </c>
      <c r="B1025" s="13">
        <v>17</v>
      </c>
      <c r="C1025" s="13" t="s">
        <v>228</v>
      </c>
      <c r="D1025" s="11" t="s">
        <v>1128</v>
      </c>
      <c r="E1025" s="11">
        <v>94185642</v>
      </c>
      <c r="F1025" s="19">
        <v>45002</v>
      </c>
      <c r="G1025" s="19">
        <v>45009</v>
      </c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5">
        <v>543</v>
      </c>
    </row>
    <row r="1026" spans="1:20" ht="15.6" hidden="1" x14ac:dyDescent="0.3">
      <c r="A1026" s="10">
        <v>1022</v>
      </c>
      <c r="B1026" s="13">
        <v>18</v>
      </c>
      <c r="C1026" s="13" t="s">
        <v>228</v>
      </c>
      <c r="D1026" s="11" t="s">
        <v>1129</v>
      </c>
      <c r="E1026" s="11">
        <v>98562101</v>
      </c>
      <c r="F1026" s="19">
        <v>45002</v>
      </c>
      <c r="G1026" s="19">
        <v>45009</v>
      </c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5">
        <v>543</v>
      </c>
    </row>
    <row r="1027" spans="1:20" ht="15.6" hidden="1" x14ac:dyDescent="0.3">
      <c r="A1027" s="10">
        <v>1023</v>
      </c>
      <c r="B1027" s="13">
        <v>19</v>
      </c>
      <c r="C1027" s="13" t="s">
        <v>228</v>
      </c>
      <c r="D1027" s="11" t="s">
        <v>1130</v>
      </c>
      <c r="E1027" s="11">
        <v>94236890</v>
      </c>
      <c r="F1027" s="19">
        <v>45002</v>
      </c>
      <c r="G1027" s="19">
        <v>45009</v>
      </c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5">
        <v>543</v>
      </c>
    </row>
    <row r="1028" spans="1:20" ht="15.6" hidden="1" x14ac:dyDescent="0.3">
      <c r="A1028" s="10">
        <v>1024</v>
      </c>
      <c r="B1028" s="13">
        <v>20</v>
      </c>
      <c r="C1028" s="13" t="s">
        <v>228</v>
      </c>
      <c r="D1028" s="11" t="s">
        <v>1131</v>
      </c>
      <c r="E1028" s="11">
        <v>54277140</v>
      </c>
      <c r="F1028" s="19">
        <v>45002</v>
      </c>
      <c r="G1028" s="19">
        <v>45009</v>
      </c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5">
        <v>543</v>
      </c>
    </row>
    <row r="1029" spans="1:20" ht="15.6" hidden="1" x14ac:dyDescent="0.3">
      <c r="A1029" s="10">
        <v>1025</v>
      </c>
      <c r="B1029" s="13">
        <v>21</v>
      </c>
      <c r="C1029" s="13" t="s">
        <v>228</v>
      </c>
      <c r="D1029" s="16" t="s">
        <v>1132</v>
      </c>
      <c r="E1029" s="13">
        <v>91725523</v>
      </c>
      <c r="F1029" s="19">
        <v>45002</v>
      </c>
      <c r="G1029" s="19">
        <v>45009</v>
      </c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5">
        <v>543</v>
      </c>
    </row>
    <row r="1030" spans="1:20" ht="15.6" hidden="1" x14ac:dyDescent="0.3">
      <c r="A1030" s="10">
        <v>1026</v>
      </c>
      <c r="B1030" s="13">
        <v>22</v>
      </c>
      <c r="C1030" s="13" t="s">
        <v>228</v>
      </c>
      <c r="D1030" s="11" t="s">
        <v>1133</v>
      </c>
      <c r="E1030" s="11">
        <v>91663997</v>
      </c>
      <c r="F1030" s="19">
        <v>45002</v>
      </c>
      <c r="G1030" s="19">
        <v>45009</v>
      </c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5">
        <v>543</v>
      </c>
    </row>
    <row r="1031" spans="1:20" ht="15.6" hidden="1" x14ac:dyDescent="0.3">
      <c r="A1031" s="10">
        <v>1027</v>
      </c>
      <c r="B1031" s="13">
        <v>23</v>
      </c>
      <c r="C1031" s="13" t="s">
        <v>228</v>
      </c>
      <c r="D1031" s="11" t="s">
        <v>1134</v>
      </c>
      <c r="E1031" s="11">
        <v>94084894</v>
      </c>
      <c r="F1031" s="19">
        <v>45002</v>
      </c>
      <c r="G1031" s="19">
        <v>45009</v>
      </c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5">
        <v>543</v>
      </c>
    </row>
    <row r="1032" spans="1:20" ht="15.6" hidden="1" x14ac:dyDescent="0.3">
      <c r="A1032" s="10">
        <v>1028</v>
      </c>
      <c r="B1032" s="13">
        <v>24</v>
      </c>
      <c r="C1032" s="13" t="s">
        <v>228</v>
      </c>
      <c r="D1032" s="11" t="s">
        <v>1135</v>
      </c>
      <c r="E1032" s="11">
        <v>54291224</v>
      </c>
      <c r="F1032" s="19">
        <v>45002</v>
      </c>
      <c r="G1032" s="19">
        <v>45009</v>
      </c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5">
        <v>543</v>
      </c>
    </row>
    <row r="1033" spans="1:20" ht="15.6" hidden="1" x14ac:dyDescent="0.3">
      <c r="A1033" s="10">
        <v>1029</v>
      </c>
      <c r="B1033" s="13">
        <v>25</v>
      </c>
      <c r="C1033" s="13" t="s">
        <v>228</v>
      </c>
      <c r="D1033" s="11" t="s">
        <v>1136</v>
      </c>
      <c r="E1033" s="11">
        <v>54289608</v>
      </c>
      <c r="F1033" s="19">
        <v>45002</v>
      </c>
      <c r="G1033" s="19">
        <v>45009</v>
      </c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5">
        <v>543</v>
      </c>
    </row>
    <row r="1034" spans="1:20" ht="15.6" hidden="1" x14ac:dyDescent="0.3">
      <c r="A1034" s="10">
        <v>1030</v>
      </c>
      <c r="B1034" s="13">
        <v>26</v>
      </c>
      <c r="C1034" s="13" t="s">
        <v>228</v>
      </c>
      <c r="D1034" s="11" t="s">
        <v>1137</v>
      </c>
      <c r="E1034" s="11">
        <v>54277140</v>
      </c>
      <c r="F1034" s="19">
        <v>45002</v>
      </c>
      <c r="G1034" s="19">
        <v>45009</v>
      </c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5">
        <v>543</v>
      </c>
    </row>
    <row r="1035" spans="1:20" ht="15.6" hidden="1" x14ac:dyDescent="0.3">
      <c r="A1035" s="10">
        <v>1031</v>
      </c>
      <c r="B1035" s="13">
        <v>27</v>
      </c>
      <c r="C1035" s="13" t="s">
        <v>228</v>
      </c>
      <c r="D1035" s="11" t="s">
        <v>1138</v>
      </c>
      <c r="E1035" s="11">
        <v>98091093</v>
      </c>
      <c r="F1035" s="19">
        <v>45002</v>
      </c>
      <c r="G1035" s="19">
        <v>45009</v>
      </c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5">
        <v>543</v>
      </c>
    </row>
    <row r="1036" spans="1:20" ht="15.6" hidden="1" x14ac:dyDescent="0.3">
      <c r="A1036" s="10">
        <v>1032</v>
      </c>
      <c r="B1036" s="13">
        <v>28</v>
      </c>
      <c r="C1036" s="13" t="s">
        <v>228</v>
      </c>
      <c r="D1036" s="11" t="s">
        <v>1139</v>
      </c>
      <c r="E1036" s="11">
        <v>98338510</v>
      </c>
      <c r="F1036" s="19">
        <v>45002</v>
      </c>
      <c r="G1036" s="19">
        <v>45009</v>
      </c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5">
        <v>543</v>
      </c>
    </row>
    <row r="1037" spans="1:20" ht="15.6" hidden="1" x14ac:dyDescent="0.3">
      <c r="A1037" s="10">
        <v>1033</v>
      </c>
      <c r="B1037" s="13">
        <v>29</v>
      </c>
      <c r="C1037" s="13" t="s">
        <v>228</v>
      </c>
      <c r="D1037" s="11" t="s">
        <v>1140</v>
      </c>
      <c r="E1037" s="11">
        <v>91725465</v>
      </c>
      <c r="F1037" s="19">
        <v>45002</v>
      </c>
      <c r="G1037" s="19">
        <v>45009</v>
      </c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5">
        <v>543</v>
      </c>
    </row>
    <row r="1038" spans="1:20" ht="15.6" hidden="1" x14ac:dyDescent="0.3">
      <c r="A1038" s="10">
        <v>1034</v>
      </c>
      <c r="B1038" s="13">
        <v>30</v>
      </c>
      <c r="C1038" s="13" t="s">
        <v>228</v>
      </c>
      <c r="D1038" s="13" t="s">
        <v>1141</v>
      </c>
      <c r="E1038" s="13">
        <v>98188998</v>
      </c>
      <c r="F1038" s="19">
        <v>45002</v>
      </c>
      <c r="G1038" s="19">
        <v>45009</v>
      </c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5">
        <v>543</v>
      </c>
    </row>
    <row r="1039" spans="1:20" ht="15.6" hidden="1" x14ac:dyDescent="0.3">
      <c r="A1039" s="10">
        <v>1035</v>
      </c>
      <c r="B1039" s="13">
        <v>31</v>
      </c>
      <c r="C1039" s="13" t="s">
        <v>228</v>
      </c>
      <c r="D1039" s="13" t="s">
        <v>1142</v>
      </c>
      <c r="E1039" s="13">
        <v>54276308</v>
      </c>
      <c r="F1039" s="19">
        <v>45002</v>
      </c>
      <c r="G1039" s="19">
        <v>45009</v>
      </c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5">
        <v>543</v>
      </c>
    </row>
    <row r="1040" spans="1:20" ht="15.6" hidden="1" x14ac:dyDescent="0.3">
      <c r="A1040" s="10">
        <v>1036</v>
      </c>
      <c r="B1040" s="13">
        <v>32</v>
      </c>
      <c r="C1040" s="13" t="s">
        <v>228</v>
      </c>
      <c r="D1040" s="13" t="s">
        <v>1143</v>
      </c>
      <c r="E1040" s="13">
        <v>97944995</v>
      </c>
      <c r="F1040" s="19">
        <v>45002</v>
      </c>
      <c r="G1040" s="19">
        <v>45009</v>
      </c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5">
        <v>543</v>
      </c>
    </row>
    <row r="1041" spans="1:20" ht="15.6" hidden="1" x14ac:dyDescent="0.3">
      <c r="A1041" s="10">
        <v>1037</v>
      </c>
      <c r="B1041" s="13">
        <v>33</v>
      </c>
      <c r="C1041" s="13" t="s">
        <v>228</v>
      </c>
      <c r="D1041" s="13" t="s">
        <v>1144</v>
      </c>
      <c r="E1041" s="13">
        <v>98158124</v>
      </c>
      <c r="F1041" s="19">
        <v>45002</v>
      </c>
      <c r="G1041" s="19">
        <v>45009</v>
      </c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5">
        <v>543</v>
      </c>
    </row>
    <row r="1042" spans="1:20" ht="15.6" hidden="1" x14ac:dyDescent="0.3">
      <c r="A1042" s="10">
        <v>1038</v>
      </c>
      <c r="B1042" s="13">
        <v>34</v>
      </c>
      <c r="C1042" s="13" t="s">
        <v>228</v>
      </c>
      <c r="D1042" s="13" t="s">
        <v>1145</v>
      </c>
      <c r="E1042" s="13">
        <v>91973362</v>
      </c>
      <c r="F1042" s="19">
        <v>45002</v>
      </c>
      <c r="G1042" s="19">
        <v>45009</v>
      </c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5">
        <v>543</v>
      </c>
    </row>
    <row r="1043" spans="1:20" ht="15.6" hidden="1" x14ac:dyDescent="0.3">
      <c r="A1043" s="10">
        <v>1039</v>
      </c>
      <c r="B1043" s="13">
        <v>35</v>
      </c>
      <c r="C1043" s="13" t="s">
        <v>228</v>
      </c>
      <c r="D1043" s="16" t="s">
        <v>1146</v>
      </c>
      <c r="E1043" s="13">
        <v>91958439</v>
      </c>
      <c r="F1043" s="19">
        <v>45002</v>
      </c>
      <c r="G1043" s="19">
        <v>45009</v>
      </c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5">
        <v>543</v>
      </c>
    </row>
    <row r="1044" spans="1:20" ht="15.6" hidden="1" x14ac:dyDescent="0.3">
      <c r="A1044" s="10">
        <v>1040</v>
      </c>
      <c r="B1044" s="13">
        <v>36</v>
      </c>
      <c r="C1044" s="13" t="s">
        <v>228</v>
      </c>
      <c r="D1044" s="13" t="s">
        <v>1147</v>
      </c>
      <c r="E1044" s="11">
        <v>98024896</v>
      </c>
      <c r="F1044" s="19">
        <v>45002</v>
      </c>
      <c r="G1044" s="19">
        <v>45009</v>
      </c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5">
        <v>543</v>
      </c>
    </row>
    <row r="1045" spans="1:20" ht="15.6" hidden="1" x14ac:dyDescent="0.3">
      <c r="A1045" s="10">
        <v>1041</v>
      </c>
      <c r="B1045" s="13">
        <v>37</v>
      </c>
      <c r="C1045" s="13" t="s">
        <v>228</v>
      </c>
      <c r="D1045" s="13" t="s">
        <v>1148</v>
      </c>
      <c r="E1045" s="11">
        <v>91725465</v>
      </c>
      <c r="F1045" s="19">
        <v>45002</v>
      </c>
      <c r="G1045" s="19">
        <v>45009</v>
      </c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5">
        <v>543</v>
      </c>
    </row>
    <row r="1046" spans="1:20" ht="15.6" hidden="1" x14ac:dyDescent="0.3">
      <c r="A1046" s="10">
        <v>1042</v>
      </c>
      <c r="B1046" s="13">
        <v>38</v>
      </c>
      <c r="C1046" s="13" t="s">
        <v>228</v>
      </c>
      <c r="D1046" s="13" t="s">
        <v>1149</v>
      </c>
      <c r="E1046" s="13">
        <v>98026222</v>
      </c>
      <c r="F1046" s="19">
        <v>45002</v>
      </c>
      <c r="G1046" s="19">
        <v>45009</v>
      </c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5">
        <v>543</v>
      </c>
    </row>
    <row r="1047" spans="1:20" ht="15.6" hidden="1" x14ac:dyDescent="0.3">
      <c r="A1047" s="10">
        <v>1043</v>
      </c>
      <c r="B1047" s="13">
        <v>39</v>
      </c>
      <c r="C1047" s="13" t="s">
        <v>228</v>
      </c>
      <c r="D1047" s="13" t="s">
        <v>1150</v>
      </c>
      <c r="E1047" s="13">
        <v>54276308</v>
      </c>
      <c r="F1047" s="19">
        <v>45002</v>
      </c>
      <c r="G1047" s="19">
        <v>45009</v>
      </c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5">
        <v>543</v>
      </c>
    </row>
    <row r="1048" spans="1:20" ht="15.6" hidden="1" x14ac:dyDescent="0.3">
      <c r="A1048" s="10">
        <v>1044</v>
      </c>
      <c r="B1048" s="13">
        <v>40</v>
      </c>
      <c r="C1048" s="13" t="s">
        <v>228</v>
      </c>
      <c r="D1048" s="13" t="s">
        <v>1151</v>
      </c>
      <c r="E1048" s="13">
        <v>94082898</v>
      </c>
      <c r="F1048" s="19">
        <v>45002</v>
      </c>
      <c r="G1048" s="19">
        <v>45009</v>
      </c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5">
        <v>543</v>
      </c>
    </row>
    <row r="1049" spans="1:20" ht="15.6" hidden="1" x14ac:dyDescent="0.3">
      <c r="A1049" s="10">
        <v>1045</v>
      </c>
      <c r="B1049" s="13">
        <v>41</v>
      </c>
      <c r="C1049" s="13" t="s">
        <v>228</v>
      </c>
      <c r="D1049" s="13" t="s">
        <v>1152</v>
      </c>
      <c r="E1049" s="13">
        <v>54270228</v>
      </c>
      <c r="F1049" s="19">
        <v>45002</v>
      </c>
      <c r="G1049" s="19">
        <v>45009</v>
      </c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5">
        <v>543</v>
      </c>
    </row>
    <row r="1050" spans="1:20" ht="15.6" hidden="1" x14ac:dyDescent="0.3">
      <c r="A1050" s="10">
        <v>1046</v>
      </c>
      <c r="B1050" s="13">
        <v>42</v>
      </c>
      <c r="C1050" s="13" t="s">
        <v>228</v>
      </c>
      <c r="D1050" s="16" t="s">
        <v>1153</v>
      </c>
      <c r="E1050" s="13">
        <v>97944995</v>
      </c>
      <c r="F1050" s="19">
        <v>45002</v>
      </c>
      <c r="G1050" s="19">
        <v>45009</v>
      </c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5">
        <v>543</v>
      </c>
    </row>
    <row r="1051" spans="1:20" ht="15.6" hidden="1" x14ac:dyDescent="0.3">
      <c r="A1051" s="10">
        <v>1047</v>
      </c>
      <c r="B1051" s="13">
        <v>43</v>
      </c>
      <c r="C1051" s="13" t="s">
        <v>228</v>
      </c>
      <c r="D1051" s="13" t="s">
        <v>1154</v>
      </c>
      <c r="E1051" s="13">
        <v>98026222</v>
      </c>
      <c r="F1051" s="19">
        <v>45002</v>
      </c>
      <c r="G1051" s="19">
        <v>45009</v>
      </c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5">
        <v>543</v>
      </c>
    </row>
    <row r="1052" spans="1:20" ht="15.6" hidden="1" x14ac:dyDescent="0.3">
      <c r="A1052" s="10">
        <v>1048</v>
      </c>
      <c r="B1052" s="13">
        <v>44</v>
      </c>
      <c r="C1052" s="13" t="s">
        <v>228</v>
      </c>
      <c r="D1052" s="13" t="s">
        <v>1155</v>
      </c>
      <c r="E1052" s="13">
        <v>98188998</v>
      </c>
      <c r="F1052" s="19">
        <v>45002</v>
      </c>
      <c r="G1052" s="19">
        <v>45009</v>
      </c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5">
        <v>543</v>
      </c>
    </row>
    <row r="1053" spans="1:20" ht="15.6" hidden="1" x14ac:dyDescent="0.3">
      <c r="A1053" s="10">
        <v>1049</v>
      </c>
      <c r="B1053" s="13">
        <v>45</v>
      </c>
      <c r="C1053" s="13" t="s">
        <v>228</v>
      </c>
      <c r="D1053" s="13" t="s">
        <v>1156</v>
      </c>
      <c r="E1053" s="13">
        <v>94082898</v>
      </c>
      <c r="F1053" s="19">
        <v>45002</v>
      </c>
      <c r="G1053" s="19">
        <v>45009</v>
      </c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5">
        <v>543</v>
      </c>
    </row>
    <row r="1054" spans="1:20" ht="15.6" hidden="1" x14ac:dyDescent="0.3">
      <c r="A1054" s="10">
        <v>1050</v>
      </c>
      <c r="B1054" s="13">
        <v>46</v>
      </c>
      <c r="C1054" s="13" t="s">
        <v>228</v>
      </c>
      <c r="D1054" s="13" t="s">
        <v>1157</v>
      </c>
      <c r="E1054" s="13">
        <v>94186582</v>
      </c>
      <c r="F1054" s="19">
        <v>45002</v>
      </c>
      <c r="G1054" s="19">
        <v>45009</v>
      </c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5">
        <v>543</v>
      </c>
    </row>
    <row r="1055" spans="1:20" ht="15.6" hidden="1" x14ac:dyDescent="0.3">
      <c r="A1055" s="10">
        <v>1051</v>
      </c>
      <c r="B1055" s="13">
        <v>47</v>
      </c>
      <c r="C1055" s="13" t="s">
        <v>228</v>
      </c>
      <c r="D1055" s="13" t="s">
        <v>1158</v>
      </c>
      <c r="E1055" s="11">
        <v>98160906</v>
      </c>
      <c r="F1055" s="19">
        <v>45002</v>
      </c>
      <c r="G1055" s="19">
        <v>45009</v>
      </c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5">
        <v>543</v>
      </c>
    </row>
    <row r="1056" spans="1:20" ht="15.6" hidden="1" x14ac:dyDescent="0.3">
      <c r="A1056" s="10">
        <v>1052</v>
      </c>
      <c r="B1056" s="13">
        <v>48</v>
      </c>
      <c r="C1056" s="13" t="s">
        <v>228</v>
      </c>
      <c r="D1056" s="13" t="s">
        <v>1159</v>
      </c>
      <c r="E1056" s="13">
        <v>54276472</v>
      </c>
      <c r="F1056" s="19">
        <v>45002</v>
      </c>
      <c r="G1056" s="19">
        <v>45009</v>
      </c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5">
        <v>543</v>
      </c>
    </row>
    <row r="1057" spans="1:20" ht="15.6" hidden="1" x14ac:dyDescent="0.3">
      <c r="A1057" s="10">
        <v>1053</v>
      </c>
      <c r="B1057" s="13">
        <v>49</v>
      </c>
      <c r="C1057" s="13" t="s">
        <v>228</v>
      </c>
      <c r="D1057" s="11" t="s">
        <v>1160</v>
      </c>
      <c r="E1057" s="11">
        <v>91958439</v>
      </c>
      <c r="F1057" s="19">
        <v>45002</v>
      </c>
      <c r="G1057" s="19">
        <v>45009</v>
      </c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5">
        <v>543</v>
      </c>
    </row>
    <row r="1058" spans="1:20" ht="15.6" hidden="1" x14ac:dyDescent="0.3">
      <c r="A1058" s="10">
        <v>1054</v>
      </c>
      <c r="B1058" s="13">
        <v>50</v>
      </c>
      <c r="C1058" s="13" t="s">
        <v>228</v>
      </c>
      <c r="D1058" s="11" t="s">
        <v>1161</v>
      </c>
      <c r="E1058" s="11">
        <v>98091093</v>
      </c>
      <c r="F1058" s="19">
        <v>45002</v>
      </c>
      <c r="G1058" s="19">
        <v>45009</v>
      </c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5">
        <v>543</v>
      </c>
    </row>
    <row r="1059" spans="1:20" ht="15.6" hidden="1" x14ac:dyDescent="0.3">
      <c r="A1059" s="10">
        <v>1055</v>
      </c>
      <c r="B1059" s="13">
        <v>51</v>
      </c>
      <c r="C1059" s="13" t="s">
        <v>228</v>
      </c>
      <c r="D1059" s="11" t="s">
        <v>1162</v>
      </c>
      <c r="E1059" s="13">
        <v>94310794</v>
      </c>
      <c r="F1059" s="19">
        <v>45002</v>
      </c>
      <c r="G1059" s="19">
        <v>45009</v>
      </c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5">
        <v>543</v>
      </c>
    </row>
    <row r="1060" spans="1:20" ht="15.6" hidden="1" x14ac:dyDescent="0.3">
      <c r="A1060" s="10">
        <v>1056</v>
      </c>
      <c r="B1060" s="13">
        <v>52</v>
      </c>
      <c r="C1060" s="13" t="s">
        <v>228</v>
      </c>
      <c r="D1060" s="11" t="s">
        <v>1163</v>
      </c>
      <c r="E1060" s="11">
        <v>91972935</v>
      </c>
      <c r="F1060" s="19">
        <v>45002</v>
      </c>
      <c r="G1060" s="19">
        <v>45009</v>
      </c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5">
        <v>543</v>
      </c>
    </row>
    <row r="1061" spans="1:20" ht="15.6" hidden="1" x14ac:dyDescent="0.3">
      <c r="A1061" s="10">
        <v>1057</v>
      </c>
      <c r="B1061" s="13">
        <v>53</v>
      </c>
      <c r="C1061" s="13" t="s">
        <v>228</v>
      </c>
      <c r="D1061" s="11" t="s">
        <v>1164</v>
      </c>
      <c r="E1061" s="11">
        <v>91663997</v>
      </c>
      <c r="F1061" s="19">
        <v>45002</v>
      </c>
      <c r="G1061" s="19">
        <v>45009</v>
      </c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5">
        <v>543</v>
      </c>
    </row>
    <row r="1062" spans="1:20" ht="15.6" hidden="1" x14ac:dyDescent="0.3">
      <c r="A1062" s="10">
        <v>1058</v>
      </c>
      <c r="B1062" s="13">
        <v>54</v>
      </c>
      <c r="C1062" s="13" t="s">
        <v>228</v>
      </c>
      <c r="D1062" s="11" t="s">
        <v>1165</v>
      </c>
      <c r="E1062" s="11">
        <v>98338510</v>
      </c>
      <c r="F1062" s="19">
        <v>45002</v>
      </c>
      <c r="G1062" s="19">
        <v>45009</v>
      </c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5">
        <v>543</v>
      </c>
    </row>
    <row r="1063" spans="1:20" ht="15.6" hidden="1" x14ac:dyDescent="0.3">
      <c r="A1063" s="10">
        <v>1059</v>
      </c>
      <c r="B1063" s="13">
        <v>55</v>
      </c>
      <c r="C1063" s="13" t="s">
        <v>228</v>
      </c>
      <c r="D1063" s="11" t="s">
        <v>1166</v>
      </c>
      <c r="E1063" s="11">
        <v>98024896</v>
      </c>
      <c r="F1063" s="19">
        <v>45002</v>
      </c>
      <c r="G1063" s="19">
        <v>45009</v>
      </c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5">
        <v>543</v>
      </c>
    </row>
    <row r="1064" spans="1:20" ht="15.6" hidden="1" x14ac:dyDescent="0.3">
      <c r="A1064" s="10">
        <v>1060</v>
      </c>
      <c r="B1064" s="13">
        <v>56</v>
      </c>
      <c r="C1064" s="13" t="s">
        <v>228</v>
      </c>
      <c r="D1064" s="11" t="s">
        <v>1167</v>
      </c>
      <c r="E1064" s="11">
        <v>94185642</v>
      </c>
      <c r="F1064" s="19">
        <v>45002</v>
      </c>
      <c r="G1064" s="19">
        <v>45009</v>
      </c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5">
        <v>543</v>
      </c>
    </row>
    <row r="1065" spans="1:20" ht="15.6" hidden="1" x14ac:dyDescent="0.3">
      <c r="A1065" s="10">
        <v>1061</v>
      </c>
      <c r="B1065" s="13">
        <v>1</v>
      </c>
      <c r="C1065" s="13" t="s">
        <v>46</v>
      </c>
      <c r="D1065" s="12" t="s">
        <v>1168</v>
      </c>
      <c r="E1065" s="12">
        <v>94958550</v>
      </c>
      <c r="F1065" s="19">
        <v>44999</v>
      </c>
      <c r="G1065" s="19">
        <v>45013</v>
      </c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5">
        <v>544</v>
      </c>
    </row>
    <row r="1066" spans="1:20" ht="15.6" hidden="1" x14ac:dyDescent="0.3">
      <c r="A1066" s="10">
        <v>1062</v>
      </c>
      <c r="B1066" s="13">
        <v>2</v>
      </c>
      <c r="C1066" s="13" t="s">
        <v>46</v>
      </c>
      <c r="D1066" s="12" t="s">
        <v>45</v>
      </c>
      <c r="E1066" s="12">
        <v>94958550</v>
      </c>
      <c r="F1066" s="19">
        <v>44999</v>
      </c>
      <c r="G1066" s="19">
        <v>45013</v>
      </c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5">
        <v>544</v>
      </c>
    </row>
    <row r="1067" spans="1:20" ht="15.6" hidden="1" x14ac:dyDescent="0.3">
      <c r="A1067" s="10">
        <v>1063</v>
      </c>
      <c r="B1067" s="13">
        <v>3</v>
      </c>
      <c r="C1067" s="13" t="s">
        <v>46</v>
      </c>
      <c r="D1067" s="12" t="s">
        <v>48</v>
      </c>
      <c r="E1067" s="12">
        <v>94503398</v>
      </c>
      <c r="F1067" s="19">
        <v>44999</v>
      </c>
      <c r="G1067" s="19">
        <v>45013</v>
      </c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5">
        <v>544</v>
      </c>
    </row>
    <row r="1068" spans="1:20" ht="15.6" hidden="1" x14ac:dyDescent="0.3">
      <c r="A1068" s="10">
        <v>1064</v>
      </c>
      <c r="B1068" s="13">
        <v>4</v>
      </c>
      <c r="C1068" s="13" t="s">
        <v>46</v>
      </c>
      <c r="D1068" s="12" t="s">
        <v>50</v>
      </c>
      <c r="E1068" s="12">
        <v>94503398</v>
      </c>
      <c r="F1068" s="19">
        <v>44999</v>
      </c>
      <c r="G1068" s="19">
        <v>45013</v>
      </c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5">
        <v>544</v>
      </c>
    </row>
    <row r="1069" spans="1:20" ht="15.6" hidden="1" x14ac:dyDescent="0.3">
      <c r="A1069" s="10">
        <v>1065</v>
      </c>
      <c r="B1069" s="13">
        <v>5</v>
      </c>
      <c r="C1069" s="13" t="s">
        <v>46</v>
      </c>
      <c r="D1069" s="12" t="s">
        <v>52</v>
      </c>
      <c r="E1069" s="12">
        <v>54077094</v>
      </c>
      <c r="F1069" s="19">
        <v>44999</v>
      </c>
      <c r="G1069" s="19">
        <v>45013</v>
      </c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5">
        <v>544</v>
      </c>
    </row>
    <row r="1070" spans="1:20" ht="15.6" hidden="1" x14ac:dyDescent="0.3">
      <c r="A1070" s="10">
        <v>1066</v>
      </c>
      <c r="B1070" s="13">
        <v>6</v>
      </c>
      <c r="C1070" s="13" t="s">
        <v>46</v>
      </c>
      <c r="D1070" s="12" t="s">
        <v>54</v>
      </c>
      <c r="E1070" s="12">
        <v>54077094</v>
      </c>
      <c r="F1070" s="19">
        <v>44999</v>
      </c>
      <c r="G1070" s="19">
        <v>45013</v>
      </c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5">
        <v>544</v>
      </c>
    </row>
    <row r="1071" spans="1:20" ht="15.6" hidden="1" x14ac:dyDescent="0.3">
      <c r="A1071" s="10">
        <v>1067</v>
      </c>
      <c r="B1071" s="13">
        <v>7</v>
      </c>
      <c r="C1071" s="13" t="s">
        <v>46</v>
      </c>
      <c r="D1071" s="12" t="s">
        <v>56</v>
      </c>
      <c r="E1071" s="12">
        <v>94400496</v>
      </c>
      <c r="F1071" s="19">
        <v>44999</v>
      </c>
      <c r="G1071" s="19">
        <v>45013</v>
      </c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5">
        <v>544</v>
      </c>
    </row>
    <row r="1072" spans="1:20" ht="15.6" hidden="1" x14ac:dyDescent="0.3">
      <c r="A1072" s="10">
        <v>1068</v>
      </c>
      <c r="B1072" s="13">
        <v>8</v>
      </c>
      <c r="C1072" s="13" t="s">
        <v>46</v>
      </c>
      <c r="D1072" s="12" t="s">
        <v>58</v>
      </c>
      <c r="E1072" s="12">
        <v>94400496</v>
      </c>
      <c r="F1072" s="19">
        <v>44999</v>
      </c>
      <c r="G1072" s="19">
        <v>45013</v>
      </c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5">
        <v>544</v>
      </c>
    </row>
    <row r="1073" spans="1:20" ht="15.6" hidden="1" x14ac:dyDescent="0.3">
      <c r="A1073" s="10">
        <v>1069</v>
      </c>
      <c r="B1073" s="13">
        <v>9</v>
      </c>
      <c r="C1073" s="13" t="s">
        <v>46</v>
      </c>
      <c r="D1073" s="12" t="s">
        <v>60</v>
      </c>
      <c r="E1073" s="12">
        <v>94802196</v>
      </c>
      <c r="F1073" s="19">
        <v>44999</v>
      </c>
      <c r="G1073" s="19">
        <v>45013</v>
      </c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5">
        <v>544</v>
      </c>
    </row>
    <row r="1074" spans="1:20" ht="15.6" hidden="1" x14ac:dyDescent="0.3">
      <c r="A1074" s="10">
        <v>1070</v>
      </c>
      <c r="B1074" s="13">
        <v>10</v>
      </c>
      <c r="C1074" s="13" t="s">
        <v>46</v>
      </c>
      <c r="D1074" s="12" t="s">
        <v>62</v>
      </c>
      <c r="E1074" s="12">
        <v>94802196</v>
      </c>
      <c r="F1074" s="19">
        <v>44999</v>
      </c>
      <c r="G1074" s="19">
        <v>45013</v>
      </c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5">
        <v>544</v>
      </c>
    </row>
    <row r="1075" spans="1:20" ht="15.6" hidden="1" x14ac:dyDescent="0.3">
      <c r="A1075" s="10">
        <v>1071</v>
      </c>
      <c r="B1075" s="13">
        <v>11</v>
      </c>
      <c r="C1075" s="13" t="s">
        <v>46</v>
      </c>
      <c r="D1075" s="12" t="s">
        <v>64</v>
      </c>
      <c r="E1075" s="12">
        <v>94686391</v>
      </c>
      <c r="F1075" s="19">
        <v>44999</v>
      </c>
      <c r="G1075" s="19">
        <v>45013</v>
      </c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5">
        <v>544</v>
      </c>
    </row>
    <row r="1076" spans="1:20" ht="15.6" hidden="1" x14ac:dyDescent="0.3">
      <c r="A1076" s="10">
        <v>1072</v>
      </c>
      <c r="B1076" s="13">
        <v>12</v>
      </c>
      <c r="C1076" s="13" t="s">
        <v>46</v>
      </c>
      <c r="D1076" s="12" t="s">
        <v>66</v>
      </c>
      <c r="E1076" s="12">
        <v>94686391</v>
      </c>
      <c r="F1076" s="19">
        <v>44999</v>
      </c>
      <c r="G1076" s="19">
        <v>45013</v>
      </c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5">
        <v>544</v>
      </c>
    </row>
    <row r="1077" spans="1:20" ht="15.6" hidden="1" x14ac:dyDescent="0.3">
      <c r="A1077" s="10">
        <v>1073</v>
      </c>
      <c r="B1077" s="13">
        <v>13</v>
      </c>
      <c r="C1077" s="13" t="s">
        <v>46</v>
      </c>
      <c r="D1077" s="12" t="s">
        <v>68</v>
      </c>
      <c r="E1077" s="12">
        <v>92788090</v>
      </c>
      <c r="F1077" s="19">
        <v>44999</v>
      </c>
      <c r="G1077" s="19">
        <v>45013</v>
      </c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5">
        <v>544</v>
      </c>
    </row>
    <row r="1078" spans="1:20" ht="15.6" hidden="1" x14ac:dyDescent="0.3">
      <c r="A1078" s="10">
        <v>1074</v>
      </c>
      <c r="B1078" s="13">
        <v>14</v>
      </c>
      <c r="C1078" s="13" t="s">
        <v>46</v>
      </c>
      <c r="D1078" s="12" t="s">
        <v>70</v>
      </c>
      <c r="E1078" s="12">
        <v>59871871</v>
      </c>
      <c r="F1078" s="19">
        <v>44999</v>
      </c>
      <c r="G1078" s="19">
        <v>45013</v>
      </c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5">
        <v>544</v>
      </c>
    </row>
    <row r="1079" spans="1:20" ht="15.6" hidden="1" x14ac:dyDescent="0.3">
      <c r="A1079" s="10">
        <v>1075</v>
      </c>
      <c r="B1079" s="13">
        <v>15</v>
      </c>
      <c r="C1079" s="13" t="s">
        <v>46</v>
      </c>
      <c r="D1079" s="12" t="s">
        <v>72</v>
      </c>
      <c r="E1079" s="12">
        <v>54278353</v>
      </c>
      <c r="F1079" s="19">
        <v>44999</v>
      </c>
      <c r="G1079" s="19">
        <v>45013</v>
      </c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5">
        <v>544</v>
      </c>
    </row>
    <row r="1080" spans="1:20" ht="15.6" hidden="1" x14ac:dyDescent="0.3">
      <c r="A1080" s="10">
        <v>1076</v>
      </c>
      <c r="B1080" s="13">
        <v>16</v>
      </c>
      <c r="C1080" s="13" t="s">
        <v>46</v>
      </c>
      <c r="D1080" s="12" t="s">
        <v>74</v>
      </c>
      <c r="E1080" s="12">
        <v>54278353</v>
      </c>
      <c r="F1080" s="19">
        <v>44999</v>
      </c>
      <c r="G1080" s="19">
        <v>45013</v>
      </c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5">
        <v>544</v>
      </c>
    </row>
    <row r="1081" spans="1:20" ht="15.6" hidden="1" x14ac:dyDescent="0.3">
      <c r="A1081" s="10">
        <v>1077</v>
      </c>
      <c r="B1081" s="13">
        <v>17</v>
      </c>
      <c r="C1081" s="13" t="s">
        <v>46</v>
      </c>
      <c r="D1081" s="12" t="s">
        <v>76</v>
      </c>
      <c r="E1081" s="12">
        <v>54926233</v>
      </c>
      <c r="F1081" s="19">
        <v>44999</v>
      </c>
      <c r="G1081" s="19">
        <v>45013</v>
      </c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5">
        <v>544</v>
      </c>
    </row>
    <row r="1082" spans="1:20" ht="15.6" hidden="1" x14ac:dyDescent="0.3">
      <c r="A1082" s="10">
        <v>1078</v>
      </c>
      <c r="B1082" s="13">
        <v>18</v>
      </c>
      <c r="C1082" s="13" t="s">
        <v>46</v>
      </c>
      <c r="D1082" s="12" t="s">
        <v>78</v>
      </c>
      <c r="E1082" s="12">
        <v>54926233</v>
      </c>
      <c r="F1082" s="19">
        <v>44999</v>
      </c>
      <c r="G1082" s="19">
        <v>45013</v>
      </c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5">
        <v>544</v>
      </c>
    </row>
    <row r="1083" spans="1:20" ht="15.6" hidden="1" x14ac:dyDescent="0.3">
      <c r="A1083" s="10">
        <v>1079</v>
      </c>
      <c r="B1083" s="13">
        <v>19</v>
      </c>
      <c r="C1083" s="13" t="s">
        <v>46</v>
      </c>
      <c r="D1083" s="12" t="s">
        <v>80</v>
      </c>
      <c r="E1083" s="12">
        <v>54960299</v>
      </c>
      <c r="F1083" s="19">
        <v>44999</v>
      </c>
      <c r="G1083" s="19">
        <v>45013</v>
      </c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5">
        <v>544</v>
      </c>
    </row>
    <row r="1084" spans="1:20" ht="15.6" hidden="1" x14ac:dyDescent="0.3">
      <c r="A1084" s="10">
        <v>1080</v>
      </c>
      <c r="B1084" s="13">
        <v>20</v>
      </c>
      <c r="C1084" s="13" t="s">
        <v>46</v>
      </c>
      <c r="D1084" s="12" t="s">
        <v>82</v>
      </c>
      <c r="E1084" s="12">
        <v>54960299</v>
      </c>
      <c r="F1084" s="19">
        <v>44999</v>
      </c>
      <c r="G1084" s="19">
        <v>45013</v>
      </c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5">
        <v>544</v>
      </c>
    </row>
    <row r="1085" spans="1:20" ht="15.6" hidden="1" x14ac:dyDescent="0.3">
      <c r="A1085" s="10">
        <v>1081</v>
      </c>
      <c r="B1085" s="13">
        <v>21</v>
      </c>
      <c r="C1085" s="13" t="s">
        <v>46</v>
      </c>
      <c r="D1085" s="12" t="s">
        <v>84</v>
      </c>
      <c r="E1085" s="12">
        <v>59871871</v>
      </c>
      <c r="F1085" s="19">
        <v>44999</v>
      </c>
      <c r="G1085" s="19">
        <v>45013</v>
      </c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5">
        <v>544</v>
      </c>
    </row>
    <row r="1086" spans="1:20" ht="15.6" hidden="1" x14ac:dyDescent="0.3">
      <c r="A1086" s="10">
        <v>1082</v>
      </c>
      <c r="B1086" s="13">
        <v>22</v>
      </c>
      <c r="C1086" s="13" t="s">
        <v>46</v>
      </c>
      <c r="D1086" s="12" t="s">
        <v>86</v>
      </c>
      <c r="E1086" s="12">
        <v>97892699</v>
      </c>
      <c r="F1086" s="19">
        <v>44999</v>
      </c>
      <c r="G1086" s="19">
        <v>45013</v>
      </c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5">
        <v>544</v>
      </c>
    </row>
    <row r="1087" spans="1:20" ht="15.6" hidden="1" x14ac:dyDescent="0.3">
      <c r="A1087" s="10">
        <v>1083</v>
      </c>
      <c r="B1087" s="13">
        <v>23</v>
      </c>
      <c r="C1087" s="13" t="s">
        <v>46</v>
      </c>
      <c r="D1087" s="12" t="s">
        <v>88</v>
      </c>
      <c r="E1087" s="12">
        <v>97892699</v>
      </c>
      <c r="F1087" s="19">
        <v>44999</v>
      </c>
      <c r="G1087" s="19">
        <v>45013</v>
      </c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5">
        <v>544</v>
      </c>
    </row>
    <row r="1088" spans="1:20" ht="15.6" hidden="1" x14ac:dyDescent="0.3">
      <c r="A1088" s="10">
        <v>1084</v>
      </c>
      <c r="B1088" s="13">
        <v>24</v>
      </c>
      <c r="C1088" s="13" t="s">
        <v>46</v>
      </c>
      <c r="D1088" s="12" t="s">
        <v>90</v>
      </c>
      <c r="E1088" s="12">
        <v>54961958</v>
      </c>
      <c r="F1088" s="19">
        <v>44999</v>
      </c>
      <c r="G1088" s="19">
        <v>45013</v>
      </c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5">
        <v>544</v>
      </c>
    </row>
    <row r="1089" spans="1:20" ht="15.6" hidden="1" x14ac:dyDescent="0.3">
      <c r="A1089" s="10">
        <v>1085</v>
      </c>
      <c r="B1089" s="13">
        <v>25</v>
      </c>
      <c r="C1089" s="13" t="s">
        <v>46</v>
      </c>
      <c r="D1089" s="12" t="s">
        <v>92</v>
      </c>
      <c r="E1089" s="12">
        <v>54961958</v>
      </c>
      <c r="F1089" s="19">
        <v>44999</v>
      </c>
      <c r="G1089" s="19">
        <v>45013</v>
      </c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5">
        <v>544</v>
      </c>
    </row>
    <row r="1090" spans="1:20" ht="15.6" hidden="1" x14ac:dyDescent="0.3">
      <c r="A1090" s="10">
        <v>1086</v>
      </c>
      <c r="B1090" s="13">
        <v>26</v>
      </c>
      <c r="C1090" s="13" t="s">
        <v>46</v>
      </c>
      <c r="D1090" s="12" t="s">
        <v>94</v>
      </c>
      <c r="E1090" s="12">
        <v>54260740</v>
      </c>
      <c r="F1090" s="19">
        <v>44999</v>
      </c>
      <c r="G1090" s="19">
        <v>45013</v>
      </c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5">
        <v>544</v>
      </c>
    </row>
    <row r="1091" spans="1:20" ht="15.6" hidden="1" x14ac:dyDescent="0.3">
      <c r="A1091" s="10">
        <v>1087</v>
      </c>
      <c r="B1091" s="13">
        <v>27</v>
      </c>
      <c r="C1091" s="13" t="s">
        <v>46</v>
      </c>
      <c r="D1091" s="12" t="s">
        <v>96</v>
      </c>
      <c r="E1091" s="12">
        <v>54260740</v>
      </c>
      <c r="F1091" s="19">
        <v>44999</v>
      </c>
      <c r="G1091" s="19">
        <v>45013</v>
      </c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5">
        <v>544</v>
      </c>
    </row>
    <row r="1092" spans="1:20" ht="15.6" hidden="1" x14ac:dyDescent="0.3">
      <c r="A1092" s="10">
        <v>1088</v>
      </c>
      <c r="B1092" s="13">
        <v>28</v>
      </c>
      <c r="C1092" s="13" t="s">
        <v>46</v>
      </c>
      <c r="D1092" s="12" t="s">
        <v>98</v>
      </c>
      <c r="E1092" s="12">
        <v>54017793</v>
      </c>
      <c r="F1092" s="19">
        <v>44999</v>
      </c>
      <c r="G1092" s="19">
        <v>45013</v>
      </c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5">
        <v>544</v>
      </c>
    </row>
    <row r="1093" spans="1:20" ht="15.6" hidden="1" x14ac:dyDescent="0.3">
      <c r="A1093" s="10">
        <v>1089</v>
      </c>
      <c r="B1093" s="13">
        <v>29</v>
      </c>
      <c r="C1093" s="13" t="s">
        <v>46</v>
      </c>
      <c r="D1093" s="12" t="s">
        <v>100</v>
      </c>
      <c r="E1093" s="12">
        <v>54017793</v>
      </c>
      <c r="F1093" s="19">
        <v>44999</v>
      </c>
      <c r="G1093" s="19">
        <v>45013</v>
      </c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5">
        <v>544</v>
      </c>
    </row>
    <row r="1094" spans="1:20" ht="15.6" hidden="1" x14ac:dyDescent="0.3">
      <c r="A1094" s="10">
        <v>1090</v>
      </c>
      <c r="B1094" s="13">
        <v>30</v>
      </c>
      <c r="C1094" s="13" t="s">
        <v>46</v>
      </c>
      <c r="D1094" s="12" t="s">
        <v>102</v>
      </c>
      <c r="E1094" s="12">
        <v>59425496</v>
      </c>
      <c r="F1094" s="19">
        <v>44999</v>
      </c>
      <c r="G1094" s="19">
        <v>45013</v>
      </c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5">
        <v>544</v>
      </c>
    </row>
    <row r="1095" spans="1:20" ht="15.6" hidden="1" x14ac:dyDescent="0.3">
      <c r="A1095" s="10">
        <v>1091</v>
      </c>
      <c r="B1095" s="13">
        <v>31</v>
      </c>
      <c r="C1095" s="13" t="s">
        <v>46</v>
      </c>
      <c r="D1095" s="12" t="s">
        <v>104</v>
      </c>
      <c r="E1095" s="12">
        <v>59425496</v>
      </c>
      <c r="F1095" s="19">
        <v>44999</v>
      </c>
      <c r="G1095" s="19">
        <v>45013</v>
      </c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5">
        <v>544</v>
      </c>
    </row>
    <row r="1096" spans="1:20" ht="15.6" hidden="1" x14ac:dyDescent="0.3">
      <c r="A1096" s="10">
        <v>1092</v>
      </c>
      <c r="B1096" s="13">
        <v>32</v>
      </c>
      <c r="C1096" s="13" t="s">
        <v>46</v>
      </c>
      <c r="D1096" s="12" t="s">
        <v>106</v>
      </c>
      <c r="E1096" s="12">
        <v>97851497</v>
      </c>
      <c r="F1096" s="19">
        <v>44999</v>
      </c>
      <c r="G1096" s="19">
        <v>45013</v>
      </c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5">
        <v>544</v>
      </c>
    </row>
    <row r="1097" spans="1:20" ht="15.6" hidden="1" x14ac:dyDescent="0.3">
      <c r="A1097" s="10">
        <v>1093</v>
      </c>
      <c r="B1097" s="13">
        <v>33</v>
      </c>
      <c r="C1097" s="13" t="s">
        <v>46</v>
      </c>
      <c r="D1097" s="12" t="s">
        <v>108</v>
      </c>
      <c r="E1097" s="12">
        <v>97851497</v>
      </c>
      <c r="F1097" s="19">
        <v>44999</v>
      </c>
      <c r="G1097" s="19">
        <v>45013</v>
      </c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5">
        <v>544</v>
      </c>
    </row>
    <row r="1098" spans="1:20" ht="15.6" hidden="1" x14ac:dyDescent="0.3">
      <c r="A1098" s="10">
        <v>1094</v>
      </c>
      <c r="B1098" s="13">
        <v>34</v>
      </c>
      <c r="C1098" s="13" t="s">
        <v>46</v>
      </c>
      <c r="D1098" s="12" t="s">
        <v>110</v>
      </c>
      <c r="E1098" s="12">
        <v>54926191</v>
      </c>
      <c r="F1098" s="19">
        <v>44999</v>
      </c>
      <c r="G1098" s="19">
        <v>45013</v>
      </c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5">
        <v>544</v>
      </c>
    </row>
    <row r="1099" spans="1:20" ht="15.6" hidden="1" x14ac:dyDescent="0.3">
      <c r="A1099" s="10">
        <v>1095</v>
      </c>
      <c r="B1099" s="13">
        <v>35</v>
      </c>
      <c r="C1099" s="13" t="s">
        <v>46</v>
      </c>
      <c r="D1099" s="12" t="s">
        <v>112</v>
      </c>
      <c r="E1099" s="12">
        <v>54926191</v>
      </c>
      <c r="F1099" s="19">
        <v>44999</v>
      </c>
      <c r="G1099" s="19">
        <v>45013</v>
      </c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5">
        <v>544</v>
      </c>
    </row>
    <row r="1100" spans="1:20" ht="15.6" hidden="1" x14ac:dyDescent="0.3">
      <c r="A1100" s="10">
        <v>1096</v>
      </c>
      <c r="B1100" s="13">
        <v>36</v>
      </c>
      <c r="C1100" s="13" t="s">
        <v>46</v>
      </c>
      <c r="D1100" s="12" t="s">
        <v>114</v>
      </c>
      <c r="E1100" s="12">
        <v>94944113</v>
      </c>
      <c r="F1100" s="19">
        <v>44999</v>
      </c>
      <c r="G1100" s="19">
        <v>45013</v>
      </c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5">
        <v>544</v>
      </c>
    </row>
    <row r="1101" spans="1:20" ht="15.6" hidden="1" x14ac:dyDescent="0.3">
      <c r="A1101" s="10">
        <v>1097</v>
      </c>
      <c r="B1101" s="13">
        <v>37</v>
      </c>
      <c r="C1101" s="13" t="s">
        <v>46</v>
      </c>
      <c r="D1101" s="12" t="s">
        <v>116</v>
      </c>
      <c r="E1101" s="12">
        <v>94944113</v>
      </c>
      <c r="F1101" s="19">
        <v>44999</v>
      </c>
      <c r="G1101" s="19">
        <v>45013</v>
      </c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5">
        <v>544</v>
      </c>
    </row>
    <row r="1102" spans="1:20" ht="15.6" hidden="1" x14ac:dyDescent="0.3">
      <c r="A1102" s="10">
        <v>1098</v>
      </c>
      <c r="B1102" s="13">
        <v>38</v>
      </c>
      <c r="C1102" s="13" t="s">
        <v>46</v>
      </c>
      <c r="D1102" s="12" t="s">
        <v>118</v>
      </c>
      <c r="E1102" s="12">
        <v>54266101</v>
      </c>
      <c r="F1102" s="19">
        <v>44999</v>
      </c>
      <c r="G1102" s="19">
        <v>45013</v>
      </c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5">
        <v>544</v>
      </c>
    </row>
    <row r="1103" spans="1:20" ht="15.6" hidden="1" x14ac:dyDescent="0.3">
      <c r="A1103" s="10">
        <v>1099</v>
      </c>
      <c r="B1103" s="13">
        <v>39</v>
      </c>
      <c r="C1103" s="13" t="s">
        <v>46</v>
      </c>
      <c r="D1103" s="12" t="s">
        <v>120</v>
      </c>
      <c r="E1103" s="12">
        <v>54266101</v>
      </c>
      <c r="F1103" s="19">
        <v>44999</v>
      </c>
      <c r="G1103" s="19">
        <v>45013</v>
      </c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5">
        <v>544</v>
      </c>
    </row>
    <row r="1104" spans="1:20" ht="15.6" hidden="1" x14ac:dyDescent="0.3">
      <c r="A1104" s="10">
        <v>1100</v>
      </c>
      <c r="B1104" s="13">
        <v>40</v>
      </c>
      <c r="C1104" s="13" t="s">
        <v>46</v>
      </c>
      <c r="D1104" s="12" t="s">
        <v>122</v>
      </c>
      <c r="E1104" s="12">
        <v>59870394</v>
      </c>
      <c r="F1104" s="19">
        <v>44999</v>
      </c>
      <c r="G1104" s="19">
        <v>45013</v>
      </c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5">
        <v>544</v>
      </c>
    </row>
    <row r="1105" spans="1:20" ht="15.6" hidden="1" x14ac:dyDescent="0.3">
      <c r="A1105" s="10">
        <v>1101</v>
      </c>
      <c r="B1105" s="13">
        <v>41</v>
      </c>
      <c r="C1105" s="13" t="s">
        <v>46</v>
      </c>
      <c r="D1105" s="12" t="s">
        <v>124</v>
      </c>
      <c r="E1105" s="12">
        <v>59870394</v>
      </c>
      <c r="F1105" s="19">
        <v>44999</v>
      </c>
      <c r="G1105" s="19">
        <v>45013</v>
      </c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5">
        <v>544</v>
      </c>
    </row>
    <row r="1106" spans="1:20" ht="15.6" hidden="1" x14ac:dyDescent="0.3">
      <c r="A1106" s="10">
        <v>1102</v>
      </c>
      <c r="B1106" s="13">
        <v>42</v>
      </c>
      <c r="C1106" s="13" t="s">
        <v>46</v>
      </c>
      <c r="D1106" s="12" t="s">
        <v>126</v>
      </c>
      <c r="E1106" s="12">
        <v>59425397</v>
      </c>
      <c r="F1106" s="19">
        <v>44999</v>
      </c>
      <c r="G1106" s="19">
        <v>45013</v>
      </c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5">
        <v>544</v>
      </c>
    </row>
    <row r="1107" spans="1:20" ht="15.6" hidden="1" x14ac:dyDescent="0.3">
      <c r="A1107" s="10">
        <v>1103</v>
      </c>
      <c r="B1107" s="13">
        <v>43</v>
      </c>
      <c r="C1107" s="13" t="s">
        <v>46</v>
      </c>
      <c r="D1107" s="12" t="s">
        <v>128</v>
      </c>
      <c r="E1107" s="12">
        <v>59425397</v>
      </c>
      <c r="F1107" s="19">
        <v>44999</v>
      </c>
      <c r="G1107" s="19">
        <v>45013</v>
      </c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5">
        <v>544</v>
      </c>
    </row>
    <row r="1108" spans="1:20" ht="15.6" hidden="1" x14ac:dyDescent="0.3">
      <c r="A1108" s="10">
        <v>1104</v>
      </c>
      <c r="B1108" s="13">
        <v>44</v>
      </c>
      <c r="C1108" s="13" t="s">
        <v>46</v>
      </c>
      <c r="D1108" s="12" t="s">
        <v>130</v>
      </c>
      <c r="E1108" s="12">
        <v>59871509</v>
      </c>
      <c r="F1108" s="19">
        <v>44999</v>
      </c>
      <c r="G1108" s="19">
        <v>45013</v>
      </c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5">
        <v>544</v>
      </c>
    </row>
    <row r="1109" spans="1:20" ht="15.6" hidden="1" x14ac:dyDescent="0.3">
      <c r="A1109" s="10">
        <v>1105</v>
      </c>
      <c r="B1109" s="13">
        <v>45</v>
      </c>
      <c r="C1109" s="13" t="s">
        <v>46</v>
      </c>
      <c r="D1109" s="12" t="s">
        <v>132</v>
      </c>
      <c r="E1109" s="12">
        <v>59871509</v>
      </c>
      <c r="F1109" s="19">
        <v>44999</v>
      </c>
      <c r="G1109" s="19">
        <v>45013</v>
      </c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5">
        <v>544</v>
      </c>
    </row>
    <row r="1110" spans="1:20" ht="15.6" hidden="1" x14ac:dyDescent="0.3">
      <c r="A1110" s="10">
        <v>1106</v>
      </c>
      <c r="B1110" s="13">
        <v>46</v>
      </c>
      <c r="C1110" s="13" t="s">
        <v>46</v>
      </c>
      <c r="D1110" s="12" t="s">
        <v>134</v>
      </c>
      <c r="E1110" s="12">
        <v>54960257</v>
      </c>
      <c r="F1110" s="19">
        <v>44999</v>
      </c>
      <c r="G1110" s="19">
        <v>45013</v>
      </c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5">
        <v>544</v>
      </c>
    </row>
    <row r="1111" spans="1:20" ht="15.6" hidden="1" x14ac:dyDescent="0.3">
      <c r="A1111" s="10">
        <v>1107</v>
      </c>
      <c r="B1111" s="13">
        <v>47</v>
      </c>
      <c r="C1111" s="13" t="s">
        <v>46</v>
      </c>
      <c r="D1111" s="12" t="s">
        <v>136</v>
      </c>
      <c r="E1111" s="12">
        <v>54960257</v>
      </c>
      <c r="F1111" s="19">
        <v>44999</v>
      </c>
      <c r="G1111" s="19">
        <v>45013</v>
      </c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5">
        <v>544</v>
      </c>
    </row>
    <row r="1112" spans="1:20" ht="15.6" hidden="1" x14ac:dyDescent="0.3">
      <c r="A1112" s="10">
        <v>1108</v>
      </c>
      <c r="B1112" s="13">
        <v>48</v>
      </c>
      <c r="C1112" s="13" t="s">
        <v>46</v>
      </c>
      <c r="D1112" s="12" t="s">
        <v>138</v>
      </c>
      <c r="E1112" s="12">
        <v>54925672</v>
      </c>
      <c r="F1112" s="19">
        <v>44999</v>
      </c>
      <c r="G1112" s="19">
        <v>45013</v>
      </c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5">
        <v>544</v>
      </c>
    </row>
    <row r="1113" spans="1:20" ht="15.6" hidden="1" x14ac:dyDescent="0.3">
      <c r="A1113" s="10">
        <v>1109</v>
      </c>
      <c r="B1113" s="13">
        <v>49</v>
      </c>
      <c r="C1113" s="13" t="s">
        <v>46</v>
      </c>
      <c r="D1113" s="12" t="s">
        <v>140</v>
      </c>
      <c r="E1113" s="12">
        <v>54925672</v>
      </c>
      <c r="F1113" s="19">
        <v>44999</v>
      </c>
      <c r="G1113" s="19">
        <v>45013</v>
      </c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5">
        <v>544</v>
      </c>
    </row>
    <row r="1114" spans="1:20" ht="15.6" hidden="1" x14ac:dyDescent="0.3">
      <c r="A1114" s="10">
        <v>1110</v>
      </c>
      <c r="B1114" s="13">
        <v>50</v>
      </c>
      <c r="C1114" s="13" t="s">
        <v>46</v>
      </c>
      <c r="D1114" s="12" t="s">
        <v>142</v>
      </c>
      <c r="E1114" s="12">
        <v>92866193</v>
      </c>
      <c r="F1114" s="19">
        <v>44999</v>
      </c>
      <c r="G1114" s="19">
        <v>45013</v>
      </c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5">
        <v>544</v>
      </c>
    </row>
    <row r="1115" spans="1:20" ht="15.6" hidden="1" x14ac:dyDescent="0.3">
      <c r="A1115" s="10">
        <v>1111</v>
      </c>
      <c r="B1115" s="13">
        <v>51</v>
      </c>
      <c r="C1115" s="13" t="s">
        <v>46</v>
      </c>
      <c r="D1115" s="12" t="s">
        <v>144</v>
      </c>
      <c r="E1115" s="12">
        <v>92866193</v>
      </c>
      <c r="F1115" s="19">
        <v>44999</v>
      </c>
      <c r="G1115" s="19">
        <v>45013</v>
      </c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5">
        <v>544</v>
      </c>
    </row>
    <row r="1116" spans="1:20" ht="15.6" hidden="1" x14ac:dyDescent="0.3">
      <c r="A1116" s="10">
        <v>1112</v>
      </c>
      <c r="B1116" s="13">
        <v>52</v>
      </c>
      <c r="C1116" s="13" t="s">
        <v>46</v>
      </c>
      <c r="D1116" s="12" t="s">
        <v>146</v>
      </c>
      <c r="E1116" s="12">
        <v>92865690</v>
      </c>
      <c r="F1116" s="19">
        <v>44999</v>
      </c>
      <c r="G1116" s="19">
        <v>45013</v>
      </c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5">
        <v>544</v>
      </c>
    </row>
    <row r="1117" spans="1:20" ht="15.6" hidden="1" x14ac:dyDescent="0.3">
      <c r="A1117" s="10">
        <v>1113</v>
      </c>
      <c r="B1117" s="13">
        <v>53</v>
      </c>
      <c r="C1117" s="13" t="s">
        <v>46</v>
      </c>
      <c r="D1117" s="12" t="s">
        <v>148</v>
      </c>
      <c r="E1117" s="12">
        <v>92865690</v>
      </c>
      <c r="F1117" s="19">
        <v>44999</v>
      </c>
      <c r="G1117" s="19">
        <v>45013</v>
      </c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5">
        <v>544</v>
      </c>
    </row>
    <row r="1118" spans="1:20" ht="15.6" hidden="1" x14ac:dyDescent="0.3">
      <c r="A1118" s="10">
        <v>1114</v>
      </c>
      <c r="B1118" s="13">
        <v>54</v>
      </c>
      <c r="C1118" s="13" t="s">
        <v>46</v>
      </c>
      <c r="D1118" s="12" t="s">
        <v>150</v>
      </c>
      <c r="E1118" s="12">
        <v>54076898</v>
      </c>
      <c r="F1118" s="19">
        <v>44999</v>
      </c>
      <c r="G1118" s="19">
        <v>45013</v>
      </c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5">
        <v>544</v>
      </c>
    </row>
    <row r="1119" spans="1:20" ht="15.6" hidden="1" x14ac:dyDescent="0.3">
      <c r="A1119" s="10">
        <v>1115</v>
      </c>
      <c r="B1119" s="13">
        <v>55</v>
      </c>
      <c r="C1119" s="13" t="s">
        <v>46</v>
      </c>
      <c r="D1119" s="12" t="s">
        <v>152</v>
      </c>
      <c r="E1119" s="12">
        <v>54076898</v>
      </c>
      <c r="F1119" s="19">
        <v>44999</v>
      </c>
      <c r="G1119" s="19">
        <v>45013</v>
      </c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5">
        <v>544</v>
      </c>
    </row>
    <row r="1120" spans="1:20" ht="15.6" hidden="1" x14ac:dyDescent="0.3">
      <c r="A1120" s="10">
        <v>1116</v>
      </c>
      <c r="B1120" s="13">
        <v>56</v>
      </c>
      <c r="C1120" s="13" t="s">
        <v>46</v>
      </c>
      <c r="D1120" s="12" t="s">
        <v>154</v>
      </c>
      <c r="E1120" s="12">
        <v>94150299</v>
      </c>
      <c r="F1120" s="19">
        <v>44999</v>
      </c>
      <c r="G1120" s="19">
        <v>45013</v>
      </c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5">
        <v>544</v>
      </c>
    </row>
    <row r="1121" spans="1:20" ht="15.6" hidden="1" x14ac:dyDescent="0.3">
      <c r="A1121" s="10">
        <v>1117</v>
      </c>
      <c r="B1121" s="13">
        <v>57</v>
      </c>
      <c r="C1121" s="13" t="s">
        <v>46</v>
      </c>
      <c r="D1121" s="12" t="s">
        <v>156</v>
      </c>
      <c r="E1121" s="12">
        <v>94949831</v>
      </c>
      <c r="F1121" s="19">
        <v>44999</v>
      </c>
      <c r="G1121" s="19">
        <v>45013</v>
      </c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5">
        <v>544</v>
      </c>
    </row>
    <row r="1122" spans="1:20" ht="15.6" hidden="1" x14ac:dyDescent="0.3">
      <c r="A1122" s="10">
        <v>1118</v>
      </c>
      <c r="B1122" s="13">
        <v>58</v>
      </c>
      <c r="C1122" s="13" t="s">
        <v>46</v>
      </c>
      <c r="D1122" s="12" t="s">
        <v>158</v>
      </c>
      <c r="E1122" s="12">
        <v>94949831</v>
      </c>
      <c r="F1122" s="19">
        <v>44999</v>
      </c>
      <c r="G1122" s="19">
        <v>45013</v>
      </c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5">
        <v>544</v>
      </c>
    </row>
    <row r="1123" spans="1:20" ht="15.6" hidden="1" x14ac:dyDescent="0.3">
      <c r="A1123" s="10">
        <v>1119</v>
      </c>
      <c r="B1123" s="13">
        <v>59</v>
      </c>
      <c r="C1123" s="13" t="s">
        <v>46</v>
      </c>
      <c r="D1123" s="12" t="s">
        <v>160</v>
      </c>
      <c r="E1123" s="12">
        <v>92788090</v>
      </c>
      <c r="F1123" s="19">
        <v>44999</v>
      </c>
      <c r="G1123" s="19">
        <v>45013</v>
      </c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5">
        <v>544</v>
      </c>
    </row>
    <row r="1124" spans="1:20" ht="15.6" hidden="1" x14ac:dyDescent="0.3">
      <c r="A1124" s="10">
        <v>1120</v>
      </c>
      <c r="B1124" s="13">
        <v>60</v>
      </c>
      <c r="C1124" s="13" t="s">
        <v>46</v>
      </c>
      <c r="D1124" s="12" t="s">
        <v>162</v>
      </c>
      <c r="E1124" s="12">
        <v>54926555</v>
      </c>
      <c r="F1124" s="19">
        <v>44999</v>
      </c>
      <c r="G1124" s="19">
        <v>45013</v>
      </c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5">
        <v>544</v>
      </c>
    </row>
    <row r="1125" spans="1:20" ht="15.6" hidden="1" x14ac:dyDescent="0.3">
      <c r="A1125" s="10">
        <v>1121</v>
      </c>
      <c r="B1125" s="13">
        <v>61</v>
      </c>
      <c r="C1125" s="13" t="s">
        <v>46</v>
      </c>
      <c r="D1125" s="12" t="s">
        <v>164</v>
      </c>
      <c r="E1125" s="12">
        <v>54926555</v>
      </c>
      <c r="F1125" s="19">
        <v>44999</v>
      </c>
      <c r="G1125" s="19">
        <v>45013</v>
      </c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5">
        <v>544</v>
      </c>
    </row>
    <row r="1126" spans="1:20" ht="15.6" hidden="1" x14ac:dyDescent="0.3">
      <c r="A1126" s="10">
        <v>1122</v>
      </c>
      <c r="B1126" s="13">
        <v>62</v>
      </c>
      <c r="C1126" s="13" t="s">
        <v>46</v>
      </c>
      <c r="D1126" s="12" t="s">
        <v>166</v>
      </c>
      <c r="E1126" s="12">
        <v>94150299</v>
      </c>
      <c r="F1126" s="19">
        <v>44999</v>
      </c>
      <c r="G1126" s="19">
        <v>45013</v>
      </c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5">
        <v>544</v>
      </c>
    </row>
    <row r="1127" spans="1:20" ht="15.6" hidden="1" x14ac:dyDescent="0.3">
      <c r="A1127" s="10">
        <v>1123</v>
      </c>
      <c r="B1127" s="13">
        <v>1</v>
      </c>
      <c r="C1127" s="13" t="s">
        <v>46</v>
      </c>
      <c r="D1127" s="13" t="s">
        <v>1169</v>
      </c>
      <c r="E1127" s="13">
        <v>98113822</v>
      </c>
      <c r="F1127" s="19">
        <v>45001</v>
      </c>
      <c r="G1127" s="19">
        <v>45006</v>
      </c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5">
        <v>545</v>
      </c>
    </row>
    <row r="1128" spans="1:20" ht="15.6" hidden="1" x14ac:dyDescent="0.3">
      <c r="A1128" s="10">
        <v>1124</v>
      </c>
      <c r="B1128" s="13">
        <v>2</v>
      </c>
      <c r="C1128" s="13" t="s">
        <v>46</v>
      </c>
      <c r="D1128" s="13" t="s">
        <v>1170</v>
      </c>
      <c r="E1128" s="13">
        <v>98113822</v>
      </c>
      <c r="F1128" s="19">
        <v>45001</v>
      </c>
      <c r="G1128" s="19">
        <v>45006</v>
      </c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5">
        <v>545</v>
      </c>
    </row>
    <row r="1129" spans="1:20" ht="15.6" hidden="1" x14ac:dyDescent="0.3">
      <c r="A1129" s="10">
        <v>1125</v>
      </c>
      <c r="B1129" s="13">
        <v>3</v>
      </c>
      <c r="C1129" s="13" t="s">
        <v>46</v>
      </c>
      <c r="D1129" s="13" t="s">
        <v>1171</v>
      </c>
      <c r="E1129" s="12">
        <v>54967310</v>
      </c>
      <c r="F1129" s="19">
        <v>45001</v>
      </c>
      <c r="G1129" s="19">
        <v>45006</v>
      </c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5">
        <v>545</v>
      </c>
    </row>
    <row r="1130" spans="1:20" ht="15.6" hidden="1" x14ac:dyDescent="0.3">
      <c r="A1130" s="10">
        <v>1126</v>
      </c>
      <c r="B1130" s="13">
        <v>4</v>
      </c>
      <c r="C1130" s="13" t="s">
        <v>46</v>
      </c>
      <c r="D1130" s="13" t="s">
        <v>1172</v>
      </c>
      <c r="E1130" s="12">
        <v>54967310</v>
      </c>
      <c r="F1130" s="19">
        <v>45001</v>
      </c>
      <c r="G1130" s="19">
        <v>45006</v>
      </c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5">
        <v>545</v>
      </c>
    </row>
    <row r="1131" spans="1:20" ht="15.6" hidden="1" x14ac:dyDescent="0.3">
      <c r="A1131" s="10">
        <v>1127</v>
      </c>
      <c r="B1131" s="13">
        <v>5</v>
      </c>
      <c r="C1131" s="13" t="s">
        <v>46</v>
      </c>
      <c r="D1131" s="13" t="s">
        <v>1173</v>
      </c>
      <c r="E1131" s="13">
        <v>54911748</v>
      </c>
      <c r="F1131" s="19">
        <v>45001</v>
      </c>
      <c r="G1131" s="19">
        <v>45006</v>
      </c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5">
        <v>545</v>
      </c>
    </row>
    <row r="1132" spans="1:20" ht="15.6" hidden="1" x14ac:dyDescent="0.3">
      <c r="A1132" s="10">
        <v>1128</v>
      </c>
      <c r="B1132" s="13">
        <v>6</v>
      </c>
      <c r="C1132" s="13" t="s">
        <v>46</v>
      </c>
      <c r="D1132" s="13" t="s">
        <v>1174</v>
      </c>
      <c r="E1132" s="13">
        <v>54911748</v>
      </c>
      <c r="F1132" s="19">
        <v>45001</v>
      </c>
      <c r="G1132" s="19">
        <v>45006</v>
      </c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5">
        <v>545</v>
      </c>
    </row>
    <row r="1133" spans="1:20" ht="15.6" hidden="1" x14ac:dyDescent="0.3">
      <c r="A1133" s="10">
        <v>1129</v>
      </c>
      <c r="B1133" s="13">
        <v>7</v>
      </c>
      <c r="C1133" s="13" t="s">
        <v>46</v>
      </c>
      <c r="D1133" s="13" t="s">
        <v>1175</v>
      </c>
      <c r="E1133" s="13">
        <v>98030018</v>
      </c>
      <c r="F1133" s="19">
        <v>45001</v>
      </c>
      <c r="G1133" s="19">
        <v>45006</v>
      </c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5">
        <v>545</v>
      </c>
    </row>
    <row r="1134" spans="1:20" ht="15.6" hidden="1" x14ac:dyDescent="0.3">
      <c r="A1134" s="10">
        <v>1130</v>
      </c>
      <c r="B1134" s="13">
        <v>8</v>
      </c>
      <c r="C1134" s="13" t="s">
        <v>46</v>
      </c>
      <c r="D1134" s="13" t="s">
        <v>1176</v>
      </c>
      <c r="E1134" s="13">
        <v>98030018</v>
      </c>
      <c r="F1134" s="19">
        <v>45001</v>
      </c>
      <c r="G1134" s="19">
        <v>45006</v>
      </c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5">
        <v>545</v>
      </c>
    </row>
    <row r="1135" spans="1:20" ht="15.6" hidden="1" x14ac:dyDescent="0.3">
      <c r="A1135" s="10">
        <v>1131</v>
      </c>
      <c r="B1135" s="13">
        <v>9</v>
      </c>
      <c r="C1135" s="13" t="s">
        <v>46</v>
      </c>
      <c r="D1135" s="13" t="s">
        <v>1177</v>
      </c>
      <c r="E1135" s="13">
        <v>54960612</v>
      </c>
      <c r="F1135" s="19">
        <v>45001</v>
      </c>
      <c r="G1135" s="19">
        <v>45006</v>
      </c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5">
        <v>545</v>
      </c>
    </row>
    <row r="1136" spans="1:20" ht="15.6" hidden="1" x14ac:dyDescent="0.3">
      <c r="A1136" s="10">
        <v>1132</v>
      </c>
      <c r="B1136" s="13">
        <v>10</v>
      </c>
      <c r="C1136" s="13" t="s">
        <v>46</v>
      </c>
      <c r="D1136" s="13" t="s">
        <v>1178</v>
      </c>
      <c r="E1136" s="13">
        <v>54960612</v>
      </c>
      <c r="F1136" s="19">
        <v>45001</v>
      </c>
      <c r="G1136" s="19">
        <v>45006</v>
      </c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5">
        <v>545</v>
      </c>
    </row>
    <row r="1137" spans="1:20" ht="15.6" hidden="1" x14ac:dyDescent="0.3">
      <c r="A1137" s="10">
        <v>1133</v>
      </c>
      <c r="B1137" s="13">
        <v>11</v>
      </c>
      <c r="C1137" s="13" t="s">
        <v>46</v>
      </c>
      <c r="D1137" s="13" t="s">
        <v>1179</v>
      </c>
      <c r="E1137" s="12">
        <v>98301476</v>
      </c>
      <c r="F1137" s="19">
        <v>45001</v>
      </c>
      <c r="G1137" s="19">
        <v>45006</v>
      </c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5">
        <v>545</v>
      </c>
    </row>
    <row r="1138" spans="1:20" ht="15.6" hidden="1" x14ac:dyDescent="0.3">
      <c r="A1138" s="10">
        <v>1134</v>
      </c>
      <c r="B1138" s="13">
        <v>12</v>
      </c>
      <c r="C1138" s="13" t="s">
        <v>46</v>
      </c>
      <c r="D1138" s="13" t="s">
        <v>1180</v>
      </c>
      <c r="E1138" s="12">
        <v>98301476</v>
      </c>
      <c r="F1138" s="19">
        <v>45001</v>
      </c>
      <c r="G1138" s="19">
        <v>45006</v>
      </c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5">
        <v>545</v>
      </c>
    </row>
    <row r="1139" spans="1:20" ht="15.6" hidden="1" x14ac:dyDescent="0.3">
      <c r="A1139" s="10">
        <v>1135</v>
      </c>
      <c r="B1139" s="13">
        <v>13</v>
      </c>
      <c r="C1139" s="13" t="s">
        <v>46</v>
      </c>
      <c r="D1139" s="13" t="s">
        <v>1181</v>
      </c>
      <c r="E1139" s="12">
        <v>54054192</v>
      </c>
      <c r="F1139" s="19">
        <v>45001</v>
      </c>
      <c r="G1139" s="19">
        <v>45006</v>
      </c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5">
        <v>545</v>
      </c>
    </row>
    <row r="1140" spans="1:20" ht="15.6" hidden="1" x14ac:dyDescent="0.3">
      <c r="A1140" s="10">
        <v>1136</v>
      </c>
      <c r="B1140" s="13">
        <v>14</v>
      </c>
      <c r="C1140" s="13" t="s">
        <v>46</v>
      </c>
      <c r="D1140" s="13" t="s">
        <v>1182</v>
      </c>
      <c r="E1140" s="12">
        <v>54054192</v>
      </c>
      <c r="F1140" s="19">
        <v>45001</v>
      </c>
      <c r="G1140" s="19">
        <v>45006</v>
      </c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5">
        <v>545</v>
      </c>
    </row>
    <row r="1141" spans="1:20" ht="15.6" hidden="1" x14ac:dyDescent="0.3">
      <c r="A1141" s="10">
        <v>1137</v>
      </c>
      <c r="B1141" s="13">
        <v>15</v>
      </c>
      <c r="C1141" s="13" t="s">
        <v>46</v>
      </c>
      <c r="D1141" s="13" t="s">
        <v>1183</v>
      </c>
      <c r="E1141" s="13">
        <v>98148430</v>
      </c>
      <c r="F1141" s="19">
        <v>45001</v>
      </c>
      <c r="G1141" s="19">
        <v>45006</v>
      </c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5">
        <v>545</v>
      </c>
    </row>
    <row r="1142" spans="1:20" ht="15.6" hidden="1" x14ac:dyDescent="0.3">
      <c r="A1142" s="10">
        <v>1138</v>
      </c>
      <c r="B1142" s="13">
        <v>16</v>
      </c>
      <c r="C1142" s="13" t="s">
        <v>46</v>
      </c>
      <c r="D1142" s="13" t="s">
        <v>1184</v>
      </c>
      <c r="E1142" s="13">
        <v>98148430</v>
      </c>
      <c r="F1142" s="19">
        <v>45001</v>
      </c>
      <c r="G1142" s="19">
        <v>45006</v>
      </c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5">
        <v>545</v>
      </c>
    </row>
    <row r="1143" spans="1:20" ht="15.6" hidden="1" x14ac:dyDescent="0.3">
      <c r="A1143" s="10">
        <v>1139</v>
      </c>
      <c r="B1143" s="13">
        <v>17</v>
      </c>
      <c r="C1143" s="13" t="s">
        <v>46</v>
      </c>
      <c r="D1143" s="13" t="s">
        <v>1185</v>
      </c>
      <c r="E1143" s="13">
        <v>98142326</v>
      </c>
      <c r="F1143" s="19">
        <v>45001</v>
      </c>
      <c r="G1143" s="19">
        <v>45006</v>
      </c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5">
        <v>545</v>
      </c>
    </row>
    <row r="1144" spans="1:20" ht="15.6" hidden="1" x14ac:dyDescent="0.3">
      <c r="A1144" s="10">
        <v>1140</v>
      </c>
      <c r="B1144" s="13">
        <v>18</v>
      </c>
      <c r="C1144" s="13" t="s">
        <v>46</v>
      </c>
      <c r="D1144" s="13" t="s">
        <v>1186</v>
      </c>
      <c r="E1144" s="13">
        <v>98142326</v>
      </c>
      <c r="F1144" s="19">
        <v>45001</v>
      </c>
      <c r="G1144" s="19">
        <v>45006</v>
      </c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5">
        <v>545</v>
      </c>
    </row>
    <row r="1145" spans="1:20" ht="15.6" hidden="1" x14ac:dyDescent="0.3">
      <c r="A1145" s="10">
        <v>1141</v>
      </c>
      <c r="B1145" s="13">
        <v>19</v>
      </c>
      <c r="C1145" s="13" t="s">
        <v>46</v>
      </c>
      <c r="D1145" s="13" t="s">
        <v>1187</v>
      </c>
      <c r="E1145" s="13">
        <v>98507254</v>
      </c>
      <c r="F1145" s="19">
        <v>45001</v>
      </c>
      <c r="G1145" s="19">
        <v>45006</v>
      </c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5">
        <v>545</v>
      </c>
    </row>
    <row r="1146" spans="1:20" ht="15.6" hidden="1" x14ac:dyDescent="0.3">
      <c r="A1146" s="10">
        <v>1142</v>
      </c>
      <c r="B1146" s="13">
        <v>20</v>
      </c>
      <c r="C1146" s="13" t="s">
        <v>46</v>
      </c>
      <c r="D1146" s="13" t="s">
        <v>1188</v>
      </c>
      <c r="E1146" s="13">
        <v>98507254</v>
      </c>
      <c r="F1146" s="19">
        <v>45001</v>
      </c>
      <c r="G1146" s="19">
        <v>45006</v>
      </c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5">
        <v>545</v>
      </c>
    </row>
    <row r="1147" spans="1:20" ht="15.6" hidden="1" x14ac:dyDescent="0.3">
      <c r="A1147" s="10">
        <v>1143</v>
      </c>
      <c r="B1147" s="13">
        <v>21</v>
      </c>
      <c r="C1147" s="13" t="s">
        <v>46</v>
      </c>
      <c r="D1147" s="13" t="s">
        <v>1189</v>
      </c>
      <c r="E1147" s="13">
        <v>98550999</v>
      </c>
      <c r="F1147" s="19">
        <v>45001</v>
      </c>
      <c r="G1147" s="19">
        <v>45006</v>
      </c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5">
        <v>545</v>
      </c>
    </row>
    <row r="1148" spans="1:20" ht="15.6" hidden="1" x14ac:dyDescent="0.3">
      <c r="A1148" s="10">
        <v>1144</v>
      </c>
      <c r="B1148" s="13">
        <v>22</v>
      </c>
      <c r="C1148" s="13" t="s">
        <v>46</v>
      </c>
      <c r="D1148" s="13" t="s">
        <v>1190</v>
      </c>
      <c r="E1148" s="13">
        <v>98550999</v>
      </c>
      <c r="F1148" s="19">
        <v>45001</v>
      </c>
      <c r="G1148" s="19">
        <v>45006</v>
      </c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5">
        <v>545</v>
      </c>
    </row>
    <row r="1149" spans="1:20" ht="15.6" hidden="1" x14ac:dyDescent="0.3">
      <c r="A1149" s="10">
        <v>1145</v>
      </c>
      <c r="B1149" s="13">
        <v>23</v>
      </c>
      <c r="C1149" s="13" t="s">
        <v>46</v>
      </c>
      <c r="D1149" s="13" t="s">
        <v>1191</v>
      </c>
      <c r="E1149" s="12">
        <v>54056098</v>
      </c>
      <c r="F1149" s="19">
        <v>45001</v>
      </c>
      <c r="G1149" s="19">
        <v>45006</v>
      </c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5">
        <v>545</v>
      </c>
    </row>
    <row r="1150" spans="1:20" ht="15.6" hidden="1" x14ac:dyDescent="0.3">
      <c r="A1150" s="10">
        <v>1146</v>
      </c>
      <c r="B1150" s="13">
        <v>24</v>
      </c>
      <c r="C1150" s="13" t="s">
        <v>46</v>
      </c>
      <c r="D1150" s="13" t="s">
        <v>1192</v>
      </c>
      <c r="E1150" s="12">
        <v>54056098</v>
      </c>
      <c r="F1150" s="19">
        <v>45001</v>
      </c>
      <c r="G1150" s="19">
        <v>45006</v>
      </c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5">
        <v>545</v>
      </c>
    </row>
    <row r="1151" spans="1:20" ht="15.6" hidden="1" x14ac:dyDescent="0.3">
      <c r="A1151" s="10">
        <v>1147</v>
      </c>
      <c r="B1151" s="13">
        <v>25</v>
      </c>
      <c r="C1151" s="13" t="s">
        <v>46</v>
      </c>
      <c r="D1151" s="13" t="s">
        <v>1193</v>
      </c>
      <c r="E1151" s="13">
        <v>94663994</v>
      </c>
      <c r="F1151" s="19">
        <v>45001</v>
      </c>
      <c r="G1151" s="19">
        <v>45006</v>
      </c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5">
        <v>545</v>
      </c>
    </row>
    <row r="1152" spans="1:20" ht="15.6" hidden="1" x14ac:dyDescent="0.3">
      <c r="A1152" s="10">
        <v>1148</v>
      </c>
      <c r="B1152" s="13">
        <v>26</v>
      </c>
      <c r="C1152" s="13" t="s">
        <v>46</v>
      </c>
      <c r="D1152" s="13" t="s">
        <v>1194</v>
      </c>
      <c r="E1152" s="13">
        <v>94663994</v>
      </c>
      <c r="F1152" s="19">
        <v>45001</v>
      </c>
      <c r="G1152" s="19">
        <v>45006</v>
      </c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5">
        <v>545</v>
      </c>
    </row>
    <row r="1153" spans="1:20" ht="15.6" hidden="1" x14ac:dyDescent="0.3">
      <c r="A1153" s="10">
        <v>1149</v>
      </c>
      <c r="B1153" s="13">
        <v>27</v>
      </c>
      <c r="C1153" s="13" t="s">
        <v>46</v>
      </c>
      <c r="D1153" s="13" t="s">
        <v>1195</v>
      </c>
      <c r="E1153" s="12">
        <v>94657194</v>
      </c>
      <c r="F1153" s="19">
        <v>45001</v>
      </c>
      <c r="G1153" s="19">
        <v>45006</v>
      </c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5">
        <v>545</v>
      </c>
    </row>
    <row r="1154" spans="1:20" ht="15.6" hidden="1" x14ac:dyDescent="0.3">
      <c r="A1154" s="10">
        <v>1150</v>
      </c>
      <c r="B1154" s="13">
        <v>28</v>
      </c>
      <c r="C1154" s="13" t="s">
        <v>46</v>
      </c>
      <c r="D1154" s="13" t="s">
        <v>1196</v>
      </c>
      <c r="E1154" s="12">
        <v>94657194</v>
      </c>
      <c r="F1154" s="19">
        <v>45001</v>
      </c>
      <c r="G1154" s="19">
        <v>45006</v>
      </c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5">
        <v>545</v>
      </c>
    </row>
    <row r="1155" spans="1:20" ht="15.6" hidden="1" x14ac:dyDescent="0.3">
      <c r="A1155" s="10">
        <v>1151</v>
      </c>
      <c r="B1155" s="13">
        <v>29</v>
      </c>
      <c r="C1155" s="13" t="s">
        <v>46</v>
      </c>
      <c r="D1155" s="13" t="s">
        <v>1197</v>
      </c>
      <c r="E1155" s="13">
        <v>54911656</v>
      </c>
      <c r="F1155" s="19">
        <v>45001</v>
      </c>
      <c r="G1155" s="19">
        <v>45006</v>
      </c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5">
        <v>545</v>
      </c>
    </row>
    <row r="1156" spans="1:20" ht="15.6" hidden="1" x14ac:dyDescent="0.3">
      <c r="A1156" s="10">
        <v>1152</v>
      </c>
      <c r="B1156" s="13">
        <v>30</v>
      </c>
      <c r="C1156" s="13" t="s">
        <v>46</v>
      </c>
      <c r="D1156" s="13" t="s">
        <v>1198</v>
      </c>
      <c r="E1156" s="13">
        <v>54911656</v>
      </c>
      <c r="F1156" s="19">
        <v>45001</v>
      </c>
      <c r="G1156" s="19">
        <v>45006</v>
      </c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5">
        <v>545</v>
      </c>
    </row>
    <row r="1157" spans="1:20" ht="15.6" hidden="1" x14ac:dyDescent="0.3">
      <c r="A1157" s="10">
        <v>1153</v>
      </c>
      <c r="B1157" s="13">
        <v>31</v>
      </c>
      <c r="C1157" s="13" t="s">
        <v>46</v>
      </c>
      <c r="D1157" s="13" t="s">
        <v>1199</v>
      </c>
      <c r="E1157" s="13">
        <v>98103195</v>
      </c>
      <c r="F1157" s="19">
        <v>45001</v>
      </c>
      <c r="G1157" s="19">
        <v>45006</v>
      </c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5">
        <v>545</v>
      </c>
    </row>
    <row r="1158" spans="1:20" ht="15.6" hidden="1" x14ac:dyDescent="0.3">
      <c r="A1158" s="10">
        <v>1154</v>
      </c>
      <c r="B1158" s="13">
        <v>32</v>
      </c>
      <c r="C1158" s="13" t="s">
        <v>46</v>
      </c>
      <c r="D1158" s="13" t="s">
        <v>1200</v>
      </c>
      <c r="E1158" s="13">
        <v>98103195</v>
      </c>
      <c r="F1158" s="19">
        <v>45001</v>
      </c>
      <c r="G1158" s="19">
        <v>45006</v>
      </c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5">
        <v>545</v>
      </c>
    </row>
    <row r="1159" spans="1:20" ht="15.6" hidden="1" x14ac:dyDescent="0.3">
      <c r="A1159" s="10">
        <v>1155</v>
      </c>
      <c r="B1159" s="13">
        <v>33</v>
      </c>
      <c r="C1159" s="13" t="s">
        <v>46</v>
      </c>
      <c r="D1159" s="13" t="s">
        <v>1201</v>
      </c>
      <c r="E1159" s="13">
        <v>98128150</v>
      </c>
      <c r="F1159" s="19">
        <v>45001</v>
      </c>
      <c r="G1159" s="19">
        <v>45006</v>
      </c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5">
        <v>545</v>
      </c>
    </row>
    <row r="1160" spans="1:20" ht="15.6" hidden="1" x14ac:dyDescent="0.3">
      <c r="A1160" s="10">
        <v>1156</v>
      </c>
      <c r="B1160" s="13">
        <v>34</v>
      </c>
      <c r="C1160" s="13" t="s">
        <v>46</v>
      </c>
      <c r="D1160" s="13" t="s">
        <v>1202</v>
      </c>
      <c r="E1160" s="13">
        <v>98128150</v>
      </c>
      <c r="F1160" s="19">
        <v>45001</v>
      </c>
      <c r="G1160" s="19">
        <v>45006</v>
      </c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5">
        <v>545</v>
      </c>
    </row>
    <row r="1161" spans="1:20" ht="15.6" hidden="1" x14ac:dyDescent="0.3">
      <c r="A1161" s="10">
        <v>1157</v>
      </c>
      <c r="B1161" s="13">
        <v>35</v>
      </c>
      <c r="C1161" s="13" t="s">
        <v>46</v>
      </c>
      <c r="D1161" s="13" t="s">
        <v>1203</v>
      </c>
      <c r="E1161" s="12">
        <v>98106230</v>
      </c>
      <c r="F1161" s="19">
        <v>45001</v>
      </c>
      <c r="G1161" s="19">
        <v>45006</v>
      </c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5">
        <v>545</v>
      </c>
    </row>
    <row r="1162" spans="1:20" ht="15.6" hidden="1" x14ac:dyDescent="0.3">
      <c r="A1162" s="10">
        <v>1158</v>
      </c>
      <c r="B1162" s="13">
        <v>36</v>
      </c>
      <c r="C1162" s="13" t="s">
        <v>46</v>
      </c>
      <c r="D1162" s="13" t="s">
        <v>1204</v>
      </c>
      <c r="E1162" s="12">
        <v>98106230</v>
      </c>
      <c r="F1162" s="19">
        <v>45001</v>
      </c>
      <c r="G1162" s="19">
        <v>45006</v>
      </c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5">
        <v>545</v>
      </c>
    </row>
    <row r="1163" spans="1:20" ht="15.6" hidden="1" x14ac:dyDescent="0.3">
      <c r="A1163" s="10">
        <v>1159</v>
      </c>
      <c r="B1163" s="13">
        <v>37</v>
      </c>
      <c r="C1163" s="13" t="s">
        <v>46</v>
      </c>
      <c r="D1163" s="13" t="s">
        <v>1205</v>
      </c>
      <c r="E1163" s="13">
        <v>98556517</v>
      </c>
      <c r="F1163" s="19">
        <v>45001</v>
      </c>
      <c r="G1163" s="19">
        <v>45006</v>
      </c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5">
        <v>545</v>
      </c>
    </row>
    <row r="1164" spans="1:20" ht="15.6" hidden="1" x14ac:dyDescent="0.3">
      <c r="A1164" s="10">
        <v>1160</v>
      </c>
      <c r="B1164" s="13">
        <v>38</v>
      </c>
      <c r="C1164" s="13" t="s">
        <v>46</v>
      </c>
      <c r="D1164" s="13" t="s">
        <v>1206</v>
      </c>
      <c r="E1164" s="13">
        <v>98556517</v>
      </c>
      <c r="F1164" s="19">
        <v>45001</v>
      </c>
      <c r="G1164" s="19">
        <v>45006</v>
      </c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5">
        <v>545</v>
      </c>
    </row>
    <row r="1165" spans="1:20" ht="15.6" hidden="1" x14ac:dyDescent="0.3">
      <c r="A1165" s="10">
        <v>1161</v>
      </c>
      <c r="B1165" s="13">
        <v>39</v>
      </c>
      <c r="C1165" s="13" t="s">
        <v>46</v>
      </c>
      <c r="D1165" s="13" t="s">
        <v>1207</v>
      </c>
      <c r="E1165" s="12">
        <v>98106487</v>
      </c>
      <c r="F1165" s="19">
        <v>45001</v>
      </c>
      <c r="G1165" s="19">
        <v>45006</v>
      </c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5">
        <v>545</v>
      </c>
    </row>
    <row r="1166" spans="1:20" ht="15.6" hidden="1" x14ac:dyDescent="0.3">
      <c r="A1166" s="10">
        <v>1162</v>
      </c>
      <c r="B1166" s="13">
        <v>40</v>
      </c>
      <c r="C1166" s="13" t="s">
        <v>46</v>
      </c>
      <c r="D1166" s="13" t="s">
        <v>1208</v>
      </c>
      <c r="E1166" s="12">
        <v>98106487</v>
      </c>
      <c r="F1166" s="19">
        <v>45001</v>
      </c>
      <c r="G1166" s="19">
        <v>45006</v>
      </c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5">
        <v>545</v>
      </c>
    </row>
    <row r="1167" spans="1:20" ht="15.6" hidden="1" x14ac:dyDescent="0.3">
      <c r="A1167" s="10">
        <v>1163</v>
      </c>
      <c r="B1167" s="13">
        <v>41</v>
      </c>
      <c r="C1167" s="13" t="s">
        <v>46</v>
      </c>
      <c r="D1167" s="13" t="s">
        <v>1209</v>
      </c>
      <c r="E1167" s="13">
        <v>54911979</v>
      </c>
      <c r="F1167" s="19">
        <v>45001</v>
      </c>
      <c r="G1167" s="19">
        <v>45006</v>
      </c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5">
        <v>545</v>
      </c>
    </row>
    <row r="1168" spans="1:20" ht="15.6" hidden="1" x14ac:dyDescent="0.3">
      <c r="A1168" s="10">
        <v>1164</v>
      </c>
      <c r="B1168" s="13">
        <v>42</v>
      </c>
      <c r="C1168" s="13" t="s">
        <v>46</v>
      </c>
      <c r="D1168" s="13" t="s">
        <v>1210</v>
      </c>
      <c r="E1168" s="13">
        <v>54911979</v>
      </c>
      <c r="F1168" s="19">
        <v>45001</v>
      </c>
      <c r="G1168" s="19">
        <v>45006</v>
      </c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5">
        <v>545</v>
      </c>
    </row>
    <row r="1169" spans="1:20" ht="15.6" hidden="1" x14ac:dyDescent="0.3">
      <c r="A1169" s="10">
        <v>1165</v>
      </c>
      <c r="B1169" s="13">
        <v>43</v>
      </c>
      <c r="C1169" s="13" t="s">
        <v>46</v>
      </c>
      <c r="D1169" s="13" t="s">
        <v>1211</v>
      </c>
      <c r="E1169" s="13">
        <v>94652690</v>
      </c>
      <c r="F1169" s="19">
        <v>45001</v>
      </c>
      <c r="G1169" s="19">
        <v>45006</v>
      </c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5">
        <v>545</v>
      </c>
    </row>
    <row r="1170" spans="1:20" ht="15.6" hidden="1" x14ac:dyDescent="0.3">
      <c r="A1170" s="10">
        <v>1166</v>
      </c>
      <c r="B1170" s="13">
        <v>44</v>
      </c>
      <c r="C1170" s="13" t="s">
        <v>46</v>
      </c>
      <c r="D1170" s="13" t="s">
        <v>1212</v>
      </c>
      <c r="E1170" s="13">
        <v>94652690</v>
      </c>
      <c r="F1170" s="19">
        <v>45001</v>
      </c>
      <c r="G1170" s="19">
        <v>45006</v>
      </c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5">
        <v>545</v>
      </c>
    </row>
    <row r="1171" spans="1:20" ht="15.6" hidden="1" x14ac:dyDescent="0.3">
      <c r="A1171" s="10">
        <v>1167</v>
      </c>
      <c r="B1171" s="13">
        <v>45</v>
      </c>
      <c r="C1171" s="13" t="s">
        <v>46</v>
      </c>
      <c r="D1171" s="13" t="s">
        <v>1213</v>
      </c>
      <c r="E1171" s="13">
        <v>98165319</v>
      </c>
      <c r="F1171" s="19">
        <v>45001</v>
      </c>
      <c r="G1171" s="19">
        <v>45006</v>
      </c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5">
        <v>545</v>
      </c>
    </row>
    <row r="1172" spans="1:20" ht="15.6" hidden="1" x14ac:dyDescent="0.3">
      <c r="A1172" s="10">
        <v>1168</v>
      </c>
      <c r="B1172" s="13">
        <v>46</v>
      </c>
      <c r="C1172" s="13" t="s">
        <v>46</v>
      </c>
      <c r="D1172" s="13" t="s">
        <v>1214</v>
      </c>
      <c r="E1172" s="13">
        <v>98165319</v>
      </c>
      <c r="F1172" s="19">
        <v>45001</v>
      </c>
      <c r="G1172" s="19">
        <v>45006</v>
      </c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5">
        <v>545</v>
      </c>
    </row>
    <row r="1173" spans="1:20" ht="15.6" hidden="1" x14ac:dyDescent="0.3">
      <c r="A1173" s="10">
        <v>1169</v>
      </c>
      <c r="B1173" s="13">
        <v>47</v>
      </c>
      <c r="C1173" s="13" t="s">
        <v>46</v>
      </c>
      <c r="D1173" s="12" t="s">
        <v>1215</v>
      </c>
      <c r="E1173" s="12">
        <v>98163074</v>
      </c>
      <c r="F1173" s="19">
        <v>45001</v>
      </c>
      <c r="G1173" s="19">
        <v>45006</v>
      </c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5">
        <v>545</v>
      </c>
    </row>
    <row r="1174" spans="1:20" ht="15.6" hidden="1" x14ac:dyDescent="0.3">
      <c r="A1174" s="10">
        <v>1170</v>
      </c>
      <c r="B1174" s="13">
        <v>48</v>
      </c>
      <c r="C1174" s="13" t="s">
        <v>46</v>
      </c>
      <c r="D1174" s="13" t="s">
        <v>1216</v>
      </c>
      <c r="E1174" s="12">
        <v>98163074</v>
      </c>
      <c r="F1174" s="19">
        <v>45001</v>
      </c>
      <c r="G1174" s="19">
        <v>45006</v>
      </c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5">
        <v>545</v>
      </c>
    </row>
    <row r="1175" spans="1:20" ht="15.6" hidden="1" x14ac:dyDescent="0.3">
      <c r="A1175" s="10">
        <v>1171</v>
      </c>
      <c r="B1175" s="13">
        <v>49</v>
      </c>
      <c r="C1175" s="13" t="s">
        <v>46</v>
      </c>
      <c r="D1175" s="13" t="s">
        <v>1217</v>
      </c>
      <c r="E1175" s="13">
        <v>54924147</v>
      </c>
      <c r="F1175" s="19">
        <v>45001</v>
      </c>
      <c r="G1175" s="19">
        <v>45006</v>
      </c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5">
        <v>545</v>
      </c>
    </row>
    <row r="1176" spans="1:20" ht="15.6" hidden="1" x14ac:dyDescent="0.3">
      <c r="A1176" s="10">
        <v>1172</v>
      </c>
      <c r="B1176" s="13">
        <v>50</v>
      </c>
      <c r="C1176" s="13" t="s">
        <v>46</v>
      </c>
      <c r="D1176" s="13" t="s">
        <v>1218</v>
      </c>
      <c r="E1176" s="13">
        <v>54924147</v>
      </c>
      <c r="F1176" s="19">
        <v>45001</v>
      </c>
      <c r="G1176" s="19">
        <v>45006</v>
      </c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5">
        <v>545</v>
      </c>
    </row>
    <row r="1177" spans="1:20" ht="15.6" hidden="1" x14ac:dyDescent="0.3">
      <c r="A1177" s="10">
        <v>1173</v>
      </c>
      <c r="B1177" s="13">
        <v>51</v>
      </c>
      <c r="C1177" s="13" t="s">
        <v>46</v>
      </c>
      <c r="D1177" s="13" t="s">
        <v>1219</v>
      </c>
      <c r="E1177" s="12">
        <v>98165103</v>
      </c>
      <c r="F1177" s="19">
        <v>45001</v>
      </c>
      <c r="G1177" s="19">
        <v>45006</v>
      </c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5">
        <v>545</v>
      </c>
    </row>
    <row r="1178" spans="1:20" ht="15.6" hidden="1" x14ac:dyDescent="0.3">
      <c r="A1178" s="10">
        <v>1174</v>
      </c>
      <c r="B1178" s="13">
        <v>52</v>
      </c>
      <c r="C1178" s="13" t="s">
        <v>46</v>
      </c>
      <c r="D1178" s="13" t="s">
        <v>1220</v>
      </c>
      <c r="E1178" s="12">
        <v>98165103</v>
      </c>
      <c r="F1178" s="19">
        <v>45001</v>
      </c>
      <c r="G1178" s="19">
        <v>45006</v>
      </c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5">
        <v>545</v>
      </c>
    </row>
    <row r="1179" spans="1:20" ht="15.6" hidden="1" x14ac:dyDescent="0.3">
      <c r="A1179" s="10">
        <v>1175</v>
      </c>
      <c r="B1179" s="13">
        <v>53</v>
      </c>
      <c r="C1179" s="13" t="s">
        <v>46</v>
      </c>
      <c r="D1179" s="13" t="s">
        <v>1221</v>
      </c>
      <c r="E1179" s="13">
        <v>98100555</v>
      </c>
      <c r="F1179" s="19">
        <v>45001</v>
      </c>
      <c r="G1179" s="19">
        <v>45006</v>
      </c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5">
        <v>545</v>
      </c>
    </row>
    <row r="1180" spans="1:20" ht="15.6" hidden="1" x14ac:dyDescent="0.3">
      <c r="A1180" s="10">
        <v>1176</v>
      </c>
      <c r="B1180" s="13">
        <v>54</v>
      </c>
      <c r="C1180" s="13" t="s">
        <v>46</v>
      </c>
      <c r="D1180" s="13" t="s">
        <v>1222</v>
      </c>
      <c r="E1180" s="13">
        <v>98100555</v>
      </c>
      <c r="F1180" s="19">
        <v>45001</v>
      </c>
      <c r="G1180" s="19">
        <v>45006</v>
      </c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5">
        <v>545</v>
      </c>
    </row>
    <row r="1181" spans="1:20" ht="15.6" hidden="1" x14ac:dyDescent="0.3">
      <c r="A1181" s="10">
        <v>1177</v>
      </c>
      <c r="B1181" s="13">
        <v>55</v>
      </c>
      <c r="C1181" s="13" t="s">
        <v>46</v>
      </c>
      <c r="D1181" s="13" t="s">
        <v>1223</v>
      </c>
      <c r="E1181" s="13">
        <v>94947074</v>
      </c>
      <c r="F1181" s="19">
        <v>45001</v>
      </c>
      <c r="G1181" s="19">
        <v>45006</v>
      </c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5">
        <v>545</v>
      </c>
    </row>
    <row r="1182" spans="1:20" ht="15.6" hidden="1" x14ac:dyDescent="0.3">
      <c r="A1182" s="10">
        <v>1178</v>
      </c>
      <c r="B1182" s="13">
        <v>56</v>
      </c>
      <c r="C1182" s="13" t="s">
        <v>46</v>
      </c>
      <c r="D1182" s="13" t="s">
        <v>1224</v>
      </c>
      <c r="E1182" s="13">
        <v>94947074</v>
      </c>
      <c r="F1182" s="19">
        <v>45001</v>
      </c>
      <c r="G1182" s="19">
        <v>45006</v>
      </c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5">
        <v>545</v>
      </c>
    </row>
    <row r="1183" spans="1:20" ht="15.6" hidden="1" x14ac:dyDescent="0.3">
      <c r="A1183" s="10">
        <v>1179</v>
      </c>
      <c r="B1183" s="13">
        <v>57</v>
      </c>
      <c r="C1183" s="13" t="s">
        <v>46</v>
      </c>
      <c r="D1183" s="13" t="s">
        <v>1225</v>
      </c>
      <c r="E1183" s="13">
        <v>98562655</v>
      </c>
      <c r="F1183" s="19">
        <v>45001</v>
      </c>
      <c r="G1183" s="19">
        <v>45006</v>
      </c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5">
        <v>545</v>
      </c>
    </row>
    <row r="1184" spans="1:20" ht="15.6" hidden="1" x14ac:dyDescent="0.3">
      <c r="A1184" s="10">
        <v>1180</v>
      </c>
      <c r="B1184" s="13">
        <v>58</v>
      </c>
      <c r="C1184" s="13" t="s">
        <v>46</v>
      </c>
      <c r="D1184" s="13" t="s">
        <v>1226</v>
      </c>
      <c r="E1184" s="13">
        <v>98562655</v>
      </c>
      <c r="F1184" s="19">
        <v>45001</v>
      </c>
      <c r="G1184" s="19">
        <v>45006</v>
      </c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5">
        <v>545</v>
      </c>
    </row>
    <row r="1185" spans="1:20" ht="15.6" hidden="1" x14ac:dyDescent="0.3">
      <c r="A1185" s="10">
        <v>1181</v>
      </c>
      <c r="B1185" s="13">
        <v>59</v>
      </c>
      <c r="C1185" s="13" t="s">
        <v>46</v>
      </c>
      <c r="D1185" s="13" t="s">
        <v>1227</v>
      </c>
      <c r="E1185" s="12">
        <v>94651494</v>
      </c>
      <c r="F1185" s="19">
        <v>45001</v>
      </c>
      <c r="G1185" s="19">
        <v>45006</v>
      </c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5">
        <v>545</v>
      </c>
    </row>
    <row r="1186" spans="1:20" ht="15.6" hidden="1" x14ac:dyDescent="0.3">
      <c r="A1186" s="10">
        <v>1182</v>
      </c>
      <c r="B1186" s="13">
        <v>60</v>
      </c>
      <c r="C1186" s="13" t="s">
        <v>46</v>
      </c>
      <c r="D1186" s="13" t="s">
        <v>1228</v>
      </c>
      <c r="E1186" s="12">
        <v>94651494</v>
      </c>
      <c r="F1186" s="19">
        <v>45001</v>
      </c>
      <c r="G1186" s="19">
        <v>45006</v>
      </c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5">
        <v>545</v>
      </c>
    </row>
    <row r="1187" spans="1:20" ht="15.6" hidden="1" x14ac:dyDescent="0.3">
      <c r="A1187" s="10">
        <v>1183</v>
      </c>
      <c r="B1187" s="13">
        <v>61</v>
      </c>
      <c r="C1187" s="13" t="s">
        <v>46</v>
      </c>
      <c r="D1187" s="13" t="s">
        <v>1229</v>
      </c>
      <c r="E1187" s="13">
        <v>98165616</v>
      </c>
      <c r="F1187" s="19">
        <v>45001</v>
      </c>
      <c r="G1187" s="19">
        <v>45006</v>
      </c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5">
        <v>545</v>
      </c>
    </row>
    <row r="1188" spans="1:20" ht="15.6" hidden="1" x14ac:dyDescent="0.3">
      <c r="A1188" s="10">
        <v>1184</v>
      </c>
      <c r="B1188" s="13">
        <v>62</v>
      </c>
      <c r="C1188" s="13" t="s">
        <v>46</v>
      </c>
      <c r="D1188" s="13" t="s">
        <v>1230</v>
      </c>
      <c r="E1188" s="13">
        <v>98165616</v>
      </c>
      <c r="F1188" s="19">
        <v>45001</v>
      </c>
      <c r="G1188" s="19">
        <v>45006</v>
      </c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5">
        <v>545</v>
      </c>
    </row>
    <row r="1189" spans="1:20" ht="15.6" hidden="1" x14ac:dyDescent="0.3">
      <c r="A1189" s="10">
        <v>1185</v>
      </c>
      <c r="B1189" s="13">
        <v>1</v>
      </c>
      <c r="C1189" s="13" t="s">
        <v>228</v>
      </c>
      <c r="D1189" s="13" t="s">
        <v>1231</v>
      </c>
      <c r="E1189" s="13">
        <v>94171998</v>
      </c>
      <c r="F1189" s="19">
        <v>45000</v>
      </c>
      <c r="G1189" s="19">
        <v>45006</v>
      </c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5">
        <v>546</v>
      </c>
    </row>
    <row r="1190" spans="1:20" ht="15.6" hidden="1" x14ac:dyDescent="0.3">
      <c r="A1190" s="10">
        <v>1186</v>
      </c>
      <c r="B1190" s="13">
        <v>2</v>
      </c>
      <c r="C1190" s="13" t="s">
        <v>228</v>
      </c>
      <c r="D1190" s="13" t="s">
        <v>1232</v>
      </c>
      <c r="E1190" s="13">
        <v>98181985</v>
      </c>
      <c r="F1190" s="19">
        <v>45000</v>
      </c>
      <c r="G1190" s="19">
        <v>45006</v>
      </c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5">
        <v>546</v>
      </c>
    </row>
    <row r="1191" spans="1:20" ht="15.6" hidden="1" x14ac:dyDescent="0.3">
      <c r="A1191" s="10">
        <v>1187</v>
      </c>
      <c r="B1191" s="13">
        <v>3</v>
      </c>
      <c r="C1191" s="13" t="s">
        <v>228</v>
      </c>
      <c r="D1191" s="13" t="s">
        <v>1233</v>
      </c>
      <c r="E1191" s="13">
        <v>91726976</v>
      </c>
      <c r="F1191" s="19">
        <v>45000</v>
      </c>
      <c r="G1191" s="19">
        <v>45006</v>
      </c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5">
        <v>546</v>
      </c>
    </row>
    <row r="1192" spans="1:20" ht="15.6" hidden="1" x14ac:dyDescent="0.3">
      <c r="A1192" s="10">
        <v>1188</v>
      </c>
      <c r="B1192" s="13">
        <v>4</v>
      </c>
      <c r="C1192" s="13" t="s">
        <v>228</v>
      </c>
      <c r="D1192" s="13" t="s">
        <v>1234</v>
      </c>
      <c r="E1192" s="13">
        <v>98310030</v>
      </c>
      <c r="F1192" s="19">
        <v>45000</v>
      </c>
      <c r="G1192" s="19">
        <v>45006</v>
      </c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5">
        <v>546</v>
      </c>
    </row>
    <row r="1193" spans="1:20" ht="15.6" hidden="1" x14ac:dyDescent="0.3">
      <c r="A1193" s="10">
        <v>1189</v>
      </c>
      <c r="B1193" s="13">
        <v>5</v>
      </c>
      <c r="C1193" s="13" t="s">
        <v>228</v>
      </c>
      <c r="D1193" s="13" t="s">
        <v>1235</v>
      </c>
      <c r="E1193" s="13">
        <v>94162997</v>
      </c>
      <c r="F1193" s="19">
        <v>45000</v>
      </c>
      <c r="G1193" s="19">
        <v>45006</v>
      </c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5">
        <v>546</v>
      </c>
    </row>
    <row r="1194" spans="1:20" ht="15.6" hidden="1" x14ac:dyDescent="0.3">
      <c r="A1194" s="10">
        <v>1190</v>
      </c>
      <c r="B1194" s="13">
        <v>6</v>
      </c>
      <c r="C1194" s="13" t="s">
        <v>228</v>
      </c>
      <c r="D1194" s="13" t="s">
        <v>1236</v>
      </c>
      <c r="E1194" s="13">
        <v>59188565</v>
      </c>
      <c r="F1194" s="19">
        <v>45000</v>
      </c>
      <c r="G1194" s="19">
        <v>45006</v>
      </c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5">
        <v>546</v>
      </c>
    </row>
    <row r="1195" spans="1:20" ht="15.6" hidden="1" x14ac:dyDescent="0.3">
      <c r="A1195" s="10">
        <v>1191</v>
      </c>
      <c r="B1195" s="13">
        <v>7</v>
      </c>
      <c r="C1195" s="13" t="s">
        <v>228</v>
      </c>
      <c r="D1195" s="13" t="s">
        <v>1237</v>
      </c>
      <c r="E1195" s="13">
        <v>98300635</v>
      </c>
      <c r="F1195" s="19">
        <v>45000</v>
      </c>
      <c r="G1195" s="19">
        <v>45006</v>
      </c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5">
        <v>546</v>
      </c>
    </row>
    <row r="1196" spans="1:20" ht="15.6" hidden="1" x14ac:dyDescent="0.3">
      <c r="A1196" s="10">
        <v>1192</v>
      </c>
      <c r="B1196" s="13">
        <v>8</v>
      </c>
      <c r="C1196" s="13" t="s">
        <v>228</v>
      </c>
      <c r="D1196" s="13" t="s">
        <v>1238</v>
      </c>
      <c r="E1196" s="13">
        <v>98158843</v>
      </c>
      <c r="F1196" s="19">
        <v>45000</v>
      </c>
      <c r="G1196" s="19">
        <v>45006</v>
      </c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5">
        <v>546</v>
      </c>
    </row>
    <row r="1197" spans="1:20" ht="15.6" hidden="1" x14ac:dyDescent="0.3">
      <c r="A1197" s="10">
        <v>1193</v>
      </c>
      <c r="B1197" s="13">
        <v>9</v>
      </c>
      <c r="C1197" s="13" t="s">
        <v>228</v>
      </c>
      <c r="D1197" s="13" t="s">
        <v>1239</v>
      </c>
      <c r="E1197" s="13">
        <v>98189178</v>
      </c>
      <c r="F1197" s="19">
        <v>45000</v>
      </c>
      <c r="G1197" s="19">
        <v>45006</v>
      </c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5">
        <v>546</v>
      </c>
    </row>
    <row r="1198" spans="1:20" ht="15.6" hidden="1" x14ac:dyDescent="0.3">
      <c r="A1198" s="10">
        <v>1194</v>
      </c>
      <c r="B1198" s="13">
        <v>10</v>
      </c>
      <c r="C1198" s="13" t="s">
        <v>228</v>
      </c>
      <c r="D1198" s="13" t="s">
        <v>1240</v>
      </c>
      <c r="E1198" s="13">
        <v>98158843</v>
      </c>
      <c r="F1198" s="19">
        <v>45000</v>
      </c>
      <c r="G1198" s="19">
        <v>45006</v>
      </c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5">
        <v>546</v>
      </c>
    </row>
    <row r="1199" spans="1:20" ht="15.6" hidden="1" x14ac:dyDescent="0.3">
      <c r="A1199" s="10">
        <v>1195</v>
      </c>
      <c r="B1199" s="13">
        <v>11</v>
      </c>
      <c r="C1199" s="13" t="s">
        <v>228</v>
      </c>
      <c r="D1199" s="13" t="s">
        <v>1241</v>
      </c>
      <c r="E1199" s="13">
        <v>91689893</v>
      </c>
      <c r="F1199" s="19">
        <v>45000</v>
      </c>
      <c r="G1199" s="19">
        <v>45006</v>
      </c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5">
        <v>546</v>
      </c>
    </row>
    <row r="1200" spans="1:20" ht="15.6" hidden="1" x14ac:dyDescent="0.3">
      <c r="A1200" s="10">
        <v>1196</v>
      </c>
      <c r="B1200" s="13">
        <v>12</v>
      </c>
      <c r="C1200" s="13" t="s">
        <v>228</v>
      </c>
      <c r="D1200" s="13" t="s">
        <v>1242</v>
      </c>
      <c r="E1200" s="13">
        <v>94528395</v>
      </c>
      <c r="F1200" s="19">
        <v>45000</v>
      </c>
      <c r="G1200" s="19">
        <v>45006</v>
      </c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5">
        <v>546</v>
      </c>
    </row>
    <row r="1201" spans="1:20" ht="15.6" hidden="1" x14ac:dyDescent="0.3">
      <c r="A1201" s="10">
        <v>1197</v>
      </c>
      <c r="B1201" s="13">
        <v>13</v>
      </c>
      <c r="C1201" s="13" t="s">
        <v>228</v>
      </c>
      <c r="D1201" s="11" t="s">
        <v>1243</v>
      </c>
      <c r="E1201" s="13">
        <v>91728725</v>
      </c>
      <c r="F1201" s="19">
        <v>45000</v>
      </c>
      <c r="G1201" s="19">
        <v>45006</v>
      </c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5">
        <v>546</v>
      </c>
    </row>
    <row r="1202" spans="1:20" ht="15.6" hidden="1" x14ac:dyDescent="0.3">
      <c r="A1202" s="10">
        <v>1198</v>
      </c>
      <c r="B1202" s="13">
        <v>14</v>
      </c>
      <c r="C1202" s="13" t="s">
        <v>228</v>
      </c>
      <c r="D1202" s="13" t="s">
        <v>1244</v>
      </c>
      <c r="E1202" s="13">
        <v>98300635</v>
      </c>
      <c r="F1202" s="19">
        <v>45000</v>
      </c>
      <c r="G1202" s="19">
        <v>45006</v>
      </c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5">
        <v>546</v>
      </c>
    </row>
    <row r="1203" spans="1:20" ht="15.6" hidden="1" x14ac:dyDescent="0.3">
      <c r="A1203" s="10">
        <v>1199</v>
      </c>
      <c r="B1203" s="13">
        <v>15</v>
      </c>
      <c r="C1203" s="13" t="s">
        <v>228</v>
      </c>
      <c r="D1203" s="13" t="s">
        <v>1245</v>
      </c>
      <c r="E1203" s="13">
        <v>98189178</v>
      </c>
      <c r="F1203" s="19">
        <v>45000</v>
      </c>
      <c r="G1203" s="19">
        <v>45006</v>
      </c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5">
        <v>546</v>
      </c>
    </row>
    <row r="1204" spans="1:20" ht="15.6" hidden="1" x14ac:dyDescent="0.3">
      <c r="A1204" s="10">
        <v>1200</v>
      </c>
      <c r="B1204" s="13">
        <v>16</v>
      </c>
      <c r="C1204" s="13" t="s">
        <v>228</v>
      </c>
      <c r="D1204" s="13" t="s">
        <v>1246</v>
      </c>
      <c r="E1204" s="13">
        <v>95002093</v>
      </c>
      <c r="F1204" s="19">
        <v>45000</v>
      </c>
      <c r="G1204" s="19">
        <v>45006</v>
      </c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5">
        <v>546</v>
      </c>
    </row>
    <row r="1205" spans="1:20" ht="15.6" hidden="1" x14ac:dyDescent="0.3">
      <c r="A1205" s="10">
        <v>1201</v>
      </c>
      <c r="B1205" s="13">
        <v>17</v>
      </c>
      <c r="C1205" s="13" t="s">
        <v>228</v>
      </c>
      <c r="D1205" s="13" t="s">
        <v>1247</v>
      </c>
      <c r="E1205" s="13">
        <v>54274667</v>
      </c>
      <c r="F1205" s="19">
        <v>45000</v>
      </c>
      <c r="G1205" s="19">
        <v>45006</v>
      </c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5">
        <v>546</v>
      </c>
    </row>
    <row r="1206" spans="1:20" ht="15.6" hidden="1" x14ac:dyDescent="0.3">
      <c r="A1206" s="10">
        <v>1202</v>
      </c>
      <c r="B1206" s="13">
        <v>18</v>
      </c>
      <c r="C1206" s="13" t="s">
        <v>228</v>
      </c>
      <c r="D1206" s="13" t="s">
        <v>1248</v>
      </c>
      <c r="E1206" s="13">
        <v>97942494</v>
      </c>
      <c r="F1206" s="19">
        <v>45000</v>
      </c>
      <c r="G1206" s="19">
        <v>45006</v>
      </c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5">
        <v>546</v>
      </c>
    </row>
    <row r="1207" spans="1:20" ht="15.6" hidden="1" x14ac:dyDescent="0.3">
      <c r="A1207" s="10">
        <v>1203</v>
      </c>
      <c r="B1207" s="13">
        <v>19</v>
      </c>
      <c r="C1207" s="13" t="s">
        <v>228</v>
      </c>
      <c r="D1207" s="13" t="s">
        <v>1249</v>
      </c>
      <c r="E1207" s="13">
        <v>94948940</v>
      </c>
      <c r="F1207" s="19">
        <v>45000</v>
      </c>
      <c r="G1207" s="19">
        <v>45006</v>
      </c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5">
        <v>546</v>
      </c>
    </row>
    <row r="1208" spans="1:20" ht="15.6" hidden="1" x14ac:dyDescent="0.3">
      <c r="A1208" s="10">
        <v>1204</v>
      </c>
      <c r="B1208" s="13">
        <v>20</v>
      </c>
      <c r="C1208" s="13" t="s">
        <v>228</v>
      </c>
      <c r="D1208" s="13" t="s">
        <v>1250</v>
      </c>
      <c r="E1208" s="13">
        <v>97942494</v>
      </c>
      <c r="F1208" s="19">
        <v>45000</v>
      </c>
      <c r="G1208" s="19">
        <v>45006</v>
      </c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5">
        <v>546</v>
      </c>
    </row>
    <row r="1209" spans="1:20" ht="15.6" hidden="1" x14ac:dyDescent="0.3">
      <c r="A1209" s="10">
        <v>1205</v>
      </c>
      <c r="B1209" s="13">
        <v>21</v>
      </c>
      <c r="C1209" s="13" t="s">
        <v>228</v>
      </c>
      <c r="D1209" s="16" t="s">
        <v>1251</v>
      </c>
      <c r="E1209" s="13">
        <v>98199771</v>
      </c>
      <c r="F1209" s="19">
        <v>45000</v>
      </c>
      <c r="G1209" s="19">
        <v>45006</v>
      </c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5">
        <v>546</v>
      </c>
    </row>
    <row r="1210" spans="1:20" ht="15.6" hidden="1" x14ac:dyDescent="0.3">
      <c r="A1210" s="10">
        <v>1206</v>
      </c>
      <c r="B1210" s="13">
        <v>22</v>
      </c>
      <c r="C1210" s="13" t="s">
        <v>228</v>
      </c>
      <c r="D1210" s="13" t="s">
        <v>1252</v>
      </c>
      <c r="E1210" s="13">
        <v>91726976</v>
      </c>
      <c r="F1210" s="19">
        <v>45000</v>
      </c>
      <c r="G1210" s="19">
        <v>45006</v>
      </c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5">
        <v>546</v>
      </c>
    </row>
    <row r="1211" spans="1:20" ht="15.6" hidden="1" x14ac:dyDescent="0.3">
      <c r="A1211" s="10">
        <v>1207</v>
      </c>
      <c r="B1211" s="13">
        <v>23</v>
      </c>
      <c r="C1211" s="13" t="s">
        <v>228</v>
      </c>
      <c r="D1211" s="13" t="s">
        <v>1253</v>
      </c>
      <c r="E1211" s="13">
        <v>54274667</v>
      </c>
      <c r="F1211" s="19">
        <v>45000</v>
      </c>
      <c r="G1211" s="19">
        <v>45006</v>
      </c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5">
        <v>546</v>
      </c>
    </row>
    <row r="1212" spans="1:20" ht="15.6" hidden="1" x14ac:dyDescent="0.3">
      <c r="A1212" s="10">
        <v>1208</v>
      </c>
      <c r="B1212" s="13">
        <v>24</v>
      </c>
      <c r="C1212" s="13" t="s">
        <v>228</v>
      </c>
      <c r="D1212" s="13" t="s">
        <v>1254</v>
      </c>
      <c r="E1212" s="13">
        <v>98310030</v>
      </c>
      <c r="F1212" s="19">
        <v>45000</v>
      </c>
      <c r="G1212" s="19">
        <v>45006</v>
      </c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5">
        <v>546</v>
      </c>
    </row>
    <row r="1213" spans="1:20" ht="15.6" hidden="1" x14ac:dyDescent="0.3">
      <c r="A1213" s="10">
        <v>1209</v>
      </c>
      <c r="B1213" s="13">
        <v>25</v>
      </c>
      <c r="C1213" s="13" t="s">
        <v>228</v>
      </c>
      <c r="D1213" s="13" t="s">
        <v>1255</v>
      </c>
      <c r="E1213" s="13">
        <v>94518891</v>
      </c>
      <c r="F1213" s="19">
        <v>45000</v>
      </c>
      <c r="G1213" s="19">
        <v>45006</v>
      </c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5">
        <v>546</v>
      </c>
    </row>
    <row r="1214" spans="1:20" ht="15.6" hidden="1" x14ac:dyDescent="0.3">
      <c r="A1214" s="10">
        <v>1210</v>
      </c>
      <c r="B1214" s="13">
        <v>26</v>
      </c>
      <c r="C1214" s="13" t="s">
        <v>228</v>
      </c>
      <c r="D1214" s="13" t="s">
        <v>1256</v>
      </c>
      <c r="E1214" s="13">
        <v>95917696</v>
      </c>
      <c r="F1214" s="19">
        <v>45000</v>
      </c>
      <c r="G1214" s="19">
        <v>45006</v>
      </c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5">
        <v>546</v>
      </c>
    </row>
    <row r="1215" spans="1:20" ht="15.6" hidden="1" x14ac:dyDescent="0.3">
      <c r="A1215" s="10">
        <v>1211</v>
      </c>
      <c r="B1215" s="13">
        <v>27</v>
      </c>
      <c r="C1215" s="13" t="s">
        <v>228</v>
      </c>
      <c r="D1215" s="13" t="s">
        <v>1257</v>
      </c>
      <c r="E1215" s="13">
        <v>54392949</v>
      </c>
      <c r="F1215" s="19">
        <v>45000</v>
      </c>
      <c r="G1215" s="19">
        <v>45006</v>
      </c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5">
        <v>546</v>
      </c>
    </row>
    <row r="1216" spans="1:20" ht="15.6" hidden="1" x14ac:dyDescent="0.3">
      <c r="A1216" s="10">
        <v>1212</v>
      </c>
      <c r="B1216" s="13">
        <v>28</v>
      </c>
      <c r="C1216" s="13" t="s">
        <v>228</v>
      </c>
      <c r="D1216" s="16" t="s">
        <v>1258</v>
      </c>
      <c r="E1216" s="13">
        <v>98157829</v>
      </c>
      <c r="F1216" s="19">
        <v>45000</v>
      </c>
      <c r="G1216" s="19">
        <v>45006</v>
      </c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5">
        <v>546</v>
      </c>
    </row>
    <row r="1217" spans="1:20" ht="15.6" hidden="1" x14ac:dyDescent="0.3">
      <c r="A1217" s="10">
        <v>1213</v>
      </c>
      <c r="B1217" s="13">
        <v>29</v>
      </c>
      <c r="C1217" s="13" t="s">
        <v>228</v>
      </c>
      <c r="D1217" s="13" t="s">
        <v>1259</v>
      </c>
      <c r="E1217" s="13">
        <v>54289103</v>
      </c>
      <c r="F1217" s="19">
        <v>45000</v>
      </c>
      <c r="G1217" s="19">
        <v>45006</v>
      </c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5">
        <v>546</v>
      </c>
    </row>
    <row r="1218" spans="1:20" ht="15.6" hidden="1" x14ac:dyDescent="0.3">
      <c r="A1218" s="10">
        <v>1214</v>
      </c>
      <c r="B1218" s="13">
        <v>30</v>
      </c>
      <c r="C1218" s="13" t="s">
        <v>228</v>
      </c>
      <c r="D1218" s="13" t="s">
        <v>1260</v>
      </c>
      <c r="E1218" s="13">
        <v>54929609</v>
      </c>
      <c r="F1218" s="19">
        <v>45000</v>
      </c>
      <c r="G1218" s="19">
        <v>45006</v>
      </c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5">
        <v>546</v>
      </c>
    </row>
    <row r="1219" spans="1:20" ht="15.6" hidden="1" x14ac:dyDescent="0.3">
      <c r="A1219" s="10">
        <v>1215</v>
      </c>
      <c r="B1219" s="13">
        <v>31</v>
      </c>
      <c r="C1219" s="13" t="s">
        <v>228</v>
      </c>
      <c r="D1219" s="13" t="s">
        <v>1261</v>
      </c>
      <c r="E1219" s="13">
        <v>97968390</v>
      </c>
      <c r="F1219" s="19">
        <v>45000</v>
      </c>
      <c r="G1219" s="19">
        <v>45006</v>
      </c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5">
        <v>546</v>
      </c>
    </row>
    <row r="1220" spans="1:20" ht="15.6" hidden="1" x14ac:dyDescent="0.3">
      <c r="A1220" s="10">
        <v>1216</v>
      </c>
      <c r="B1220" s="13">
        <v>32</v>
      </c>
      <c r="C1220" s="13" t="s">
        <v>228</v>
      </c>
      <c r="D1220" s="13" t="s">
        <v>1262</v>
      </c>
      <c r="E1220" s="13">
        <v>95002093</v>
      </c>
      <c r="F1220" s="19">
        <v>45000</v>
      </c>
      <c r="G1220" s="19">
        <v>45006</v>
      </c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5">
        <v>546</v>
      </c>
    </row>
    <row r="1221" spans="1:20" ht="15.6" hidden="1" x14ac:dyDescent="0.3">
      <c r="A1221" s="10">
        <v>1217</v>
      </c>
      <c r="B1221" s="13">
        <v>33</v>
      </c>
      <c r="C1221" s="13" t="s">
        <v>228</v>
      </c>
      <c r="D1221" s="13" t="s">
        <v>1263</v>
      </c>
      <c r="E1221" s="13">
        <v>98194798</v>
      </c>
      <c r="F1221" s="19">
        <v>45000</v>
      </c>
      <c r="G1221" s="19">
        <v>45006</v>
      </c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5">
        <v>546</v>
      </c>
    </row>
    <row r="1222" spans="1:20" ht="15.6" hidden="1" x14ac:dyDescent="0.3">
      <c r="A1222" s="10">
        <v>1218</v>
      </c>
      <c r="B1222" s="13">
        <v>34</v>
      </c>
      <c r="C1222" s="13" t="s">
        <v>228</v>
      </c>
      <c r="D1222" s="13" t="s">
        <v>1264</v>
      </c>
      <c r="E1222" s="13">
        <v>98181985</v>
      </c>
      <c r="F1222" s="19">
        <v>45000</v>
      </c>
      <c r="G1222" s="19">
        <v>45006</v>
      </c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5">
        <v>546</v>
      </c>
    </row>
    <row r="1223" spans="1:20" ht="15.6" hidden="1" x14ac:dyDescent="0.3">
      <c r="A1223" s="10">
        <v>1219</v>
      </c>
      <c r="B1223" s="13">
        <v>35</v>
      </c>
      <c r="C1223" s="13" t="s">
        <v>228</v>
      </c>
      <c r="D1223" s="13" t="s">
        <v>1265</v>
      </c>
      <c r="E1223" s="13">
        <v>98198856</v>
      </c>
      <c r="F1223" s="19">
        <v>45000</v>
      </c>
      <c r="G1223" s="19">
        <v>45006</v>
      </c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5">
        <v>546</v>
      </c>
    </row>
    <row r="1224" spans="1:20" ht="15.6" hidden="1" x14ac:dyDescent="0.3">
      <c r="A1224" s="10">
        <v>1220</v>
      </c>
      <c r="B1224" s="13">
        <v>36</v>
      </c>
      <c r="C1224" s="13" t="s">
        <v>228</v>
      </c>
      <c r="D1224" s="13" t="s">
        <v>1266</v>
      </c>
      <c r="E1224" s="13">
        <v>94171998</v>
      </c>
      <c r="F1224" s="19">
        <v>45000</v>
      </c>
      <c r="G1224" s="19">
        <v>45006</v>
      </c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5">
        <v>546</v>
      </c>
    </row>
    <row r="1225" spans="1:20" ht="15.6" hidden="1" x14ac:dyDescent="0.3">
      <c r="A1225" s="10">
        <v>1221</v>
      </c>
      <c r="B1225" s="13">
        <v>37</v>
      </c>
      <c r="C1225" s="13" t="s">
        <v>228</v>
      </c>
      <c r="D1225" s="13" t="s">
        <v>1267</v>
      </c>
      <c r="E1225" s="13">
        <v>94881729</v>
      </c>
      <c r="F1225" s="19">
        <v>45000</v>
      </c>
      <c r="G1225" s="19">
        <v>45006</v>
      </c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5">
        <v>546</v>
      </c>
    </row>
    <row r="1226" spans="1:20" ht="15.6" hidden="1" x14ac:dyDescent="0.3">
      <c r="A1226" s="10">
        <v>1222</v>
      </c>
      <c r="B1226" s="13">
        <v>38</v>
      </c>
      <c r="C1226" s="13" t="s">
        <v>228</v>
      </c>
      <c r="D1226" s="13" t="s">
        <v>1268</v>
      </c>
      <c r="E1226" s="13">
        <v>98199771</v>
      </c>
      <c r="F1226" s="19">
        <v>45000</v>
      </c>
      <c r="G1226" s="19">
        <v>45006</v>
      </c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5">
        <v>546</v>
      </c>
    </row>
    <row r="1227" spans="1:20" ht="15.6" hidden="1" x14ac:dyDescent="0.3">
      <c r="A1227" s="10">
        <v>1223</v>
      </c>
      <c r="B1227" s="13">
        <v>39</v>
      </c>
      <c r="C1227" s="13" t="s">
        <v>228</v>
      </c>
      <c r="D1227" s="13" t="s">
        <v>1269</v>
      </c>
      <c r="E1227" s="13">
        <v>59188565</v>
      </c>
      <c r="F1227" s="19">
        <v>45000</v>
      </c>
      <c r="G1227" s="19">
        <v>45006</v>
      </c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5">
        <v>546</v>
      </c>
    </row>
    <row r="1228" spans="1:20" ht="15.6" hidden="1" x14ac:dyDescent="0.3">
      <c r="A1228" s="10">
        <v>1224</v>
      </c>
      <c r="B1228" s="13">
        <v>40</v>
      </c>
      <c r="C1228" s="13" t="s">
        <v>228</v>
      </c>
      <c r="D1228" s="11" t="s">
        <v>1270</v>
      </c>
      <c r="E1228" s="13">
        <v>91728725</v>
      </c>
      <c r="F1228" s="19">
        <v>45000</v>
      </c>
      <c r="G1228" s="19">
        <v>45006</v>
      </c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5">
        <v>546</v>
      </c>
    </row>
    <row r="1229" spans="1:20" ht="15.6" hidden="1" x14ac:dyDescent="0.3">
      <c r="A1229" s="10">
        <v>1225</v>
      </c>
      <c r="B1229" s="13">
        <v>41</v>
      </c>
      <c r="C1229" s="13" t="s">
        <v>228</v>
      </c>
      <c r="D1229" s="13" t="s">
        <v>1271</v>
      </c>
      <c r="E1229" s="13">
        <v>94518891</v>
      </c>
      <c r="F1229" s="19">
        <v>45000</v>
      </c>
      <c r="G1229" s="19">
        <v>45006</v>
      </c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5">
        <v>546</v>
      </c>
    </row>
    <row r="1230" spans="1:20" ht="15.6" hidden="1" x14ac:dyDescent="0.3">
      <c r="A1230" s="10">
        <v>1226</v>
      </c>
      <c r="B1230" s="13">
        <v>42</v>
      </c>
      <c r="C1230" s="13" t="s">
        <v>228</v>
      </c>
      <c r="D1230" s="16" t="s">
        <v>1272</v>
      </c>
      <c r="E1230" s="13">
        <v>98198989</v>
      </c>
      <c r="F1230" s="19">
        <v>45000</v>
      </c>
      <c r="G1230" s="19">
        <v>45006</v>
      </c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5">
        <v>546</v>
      </c>
    </row>
    <row r="1231" spans="1:20" ht="15.6" hidden="1" x14ac:dyDescent="0.3">
      <c r="A1231" s="10">
        <v>1227</v>
      </c>
      <c r="B1231" s="13">
        <v>43</v>
      </c>
      <c r="C1231" s="13" t="s">
        <v>228</v>
      </c>
      <c r="D1231" s="13" t="s">
        <v>1273</v>
      </c>
      <c r="E1231" s="13">
        <v>98194798</v>
      </c>
      <c r="F1231" s="19">
        <v>45000</v>
      </c>
      <c r="G1231" s="19">
        <v>45006</v>
      </c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5">
        <v>546</v>
      </c>
    </row>
    <row r="1232" spans="1:20" ht="15.6" hidden="1" x14ac:dyDescent="0.3">
      <c r="A1232" s="10">
        <v>1228</v>
      </c>
      <c r="B1232" s="13">
        <v>44</v>
      </c>
      <c r="C1232" s="13" t="s">
        <v>228</v>
      </c>
      <c r="D1232" s="13" t="s">
        <v>1274</v>
      </c>
      <c r="E1232" s="13">
        <v>54929609</v>
      </c>
      <c r="F1232" s="19">
        <v>45000</v>
      </c>
      <c r="G1232" s="19">
        <v>45006</v>
      </c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5">
        <v>546</v>
      </c>
    </row>
    <row r="1233" spans="1:20" ht="15.6" hidden="1" x14ac:dyDescent="0.3">
      <c r="A1233" s="10">
        <v>1229</v>
      </c>
      <c r="B1233" s="13">
        <v>45</v>
      </c>
      <c r="C1233" s="13" t="s">
        <v>228</v>
      </c>
      <c r="D1233" s="13" t="s">
        <v>1275</v>
      </c>
      <c r="E1233" s="13">
        <v>54391891</v>
      </c>
      <c r="F1233" s="19">
        <v>45000</v>
      </c>
      <c r="G1233" s="19">
        <v>45006</v>
      </c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5">
        <v>546</v>
      </c>
    </row>
    <row r="1234" spans="1:20" ht="15.6" hidden="1" x14ac:dyDescent="0.3">
      <c r="A1234" s="10">
        <v>1230</v>
      </c>
      <c r="B1234" s="13">
        <v>46</v>
      </c>
      <c r="C1234" s="13" t="s">
        <v>228</v>
      </c>
      <c r="D1234" s="13" t="s">
        <v>1276</v>
      </c>
      <c r="E1234" s="13">
        <v>54291687</v>
      </c>
      <c r="F1234" s="19">
        <v>45000</v>
      </c>
      <c r="G1234" s="19">
        <v>45006</v>
      </c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5">
        <v>546</v>
      </c>
    </row>
    <row r="1235" spans="1:20" ht="15.6" hidden="1" x14ac:dyDescent="0.3">
      <c r="A1235" s="10">
        <v>1231</v>
      </c>
      <c r="B1235" s="13">
        <v>47</v>
      </c>
      <c r="C1235" s="13" t="s">
        <v>228</v>
      </c>
      <c r="D1235" s="13" t="s">
        <v>1277</v>
      </c>
      <c r="E1235" s="13">
        <v>94162997</v>
      </c>
      <c r="F1235" s="19">
        <v>45000</v>
      </c>
      <c r="G1235" s="19">
        <v>45006</v>
      </c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5">
        <v>546</v>
      </c>
    </row>
    <row r="1236" spans="1:20" ht="15.6" hidden="1" x14ac:dyDescent="0.3">
      <c r="A1236" s="10">
        <v>1232</v>
      </c>
      <c r="B1236" s="13">
        <v>48</v>
      </c>
      <c r="C1236" s="13" t="s">
        <v>228</v>
      </c>
      <c r="D1236" s="13" t="s">
        <v>1278</v>
      </c>
      <c r="E1236" s="13">
        <v>94948940</v>
      </c>
      <c r="F1236" s="19">
        <v>45000</v>
      </c>
      <c r="G1236" s="19">
        <v>45006</v>
      </c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5">
        <v>546</v>
      </c>
    </row>
    <row r="1237" spans="1:20" ht="15.6" hidden="1" x14ac:dyDescent="0.3">
      <c r="A1237" s="10">
        <v>1233</v>
      </c>
      <c r="B1237" s="13">
        <v>49</v>
      </c>
      <c r="C1237" s="13" t="s">
        <v>228</v>
      </c>
      <c r="D1237" s="16" t="s">
        <v>1279</v>
      </c>
      <c r="E1237" s="13">
        <v>98198856</v>
      </c>
      <c r="F1237" s="19">
        <v>45000</v>
      </c>
      <c r="G1237" s="19">
        <v>45006</v>
      </c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5">
        <v>546</v>
      </c>
    </row>
    <row r="1238" spans="1:20" ht="15.6" hidden="1" x14ac:dyDescent="0.3">
      <c r="A1238" s="10">
        <v>1234</v>
      </c>
      <c r="B1238" s="13">
        <v>50</v>
      </c>
      <c r="C1238" s="13" t="s">
        <v>228</v>
      </c>
      <c r="D1238" s="13" t="s">
        <v>1280</v>
      </c>
      <c r="E1238" s="13">
        <v>98157829</v>
      </c>
      <c r="F1238" s="19">
        <v>45000</v>
      </c>
      <c r="G1238" s="19">
        <v>45006</v>
      </c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5">
        <v>546</v>
      </c>
    </row>
    <row r="1239" spans="1:20" ht="15.6" hidden="1" x14ac:dyDescent="0.3">
      <c r="A1239" s="10">
        <v>1235</v>
      </c>
      <c r="B1239" s="13">
        <v>51</v>
      </c>
      <c r="C1239" s="13" t="s">
        <v>228</v>
      </c>
      <c r="D1239" s="13" t="s">
        <v>1281</v>
      </c>
      <c r="E1239" s="13">
        <v>95917696</v>
      </c>
      <c r="F1239" s="19">
        <v>45000</v>
      </c>
      <c r="G1239" s="19">
        <v>45006</v>
      </c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5">
        <v>546</v>
      </c>
    </row>
    <row r="1240" spans="1:20" ht="15.6" hidden="1" x14ac:dyDescent="0.3">
      <c r="A1240" s="10">
        <v>1236</v>
      </c>
      <c r="B1240" s="13">
        <v>52</v>
      </c>
      <c r="C1240" s="13" t="s">
        <v>228</v>
      </c>
      <c r="D1240" s="11" t="s">
        <v>1282</v>
      </c>
      <c r="E1240" s="13">
        <v>91689893</v>
      </c>
      <c r="F1240" s="19">
        <v>45000</v>
      </c>
      <c r="G1240" s="19">
        <v>45006</v>
      </c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5">
        <v>546</v>
      </c>
    </row>
    <row r="1241" spans="1:20" ht="15.6" hidden="1" x14ac:dyDescent="0.3">
      <c r="A1241" s="10">
        <v>1237</v>
      </c>
      <c r="B1241" s="13">
        <v>53</v>
      </c>
      <c r="C1241" s="13" t="s">
        <v>228</v>
      </c>
      <c r="D1241" s="11" t="s">
        <v>1283</v>
      </c>
      <c r="E1241" s="11">
        <v>98071418</v>
      </c>
      <c r="F1241" s="19">
        <v>45000</v>
      </c>
      <c r="G1241" s="19">
        <v>45006</v>
      </c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5">
        <v>546</v>
      </c>
    </row>
    <row r="1242" spans="1:20" ht="15.6" hidden="1" x14ac:dyDescent="0.3">
      <c r="A1242" s="10">
        <v>1238</v>
      </c>
      <c r="B1242" s="13">
        <v>54</v>
      </c>
      <c r="C1242" s="13" t="s">
        <v>228</v>
      </c>
      <c r="D1242" s="13" t="s">
        <v>1284</v>
      </c>
      <c r="E1242" s="13">
        <v>54291687</v>
      </c>
      <c r="F1242" s="19">
        <v>45000</v>
      </c>
      <c r="G1242" s="19">
        <v>45006</v>
      </c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5">
        <v>546</v>
      </c>
    </row>
    <row r="1243" spans="1:20" ht="15.6" hidden="1" x14ac:dyDescent="0.3">
      <c r="A1243" s="10">
        <v>1239</v>
      </c>
      <c r="B1243" s="13">
        <v>55</v>
      </c>
      <c r="C1243" s="13" t="s">
        <v>228</v>
      </c>
      <c r="D1243" s="11" t="s">
        <v>1285</v>
      </c>
      <c r="E1243" s="13">
        <v>94291705</v>
      </c>
      <c r="F1243" s="19">
        <v>45000</v>
      </c>
      <c r="G1243" s="19">
        <v>45006</v>
      </c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5">
        <v>546</v>
      </c>
    </row>
    <row r="1244" spans="1:20" ht="15.6" hidden="1" x14ac:dyDescent="0.3">
      <c r="A1244" s="10">
        <v>1240</v>
      </c>
      <c r="B1244" s="13">
        <v>56</v>
      </c>
      <c r="C1244" s="13" t="s">
        <v>228</v>
      </c>
      <c r="D1244" s="13" t="s">
        <v>1286</v>
      </c>
      <c r="E1244" s="11">
        <v>98071418</v>
      </c>
      <c r="F1244" s="19">
        <v>45000</v>
      </c>
      <c r="G1244" s="19">
        <v>45006</v>
      </c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5">
        <v>546</v>
      </c>
    </row>
    <row r="1245" spans="1:20" ht="15.6" hidden="1" x14ac:dyDescent="0.3">
      <c r="A1245" s="10">
        <v>1241</v>
      </c>
      <c r="B1245" s="13">
        <v>1</v>
      </c>
      <c r="C1245" s="13" t="s">
        <v>46</v>
      </c>
      <c r="D1245" s="12" t="s">
        <v>1287</v>
      </c>
      <c r="E1245" s="23">
        <v>98132756</v>
      </c>
      <c r="F1245" s="19">
        <v>45002</v>
      </c>
      <c r="G1245" s="19">
        <v>45006</v>
      </c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5">
        <v>547</v>
      </c>
    </row>
    <row r="1246" spans="1:20" ht="15.6" hidden="1" x14ac:dyDescent="0.3">
      <c r="A1246" s="10">
        <v>1242</v>
      </c>
      <c r="B1246" s="13">
        <v>2</v>
      </c>
      <c r="C1246" s="13" t="s">
        <v>46</v>
      </c>
      <c r="D1246" s="12" t="s">
        <v>1288</v>
      </c>
      <c r="E1246" s="23">
        <v>98132756</v>
      </c>
      <c r="F1246" s="19">
        <v>45002</v>
      </c>
      <c r="G1246" s="19">
        <v>45006</v>
      </c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5">
        <v>547</v>
      </c>
    </row>
    <row r="1247" spans="1:20" ht="15.6" hidden="1" x14ac:dyDescent="0.3">
      <c r="A1247" s="10">
        <v>1243</v>
      </c>
      <c r="B1247" s="13">
        <v>3</v>
      </c>
      <c r="C1247" s="13" t="s">
        <v>46</v>
      </c>
      <c r="D1247" s="12" t="s">
        <v>1289</v>
      </c>
      <c r="E1247" s="23">
        <v>98557549</v>
      </c>
      <c r="F1247" s="19">
        <v>45002</v>
      </c>
      <c r="G1247" s="19">
        <v>45006</v>
      </c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5">
        <v>547</v>
      </c>
    </row>
    <row r="1248" spans="1:20" ht="15.6" hidden="1" x14ac:dyDescent="0.3">
      <c r="A1248" s="10">
        <v>1244</v>
      </c>
      <c r="B1248" s="13">
        <v>4</v>
      </c>
      <c r="C1248" s="13" t="s">
        <v>46</v>
      </c>
      <c r="D1248" s="12" t="s">
        <v>1290</v>
      </c>
      <c r="E1248" s="23">
        <v>98556160</v>
      </c>
      <c r="F1248" s="19">
        <v>45002</v>
      </c>
      <c r="G1248" s="19">
        <v>45006</v>
      </c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5">
        <v>547</v>
      </c>
    </row>
    <row r="1249" spans="1:20" ht="15.6" hidden="1" x14ac:dyDescent="0.3">
      <c r="A1249" s="10">
        <v>1245</v>
      </c>
      <c r="B1249" s="13">
        <v>5</v>
      </c>
      <c r="C1249" s="13" t="s">
        <v>46</v>
      </c>
      <c r="D1249" s="24" t="s">
        <v>1291</v>
      </c>
      <c r="E1249" s="25">
        <v>54915368</v>
      </c>
      <c r="F1249" s="19">
        <v>45002</v>
      </c>
      <c r="G1249" s="19">
        <v>45006</v>
      </c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5">
        <v>547</v>
      </c>
    </row>
    <row r="1250" spans="1:20" ht="15.6" hidden="1" x14ac:dyDescent="0.3">
      <c r="A1250" s="10">
        <v>1246</v>
      </c>
      <c r="B1250" s="13">
        <v>6</v>
      </c>
      <c r="C1250" s="13" t="s">
        <v>46</v>
      </c>
      <c r="D1250" s="24" t="s">
        <v>1292</v>
      </c>
      <c r="E1250" s="25">
        <v>54915368</v>
      </c>
      <c r="F1250" s="19">
        <v>45002</v>
      </c>
      <c r="G1250" s="19">
        <v>45006</v>
      </c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5">
        <v>547</v>
      </c>
    </row>
    <row r="1251" spans="1:20" ht="15.6" hidden="1" x14ac:dyDescent="0.3">
      <c r="A1251" s="10">
        <v>1247</v>
      </c>
      <c r="B1251" s="13">
        <v>7</v>
      </c>
      <c r="C1251" s="13" t="s">
        <v>46</v>
      </c>
      <c r="D1251" s="24" t="s">
        <v>1293</v>
      </c>
      <c r="E1251" s="25">
        <v>98106123</v>
      </c>
      <c r="F1251" s="19">
        <v>45002</v>
      </c>
      <c r="G1251" s="19">
        <v>45006</v>
      </c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5">
        <v>547</v>
      </c>
    </row>
    <row r="1252" spans="1:20" ht="15.6" hidden="1" x14ac:dyDescent="0.3">
      <c r="A1252" s="10">
        <v>1248</v>
      </c>
      <c r="B1252" s="13">
        <v>8</v>
      </c>
      <c r="C1252" s="13" t="s">
        <v>46</v>
      </c>
      <c r="D1252" s="24" t="s">
        <v>1294</v>
      </c>
      <c r="E1252" s="25">
        <v>98106123</v>
      </c>
      <c r="F1252" s="19">
        <v>45002</v>
      </c>
      <c r="G1252" s="19">
        <v>45006</v>
      </c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5">
        <v>547</v>
      </c>
    </row>
    <row r="1253" spans="1:20" ht="15.6" hidden="1" x14ac:dyDescent="0.3">
      <c r="A1253" s="10">
        <v>1249</v>
      </c>
      <c r="B1253" s="13">
        <v>9</v>
      </c>
      <c r="C1253" s="13" t="s">
        <v>46</v>
      </c>
      <c r="D1253" s="24" t="s">
        <v>1295</v>
      </c>
      <c r="E1253" s="25">
        <v>94947025</v>
      </c>
      <c r="F1253" s="19">
        <v>45002</v>
      </c>
      <c r="G1253" s="19">
        <v>45006</v>
      </c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5">
        <v>547</v>
      </c>
    </row>
    <row r="1254" spans="1:20" ht="15.6" hidden="1" x14ac:dyDescent="0.3">
      <c r="A1254" s="10">
        <v>1250</v>
      </c>
      <c r="B1254" s="13">
        <v>10</v>
      </c>
      <c r="C1254" s="13" t="s">
        <v>46</v>
      </c>
      <c r="D1254" s="24" t="s">
        <v>1296</v>
      </c>
      <c r="E1254" s="25">
        <v>94947025</v>
      </c>
      <c r="F1254" s="19">
        <v>45002</v>
      </c>
      <c r="G1254" s="19">
        <v>45006</v>
      </c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5">
        <v>547</v>
      </c>
    </row>
    <row r="1255" spans="1:20" ht="15.6" hidden="1" x14ac:dyDescent="0.3">
      <c r="A1255" s="10">
        <v>1251</v>
      </c>
      <c r="B1255" s="13">
        <v>11</v>
      </c>
      <c r="C1255" s="13" t="s">
        <v>46</v>
      </c>
      <c r="D1255" s="24" t="s">
        <v>1297</v>
      </c>
      <c r="E1255" s="25">
        <v>98122450</v>
      </c>
      <c r="F1255" s="19">
        <v>45002</v>
      </c>
      <c r="G1255" s="19">
        <v>45006</v>
      </c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5">
        <v>547</v>
      </c>
    </row>
    <row r="1256" spans="1:20" ht="15.6" hidden="1" x14ac:dyDescent="0.3">
      <c r="A1256" s="10">
        <v>1252</v>
      </c>
      <c r="B1256" s="13">
        <v>12</v>
      </c>
      <c r="C1256" s="13" t="s">
        <v>46</v>
      </c>
      <c r="D1256" s="24" t="s">
        <v>1298</v>
      </c>
      <c r="E1256" s="25">
        <v>98122450</v>
      </c>
      <c r="F1256" s="19">
        <v>45002</v>
      </c>
      <c r="G1256" s="19">
        <v>45006</v>
      </c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5">
        <v>547</v>
      </c>
    </row>
    <row r="1257" spans="1:20" ht="15.6" hidden="1" x14ac:dyDescent="0.3">
      <c r="A1257" s="10">
        <v>1253</v>
      </c>
      <c r="B1257" s="13">
        <v>13</v>
      </c>
      <c r="C1257" s="13" t="s">
        <v>46</v>
      </c>
      <c r="D1257" s="24" t="s">
        <v>1299</v>
      </c>
      <c r="E1257" s="25">
        <v>98139322</v>
      </c>
      <c r="F1257" s="19">
        <v>45002</v>
      </c>
      <c r="G1257" s="19">
        <v>45006</v>
      </c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5">
        <v>547</v>
      </c>
    </row>
    <row r="1258" spans="1:20" ht="15.6" hidden="1" x14ac:dyDescent="0.3">
      <c r="A1258" s="10">
        <v>1254</v>
      </c>
      <c r="B1258" s="13">
        <v>14</v>
      </c>
      <c r="C1258" s="13" t="s">
        <v>46</v>
      </c>
      <c r="D1258" s="24" t="s">
        <v>1300</v>
      </c>
      <c r="E1258" s="25">
        <v>98139322</v>
      </c>
      <c r="F1258" s="19">
        <v>45002</v>
      </c>
      <c r="G1258" s="19">
        <v>45006</v>
      </c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5">
        <v>547</v>
      </c>
    </row>
    <row r="1259" spans="1:20" ht="15.6" hidden="1" x14ac:dyDescent="0.3">
      <c r="A1259" s="10">
        <v>1255</v>
      </c>
      <c r="B1259" s="13">
        <v>15</v>
      </c>
      <c r="C1259" s="13" t="s">
        <v>46</v>
      </c>
      <c r="D1259" s="24" t="s">
        <v>1301</v>
      </c>
      <c r="E1259" s="25">
        <v>54967567</v>
      </c>
      <c r="F1259" s="19">
        <v>45002</v>
      </c>
      <c r="G1259" s="19">
        <v>45006</v>
      </c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5">
        <v>547</v>
      </c>
    </row>
    <row r="1260" spans="1:20" ht="15.6" hidden="1" x14ac:dyDescent="0.3">
      <c r="A1260" s="10">
        <v>1256</v>
      </c>
      <c r="B1260" s="13">
        <v>16</v>
      </c>
      <c r="C1260" s="13" t="s">
        <v>46</v>
      </c>
      <c r="D1260" s="24" t="s">
        <v>1302</v>
      </c>
      <c r="E1260" s="25">
        <v>54967567</v>
      </c>
      <c r="F1260" s="19">
        <v>45002</v>
      </c>
      <c r="G1260" s="19">
        <v>45006</v>
      </c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5">
        <v>547</v>
      </c>
    </row>
    <row r="1261" spans="1:20" ht="15.6" hidden="1" x14ac:dyDescent="0.3">
      <c r="A1261" s="10">
        <v>1257</v>
      </c>
      <c r="B1261" s="13">
        <v>17</v>
      </c>
      <c r="C1261" s="13" t="s">
        <v>46</v>
      </c>
      <c r="D1261" s="24" t="s">
        <v>1303</v>
      </c>
      <c r="E1261" s="25">
        <v>98559859</v>
      </c>
      <c r="F1261" s="19">
        <v>45002</v>
      </c>
      <c r="G1261" s="19">
        <v>45006</v>
      </c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5">
        <v>547</v>
      </c>
    </row>
    <row r="1262" spans="1:20" ht="15.6" hidden="1" x14ac:dyDescent="0.3">
      <c r="A1262" s="10">
        <v>1258</v>
      </c>
      <c r="B1262" s="13">
        <v>18</v>
      </c>
      <c r="C1262" s="13" t="s">
        <v>46</v>
      </c>
      <c r="D1262" s="24" t="s">
        <v>1304</v>
      </c>
      <c r="E1262" s="25">
        <v>98559859</v>
      </c>
      <c r="F1262" s="19">
        <v>45002</v>
      </c>
      <c r="G1262" s="19">
        <v>45006</v>
      </c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5">
        <v>547</v>
      </c>
    </row>
    <row r="1263" spans="1:20" ht="15.6" hidden="1" x14ac:dyDescent="0.3">
      <c r="A1263" s="10">
        <v>1259</v>
      </c>
      <c r="B1263" s="13">
        <v>19</v>
      </c>
      <c r="C1263" s="13" t="s">
        <v>46</v>
      </c>
      <c r="D1263" s="24" t="s">
        <v>1305</v>
      </c>
      <c r="E1263" s="25">
        <v>98559875</v>
      </c>
      <c r="F1263" s="19">
        <v>45002</v>
      </c>
      <c r="G1263" s="19">
        <v>45006</v>
      </c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5">
        <v>547</v>
      </c>
    </row>
    <row r="1264" spans="1:20" ht="15.6" hidden="1" x14ac:dyDescent="0.3">
      <c r="A1264" s="10">
        <v>1260</v>
      </c>
      <c r="B1264" s="13">
        <v>20</v>
      </c>
      <c r="C1264" s="13" t="s">
        <v>46</v>
      </c>
      <c r="D1264" s="24" t="s">
        <v>1306</v>
      </c>
      <c r="E1264" s="25">
        <v>98559875</v>
      </c>
      <c r="F1264" s="19">
        <v>45002</v>
      </c>
      <c r="G1264" s="19">
        <v>45006</v>
      </c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5">
        <v>547</v>
      </c>
    </row>
    <row r="1265" spans="1:20" ht="15.6" hidden="1" x14ac:dyDescent="0.3">
      <c r="A1265" s="10">
        <v>1261</v>
      </c>
      <c r="B1265" s="13">
        <v>21</v>
      </c>
      <c r="C1265" s="13" t="s">
        <v>46</v>
      </c>
      <c r="D1265" s="24" t="s">
        <v>1307</v>
      </c>
      <c r="E1265" s="25">
        <v>54910682</v>
      </c>
      <c r="F1265" s="19">
        <v>45002</v>
      </c>
      <c r="G1265" s="19">
        <v>45006</v>
      </c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5">
        <v>547</v>
      </c>
    </row>
    <row r="1266" spans="1:20" ht="15.6" hidden="1" x14ac:dyDescent="0.3">
      <c r="A1266" s="10">
        <v>1262</v>
      </c>
      <c r="B1266" s="13">
        <v>22</v>
      </c>
      <c r="C1266" s="13" t="s">
        <v>46</v>
      </c>
      <c r="D1266" s="24" t="s">
        <v>1308</v>
      </c>
      <c r="E1266" s="25">
        <v>54910682</v>
      </c>
      <c r="F1266" s="19">
        <v>45002</v>
      </c>
      <c r="G1266" s="19">
        <v>45006</v>
      </c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5">
        <v>547</v>
      </c>
    </row>
    <row r="1267" spans="1:20" ht="15.6" hidden="1" x14ac:dyDescent="0.3">
      <c r="A1267" s="10">
        <v>1263</v>
      </c>
      <c r="B1267" s="13">
        <v>23</v>
      </c>
      <c r="C1267" s="13" t="s">
        <v>46</v>
      </c>
      <c r="D1267" s="24" t="s">
        <v>1309</v>
      </c>
      <c r="E1267" s="25">
        <v>98101801</v>
      </c>
      <c r="F1267" s="19">
        <v>45002</v>
      </c>
      <c r="G1267" s="19">
        <v>45006</v>
      </c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5">
        <v>547</v>
      </c>
    </row>
    <row r="1268" spans="1:20" ht="15.6" hidden="1" x14ac:dyDescent="0.3">
      <c r="A1268" s="10">
        <v>1264</v>
      </c>
      <c r="B1268" s="13">
        <v>24</v>
      </c>
      <c r="C1268" s="13" t="s">
        <v>46</v>
      </c>
      <c r="D1268" s="24" t="s">
        <v>1310</v>
      </c>
      <c r="E1268" s="25">
        <v>98101801</v>
      </c>
      <c r="F1268" s="19">
        <v>45002</v>
      </c>
      <c r="G1268" s="19">
        <v>45006</v>
      </c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5">
        <v>547</v>
      </c>
    </row>
    <row r="1269" spans="1:20" ht="15.6" hidden="1" x14ac:dyDescent="0.3">
      <c r="A1269" s="10">
        <v>1265</v>
      </c>
      <c r="B1269" s="13">
        <v>25</v>
      </c>
      <c r="C1269" s="13" t="s">
        <v>46</v>
      </c>
      <c r="D1269" s="24" t="s">
        <v>1311</v>
      </c>
      <c r="E1269" s="25">
        <v>94948148</v>
      </c>
      <c r="F1269" s="19">
        <v>45002</v>
      </c>
      <c r="G1269" s="19">
        <v>45006</v>
      </c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5">
        <v>547</v>
      </c>
    </row>
    <row r="1270" spans="1:20" ht="15.6" hidden="1" x14ac:dyDescent="0.3">
      <c r="A1270" s="10">
        <v>1266</v>
      </c>
      <c r="B1270" s="13">
        <v>26</v>
      </c>
      <c r="C1270" s="13" t="s">
        <v>46</v>
      </c>
      <c r="D1270" s="12" t="s">
        <v>1312</v>
      </c>
      <c r="E1270" s="23">
        <v>54273115</v>
      </c>
      <c r="F1270" s="19">
        <v>45002</v>
      </c>
      <c r="G1270" s="19">
        <v>45006</v>
      </c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5">
        <v>547</v>
      </c>
    </row>
    <row r="1271" spans="1:20" ht="15.6" hidden="1" x14ac:dyDescent="0.3">
      <c r="A1271" s="10">
        <v>1267</v>
      </c>
      <c r="B1271" s="13">
        <v>27</v>
      </c>
      <c r="C1271" s="13" t="s">
        <v>46</v>
      </c>
      <c r="D1271" s="12" t="s">
        <v>1313</v>
      </c>
      <c r="E1271" s="23">
        <v>98122203</v>
      </c>
      <c r="F1271" s="19">
        <v>45002</v>
      </c>
      <c r="G1271" s="19">
        <v>45006</v>
      </c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5">
        <v>547</v>
      </c>
    </row>
    <row r="1272" spans="1:20" ht="15.6" hidden="1" x14ac:dyDescent="0.3">
      <c r="A1272" s="10">
        <v>1268</v>
      </c>
      <c r="B1272" s="13">
        <v>28</v>
      </c>
      <c r="C1272" s="13" t="s">
        <v>46</v>
      </c>
      <c r="D1272" s="12" t="s">
        <v>1314</v>
      </c>
      <c r="E1272" s="23">
        <v>98122203</v>
      </c>
      <c r="F1272" s="19">
        <v>45002</v>
      </c>
      <c r="G1272" s="19">
        <v>45006</v>
      </c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5">
        <v>547</v>
      </c>
    </row>
    <row r="1273" spans="1:20" ht="15.6" hidden="1" x14ac:dyDescent="0.3">
      <c r="A1273" s="10">
        <v>1269</v>
      </c>
      <c r="B1273" s="13">
        <v>29</v>
      </c>
      <c r="C1273" s="13" t="s">
        <v>46</v>
      </c>
      <c r="D1273" s="12" t="s">
        <v>1315</v>
      </c>
      <c r="E1273" s="23">
        <v>98136872</v>
      </c>
      <c r="F1273" s="19">
        <v>45002</v>
      </c>
      <c r="G1273" s="19">
        <v>45006</v>
      </c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5">
        <v>547</v>
      </c>
    </row>
    <row r="1274" spans="1:20" ht="15.6" hidden="1" x14ac:dyDescent="0.3">
      <c r="A1274" s="10">
        <v>1270</v>
      </c>
      <c r="B1274" s="13">
        <v>30</v>
      </c>
      <c r="C1274" s="13" t="s">
        <v>46</v>
      </c>
      <c r="D1274" s="12" t="s">
        <v>1316</v>
      </c>
      <c r="E1274" s="23">
        <v>98136872</v>
      </c>
      <c r="F1274" s="19">
        <v>45002</v>
      </c>
      <c r="G1274" s="19">
        <v>45006</v>
      </c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5">
        <v>547</v>
      </c>
    </row>
    <row r="1275" spans="1:20" ht="15.6" hidden="1" x14ac:dyDescent="0.3">
      <c r="A1275" s="10">
        <v>1271</v>
      </c>
      <c r="B1275" s="13">
        <v>31</v>
      </c>
      <c r="C1275" s="13" t="s">
        <v>46</v>
      </c>
      <c r="D1275" s="12" t="s">
        <v>1317</v>
      </c>
      <c r="E1275" s="23">
        <v>98149214</v>
      </c>
      <c r="F1275" s="19">
        <v>45002</v>
      </c>
      <c r="G1275" s="19">
        <v>45006</v>
      </c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5">
        <v>547</v>
      </c>
    </row>
    <row r="1276" spans="1:20" ht="15.6" hidden="1" x14ac:dyDescent="0.3">
      <c r="A1276" s="10">
        <v>1272</v>
      </c>
      <c r="B1276" s="13">
        <v>32</v>
      </c>
      <c r="C1276" s="13" t="s">
        <v>46</v>
      </c>
      <c r="D1276" s="12" t="s">
        <v>1318</v>
      </c>
      <c r="E1276" s="23">
        <v>98149214</v>
      </c>
      <c r="F1276" s="19">
        <v>45002</v>
      </c>
      <c r="G1276" s="19">
        <v>45006</v>
      </c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5">
        <v>547</v>
      </c>
    </row>
    <row r="1277" spans="1:20" ht="15.6" hidden="1" x14ac:dyDescent="0.3">
      <c r="A1277" s="10">
        <v>1273</v>
      </c>
      <c r="B1277" s="13">
        <v>33</v>
      </c>
      <c r="C1277" s="13" t="s">
        <v>46</v>
      </c>
      <c r="D1277" s="24" t="s">
        <v>1319</v>
      </c>
      <c r="E1277" s="25">
        <v>54974100</v>
      </c>
      <c r="F1277" s="19">
        <v>45002</v>
      </c>
      <c r="G1277" s="19">
        <v>45006</v>
      </c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5">
        <v>547</v>
      </c>
    </row>
    <row r="1278" spans="1:20" ht="15.6" hidden="1" x14ac:dyDescent="0.3">
      <c r="A1278" s="10">
        <v>1274</v>
      </c>
      <c r="B1278" s="13">
        <v>34</v>
      </c>
      <c r="C1278" s="13" t="s">
        <v>46</v>
      </c>
      <c r="D1278" s="24" t="s">
        <v>1320</v>
      </c>
      <c r="E1278" s="25">
        <v>54974100</v>
      </c>
      <c r="F1278" s="19">
        <v>45002</v>
      </c>
      <c r="G1278" s="19">
        <v>45006</v>
      </c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5">
        <v>547</v>
      </c>
    </row>
    <row r="1279" spans="1:20" ht="15.6" hidden="1" x14ac:dyDescent="0.3">
      <c r="A1279" s="10">
        <v>1275</v>
      </c>
      <c r="B1279" s="13">
        <v>35</v>
      </c>
      <c r="C1279" s="13" t="s">
        <v>46</v>
      </c>
      <c r="D1279" s="24" t="s">
        <v>1321</v>
      </c>
      <c r="E1279" s="25">
        <v>98515836</v>
      </c>
      <c r="F1279" s="19">
        <v>45002</v>
      </c>
      <c r="G1279" s="19">
        <v>45006</v>
      </c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5">
        <v>547</v>
      </c>
    </row>
    <row r="1280" spans="1:20" ht="15.6" hidden="1" x14ac:dyDescent="0.3">
      <c r="A1280" s="10">
        <v>1276</v>
      </c>
      <c r="B1280" s="13">
        <v>36</v>
      </c>
      <c r="C1280" s="13" t="s">
        <v>46</v>
      </c>
      <c r="D1280" s="24" t="s">
        <v>1322</v>
      </c>
      <c r="E1280" s="25">
        <v>98515836</v>
      </c>
      <c r="F1280" s="19">
        <v>45002</v>
      </c>
      <c r="G1280" s="19">
        <v>45006</v>
      </c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5">
        <v>547</v>
      </c>
    </row>
    <row r="1281" spans="1:20" ht="15.6" hidden="1" x14ac:dyDescent="0.3">
      <c r="A1281" s="10">
        <v>1277</v>
      </c>
      <c r="B1281" s="13">
        <v>37</v>
      </c>
      <c r="C1281" s="13" t="s">
        <v>46</v>
      </c>
      <c r="D1281" s="24" t="s">
        <v>1323</v>
      </c>
      <c r="E1281" s="25">
        <v>54967559</v>
      </c>
      <c r="F1281" s="19">
        <v>45002</v>
      </c>
      <c r="G1281" s="19">
        <v>45006</v>
      </c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5">
        <v>547</v>
      </c>
    </row>
    <row r="1282" spans="1:20" ht="15.6" hidden="1" x14ac:dyDescent="0.3">
      <c r="A1282" s="10">
        <v>1278</v>
      </c>
      <c r="B1282" s="13">
        <v>38</v>
      </c>
      <c r="C1282" s="13" t="s">
        <v>46</v>
      </c>
      <c r="D1282" s="24" t="s">
        <v>1324</v>
      </c>
      <c r="E1282" s="25">
        <v>54967559</v>
      </c>
      <c r="F1282" s="19">
        <v>45002</v>
      </c>
      <c r="G1282" s="19">
        <v>45006</v>
      </c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5">
        <v>547</v>
      </c>
    </row>
    <row r="1283" spans="1:20" ht="15.6" hidden="1" x14ac:dyDescent="0.3">
      <c r="A1283" s="10">
        <v>1279</v>
      </c>
      <c r="B1283" s="13">
        <v>39</v>
      </c>
      <c r="C1283" s="13" t="s">
        <v>46</v>
      </c>
      <c r="D1283" s="24" t="s">
        <v>1325</v>
      </c>
      <c r="E1283" s="25">
        <v>94946688</v>
      </c>
      <c r="F1283" s="19">
        <v>45002</v>
      </c>
      <c r="G1283" s="19">
        <v>45006</v>
      </c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5">
        <v>547</v>
      </c>
    </row>
    <row r="1284" spans="1:20" ht="15.6" hidden="1" x14ac:dyDescent="0.3">
      <c r="A1284" s="10">
        <v>1280</v>
      </c>
      <c r="B1284" s="13">
        <v>40</v>
      </c>
      <c r="C1284" s="13" t="s">
        <v>46</v>
      </c>
      <c r="D1284" s="24" t="s">
        <v>1326</v>
      </c>
      <c r="E1284" s="25">
        <v>94946688</v>
      </c>
      <c r="F1284" s="19">
        <v>45002</v>
      </c>
      <c r="G1284" s="19">
        <v>45006</v>
      </c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5">
        <v>547</v>
      </c>
    </row>
    <row r="1285" spans="1:20" ht="15.6" hidden="1" x14ac:dyDescent="0.3">
      <c r="A1285" s="10">
        <v>1281</v>
      </c>
      <c r="B1285" s="13">
        <v>41</v>
      </c>
      <c r="C1285" s="13" t="s">
        <v>46</v>
      </c>
      <c r="D1285" s="24" t="s">
        <v>1327</v>
      </c>
      <c r="E1285" s="25">
        <v>54056791</v>
      </c>
      <c r="F1285" s="19">
        <v>45002</v>
      </c>
      <c r="G1285" s="19">
        <v>45006</v>
      </c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5">
        <v>547</v>
      </c>
    </row>
    <row r="1286" spans="1:20" ht="15.6" hidden="1" x14ac:dyDescent="0.3">
      <c r="A1286" s="10">
        <v>1282</v>
      </c>
      <c r="B1286" s="13">
        <v>42</v>
      </c>
      <c r="C1286" s="13" t="s">
        <v>46</v>
      </c>
      <c r="D1286" s="24" t="s">
        <v>1328</v>
      </c>
      <c r="E1286" s="25">
        <v>54056791</v>
      </c>
      <c r="F1286" s="19">
        <v>45002</v>
      </c>
      <c r="G1286" s="19">
        <v>45006</v>
      </c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5">
        <v>547</v>
      </c>
    </row>
    <row r="1287" spans="1:20" ht="15.6" hidden="1" x14ac:dyDescent="0.3">
      <c r="A1287" s="10">
        <v>1283</v>
      </c>
      <c r="B1287" s="13">
        <v>43</v>
      </c>
      <c r="C1287" s="13" t="s">
        <v>46</v>
      </c>
      <c r="D1287" s="24" t="s">
        <v>1329</v>
      </c>
      <c r="E1287" s="25">
        <v>54056494</v>
      </c>
      <c r="F1287" s="19">
        <v>45002</v>
      </c>
      <c r="G1287" s="19">
        <v>45006</v>
      </c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5">
        <v>547</v>
      </c>
    </row>
    <row r="1288" spans="1:20" ht="15.6" hidden="1" x14ac:dyDescent="0.3">
      <c r="A1288" s="10">
        <v>1284</v>
      </c>
      <c r="B1288" s="13">
        <v>44</v>
      </c>
      <c r="C1288" s="13" t="s">
        <v>46</v>
      </c>
      <c r="D1288" s="24" t="s">
        <v>1330</v>
      </c>
      <c r="E1288" s="25">
        <v>54056494</v>
      </c>
      <c r="F1288" s="19">
        <v>45002</v>
      </c>
      <c r="G1288" s="19">
        <v>45006</v>
      </c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5">
        <v>547</v>
      </c>
    </row>
    <row r="1289" spans="1:20" ht="15.6" hidden="1" x14ac:dyDescent="0.3">
      <c r="A1289" s="10">
        <v>1285</v>
      </c>
      <c r="B1289" s="13">
        <v>45</v>
      </c>
      <c r="C1289" s="13" t="s">
        <v>46</v>
      </c>
      <c r="D1289" s="12" t="s">
        <v>1331</v>
      </c>
      <c r="E1289" s="23">
        <v>98551211</v>
      </c>
      <c r="F1289" s="19">
        <v>45002</v>
      </c>
      <c r="G1289" s="19">
        <v>45006</v>
      </c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5">
        <v>547</v>
      </c>
    </row>
    <row r="1290" spans="1:20" ht="15.6" hidden="1" x14ac:dyDescent="0.3">
      <c r="A1290" s="10">
        <v>1286</v>
      </c>
      <c r="B1290" s="13">
        <v>46</v>
      </c>
      <c r="C1290" s="13" t="s">
        <v>46</v>
      </c>
      <c r="D1290" s="12" t="s">
        <v>1332</v>
      </c>
      <c r="E1290" s="23">
        <v>54969977</v>
      </c>
      <c r="F1290" s="19">
        <v>45002</v>
      </c>
      <c r="G1290" s="19">
        <v>45006</v>
      </c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5">
        <v>547</v>
      </c>
    </row>
    <row r="1291" spans="1:20" ht="15.6" hidden="1" x14ac:dyDescent="0.3">
      <c r="A1291" s="10">
        <v>1287</v>
      </c>
      <c r="B1291" s="13">
        <v>47</v>
      </c>
      <c r="C1291" s="13" t="s">
        <v>46</v>
      </c>
      <c r="D1291" s="12" t="s">
        <v>1333</v>
      </c>
      <c r="E1291" s="23">
        <v>98551211</v>
      </c>
      <c r="F1291" s="19">
        <v>45002</v>
      </c>
      <c r="G1291" s="19">
        <v>45006</v>
      </c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5">
        <v>547</v>
      </c>
    </row>
    <row r="1292" spans="1:20" ht="15.6" hidden="1" x14ac:dyDescent="0.3">
      <c r="A1292" s="10">
        <v>1288</v>
      </c>
      <c r="B1292" s="13">
        <v>48</v>
      </c>
      <c r="C1292" s="13" t="s">
        <v>46</v>
      </c>
      <c r="D1292" s="12" t="s">
        <v>1334</v>
      </c>
      <c r="E1292" s="23">
        <v>54969845</v>
      </c>
      <c r="F1292" s="19">
        <v>45002</v>
      </c>
      <c r="G1292" s="19">
        <v>45006</v>
      </c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5">
        <v>547</v>
      </c>
    </row>
    <row r="1293" spans="1:20" ht="15.6" hidden="1" x14ac:dyDescent="0.3">
      <c r="A1293" s="10">
        <v>1289</v>
      </c>
      <c r="B1293" s="13">
        <v>49</v>
      </c>
      <c r="C1293" s="13" t="s">
        <v>46</v>
      </c>
      <c r="D1293" s="12" t="s">
        <v>1335</v>
      </c>
      <c r="E1293" s="23">
        <v>54969845</v>
      </c>
      <c r="F1293" s="19">
        <v>45002</v>
      </c>
      <c r="G1293" s="19">
        <v>45006</v>
      </c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5">
        <v>547</v>
      </c>
    </row>
    <row r="1294" spans="1:20" ht="15.6" hidden="1" x14ac:dyDescent="0.3">
      <c r="A1294" s="10">
        <v>1290</v>
      </c>
      <c r="B1294" s="13">
        <v>50</v>
      </c>
      <c r="C1294" s="13" t="s">
        <v>46</v>
      </c>
      <c r="D1294" s="12" t="s">
        <v>1336</v>
      </c>
      <c r="E1294" s="23">
        <v>54969977</v>
      </c>
      <c r="F1294" s="19">
        <v>45002</v>
      </c>
      <c r="G1294" s="19">
        <v>45006</v>
      </c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5">
        <v>547</v>
      </c>
    </row>
    <row r="1295" spans="1:20" ht="15.6" hidden="1" x14ac:dyDescent="0.3">
      <c r="A1295" s="10">
        <v>1291</v>
      </c>
      <c r="B1295" s="13">
        <v>51</v>
      </c>
      <c r="C1295" s="13" t="s">
        <v>46</v>
      </c>
      <c r="D1295" s="12" t="s">
        <v>1337</v>
      </c>
      <c r="E1295" s="23">
        <v>98100191</v>
      </c>
      <c r="F1295" s="19">
        <v>45002</v>
      </c>
      <c r="G1295" s="19">
        <v>45006</v>
      </c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5">
        <v>547</v>
      </c>
    </row>
    <row r="1296" spans="1:20" ht="15.6" hidden="1" x14ac:dyDescent="0.3">
      <c r="A1296" s="10">
        <v>1292</v>
      </c>
      <c r="B1296" s="13">
        <v>52</v>
      </c>
      <c r="C1296" s="13" t="s">
        <v>46</v>
      </c>
      <c r="D1296" s="12" t="s">
        <v>1338</v>
      </c>
      <c r="E1296" s="23">
        <v>98562598</v>
      </c>
      <c r="F1296" s="19">
        <v>45002</v>
      </c>
      <c r="G1296" s="19">
        <v>45006</v>
      </c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5">
        <v>547</v>
      </c>
    </row>
    <row r="1297" spans="1:20" ht="15.6" hidden="1" x14ac:dyDescent="0.3">
      <c r="A1297" s="10">
        <v>1293</v>
      </c>
      <c r="B1297" s="13">
        <v>53</v>
      </c>
      <c r="C1297" s="13" t="s">
        <v>46</v>
      </c>
      <c r="D1297" s="12" t="s">
        <v>1339</v>
      </c>
      <c r="E1297" s="23">
        <v>98100191</v>
      </c>
      <c r="F1297" s="19">
        <v>45002</v>
      </c>
      <c r="G1297" s="19">
        <v>45006</v>
      </c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5">
        <v>547</v>
      </c>
    </row>
    <row r="1298" spans="1:20" ht="15.6" hidden="1" x14ac:dyDescent="0.3">
      <c r="A1298" s="10">
        <v>1294</v>
      </c>
      <c r="B1298" s="13">
        <v>54</v>
      </c>
      <c r="C1298" s="13" t="s">
        <v>46</v>
      </c>
      <c r="D1298" s="12" t="s">
        <v>1340</v>
      </c>
      <c r="E1298" s="23">
        <v>98514896</v>
      </c>
      <c r="F1298" s="19">
        <v>45002</v>
      </c>
      <c r="G1298" s="19">
        <v>45006</v>
      </c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5">
        <v>547</v>
      </c>
    </row>
    <row r="1299" spans="1:20" ht="15.6" hidden="1" x14ac:dyDescent="0.3">
      <c r="A1299" s="10">
        <v>1295</v>
      </c>
      <c r="B1299" s="13">
        <v>55</v>
      </c>
      <c r="C1299" s="13" t="s">
        <v>46</v>
      </c>
      <c r="D1299" s="12" t="s">
        <v>1341</v>
      </c>
      <c r="E1299" s="23">
        <v>98514896</v>
      </c>
      <c r="F1299" s="19">
        <v>45002</v>
      </c>
      <c r="G1299" s="19">
        <v>45006</v>
      </c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5">
        <v>547</v>
      </c>
    </row>
    <row r="1300" spans="1:20" ht="15.6" hidden="1" x14ac:dyDescent="0.3">
      <c r="A1300" s="10">
        <v>1296</v>
      </c>
      <c r="B1300" s="13">
        <v>56</v>
      </c>
      <c r="C1300" s="13" t="s">
        <v>46</v>
      </c>
      <c r="D1300" s="12" t="s">
        <v>1342</v>
      </c>
      <c r="E1300" s="23">
        <v>98562598</v>
      </c>
      <c r="F1300" s="19">
        <v>45002</v>
      </c>
      <c r="G1300" s="19">
        <v>45006</v>
      </c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5">
        <v>547</v>
      </c>
    </row>
    <row r="1301" spans="1:20" ht="15.6" hidden="1" x14ac:dyDescent="0.3">
      <c r="A1301" s="10">
        <v>1297</v>
      </c>
      <c r="B1301" s="13">
        <v>57</v>
      </c>
      <c r="C1301" s="13" t="s">
        <v>46</v>
      </c>
      <c r="D1301" s="12" t="s">
        <v>1343</v>
      </c>
      <c r="E1301" s="23">
        <v>98557549</v>
      </c>
      <c r="F1301" s="19">
        <v>45002</v>
      </c>
      <c r="G1301" s="19">
        <v>45006</v>
      </c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5">
        <v>547</v>
      </c>
    </row>
    <row r="1302" spans="1:20" ht="15.6" hidden="1" x14ac:dyDescent="0.3">
      <c r="A1302" s="10">
        <v>1298</v>
      </c>
      <c r="B1302" s="13">
        <v>58</v>
      </c>
      <c r="C1302" s="13" t="s">
        <v>46</v>
      </c>
      <c r="D1302" s="12" t="s">
        <v>1344</v>
      </c>
      <c r="E1302" s="23">
        <v>98556160</v>
      </c>
      <c r="F1302" s="19">
        <v>45002</v>
      </c>
      <c r="G1302" s="19">
        <v>45006</v>
      </c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5">
        <v>547</v>
      </c>
    </row>
    <row r="1303" spans="1:20" ht="15.6" hidden="1" x14ac:dyDescent="0.3">
      <c r="A1303" s="10">
        <v>1299</v>
      </c>
      <c r="B1303" s="13">
        <v>59</v>
      </c>
      <c r="C1303" s="13" t="s">
        <v>46</v>
      </c>
      <c r="D1303" s="24" t="s">
        <v>1345</v>
      </c>
      <c r="E1303" s="25">
        <v>94948148</v>
      </c>
      <c r="F1303" s="19">
        <v>45002</v>
      </c>
      <c r="G1303" s="19">
        <v>45006</v>
      </c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5">
        <v>547</v>
      </c>
    </row>
    <row r="1304" spans="1:20" ht="15.6" hidden="1" x14ac:dyDescent="0.3">
      <c r="A1304" s="10">
        <v>1300</v>
      </c>
      <c r="B1304" s="13">
        <v>60</v>
      </c>
      <c r="C1304" s="13" t="s">
        <v>46</v>
      </c>
      <c r="D1304" s="24" t="s">
        <v>1346</v>
      </c>
      <c r="E1304" s="25">
        <v>54910930</v>
      </c>
      <c r="F1304" s="19">
        <v>45002</v>
      </c>
      <c r="G1304" s="19">
        <v>45006</v>
      </c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5">
        <v>547</v>
      </c>
    </row>
    <row r="1305" spans="1:20" ht="15.6" hidden="1" x14ac:dyDescent="0.3">
      <c r="A1305" s="10">
        <v>1301</v>
      </c>
      <c r="B1305" s="13">
        <v>61</v>
      </c>
      <c r="C1305" s="13" t="s">
        <v>46</v>
      </c>
      <c r="D1305" s="12" t="s">
        <v>1347</v>
      </c>
      <c r="E1305" s="25">
        <v>54910930</v>
      </c>
      <c r="F1305" s="19">
        <v>45002</v>
      </c>
      <c r="G1305" s="19">
        <v>45006</v>
      </c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5">
        <v>547</v>
      </c>
    </row>
    <row r="1306" spans="1:20" ht="15.6" hidden="1" x14ac:dyDescent="0.3">
      <c r="A1306" s="10">
        <v>1302</v>
      </c>
      <c r="B1306" s="13">
        <v>62</v>
      </c>
      <c r="C1306" s="13" t="s">
        <v>46</v>
      </c>
      <c r="D1306" s="12" t="s">
        <v>1348</v>
      </c>
      <c r="E1306" s="23">
        <v>54273115</v>
      </c>
      <c r="F1306" s="19">
        <v>45002</v>
      </c>
      <c r="G1306" s="19">
        <v>45006</v>
      </c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5">
        <v>547</v>
      </c>
    </row>
    <row r="1307" spans="1:20" ht="15.6" hidden="1" x14ac:dyDescent="0.3">
      <c r="A1307" s="10">
        <v>1303</v>
      </c>
      <c r="B1307" s="13">
        <v>1</v>
      </c>
      <c r="C1307" s="13" t="s">
        <v>228</v>
      </c>
      <c r="D1307" s="11" t="s">
        <v>1349</v>
      </c>
      <c r="E1307" s="11">
        <v>94600590</v>
      </c>
      <c r="F1307" s="19">
        <v>45005</v>
      </c>
      <c r="G1307" s="19">
        <v>45009</v>
      </c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5">
        <v>548</v>
      </c>
    </row>
    <row r="1308" spans="1:20" ht="15.6" hidden="1" x14ac:dyDescent="0.3">
      <c r="A1308" s="10">
        <v>1304</v>
      </c>
      <c r="B1308" s="13">
        <v>2</v>
      </c>
      <c r="C1308" s="13" t="s">
        <v>228</v>
      </c>
      <c r="D1308" s="11" t="s">
        <v>1350</v>
      </c>
      <c r="E1308" s="11">
        <v>94962628</v>
      </c>
      <c r="F1308" s="19">
        <v>45005</v>
      </c>
      <c r="G1308" s="19">
        <v>45009</v>
      </c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5">
        <v>548</v>
      </c>
    </row>
    <row r="1309" spans="1:20" ht="15.6" hidden="1" x14ac:dyDescent="0.3">
      <c r="A1309" s="10">
        <v>1305</v>
      </c>
      <c r="B1309" s="13">
        <v>3</v>
      </c>
      <c r="C1309" s="13" t="s">
        <v>228</v>
      </c>
      <c r="D1309" s="11" t="s">
        <v>1351</v>
      </c>
      <c r="E1309" s="11">
        <v>98101561</v>
      </c>
      <c r="F1309" s="19">
        <v>45005</v>
      </c>
      <c r="G1309" s="19">
        <v>45009</v>
      </c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5">
        <v>548</v>
      </c>
    </row>
    <row r="1310" spans="1:20" ht="15.6" hidden="1" x14ac:dyDescent="0.3">
      <c r="A1310" s="10">
        <v>1306</v>
      </c>
      <c r="B1310" s="13">
        <v>4</v>
      </c>
      <c r="C1310" s="13" t="s">
        <v>228</v>
      </c>
      <c r="D1310" s="11" t="s">
        <v>1352</v>
      </c>
      <c r="E1310" s="11">
        <v>59514992</v>
      </c>
      <c r="F1310" s="19">
        <v>45005</v>
      </c>
      <c r="G1310" s="19">
        <v>45009</v>
      </c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5">
        <v>548</v>
      </c>
    </row>
    <row r="1311" spans="1:20" ht="15.6" hidden="1" x14ac:dyDescent="0.3">
      <c r="A1311" s="10">
        <v>1307</v>
      </c>
      <c r="B1311" s="13">
        <v>5</v>
      </c>
      <c r="C1311" s="13" t="s">
        <v>228</v>
      </c>
      <c r="D1311" s="11" t="s">
        <v>1353</v>
      </c>
      <c r="E1311" s="11">
        <v>94162898</v>
      </c>
      <c r="F1311" s="19">
        <v>45005</v>
      </c>
      <c r="G1311" s="19">
        <v>45009</v>
      </c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5">
        <v>548</v>
      </c>
    </row>
    <row r="1312" spans="1:20" ht="15.6" hidden="1" x14ac:dyDescent="0.3">
      <c r="A1312" s="10">
        <v>1308</v>
      </c>
      <c r="B1312" s="13">
        <v>6</v>
      </c>
      <c r="C1312" s="13" t="s">
        <v>228</v>
      </c>
      <c r="D1312" s="11" t="s">
        <v>1354</v>
      </c>
      <c r="E1312" s="11">
        <v>98306962</v>
      </c>
      <c r="F1312" s="19">
        <v>45005</v>
      </c>
      <c r="G1312" s="19">
        <v>45009</v>
      </c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5">
        <v>548</v>
      </c>
    </row>
    <row r="1313" spans="1:20" ht="15.6" hidden="1" x14ac:dyDescent="0.3">
      <c r="A1313" s="10">
        <v>1309</v>
      </c>
      <c r="B1313" s="13">
        <v>7</v>
      </c>
      <c r="C1313" s="13" t="s">
        <v>228</v>
      </c>
      <c r="D1313" s="16" t="s">
        <v>1355</v>
      </c>
      <c r="E1313" s="11">
        <v>98085079</v>
      </c>
      <c r="F1313" s="19">
        <v>45005</v>
      </c>
      <c r="G1313" s="19">
        <v>45009</v>
      </c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5">
        <v>548</v>
      </c>
    </row>
    <row r="1314" spans="1:20" ht="15.6" hidden="1" x14ac:dyDescent="0.3">
      <c r="A1314" s="10">
        <v>1310</v>
      </c>
      <c r="B1314" s="13">
        <v>8</v>
      </c>
      <c r="C1314" s="13" t="s">
        <v>228</v>
      </c>
      <c r="D1314" s="11" t="s">
        <v>1356</v>
      </c>
      <c r="E1314" s="11">
        <v>94159993</v>
      </c>
      <c r="F1314" s="19">
        <v>45005</v>
      </c>
      <c r="G1314" s="19">
        <v>45009</v>
      </c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5">
        <v>548</v>
      </c>
    </row>
    <row r="1315" spans="1:20" ht="15.6" hidden="1" x14ac:dyDescent="0.3">
      <c r="A1315" s="10">
        <v>1311</v>
      </c>
      <c r="B1315" s="13">
        <v>9</v>
      </c>
      <c r="C1315" s="13" t="s">
        <v>228</v>
      </c>
      <c r="D1315" s="11" t="s">
        <v>1357</v>
      </c>
      <c r="E1315" s="11">
        <v>98322597</v>
      </c>
      <c r="F1315" s="19">
        <v>45005</v>
      </c>
      <c r="G1315" s="19">
        <v>45009</v>
      </c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5">
        <v>548</v>
      </c>
    </row>
    <row r="1316" spans="1:20" ht="15.6" hidden="1" x14ac:dyDescent="0.3">
      <c r="A1316" s="10">
        <v>1312</v>
      </c>
      <c r="B1316" s="13">
        <v>10</v>
      </c>
      <c r="C1316" s="13" t="s">
        <v>228</v>
      </c>
      <c r="D1316" s="11" t="s">
        <v>1358</v>
      </c>
      <c r="E1316" s="11">
        <v>54962592</v>
      </c>
      <c r="F1316" s="19">
        <v>45005</v>
      </c>
      <c r="G1316" s="19">
        <v>45009</v>
      </c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5">
        <v>548</v>
      </c>
    </row>
    <row r="1317" spans="1:20" ht="15.6" hidden="1" x14ac:dyDescent="0.3">
      <c r="A1317" s="10">
        <v>1313</v>
      </c>
      <c r="B1317" s="13">
        <v>11</v>
      </c>
      <c r="C1317" s="13" t="s">
        <v>228</v>
      </c>
      <c r="D1317" s="11" t="s">
        <v>1359</v>
      </c>
      <c r="E1317" s="11">
        <v>59185322</v>
      </c>
      <c r="F1317" s="19">
        <v>45005</v>
      </c>
      <c r="G1317" s="19">
        <v>45009</v>
      </c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5">
        <v>548</v>
      </c>
    </row>
    <row r="1318" spans="1:20" ht="15.6" hidden="1" x14ac:dyDescent="0.3">
      <c r="A1318" s="10">
        <v>1314</v>
      </c>
      <c r="B1318" s="13">
        <v>12</v>
      </c>
      <c r="C1318" s="13" t="s">
        <v>228</v>
      </c>
      <c r="D1318" s="11" t="s">
        <v>1360</v>
      </c>
      <c r="E1318" s="11">
        <v>98310113</v>
      </c>
      <c r="F1318" s="19">
        <v>45005</v>
      </c>
      <c r="G1318" s="19">
        <v>45009</v>
      </c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5">
        <v>548</v>
      </c>
    </row>
    <row r="1319" spans="1:20" ht="15.6" hidden="1" x14ac:dyDescent="0.3">
      <c r="A1319" s="10">
        <v>1315</v>
      </c>
      <c r="B1319" s="13">
        <v>13</v>
      </c>
      <c r="C1319" s="13" t="s">
        <v>228</v>
      </c>
      <c r="D1319" s="11" t="s">
        <v>1361</v>
      </c>
      <c r="E1319" s="11">
        <v>98101561</v>
      </c>
      <c r="F1319" s="19">
        <v>45005</v>
      </c>
      <c r="G1319" s="19">
        <v>45009</v>
      </c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5">
        <v>548</v>
      </c>
    </row>
    <row r="1320" spans="1:20" ht="15.6" hidden="1" x14ac:dyDescent="0.3">
      <c r="A1320" s="10">
        <v>1316</v>
      </c>
      <c r="B1320" s="13">
        <v>14</v>
      </c>
      <c r="C1320" s="13" t="s">
        <v>228</v>
      </c>
      <c r="D1320" s="16" t="s">
        <v>1362</v>
      </c>
      <c r="E1320" s="11">
        <v>54280656</v>
      </c>
      <c r="F1320" s="19">
        <v>45005</v>
      </c>
      <c r="G1320" s="19">
        <v>45009</v>
      </c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5">
        <v>548</v>
      </c>
    </row>
    <row r="1321" spans="1:20" ht="15.6" hidden="1" x14ac:dyDescent="0.3">
      <c r="A1321" s="10">
        <v>1317</v>
      </c>
      <c r="B1321" s="13">
        <v>15</v>
      </c>
      <c r="C1321" s="13" t="s">
        <v>228</v>
      </c>
      <c r="D1321" s="11" t="s">
        <v>1363</v>
      </c>
      <c r="E1321" s="11">
        <v>94070091</v>
      </c>
      <c r="F1321" s="19">
        <v>45005</v>
      </c>
      <c r="G1321" s="19">
        <v>45009</v>
      </c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5">
        <v>548</v>
      </c>
    </row>
    <row r="1322" spans="1:20" ht="15.6" hidden="1" x14ac:dyDescent="0.3">
      <c r="A1322" s="10">
        <v>1318</v>
      </c>
      <c r="B1322" s="13">
        <v>16</v>
      </c>
      <c r="C1322" s="13" t="s">
        <v>228</v>
      </c>
      <c r="D1322" s="11" t="s">
        <v>1364</v>
      </c>
      <c r="E1322" s="11">
        <v>98306962</v>
      </c>
      <c r="F1322" s="19">
        <v>45005</v>
      </c>
      <c r="G1322" s="19">
        <v>45009</v>
      </c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5">
        <v>548</v>
      </c>
    </row>
    <row r="1323" spans="1:20" ht="15.6" hidden="1" x14ac:dyDescent="0.3">
      <c r="A1323" s="10">
        <v>1319</v>
      </c>
      <c r="B1323" s="13">
        <v>17</v>
      </c>
      <c r="C1323" s="13" t="s">
        <v>228</v>
      </c>
      <c r="D1323" s="11" t="s">
        <v>1365</v>
      </c>
      <c r="E1323" s="11">
        <v>59185322</v>
      </c>
      <c r="F1323" s="19">
        <v>45005</v>
      </c>
      <c r="G1323" s="19">
        <v>45009</v>
      </c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5">
        <v>548</v>
      </c>
    </row>
    <row r="1324" spans="1:20" ht="15.6" hidden="1" x14ac:dyDescent="0.3">
      <c r="A1324" s="10">
        <v>1320</v>
      </c>
      <c r="B1324" s="13">
        <v>18</v>
      </c>
      <c r="C1324" s="13" t="s">
        <v>228</v>
      </c>
      <c r="D1324" s="11" t="s">
        <v>1366</v>
      </c>
      <c r="E1324" s="11">
        <v>94070091</v>
      </c>
      <c r="F1324" s="19">
        <v>45005</v>
      </c>
      <c r="G1324" s="19">
        <v>45009</v>
      </c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5">
        <v>548</v>
      </c>
    </row>
    <row r="1325" spans="1:20" ht="15.6" hidden="1" x14ac:dyDescent="0.3">
      <c r="A1325" s="10">
        <v>1321</v>
      </c>
      <c r="B1325" s="13">
        <v>19</v>
      </c>
      <c r="C1325" s="13" t="s">
        <v>228</v>
      </c>
      <c r="D1325" s="11" t="s">
        <v>1367</v>
      </c>
      <c r="E1325" s="11">
        <v>91608596</v>
      </c>
      <c r="F1325" s="19">
        <v>45005</v>
      </c>
      <c r="G1325" s="19">
        <v>45009</v>
      </c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5">
        <v>548</v>
      </c>
    </row>
    <row r="1326" spans="1:20" ht="15.6" hidden="1" x14ac:dyDescent="0.3">
      <c r="A1326" s="10">
        <v>1322</v>
      </c>
      <c r="B1326" s="13">
        <v>20</v>
      </c>
      <c r="C1326" s="13" t="s">
        <v>228</v>
      </c>
      <c r="D1326" s="11" t="s">
        <v>1368</v>
      </c>
      <c r="E1326" s="11">
        <v>59514992</v>
      </c>
      <c r="F1326" s="19">
        <v>45005</v>
      </c>
      <c r="G1326" s="19">
        <v>45009</v>
      </c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5">
        <v>548</v>
      </c>
    </row>
    <row r="1327" spans="1:20" ht="15.6" hidden="1" x14ac:dyDescent="0.3">
      <c r="A1327" s="10">
        <v>1323</v>
      </c>
      <c r="B1327" s="13">
        <v>21</v>
      </c>
      <c r="C1327" s="13" t="s">
        <v>228</v>
      </c>
      <c r="D1327" s="16" t="s">
        <v>1369</v>
      </c>
      <c r="E1327" s="11">
        <v>94397205</v>
      </c>
      <c r="F1327" s="19">
        <v>45005</v>
      </c>
      <c r="G1327" s="19">
        <v>45009</v>
      </c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5">
        <v>548</v>
      </c>
    </row>
    <row r="1328" spans="1:20" ht="15.6" hidden="1" x14ac:dyDescent="0.3">
      <c r="A1328" s="10">
        <v>1324</v>
      </c>
      <c r="B1328" s="13">
        <v>22</v>
      </c>
      <c r="C1328" s="13" t="s">
        <v>228</v>
      </c>
      <c r="D1328" s="11" t="s">
        <v>1370</v>
      </c>
      <c r="E1328" s="11">
        <v>95103693</v>
      </c>
      <c r="F1328" s="19">
        <v>45005</v>
      </c>
      <c r="G1328" s="19">
        <v>45009</v>
      </c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5">
        <v>548</v>
      </c>
    </row>
    <row r="1329" spans="1:20" ht="15.6" hidden="1" x14ac:dyDescent="0.3">
      <c r="A1329" s="10">
        <v>1325</v>
      </c>
      <c r="B1329" s="13">
        <v>23</v>
      </c>
      <c r="C1329" s="13" t="s">
        <v>228</v>
      </c>
      <c r="D1329" s="11" t="s">
        <v>1371</v>
      </c>
      <c r="E1329" s="11">
        <v>94497591</v>
      </c>
      <c r="F1329" s="19">
        <v>45005</v>
      </c>
      <c r="G1329" s="19">
        <v>45009</v>
      </c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5">
        <v>548</v>
      </c>
    </row>
    <row r="1330" spans="1:20" ht="15.6" hidden="1" x14ac:dyDescent="0.3">
      <c r="A1330" s="10">
        <v>1326</v>
      </c>
      <c r="B1330" s="13">
        <v>24</v>
      </c>
      <c r="C1330" s="13" t="s">
        <v>228</v>
      </c>
      <c r="D1330" s="11" t="s">
        <v>1372</v>
      </c>
      <c r="E1330" s="11">
        <v>91608596</v>
      </c>
      <c r="F1330" s="19">
        <v>45005</v>
      </c>
      <c r="G1330" s="19">
        <v>45009</v>
      </c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5">
        <v>548</v>
      </c>
    </row>
    <row r="1331" spans="1:20" ht="15.6" hidden="1" x14ac:dyDescent="0.3">
      <c r="A1331" s="10">
        <v>1327</v>
      </c>
      <c r="B1331" s="13">
        <v>25</v>
      </c>
      <c r="C1331" s="13" t="s">
        <v>228</v>
      </c>
      <c r="D1331" s="11" t="s">
        <v>1373</v>
      </c>
      <c r="E1331" s="11">
        <v>92945195</v>
      </c>
      <c r="F1331" s="19">
        <v>45005</v>
      </c>
      <c r="G1331" s="19">
        <v>45009</v>
      </c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5">
        <v>548</v>
      </c>
    </row>
    <row r="1332" spans="1:20" ht="15.6" hidden="1" x14ac:dyDescent="0.3">
      <c r="A1332" s="10">
        <v>1328</v>
      </c>
      <c r="B1332" s="13">
        <v>26</v>
      </c>
      <c r="C1332" s="13" t="s">
        <v>228</v>
      </c>
      <c r="D1332" s="11" t="s">
        <v>1374</v>
      </c>
      <c r="E1332" s="11">
        <v>98322597</v>
      </c>
      <c r="F1332" s="19">
        <v>45005</v>
      </c>
      <c r="G1332" s="19">
        <v>45009</v>
      </c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5">
        <v>548</v>
      </c>
    </row>
    <row r="1333" spans="1:20" ht="15.6" hidden="1" x14ac:dyDescent="0.3">
      <c r="A1333" s="10">
        <v>1329</v>
      </c>
      <c r="B1333" s="13">
        <v>27</v>
      </c>
      <c r="C1333" s="13" t="s">
        <v>228</v>
      </c>
      <c r="D1333" s="11" t="s">
        <v>1375</v>
      </c>
      <c r="E1333" s="11">
        <v>91971036</v>
      </c>
      <c r="F1333" s="19">
        <v>45005</v>
      </c>
      <c r="G1333" s="19">
        <v>45009</v>
      </c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5">
        <v>548</v>
      </c>
    </row>
    <row r="1334" spans="1:20" ht="15.6" hidden="1" x14ac:dyDescent="0.3">
      <c r="A1334" s="10">
        <v>1330</v>
      </c>
      <c r="B1334" s="13">
        <v>28</v>
      </c>
      <c r="C1334" s="13" t="s">
        <v>228</v>
      </c>
      <c r="D1334" s="16" t="s">
        <v>1376</v>
      </c>
      <c r="E1334" s="11">
        <v>54059597</v>
      </c>
      <c r="F1334" s="19">
        <v>45005</v>
      </c>
      <c r="G1334" s="19">
        <v>45009</v>
      </c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5">
        <v>548</v>
      </c>
    </row>
    <row r="1335" spans="1:20" ht="15.6" hidden="1" x14ac:dyDescent="0.3">
      <c r="A1335" s="10">
        <v>1331</v>
      </c>
      <c r="B1335" s="13">
        <v>29</v>
      </c>
      <c r="C1335" s="13" t="s">
        <v>228</v>
      </c>
      <c r="D1335" s="11" t="s">
        <v>1377</v>
      </c>
      <c r="E1335" s="11">
        <v>54400999</v>
      </c>
      <c r="F1335" s="19">
        <v>45005</v>
      </c>
      <c r="G1335" s="19">
        <v>45009</v>
      </c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5">
        <v>548</v>
      </c>
    </row>
    <row r="1336" spans="1:20" ht="15.6" hidden="1" x14ac:dyDescent="0.3">
      <c r="A1336" s="10">
        <v>1332</v>
      </c>
      <c r="B1336" s="13">
        <v>30</v>
      </c>
      <c r="C1336" s="13" t="s">
        <v>228</v>
      </c>
      <c r="D1336" s="11" t="s">
        <v>1378</v>
      </c>
      <c r="E1336" s="11">
        <v>91649392</v>
      </c>
      <c r="F1336" s="19">
        <v>45005</v>
      </c>
      <c r="G1336" s="19">
        <v>45009</v>
      </c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5">
        <v>548</v>
      </c>
    </row>
    <row r="1337" spans="1:20" ht="15.6" hidden="1" x14ac:dyDescent="0.3">
      <c r="A1337" s="10">
        <v>1333</v>
      </c>
      <c r="B1337" s="13">
        <v>31</v>
      </c>
      <c r="C1337" s="13" t="s">
        <v>228</v>
      </c>
      <c r="D1337" s="11" t="s">
        <v>1379</v>
      </c>
      <c r="E1337" s="11">
        <v>54962592</v>
      </c>
      <c r="F1337" s="19">
        <v>45005</v>
      </c>
      <c r="G1337" s="19">
        <v>45009</v>
      </c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5">
        <v>548</v>
      </c>
    </row>
    <row r="1338" spans="1:20" ht="15.6" hidden="1" x14ac:dyDescent="0.3">
      <c r="A1338" s="10">
        <v>1334</v>
      </c>
      <c r="B1338" s="13">
        <v>32</v>
      </c>
      <c r="C1338" s="13" t="s">
        <v>228</v>
      </c>
      <c r="D1338" s="11" t="s">
        <v>1380</v>
      </c>
      <c r="E1338" s="11">
        <v>91649392</v>
      </c>
      <c r="F1338" s="19">
        <v>45005</v>
      </c>
      <c r="G1338" s="19">
        <v>45009</v>
      </c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5">
        <v>548</v>
      </c>
    </row>
    <row r="1339" spans="1:20" ht="15.6" hidden="1" x14ac:dyDescent="0.3">
      <c r="A1339" s="10">
        <v>1335</v>
      </c>
      <c r="B1339" s="13">
        <v>33</v>
      </c>
      <c r="C1339" s="13" t="s">
        <v>228</v>
      </c>
      <c r="D1339" s="11" t="s">
        <v>1381</v>
      </c>
      <c r="E1339" s="11">
        <v>98152804</v>
      </c>
      <c r="F1339" s="19">
        <v>45005</v>
      </c>
      <c r="G1339" s="19">
        <v>45009</v>
      </c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5">
        <v>548</v>
      </c>
    </row>
    <row r="1340" spans="1:20" ht="15.6" hidden="1" x14ac:dyDescent="0.3">
      <c r="A1340" s="10">
        <v>1336</v>
      </c>
      <c r="B1340" s="13">
        <v>34</v>
      </c>
      <c r="C1340" s="13" t="s">
        <v>228</v>
      </c>
      <c r="D1340" s="11" t="s">
        <v>1382</v>
      </c>
      <c r="E1340" s="11">
        <v>94962628</v>
      </c>
      <c r="F1340" s="19">
        <v>45005</v>
      </c>
      <c r="G1340" s="19">
        <v>45009</v>
      </c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5">
        <v>548</v>
      </c>
    </row>
    <row r="1341" spans="1:20" ht="15.6" hidden="1" x14ac:dyDescent="0.3">
      <c r="A1341" s="10">
        <v>1337</v>
      </c>
      <c r="B1341" s="13">
        <v>35</v>
      </c>
      <c r="C1341" s="13" t="s">
        <v>228</v>
      </c>
      <c r="D1341" s="16" t="s">
        <v>1383</v>
      </c>
      <c r="E1341" s="11">
        <v>98192313</v>
      </c>
      <c r="F1341" s="19">
        <v>45005</v>
      </c>
      <c r="G1341" s="19">
        <v>45009</v>
      </c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5">
        <v>548</v>
      </c>
    </row>
    <row r="1342" spans="1:20" ht="15.6" hidden="1" x14ac:dyDescent="0.3">
      <c r="A1342" s="10">
        <v>1338</v>
      </c>
      <c r="B1342" s="13">
        <v>36</v>
      </c>
      <c r="C1342" s="13" t="s">
        <v>228</v>
      </c>
      <c r="D1342" s="11" t="s">
        <v>1384</v>
      </c>
      <c r="E1342" s="11">
        <v>54288147</v>
      </c>
      <c r="F1342" s="19">
        <v>45005</v>
      </c>
      <c r="G1342" s="19">
        <v>45009</v>
      </c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5">
        <v>548</v>
      </c>
    </row>
    <row r="1343" spans="1:20" ht="15.6" hidden="1" x14ac:dyDescent="0.3">
      <c r="A1343" s="10">
        <v>1339</v>
      </c>
      <c r="B1343" s="13">
        <v>37</v>
      </c>
      <c r="C1343" s="13" t="s">
        <v>228</v>
      </c>
      <c r="D1343" s="11" t="s">
        <v>1385</v>
      </c>
      <c r="E1343" s="11">
        <v>54059597</v>
      </c>
      <c r="F1343" s="19">
        <v>45005</v>
      </c>
      <c r="G1343" s="19">
        <v>45009</v>
      </c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5">
        <v>548</v>
      </c>
    </row>
    <row r="1344" spans="1:20" ht="15.6" hidden="1" x14ac:dyDescent="0.3">
      <c r="A1344" s="10">
        <v>1340</v>
      </c>
      <c r="B1344" s="13">
        <v>38</v>
      </c>
      <c r="C1344" s="13" t="s">
        <v>228</v>
      </c>
      <c r="D1344" s="11" t="s">
        <v>1386</v>
      </c>
      <c r="E1344" s="11">
        <v>92935592</v>
      </c>
      <c r="F1344" s="19">
        <v>45005</v>
      </c>
      <c r="G1344" s="19">
        <v>45009</v>
      </c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5">
        <v>548</v>
      </c>
    </row>
    <row r="1345" spans="1:20" ht="15.6" hidden="1" x14ac:dyDescent="0.3">
      <c r="A1345" s="10">
        <v>1341</v>
      </c>
      <c r="B1345" s="13">
        <v>39</v>
      </c>
      <c r="C1345" s="13" t="s">
        <v>228</v>
      </c>
      <c r="D1345" s="11" t="s">
        <v>1387</v>
      </c>
      <c r="E1345" s="11">
        <v>98339633</v>
      </c>
      <c r="F1345" s="19">
        <v>45005</v>
      </c>
      <c r="G1345" s="19">
        <v>45009</v>
      </c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5">
        <v>548</v>
      </c>
    </row>
    <row r="1346" spans="1:20" ht="15.6" hidden="1" x14ac:dyDescent="0.3">
      <c r="A1346" s="10">
        <v>1342</v>
      </c>
      <c r="B1346" s="13">
        <v>40</v>
      </c>
      <c r="C1346" s="13" t="s">
        <v>228</v>
      </c>
      <c r="D1346" s="11" t="s">
        <v>1388</v>
      </c>
      <c r="E1346" s="11">
        <v>94188646</v>
      </c>
      <c r="F1346" s="19">
        <v>45005</v>
      </c>
      <c r="G1346" s="19">
        <v>45009</v>
      </c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5">
        <v>548</v>
      </c>
    </row>
    <row r="1347" spans="1:20" ht="15.6" hidden="1" x14ac:dyDescent="0.3">
      <c r="A1347" s="10">
        <v>1343</v>
      </c>
      <c r="B1347" s="13">
        <v>41</v>
      </c>
      <c r="C1347" s="13" t="s">
        <v>228</v>
      </c>
      <c r="D1347" s="11" t="s">
        <v>1389</v>
      </c>
      <c r="E1347" s="11">
        <v>95103693</v>
      </c>
      <c r="F1347" s="19">
        <v>45005</v>
      </c>
      <c r="G1347" s="19">
        <v>45009</v>
      </c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5">
        <v>548</v>
      </c>
    </row>
    <row r="1348" spans="1:20" ht="15.6" hidden="1" x14ac:dyDescent="0.3">
      <c r="A1348" s="10">
        <v>1344</v>
      </c>
      <c r="B1348" s="13">
        <v>42</v>
      </c>
      <c r="C1348" s="13" t="s">
        <v>228</v>
      </c>
      <c r="D1348" s="16" t="s">
        <v>1390</v>
      </c>
      <c r="E1348" s="11">
        <v>94600590</v>
      </c>
      <c r="F1348" s="19">
        <v>45005</v>
      </c>
      <c r="G1348" s="19">
        <v>45009</v>
      </c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5">
        <v>548</v>
      </c>
    </row>
    <row r="1349" spans="1:20" ht="15.6" hidden="1" x14ac:dyDescent="0.3">
      <c r="A1349" s="10">
        <v>1345</v>
      </c>
      <c r="B1349" s="13">
        <v>43</v>
      </c>
      <c r="C1349" s="13" t="s">
        <v>228</v>
      </c>
      <c r="D1349" s="11" t="s">
        <v>1391</v>
      </c>
      <c r="E1349" s="11">
        <v>94162898</v>
      </c>
      <c r="F1349" s="19">
        <v>45005</v>
      </c>
      <c r="G1349" s="19">
        <v>45009</v>
      </c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5">
        <v>548</v>
      </c>
    </row>
    <row r="1350" spans="1:20" ht="15.6" hidden="1" x14ac:dyDescent="0.3">
      <c r="A1350" s="10">
        <v>1346</v>
      </c>
      <c r="B1350" s="13">
        <v>44</v>
      </c>
      <c r="C1350" s="13" t="s">
        <v>228</v>
      </c>
      <c r="D1350" s="11" t="s">
        <v>1392</v>
      </c>
      <c r="E1350" s="11">
        <v>92935592</v>
      </c>
      <c r="F1350" s="19">
        <v>45005</v>
      </c>
      <c r="G1350" s="19">
        <v>45009</v>
      </c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5">
        <v>548</v>
      </c>
    </row>
    <row r="1351" spans="1:20" ht="15.6" hidden="1" x14ac:dyDescent="0.3">
      <c r="A1351" s="10">
        <v>1347</v>
      </c>
      <c r="B1351" s="13">
        <v>45</v>
      </c>
      <c r="C1351" s="13" t="s">
        <v>228</v>
      </c>
      <c r="D1351" s="11" t="s">
        <v>1393</v>
      </c>
      <c r="E1351" s="11">
        <v>59721092</v>
      </c>
      <c r="F1351" s="19">
        <v>45005</v>
      </c>
      <c r="G1351" s="19">
        <v>45009</v>
      </c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5">
        <v>548</v>
      </c>
    </row>
    <row r="1352" spans="1:20" ht="15.6" hidden="1" x14ac:dyDescent="0.3">
      <c r="A1352" s="10">
        <v>1348</v>
      </c>
      <c r="B1352" s="13">
        <v>46</v>
      </c>
      <c r="C1352" s="13" t="s">
        <v>228</v>
      </c>
      <c r="D1352" s="11" t="s">
        <v>1394</v>
      </c>
      <c r="E1352" s="11">
        <v>59721092</v>
      </c>
      <c r="F1352" s="19">
        <v>45005</v>
      </c>
      <c r="G1352" s="19">
        <v>45009</v>
      </c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5">
        <v>548</v>
      </c>
    </row>
    <row r="1353" spans="1:20" ht="15.6" hidden="1" x14ac:dyDescent="0.3">
      <c r="A1353" s="10">
        <v>1349</v>
      </c>
      <c r="B1353" s="13">
        <v>47</v>
      </c>
      <c r="C1353" s="13" t="s">
        <v>228</v>
      </c>
      <c r="D1353" s="11" t="s">
        <v>1395</v>
      </c>
      <c r="E1353" s="11">
        <v>98339633</v>
      </c>
      <c r="F1353" s="19">
        <v>45005</v>
      </c>
      <c r="G1353" s="19">
        <v>45009</v>
      </c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5">
        <v>548</v>
      </c>
    </row>
    <row r="1354" spans="1:20" ht="15.6" hidden="1" x14ac:dyDescent="0.3">
      <c r="A1354" s="10">
        <v>1350</v>
      </c>
      <c r="B1354" s="13">
        <v>48</v>
      </c>
      <c r="C1354" s="13" t="s">
        <v>228</v>
      </c>
      <c r="D1354" s="11" t="s">
        <v>1396</v>
      </c>
      <c r="E1354" s="11">
        <v>94188646</v>
      </c>
      <c r="F1354" s="19">
        <v>45005</v>
      </c>
      <c r="G1354" s="19">
        <v>45009</v>
      </c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5">
        <v>548</v>
      </c>
    </row>
    <row r="1355" spans="1:20" ht="15.6" hidden="1" x14ac:dyDescent="0.3">
      <c r="A1355" s="10">
        <v>1351</v>
      </c>
      <c r="B1355" s="13">
        <v>49</v>
      </c>
      <c r="C1355" s="13" t="s">
        <v>228</v>
      </c>
      <c r="D1355" s="16" t="s">
        <v>1397</v>
      </c>
      <c r="E1355" s="11">
        <v>54280656</v>
      </c>
      <c r="F1355" s="19">
        <v>45005</v>
      </c>
      <c r="G1355" s="19">
        <v>45009</v>
      </c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5">
        <v>548</v>
      </c>
    </row>
    <row r="1356" spans="1:20" ht="15.6" hidden="1" x14ac:dyDescent="0.3">
      <c r="A1356" s="10">
        <v>1352</v>
      </c>
      <c r="B1356" s="13">
        <v>50</v>
      </c>
      <c r="C1356" s="13" t="s">
        <v>228</v>
      </c>
      <c r="D1356" s="11" t="s">
        <v>1398</v>
      </c>
      <c r="E1356" s="11">
        <v>54973862</v>
      </c>
      <c r="F1356" s="19">
        <v>45005</v>
      </c>
      <c r="G1356" s="19">
        <v>45009</v>
      </c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5">
        <v>548</v>
      </c>
    </row>
    <row r="1357" spans="1:20" ht="15.6" hidden="1" x14ac:dyDescent="0.3">
      <c r="A1357" s="10">
        <v>1353</v>
      </c>
      <c r="B1357" s="13">
        <v>51</v>
      </c>
      <c r="C1357" s="13" t="s">
        <v>228</v>
      </c>
      <c r="D1357" s="11" t="s">
        <v>1399</v>
      </c>
      <c r="E1357" s="11">
        <v>54973862</v>
      </c>
      <c r="F1357" s="19">
        <v>45005</v>
      </c>
      <c r="G1357" s="19">
        <v>45009</v>
      </c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5">
        <v>548</v>
      </c>
    </row>
    <row r="1358" spans="1:20" ht="15.6" hidden="1" x14ac:dyDescent="0.3">
      <c r="A1358" s="10">
        <v>1354</v>
      </c>
      <c r="B1358" s="13">
        <v>52</v>
      </c>
      <c r="C1358" s="13" t="s">
        <v>228</v>
      </c>
      <c r="D1358" s="11" t="s">
        <v>1400</v>
      </c>
      <c r="E1358" s="11">
        <v>98310113</v>
      </c>
      <c r="F1358" s="19">
        <v>45005</v>
      </c>
      <c r="G1358" s="19">
        <v>45009</v>
      </c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5">
        <v>548</v>
      </c>
    </row>
    <row r="1359" spans="1:20" ht="15.6" hidden="1" x14ac:dyDescent="0.3">
      <c r="A1359" s="10">
        <v>1355</v>
      </c>
      <c r="B1359" s="13">
        <v>53</v>
      </c>
      <c r="C1359" s="13" t="s">
        <v>228</v>
      </c>
      <c r="D1359" s="11" t="s">
        <v>1401</v>
      </c>
      <c r="E1359" s="11">
        <v>98085079</v>
      </c>
      <c r="F1359" s="19">
        <v>45005</v>
      </c>
      <c r="G1359" s="19">
        <v>45009</v>
      </c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5">
        <v>548</v>
      </c>
    </row>
    <row r="1360" spans="1:20" ht="15.6" hidden="1" x14ac:dyDescent="0.3">
      <c r="A1360" s="10">
        <v>1356</v>
      </c>
      <c r="B1360" s="13">
        <v>54</v>
      </c>
      <c r="C1360" s="13" t="s">
        <v>228</v>
      </c>
      <c r="D1360" s="11" t="s">
        <v>1402</v>
      </c>
      <c r="E1360" s="11">
        <v>94497591</v>
      </c>
      <c r="F1360" s="19">
        <v>45005</v>
      </c>
      <c r="G1360" s="19">
        <v>45009</v>
      </c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5">
        <v>548</v>
      </c>
    </row>
    <row r="1361" spans="1:20" ht="15.6" hidden="1" x14ac:dyDescent="0.3">
      <c r="A1361" s="10">
        <v>1357</v>
      </c>
      <c r="B1361" s="13">
        <v>55</v>
      </c>
      <c r="C1361" s="13" t="s">
        <v>228</v>
      </c>
      <c r="D1361" s="11" t="s">
        <v>1403</v>
      </c>
      <c r="E1361" s="11">
        <v>91971036</v>
      </c>
      <c r="F1361" s="19">
        <v>45005</v>
      </c>
      <c r="G1361" s="19">
        <v>45009</v>
      </c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5">
        <v>548</v>
      </c>
    </row>
    <row r="1362" spans="1:20" ht="15.6" hidden="1" x14ac:dyDescent="0.3">
      <c r="A1362" s="10">
        <v>1358</v>
      </c>
      <c r="B1362" s="13">
        <v>56</v>
      </c>
      <c r="C1362" s="13" t="s">
        <v>228</v>
      </c>
      <c r="D1362" s="16" t="s">
        <v>1404</v>
      </c>
      <c r="E1362" s="11">
        <v>54288147</v>
      </c>
      <c r="F1362" s="19">
        <v>45005</v>
      </c>
      <c r="G1362" s="19">
        <v>45009</v>
      </c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5">
        <v>548</v>
      </c>
    </row>
    <row r="1363" spans="1:20" ht="15.6" hidden="1" x14ac:dyDescent="0.3">
      <c r="A1363" s="10">
        <v>1359</v>
      </c>
      <c r="B1363" s="13">
        <v>1</v>
      </c>
      <c r="C1363" s="13" t="s">
        <v>228</v>
      </c>
      <c r="D1363" s="11" t="s">
        <v>1405</v>
      </c>
      <c r="E1363" s="11">
        <v>54390778</v>
      </c>
      <c r="F1363" s="19">
        <v>45005</v>
      </c>
      <c r="G1363" s="19">
        <v>45016</v>
      </c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5">
        <v>549</v>
      </c>
    </row>
    <row r="1364" spans="1:20" ht="15.6" hidden="1" x14ac:dyDescent="0.3">
      <c r="A1364" s="10">
        <v>1360</v>
      </c>
      <c r="B1364" s="13">
        <v>2</v>
      </c>
      <c r="C1364" s="13" t="s">
        <v>228</v>
      </c>
      <c r="D1364" s="11" t="s">
        <v>1406</v>
      </c>
      <c r="E1364" s="11">
        <v>59184507</v>
      </c>
      <c r="F1364" s="19">
        <v>45005</v>
      </c>
      <c r="G1364" s="19">
        <v>45016</v>
      </c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5">
        <v>549</v>
      </c>
    </row>
    <row r="1365" spans="1:20" ht="15.6" hidden="1" x14ac:dyDescent="0.3">
      <c r="A1365" s="10">
        <v>1361</v>
      </c>
      <c r="B1365" s="13">
        <v>3</v>
      </c>
      <c r="C1365" s="13" t="s">
        <v>228</v>
      </c>
      <c r="D1365" s="11" t="s">
        <v>1407</v>
      </c>
      <c r="E1365" s="11">
        <v>94167897</v>
      </c>
      <c r="F1365" s="19">
        <v>45005</v>
      </c>
      <c r="G1365" s="19">
        <v>45016</v>
      </c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5">
        <v>549</v>
      </c>
    </row>
    <row r="1366" spans="1:20" ht="15.6" hidden="1" x14ac:dyDescent="0.3">
      <c r="A1366" s="10">
        <v>1362</v>
      </c>
      <c r="B1366" s="13">
        <v>4</v>
      </c>
      <c r="C1366" s="13" t="s">
        <v>228</v>
      </c>
      <c r="D1366" s="11" t="s">
        <v>1408</v>
      </c>
      <c r="E1366" s="11">
        <v>98570401</v>
      </c>
      <c r="F1366" s="19">
        <v>45005</v>
      </c>
      <c r="G1366" s="19">
        <v>45016</v>
      </c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5">
        <v>549</v>
      </c>
    </row>
    <row r="1367" spans="1:20" ht="15.6" hidden="1" x14ac:dyDescent="0.3">
      <c r="A1367" s="10">
        <v>1363</v>
      </c>
      <c r="B1367" s="13">
        <v>5</v>
      </c>
      <c r="C1367" s="13" t="s">
        <v>228</v>
      </c>
      <c r="D1367" s="11" t="s">
        <v>1409</v>
      </c>
      <c r="E1367" s="11">
        <v>92526391</v>
      </c>
      <c r="F1367" s="19">
        <v>45005</v>
      </c>
      <c r="G1367" s="19">
        <v>45016</v>
      </c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5">
        <v>549</v>
      </c>
    </row>
    <row r="1368" spans="1:20" ht="15.6" hidden="1" x14ac:dyDescent="0.3">
      <c r="A1368" s="10">
        <v>1364</v>
      </c>
      <c r="B1368" s="13">
        <v>6</v>
      </c>
      <c r="C1368" s="13" t="s">
        <v>228</v>
      </c>
      <c r="D1368" s="11" t="s">
        <v>1410</v>
      </c>
      <c r="E1368" s="11">
        <v>54392204</v>
      </c>
      <c r="F1368" s="19">
        <v>45005</v>
      </c>
      <c r="G1368" s="19">
        <v>45016</v>
      </c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5">
        <v>549</v>
      </c>
    </row>
    <row r="1369" spans="1:20" ht="15.6" hidden="1" x14ac:dyDescent="0.3">
      <c r="A1369" s="10">
        <v>1365</v>
      </c>
      <c r="B1369" s="13">
        <v>7</v>
      </c>
      <c r="C1369" s="13" t="s">
        <v>228</v>
      </c>
      <c r="D1369" s="11" t="s">
        <v>1411</v>
      </c>
      <c r="E1369" s="11">
        <v>54968607</v>
      </c>
      <c r="F1369" s="19">
        <v>45005</v>
      </c>
      <c r="G1369" s="19">
        <v>45016</v>
      </c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5">
        <v>549</v>
      </c>
    </row>
    <row r="1370" spans="1:20" ht="15.6" hidden="1" x14ac:dyDescent="0.3">
      <c r="A1370" s="10">
        <v>1366</v>
      </c>
      <c r="B1370" s="13">
        <v>8</v>
      </c>
      <c r="C1370" s="13" t="s">
        <v>228</v>
      </c>
      <c r="D1370" s="11" t="s">
        <v>1412</v>
      </c>
      <c r="E1370" s="11">
        <v>54392204</v>
      </c>
      <c r="F1370" s="19">
        <v>45005</v>
      </c>
      <c r="G1370" s="19">
        <v>45016</v>
      </c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5">
        <v>549</v>
      </c>
    </row>
    <row r="1371" spans="1:20" ht="15.6" hidden="1" x14ac:dyDescent="0.3">
      <c r="A1371" s="10">
        <v>1367</v>
      </c>
      <c r="B1371" s="13">
        <v>9</v>
      </c>
      <c r="C1371" s="13" t="s">
        <v>228</v>
      </c>
      <c r="D1371" s="11" t="s">
        <v>1413</v>
      </c>
      <c r="E1371" s="11">
        <v>54112693</v>
      </c>
      <c r="F1371" s="19">
        <v>45005</v>
      </c>
      <c r="G1371" s="19">
        <v>45016</v>
      </c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5">
        <v>549</v>
      </c>
    </row>
    <row r="1372" spans="1:20" ht="15.6" hidden="1" x14ac:dyDescent="0.3">
      <c r="A1372" s="10">
        <v>1368</v>
      </c>
      <c r="B1372" s="13">
        <v>10</v>
      </c>
      <c r="C1372" s="13" t="s">
        <v>228</v>
      </c>
      <c r="D1372" s="11" t="s">
        <v>1414</v>
      </c>
      <c r="E1372" s="11">
        <v>91725085</v>
      </c>
      <c r="F1372" s="19">
        <v>45005</v>
      </c>
      <c r="G1372" s="19">
        <v>45016</v>
      </c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5">
        <v>549</v>
      </c>
    </row>
    <row r="1373" spans="1:20" ht="15.6" hidden="1" x14ac:dyDescent="0.3">
      <c r="A1373" s="10">
        <v>1369</v>
      </c>
      <c r="B1373" s="13">
        <v>11</v>
      </c>
      <c r="C1373" s="13" t="s">
        <v>228</v>
      </c>
      <c r="D1373" s="11" t="s">
        <v>1415</v>
      </c>
      <c r="E1373" s="11">
        <v>91725085</v>
      </c>
      <c r="F1373" s="19">
        <v>45005</v>
      </c>
      <c r="G1373" s="19">
        <v>45016</v>
      </c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5">
        <v>549</v>
      </c>
    </row>
    <row r="1374" spans="1:20" ht="15.6" hidden="1" x14ac:dyDescent="0.3">
      <c r="A1374" s="10">
        <v>1370</v>
      </c>
      <c r="B1374" s="13">
        <v>12</v>
      </c>
      <c r="C1374" s="13" t="s">
        <v>228</v>
      </c>
      <c r="D1374" s="11" t="s">
        <v>1416</v>
      </c>
      <c r="E1374" s="11">
        <v>54266697</v>
      </c>
      <c r="F1374" s="19">
        <v>45005</v>
      </c>
      <c r="G1374" s="19">
        <v>45016</v>
      </c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5">
        <v>549</v>
      </c>
    </row>
    <row r="1375" spans="1:20" ht="15.6" hidden="1" x14ac:dyDescent="0.3">
      <c r="A1375" s="10">
        <v>1371</v>
      </c>
      <c r="B1375" s="13">
        <v>13</v>
      </c>
      <c r="C1375" s="13" t="s">
        <v>228</v>
      </c>
      <c r="D1375" s="11" t="s">
        <v>1417</v>
      </c>
      <c r="E1375" s="11">
        <v>94955747</v>
      </c>
      <c r="F1375" s="19">
        <v>45005</v>
      </c>
      <c r="G1375" s="19">
        <v>45016</v>
      </c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5">
        <v>549</v>
      </c>
    </row>
    <row r="1376" spans="1:20" ht="15.6" hidden="1" x14ac:dyDescent="0.3">
      <c r="A1376" s="10">
        <v>1372</v>
      </c>
      <c r="B1376" s="13">
        <v>14</v>
      </c>
      <c r="C1376" s="13" t="s">
        <v>228</v>
      </c>
      <c r="D1376" s="11" t="s">
        <v>1418</v>
      </c>
      <c r="E1376" s="11">
        <v>94955747</v>
      </c>
      <c r="F1376" s="19">
        <v>45005</v>
      </c>
      <c r="G1376" s="19">
        <v>45016</v>
      </c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5">
        <v>549</v>
      </c>
    </row>
    <row r="1377" spans="1:20" ht="15.6" hidden="1" x14ac:dyDescent="0.3">
      <c r="A1377" s="10">
        <v>1373</v>
      </c>
      <c r="B1377" s="13">
        <v>15</v>
      </c>
      <c r="C1377" s="13" t="s">
        <v>228</v>
      </c>
      <c r="D1377" s="11" t="s">
        <v>1419</v>
      </c>
      <c r="E1377" s="11">
        <v>98561251</v>
      </c>
      <c r="F1377" s="19">
        <v>45005</v>
      </c>
      <c r="G1377" s="19">
        <v>45016</v>
      </c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5">
        <v>549</v>
      </c>
    </row>
    <row r="1378" spans="1:20" ht="15.6" hidden="1" x14ac:dyDescent="0.3">
      <c r="A1378" s="10">
        <v>1374</v>
      </c>
      <c r="B1378" s="13">
        <v>16</v>
      </c>
      <c r="C1378" s="13" t="s">
        <v>228</v>
      </c>
      <c r="D1378" s="11" t="s">
        <v>1420</v>
      </c>
      <c r="E1378" s="11">
        <v>98561251</v>
      </c>
      <c r="F1378" s="19">
        <v>45005</v>
      </c>
      <c r="G1378" s="19">
        <v>45016</v>
      </c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5">
        <v>549</v>
      </c>
    </row>
    <row r="1379" spans="1:20" ht="15.6" hidden="1" x14ac:dyDescent="0.3">
      <c r="A1379" s="10">
        <v>1375</v>
      </c>
      <c r="B1379" s="13">
        <v>17</v>
      </c>
      <c r="C1379" s="13" t="s">
        <v>228</v>
      </c>
      <c r="D1379" s="11" t="s">
        <v>1421</v>
      </c>
      <c r="E1379" s="11">
        <v>94171097</v>
      </c>
      <c r="F1379" s="19">
        <v>45005</v>
      </c>
      <c r="G1379" s="19">
        <v>45016</v>
      </c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5">
        <v>549</v>
      </c>
    </row>
    <row r="1380" spans="1:20" ht="15.6" hidden="1" x14ac:dyDescent="0.3">
      <c r="A1380" s="10">
        <v>1376</v>
      </c>
      <c r="B1380" s="13">
        <v>18</v>
      </c>
      <c r="C1380" s="13" t="s">
        <v>228</v>
      </c>
      <c r="D1380" s="11" t="s">
        <v>1422</v>
      </c>
      <c r="E1380" s="11">
        <v>94171097</v>
      </c>
      <c r="F1380" s="19">
        <v>45005</v>
      </c>
      <c r="G1380" s="19">
        <v>45016</v>
      </c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5">
        <v>549</v>
      </c>
    </row>
    <row r="1381" spans="1:20" ht="15.6" hidden="1" x14ac:dyDescent="0.3">
      <c r="A1381" s="10">
        <v>1377</v>
      </c>
      <c r="B1381" s="13">
        <v>19</v>
      </c>
      <c r="C1381" s="13" t="s">
        <v>228</v>
      </c>
      <c r="D1381" s="11" t="s">
        <v>1423</v>
      </c>
      <c r="E1381" s="11">
        <v>54390778</v>
      </c>
      <c r="F1381" s="19">
        <v>45005</v>
      </c>
      <c r="G1381" s="19">
        <v>45016</v>
      </c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5">
        <v>549</v>
      </c>
    </row>
    <row r="1382" spans="1:20" ht="15.6" hidden="1" x14ac:dyDescent="0.3">
      <c r="A1382" s="10">
        <v>1378</v>
      </c>
      <c r="B1382" s="13">
        <v>20</v>
      </c>
      <c r="C1382" s="13" t="s">
        <v>228</v>
      </c>
      <c r="D1382" s="11" t="s">
        <v>1424</v>
      </c>
      <c r="E1382" s="11">
        <v>54391784</v>
      </c>
      <c r="F1382" s="19">
        <v>45005</v>
      </c>
      <c r="G1382" s="19">
        <v>45016</v>
      </c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5">
        <v>549</v>
      </c>
    </row>
    <row r="1383" spans="1:20" ht="15.6" hidden="1" x14ac:dyDescent="0.3">
      <c r="A1383" s="10">
        <v>1379</v>
      </c>
      <c r="B1383" s="13">
        <v>21</v>
      </c>
      <c r="C1383" s="13" t="s">
        <v>228</v>
      </c>
      <c r="D1383" s="11" t="s">
        <v>1425</v>
      </c>
      <c r="E1383" s="11">
        <v>54391784</v>
      </c>
      <c r="F1383" s="19">
        <v>45005</v>
      </c>
      <c r="G1383" s="19">
        <v>45016</v>
      </c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5">
        <v>549</v>
      </c>
    </row>
    <row r="1384" spans="1:20" ht="15.6" hidden="1" x14ac:dyDescent="0.3">
      <c r="A1384" s="10">
        <v>1380</v>
      </c>
      <c r="B1384" s="13">
        <v>22</v>
      </c>
      <c r="C1384" s="13" t="s">
        <v>228</v>
      </c>
      <c r="D1384" s="11" t="s">
        <v>1426</v>
      </c>
      <c r="E1384" s="11">
        <v>54172796</v>
      </c>
      <c r="F1384" s="19">
        <v>45005</v>
      </c>
      <c r="G1384" s="19">
        <v>45016</v>
      </c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5">
        <v>549</v>
      </c>
    </row>
    <row r="1385" spans="1:20" ht="15.6" hidden="1" x14ac:dyDescent="0.3">
      <c r="A1385" s="10">
        <v>1381</v>
      </c>
      <c r="B1385" s="13">
        <v>23</v>
      </c>
      <c r="C1385" s="13" t="s">
        <v>228</v>
      </c>
      <c r="D1385" s="11" t="s">
        <v>1427</v>
      </c>
      <c r="E1385" s="11">
        <v>59184507</v>
      </c>
      <c r="F1385" s="19">
        <v>45005</v>
      </c>
      <c r="G1385" s="19">
        <v>45016</v>
      </c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5">
        <v>549</v>
      </c>
    </row>
    <row r="1386" spans="1:20" ht="15.6" hidden="1" x14ac:dyDescent="0.3">
      <c r="A1386" s="10">
        <v>1382</v>
      </c>
      <c r="B1386" s="13">
        <v>24</v>
      </c>
      <c r="C1386" s="13" t="s">
        <v>228</v>
      </c>
      <c r="D1386" s="11" t="s">
        <v>1428</v>
      </c>
      <c r="E1386" s="11">
        <v>98560121</v>
      </c>
      <c r="F1386" s="19">
        <v>45005</v>
      </c>
      <c r="G1386" s="19">
        <v>45016</v>
      </c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5">
        <v>549</v>
      </c>
    </row>
    <row r="1387" spans="1:20" ht="15.6" hidden="1" x14ac:dyDescent="0.3">
      <c r="A1387" s="10">
        <v>1383</v>
      </c>
      <c r="B1387" s="13">
        <v>25</v>
      </c>
      <c r="C1387" s="13" t="s">
        <v>228</v>
      </c>
      <c r="D1387" s="11" t="s">
        <v>1429</v>
      </c>
      <c r="E1387" s="11">
        <v>91975102</v>
      </c>
      <c r="F1387" s="19">
        <v>45005</v>
      </c>
      <c r="G1387" s="19">
        <v>45016</v>
      </c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5">
        <v>549</v>
      </c>
    </row>
    <row r="1388" spans="1:20" ht="15.6" hidden="1" x14ac:dyDescent="0.3">
      <c r="A1388" s="10">
        <v>1384</v>
      </c>
      <c r="B1388" s="13">
        <v>26</v>
      </c>
      <c r="C1388" s="13" t="s">
        <v>228</v>
      </c>
      <c r="D1388" s="11" t="s">
        <v>1430</v>
      </c>
      <c r="E1388" s="11">
        <v>91959122</v>
      </c>
      <c r="F1388" s="19">
        <v>45005</v>
      </c>
      <c r="G1388" s="19">
        <v>45016</v>
      </c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5">
        <v>549</v>
      </c>
    </row>
    <row r="1389" spans="1:20" ht="15.6" hidden="1" x14ac:dyDescent="0.3">
      <c r="A1389" s="10">
        <v>1385</v>
      </c>
      <c r="B1389" s="13">
        <v>27</v>
      </c>
      <c r="C1389" s="13" t="s">
        <v>228</v>
      </c>
      <c r="D1389" s="11" t="s">
        <v>1431</v>
      </c>
      <c r="E1389" s="11">
        <v>98153901</v>
      </c>
      <c r="F1389" s="19">
        <v>45005</v>
      </c>
      <c r="G1389" s="19">
        <v>45016</v>
      </c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5">
        <v>549</v>
      </c>
    </row>
    <row r="1390" spans="1:20" ht="15.6" hidden="1" x14ac:dyDescent="0.3">
      <c r="A1390" s="10">
        <v>1386</v>
      </c>
      <c r="B1390" s="13">
        <v>28</v>
      </c>
      <c r="C1390" s="13" t="s">
        <v>228</v>
      </c>
      <c r="D1390" s="11" t="s">
        <v>1432</v>
      </c>
      <c r="E1390" s="11">
        <v>54270871</v>
      </c>
      <c r="F1390" s="19">
        <v>45005</v>
      </c>
      <c r="G1390" s="19">
        <v>45016</v>
      </c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5">
        <v>549</v>
      </c>
    </row>
    <row r="1391" spans="1:20" ht="15.6" hidden="1" x14ac:dyDescent="0.3">
      <c r="A1391" s="10">
        <v>1387</v>
      </c>
      <c r="B1391" s="13">
        <v>29</v>
      </c>
      <c r="C1391" s="13" t="s">
        <v>228</v>
      </c>
      <c r="D1391" s="11" t="s">
        <v>1433</v>
      </c>
      <c r="E1391" s="11">
        <v>98560121</v>
      </c>
      <c r="F1391" s="19">
        <v>45005</v>
      </c>
      <c r="G1391" s="19">
        <v>45016</v>
      </c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5">
        <v>549</v>
      </c>
    </row>
    <row r="1392" spans="1:20" ht="15.6" hidden="1" x14ac:dyDescent="0.3">
      <c r="A1392" s="10">
        <v>1388</v>
      </c>
      <c r="B1392" s="13">
        <v>30</v>
      </c>
      <c r="C1392" s="13" t="s">
        <v>228</v>
      </c>
      <c r="D1392" s="11" t="s">
        <v>1434</v>
      </c>
      <c r="E1392" s="11">
        <v>54266697</v>
      </c>
      <c r="F1392" s="19">
        <v>45005</v>
      </c>
      <c r="G1392" s="19">
        <v>45016</v>
      </c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5">
        <v>549</v>
      </c>
    </row>
    <row r="1393" spans="1:20" ht="15.6" hidden="1" x14ac:dyDescent="0.3">
      <c r="A1393" s="10">
        <v>1389</v>
      </c>
      <c r="B1393" s="13">
        <v>31</v>
      </c>
      <c r="C1393" s="13" t="s">
        <v>228</v>
      </c>
      <c r="D1393" s="11" t="s">
        <v>1435</v>
      </c>
      <c r="E1393" s="11">
        <v>91959122</v>
      </c>
      <c r="F1393" s="19">
        <v>45005</v>
      </c>
      <c r="G1393" s="19">
        <v>45016</v>
      </c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5">
        <v>549</v>
      </c>
    </row>
    <row r="1394" spans="1:20" ht="15.6" hidden="1" x14ac:dyDescent="0.3">
      <c r="A1394" s="10">
        <v>1390</v>
      </c>
      <c r="B1394" s="13">
        <v>32</v>
      </c>
      <c r="C1394" s="13" t="s">
        <v>228</v>
      </c>
      <c r="D1394" s="11" t="s">
        <v>1436</v>
      </c>
      <c r="E1394" s="11">
        <v>98032436</v>
      </c>
      <c r="F1394" s="19">
        <v>45005</v>
      </c>
      <c r="G1394" s="19">
        <v>45016</v>
      </c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5">
        <v>549</v>
      </c>
    </row>
    <row r="1395" spans="1:20" ht="15.6" hidden="1" x14ac:dyDescent="0.3">
      <c r="A1395" s="10">
        <v>1391</v>
      </c>
      <c r="B1395" s="13">
        <v>33</v>
      </c>
      <c r="C1395" s="13" t="s">
        <v>228</v>
      </c>
      <c r="D1395" s="11" t="s">
        <v>1437</v>
      </c>
      <c r="E1395" s="11">
        <v>91975102</v>
      </c>
      <c r="F1395" s="19">
        <v>45005</v>
      </c>
      <c r="G1395" s="19">
        <v>45016</v>
      </c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5">
        <v>549</v>
      </c>
    </row>
    <row r="1396" spans="1:20" ht="15.6" hidden="1" x14ac:dyDescent="0.3">
      <c r="A1396" s="10">
        <v>1392</v>
      </c>
      <c r="B1396" s="13">
        <v>34</v>
      </c>
      <c r="C1396" s="13" t="s">
        <v>228</v>
      </c>
      <c r="D1396" s="11" t="s">
        <v>1438</v>
      </c>
      <c r="E1396" s="11">
        <v>94962768</v>
      </c>
      <c r="F1396" s="19">
        <v>45005</v>
      </c>
      <c r="G1396" s="19">
        <v>45016</v>
      </c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5">
        <v>549</v>
      </c>
    </row>
    <row r="1397" spans="1:20" ht="15.6" hidden="1" x14ac:dyDescent="0.3">
      <c r="A1397" s="10">
        <v>1393</v>
      </c>
      <c r="B1397" s="13">
        <v>35</v>
      </c>
      <c r="C1397" s="13" t="s">
        <v>228</v>
      </c>
      <c r="D1397" s="11" t="s">
        <v>1439</v>
      </c>
      <c r="E1397" s="11">
        <v>54968607</v>
      </c>
      <c r="F1397" s="19">
        <v>45005</v>
      </c>
      <c r="G1397" s="19">
        <v>45016</v>
      </c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5">
        <v>549</v>
      </c>
    </row>
    <row r="1398" spans="1:20" ht="15.6" hidden="1" x14ac:dyDescent="0.3">
      <c r="A1398" s="10">
        <v>1394</v>
      </c>
      <c r="B1398" s="13">
        <v>36</v>
      </c>
      <c r="C1398" s="13" t="s">
        <v>228</v>
      </c>
      <c r="D1398" s="11" t="s">
        <v>1440</v>
      </c>
      <c r="E1398" s="11">
        <v>91984336</v>
      </c>
      <c r="F1398" s="19">
        <v>45005</v>
      </c>
      <c r="G1398" s="19">
        <v>45016</v>
      </c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5">
        <v>549</v>
      </c>
    </row>
    <row r="1399" spans="1:20" ht="15.6" hidden="1" x14ac:dyDescent="0.3">
      <c r="A1399" s="10">
        <v>1395</v>
      </c>
      <c r="B1399" s="13">
        <v>37</v>
      </c>
      <c r="C1399" s="13" t="s">
        <v>228</v>
      </c>
      <c r="D1399" s="11" t="s">
        <v>1441</v>
      </c>
      <c r="E1399" s="11">
        <v>54270871</v>
      </c>
      <c r="F1399" s="19">
        <v>45005</v>
      </c>
      <c r="G1399" s="19">
        <v>45016</v>
      </c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5">
        <v>549</v>
      </c>
    </row>
    <row r="1400" spans="1:20" ht="15.6" hidden="1" x14ac:dyDescent="0.3">
      <c r="A1400" s="10">
        <v>1396</v>
      </c>
      <c r="B1400" s="13">
        <v>38</v>
      </c>
      <c r="C1400" s="13" t="s">
        <v>228</v>
      </c>
      <c r="D1400" s="11" t="s">
        <v>1442</v>
      </c>
      <c r="E1400" s="11">
        <v>54172796</v>
      </c>
      <c r="F1400" s="19">
        <v>45005</v>
      </c>
      <c r="G1400" s="19">
        <v>45016</v>
      </c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5">
        <v>549</v>
      </c>
    </row>
    <row r="1401" spans="1:20" ht="15.6" hidden="1" x14ac:dyDescent="0.3">
      <c r="A1401" s="10">
        <v>1397</v>
      </c>
      <c r="B1401" s="13">
        <v>39</v>
      </c>
      <c r="C1401" s="13" t="s">
        <v>228</v>
      </c>
      <c r="D1401" s="11" t="s">
        <v>1443</v>
      </c>
      <c r="E1401" s="11">
        <v>98032436</v>
      </c>
      <c r="F1401" s="19">
        <v>45005</v>
      </c>
      <c r="G1401" s="19">
        <v>45016</v>
      </c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5">
        <v>549</v>
      </c>
    </row>
    <row r="1402" spans="1:20" ht="15.6" hidden="1" x14ac:dyDescent="0.3">
      <c r="A1402" s="10">
        <v>1398</v>
      </c>
      <c r="B1402" s="13">
        <v>40</v>
      </c>
      <c r="C1402" s="13" t="s">
        <v>228</v>
      </c>
      <c r="D1402" s="11" t="s">
        <v>1444</v>
      </c>
      <c r="E1402" s="11">
        <v>94218690</v>
      </c>
      <c r="F1402" s="19">
        <v>45005</v>
      </c>
      <c r="G1402" s="19">
        <v>45016</v>
      </c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5">
        <v>549</v>
      </c>
    </row>
    <row r="1403" spans="1:20" ht="15.6" hidden="1" x14ac:dyDescent="0.3">
      <c r="A1403" s="10">
        <v>1399</v>
      </c>
      <c r="B1403" s="13">
        <v>41</v>
      </c>
      <c r="C1403" s="13" t="s">
        <v>228</v>
      </c>
      <c r="D1403" s="11" t="s">
        <v>1445</v>
      </c>
      <c r="E1403" s="11">
        <v>98570401</v>
      </c>
      <c r="F1403" s="19">
        <v>45005</v>
      </c>
      <c r="G1403" s="19">
        <v>45016</v>
      </c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5">
        <v>549</v>
      </c>
    </row>
    <row r="1404" spans="1:20" ht="15.6" hidden="1" x14ac:dyDescent="0.3">
      <c r="A1404" s="10">
        <v>1400</v>
      </c>
      <c r="B1404" s="13">
        <v>42</v>
      </c>
      <c r="C1404" s="13" t="s">
        <v>228</v>
      </c>
      <c r="D1404" s="11" t="s">
        <v>1446</v>
      </c>
      <c r="E1404" s="11">
        <v>98154339</v>
      </c>
      <c r="F1404" s="19">
        <v>45005</v>
      </c>
      <c r="G1404" s="19">
        <v>45016</v>
      </c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5">
        <v>549</v>
      </c>
    </row>
    <row r="1405" spans="1:20" ht="15.6" hidden="1" x14ac:dyDescent="0.3">
      <c r="A1405" s="10">
        <v>1401</v>
      </c>
      <c r="B1405" s="13">
        <v>43</v>
      </c>
      <c r="C1405" s="13" t="s">
        <v>228</v>
      </c>
      <c r="D1405" s="11" t="s">
        <v>1447</v>
      </c>
      <c r="E1405" s="11">
        <v>94218690</v>
      </c>
      <c r="F1405" s="19">
        <v>45005</v>
      </c>
      <c r="G1405" s="19">
        <v>45016</v>
      </c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5">
        <v>549</v>
      </c>
    </row>
    <row r="1406" spans="1:20" ht="15.6" hidden="1" x14ac:dyDescent="0.3">
      <c r="A1406" s="10">
        <v>1402</v>
      </c>
      <c r="B1406" s="13">
        <v>44</v>
      </c>
      <c r="C1406" s="13" t="s">
        <v>228</v>
      </c>
      <c r="D1406" s="11" t="s">
        <v>1448</v>
      </c>
      <c r="E1406" s="11">
        <v>98153901</v>
      </c>
      <c r="F1406" s="19">
        <v>45005</v>
      </c>
      <c r="G1406" s="19">
        <v>45016</v>
      </c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5">
        <v>549</v>
      </c>
    </row>
    <row r="1407" spans="1:20" ht="15.6" hidden="1" x14ac:dyDescent="0.3">
      <c r="A1407" s="10">
        <v>1403</v>
      </c>
      <c r="B1407" s="13">
        <v>45</v>
      </c>
      <c r="C1407" s="13" t="s">
        <v>228</v>
      </c>
      <c r="D1407" s="11" t="s">
        <v>1449</v>
      </c>
      <c r="E1407" s="11">
        <v>94167897</v>
      </c>
      <c r="F1407" s="19">
        <v>45005</v>
      </c>
      <c r="G1407" s="19">
        <v>45016</v>
      </c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5">
        <v>549</v>
      </c>
    </row>
    <row r="1408" spans="1:20" ht="15.6" hidden="1" x14ac:dyDescent="0.3">
      <c r="A1408" s="10">
        <v>1404</v>
      </c>
      <c r="B1408" s="13">
        <v>46</v>
      </c>
      <c r="C1408" s="13" t="s">
        <v>228</v>
      </c>
      <c r="D1408" s="11" t="s">
        <v>1450</v>
      </c>
      <c r="E1408" s="11">
        <v>54274451</v>
      </c>
      <c r="F1408" s="19">
        <v>45005</v>
      </c>
      <c r="G1408" s="19">
        <v>45016</v>
      </c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5">
        <v>549</v>
      </c>
    </row>
    <row r="1409" spans="1:20" ht="15.6" hidden="1" x14ac:dyDescent="0.3">
      <c r="A1409" s="10">
        <v>1405</v>
      </c>
      <c r="B1409" s="13">
        <v>47</v>
      </c>
      <c r="C1409" s="13" t="s">
        <v>228</v>
      </c>
      <c r="D1409" s="11" t="s">
        <v>1451</v>
      </c>
      <c r="E1409" s="11">
        <v>54274451</v>
      </c>
      <c r="F1409" s="19">
        <v>45005</v>
      </c>
      <c r="G1409" s="19">
        <v>45016</v>
      </c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5">
        <v>549</v>
      </c>
    </row>
    <row r="1410" spans="1:20" ht="15.6" hidden="1" x14ac:dyDescent="0.3">
      <c r="A1410" s="10">
        <v>1406</v>
      </c>
      <c r="B1410" s="13">
        <v>48</v>
      </c>
      <c r="C1410" s="13" t="s">
        <v>228</v>
      </c>
      <c r="D1410" s="11" t="s">
        <v>1452</v>
      </c>
      <c r="E1410" s="11">
        <v>92974898</v>
      </c>
      <c r="F1410" s="19">
        <v>45005</v>
      </c>
      <c r="G1410" s="19">
        <v>45016</v>
      </c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5">
        <v>549</v>
      </c>
    </row>
    <row r="1411" spans="1:20" ht="15.6" hidden="1" x14ac:dyDescent="0.3">
      <c r="A1411" s="10">
        <v>1407</v>
      </c>
      <c r="B1411" s="13">
        <v>49</v>
      </c>
      <c r="C1411" s="13" t="s">
        <v>228</v>
      </c>
      <c r="D1411" s="11" t="s">
        <v>1453</v>
      </c>
      <c r="E1411" s="11">
        <v>95917092</v>
      </c>
      <c r="F1411" s="19">
        <v>45005</v>
      </c>
      <c r="G1411" s="19">
        <v>45016</v>
      </c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5">
        <v>549</v>
      </c>
    </row>
    <row r="1412" spans="1:20" ht="15.6" hidden="1" x14ac:dyDescent="0.3">
      <c r="A1412" s="10">
        <v>1408</v>
      </c>
      <c r="B1412" s="13">
        <v>50</v>
      </c>
      <c r="C1412" s="13" t="s">
        <v>228</v>
      </c>
      <c r="D1412" s="11" t="s">
        <v>1454</v>
      </c>
      <c r="E1412" s="11">
        <v>91984336</v>
      </c>
      <c r="F1412" s="19">
        <v>45005</v>
      </c>
      <c r="G1412" s="19">
        <v>45016</v>
      </c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5">
        <v>549</v>
      </c>
    </row>
    <row r="1413" spans="1:20" ht="15.6" hidden="1" x14ac:dyDescent="0.3">
      <c r="A1413" s="10">
        <v>1409</v>
      </c>
      <c r="B1413" s="13">
        <v>51</v>
      </c>
      <c r="C1413" s="13" t="s">
        <v>228</v>
      </c>
      <c r="D1413" s="11" t="s">
        <v>1455</v>
      </c>
      <c r="E1413" s="11">
        <v>95917092</v>
      </c>
      <c r="F1413" s="19">
        <v>45005</v>
      </c>
      <c r="G1413" s="19">
        <v>45016</v>
      </c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5">
        <v>549</v>
      </c>
    </row>
    <row r="1414" spans="1:20" ht="15.6" hidden="1" x14ac:dyDescent="0.3">
      <c r="A1414" s="10">
        <v>1410</v>
      </c>
      <c r="B1414" s="13">
        <v>52</v>
      </c>
      <c r="C1414" s="13" t="s">
        <v>228</v>
      </c>
      <c r="D1414" s="11" t="s">
        <v>1456</v>
      </c>
      <c r="E1414" s="11">
        <v>98154339</v>
      </c>
      <c r="F1414" s="19">
        <v>45005</v>
      </c>
      <c r="G1414" s="19">
        <v>45016</v>
      </c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5">
        <v>549</v>
      </c>
    </row>
    <row r="1415" spans="1:20" ht="15.6" hidden="1" x14ac:dyDescent="0.3">
      <c r="A1415" s="10">
        <v>1411</v>
      </c>
      <c r="B1415" s="13">
        <v>53</v>
      </c>
      <c r="C1415" s="13" t="s">
        <v>228</v>
      </c>
      <c r="D1415" s="11" t="s">
        <v>1457</v>
      </c>
      <c r="E1415" s="11">
        <v>59529198</v>
      </c>
      <c r="F1415" s="19">
        <v>45005</v>
      </c>
      <c r="G1415" s="19">
        <v>45016</v>
      </c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5">
        <v>549</v>
      </c>
    </row>
    <row r="1416" spans="1:20" ht="15.6" hidden="1" x14ac:dyDescent="0.3">
      <c r="A1416" s="10">
        <v>1412</v>
      </c>
      <c r="B1416" s="13">
        <v>54</v>
      </c>
      <c r="C1416" s="13" t="s">
        <v>228</v>
      </c>
      <c r="D1416" s="11" t="s">
        <v>1458</v>
      </c>
      <c r="E1416" s="11">
        <v>98341555</v>
      </c>
      <c r="F1416" s="19">
        <v>45005</v>
      </c>
      <c r="G1416" s="19">
        <v>45016</v>
      </c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5">
        <v>549</v>
      </c>
    </row>
    <row r="1417" spans="1:20" ht="15.6" hidden="1" x14ac:dyDescent="0.3">
      <c r="A1417" s="10">
        <v>1413</v>
      </c>
      <c r="B1417" s="13">
        <v>55</v>
      </c>
      <c r="C1417" s="13" t="s">
        <v>228</v>
      </c>
      <c r="D1417" s="11" t="s">
        <v>1459</v>
      </c>
      <c r="E1417" s="11">
        <v>98568694</v>
      </c>
      <c r="F1417" s="19">
        <v>45005</v>
      </c>
      <c r="G1417" s="19">
        <v>45016</v>
      </c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5">
        <v>549</v>
      </c>
    </row>
    <row r="1418" spans="1:20" ht="15.6" hidden="1" x14ac:dyDescent="0.3">
      <c r="A1418" s="10">
        <v>1414</v>
      </c>
      <c r="B1418" s="13">
        <v>56</v>
      </c>
      <c r="C1418" s="13" t="s">
        <v>228</v>
      </c>
      <c r="D1418" s="11" t="s">
        <v>1460</v>
      </c>
      <c r="E1418" s="11">
        <v>54112693</v>
      </c>
      <c r="F1418" s="19">
        <v>45005</v>
      </c>
      <c r="G1418" s="19">
        <v>45016</v>
      </c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5">
        <v>549</v>
      </c>
    </row>
    <row r="1419" spans="1:20" ht="15.6" hidden="1" x14ac:dyDescent="0.3">
      <c r="A1419" s="10">
        <v>1415</v>
      </c>
      <c r="B1419" s="13">
        <v>57</v>
      </c>
      <c r="C1419" s="13" t="s">
        <v>228</v>
      </c>
      <c r="D1419" s="11" t="s">
        <v>1461</v>
      </c>
      <c r="E1419" s="11">
        <v>59529198</v>
      </c>
      <c r="F1419" s="19">
        <v>45005</v>
      </c>
      <c r="G1419" s="19">
        <v>45016</v>
      </c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5">
        <v>549</v>
      </c>
    </row>
    <row r="1420" spans="1:20" ht="15.6" hidden="1" x14ac:dyDescent="0.3">
      <c r="A1420" s="10">
        <v>1416</v>
      </c>
      <c r="B1420" s="13">
        <v>58</v>
      </c>
      <c r="C1420" s="13" t="s">
        <v>228</v>
      </c>
      <c r="D1420" s="11" t="s">
        <v>1462</v>
      </c>
      <c r="E1420" s="11">
        <v>98568694</v>
      </c>
      <c r="F1420" s="19">
        <v>45005</v>
      </c>
      <c r="G1420" s="19">
        <v>45016</v>
      </c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5">
        <v>549</v>
      </c>
    </row>
    <row r="1421" spans="1:20" ht="15.6" hidden="1" x14ac:dyDescent="0.3">
      <c r="A1421" s="10">
        <v>1417</v>
      </c>
      <c r="B1421" s="13">
        <v>59</v>
      </c>
      <c r="C1421" s="13" t="s">
        <v>228</v>
      </c>
      <c r="D1421" s="11" t="s">
        <v>1463</v>
      </c>
      <c r="E1421" s="11">
        <v>92974898</v>
      </c>
      <c r="F1421" s="19">
        <v>45005</v>
      </c>
      <c r="G1421" s="19">
        <v>45016</v>
      </c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5">
        <v>549</v>
      </c>
    </row>
    <row r="1422" spans="1:20" ht="15.6" hidden="1" x14ac:dyDescent="0.3">
      <c r="A1422" s="10">
        <v>1418</v>
      </c>
      <c r="B1422" s="13">
        <v>60</v>
      </c>
      <c r="C1422" s="13" t="s">
        <v>228</v>
      </c>
      <c r="D1422" s="11" t="s">
        <v>1464</v>
      </c>
      <c r="E1422" s="11">
        <v>98341555</v>
      </c>
      <c r="F1422" s="19">
        <v>45005</v>
      </c>
      <c r="G1422" s="19">
        <v>45016</v>
      </c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5">
        <v>549</v>
      </c>
    </row>
    <row r="1423" spans="1:20" ht="15.6" hidden="1" x14ac:dyDescent="0.3">
      <c r="A1423" s="10">
        <v>1419</v>
      </c>
      <c r="B1423" s="13">
        <v>61</v>
      </c>
      <c r="C1423" s="13" t="s">
        <v>228</v>
      </c>
      <c r="D1423" s="11" t="s">
        <v>1465</v>
      </c>
      <c r="E1423" s="11">
        <v>92526391</v>
      </c>
      <c r="F1423" s="19">
        <v>45005</v>
      </c>
      <c r="G1423" s="19">
        <v>45016</v>
      </c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5">
        <v>549</v>
      </c>
    </row>
    <row r="1424" spans="1:20" ht="15.6" hidden="1" x14ac:dyDescent="0.3">
      <c r="A1424" s="10">
        <v>1420</v>
      </c>
      <c r="B1424" s="13">
        <v>62</v>
      </c>
      <c r="C1424" s="13" t="s">
        <v>228</v>
      </c>
      <c r="D1424" s="11" t="s">
        <v>1466</v>
      </c>
      <c r="E1424" s="11">
        <v>94962768</v>
      </c>
      <c r="F1424" s="19">
        <v>45005</v>
      </c>
      <c r="G1424" s="19">
        <v>45016</v>
      </c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5">
        <v>549</v>
      </c>
    </row>
    <row r="1425" spans="1:20" ht="15.6" hidden="1" x14ac:dyDescent="0.3">
      <c r="A1425" s="10">
        <v>1421</v>
      </c>
      <c r="B1425" s="13">
        <v>1</v>
      </c>
      <c r="C1425" s="13" t="s">
        <v>46</v>
      </c>
      <c r="D1425" s="12" t="s">
        <v>1467</v>
      </c>
      <c r="E1425" s="12">
        <v>54910021</v>
      </c>
      <c r="F1425" s="19">
        <v>45006</v>
      </c>
      <c r="G1425" s="19">
        <v>45013</v>
      </c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5">
        <v>550</v>
      </c>
    </row>
    <row r="1426" spans="1:20" ht="15.6" hidden="1" x14ac:dyDescent="0.3">
      <c r="A1426" s="10">
        <v>1422</v>
      </c>
      <c r="B1426" s="13">
        <v>2</v>
      </c>
      <c r="C1426" s="13" t="s">
        <v>46</v>
      </c>
      <c r="D1426" s="12" t="s">
        <v>1468</v>
      </c>
      <c r="E1426" s="12">
        <v>54910021</v>
      </c>
      <c r="F1426" s="19">
        <v>45006</v>
      </c>
      <c r="G1426" s="19">
        <v>45013</v>
      </c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5">
        <v>550</v>
      </c>
    </row>
    <row r="1427" spans="1:20" ht="15.6" hidden="1" x14ac:dyDescent="0.3">
      <c r="A1427" s="10">
        <v>1423</v>
      </c>
      <c r="B1427" s="13">
        <v>3</v>
      </c>
      <c r="C1427" s="13" t="s">
        <v>46</v>
      </c>
      <c r="D1427" s="12" t="s">
        <v>1469</v>
      </c>
      <c r="E1427" s="12">
        <v>54912209</v>
      </c>
      <c r="F1427" s="19">
        <v>45006</v>
      </c>
      <c r="G1427" s="19">
        <v>45013</v>
      </c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5">
        <v>550</v>
      </c>
    </row>
    <row r="1428" spans="1:20" ht="15.6" hidden="1" x14ac:dyDescent="0.3">
      <c r="A1428" s="10">
        <v>1424</v>
      </c>
      <c r="B1428" s="13">
        <v>4</v>
      </c>
      <c r="C1428" s="13" t="s">
        <v>46</v>
      </c>
      <c r="D1428" s="12" t="s">
        <v>1470</v>
      </c>
      <c r="E1428" s="12">
        <v>54912209</v>
      </c>
      <c r="F1428" s="19">
        <v>45006</v>
      </c>
      <c r="G1428" s="19">
        <v>45013</v>
      </c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5">
        <v>550</v>
      </c>
    </row>
    <row r="1429" spans="1:20" ht="15.6" hidden="1" x14ac:dyDescent="0.3">
      <c r="A1429" s="10">
        <v>1425</v>
      </c>
      <c r="B1429" s="13">
        <v>5</v>
      </c>
      <c r="C1429" s="13" t="s">
        <v>46</v>
      </c>
      <c r="D1429" s="12" t="s">
        <v>1471</v>
      </c>
      <c r="E1429" s="12">
        <v>54915004</v>
      </c>
      <c r="F1429" s="19">
        <v>45006</v>
      </c>
      <c r="G1429" s="19">
        <v>45013</v>
      </c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5">
        <v>550</v>
      </c>
    </row>
    <row r="1430" spans="1:20" ht="15.6" hidden="1" x14ac:dyDescent="0.3">
      <c r="A1430" s="10">
        <v>1426</v>
      </c>
      <c r="B1430" s="13">
        <v>6</v>
      </c>
      <c r="C1430" s="13" t="s">
        <v>46</v>
      </c>
      <c r="D1430" s="12" t="s">
        <v>1472</v>
      </c>
      <c r="E1430" s="12">
        <v>54915004</v>
      </c>
      <c r="F1430" s="19">
        <v>45006</v>
      </c>
      <c r="G1430" s="19">
        <v>45013</v>
      </c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5">
        <v>550</v>
      </c>
    </row>
    <row r="1431" spans="1:20" ht="15.6" hidden="1" x14ac:dyDescent="0.3">
      <c r="A1431" s="10">
        <v>1427</v>
      </c>
      <c r="B1431" s="13">
        <v>7</v>
      </c>
      <c r="C1431" s="13" t="s">
        <v>46</v>
      </c>
      <c r="D1431" s="12" t="s">
        <v>1473</v>
      </c>
      <c r="E1431" s="12">
        <v>54960588</v>
      </c>
      <c r="F1431" s="19">
        <v>45006</v>
      </c>
      <c r="G1431" s="19">
        <v>45013</v>
      </c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5">
        <v>550</v>
      </c>
    </row>
    <row r="1432" spans="1:20" ht="15.6" hidden="1" x14ac:dyDescent="0.3">
      <c r="A1432" s="10">
        <v>1428</v>
      </c>
      <c r="B1432" s="13">
        <v>8</v>
      </c>
      <c r="C1432" s="13" t="s">
        <v>46</v>
      </c>
      <c r="D1432" s="12" t="s">
        <v>1474</v>
      </c>
      <c r="E1432" s="12">
        <v>54960588</v>
      </c>
      <c r="F1432" s="19">
        <v>45006</v>
      </c>
      <c r="G1432" s="19">
        <v>45013</v>
      </c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5">
        <v>550</v>
      </c>
    </row>
    <row r="1433" spans="1:20" ht="15.6" hidden="1" x14ac:dyDescent="0.3">
      <c r="A1433" s="10">
        <v>1429</v>
      </c>
      <c r="B1433" s="13">
        <v>9</v>
      </c>
      <c r="C1433" s="13" t="s">
        <v>46</v>
      </c>
      <c r="D1433" s="12" t="s">
        <v>1475</v>
      </c>
      <c r="E1433" s="12">
        <v>54964325</v>
      </c>
      <c r="F1433" s="19">
        <v>45006</v>
      </c>
      <c r="G1433" s="19">
        <v>45013</v>
      </c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5">
        <v>550</v>
      </c>
    </row>
    <row r="1434" spans="1:20" ht="15.6" hidden="1" x14ac:dyDescent="0.3">
      <c r="A1434" s="10">
        <v>1430</v>
      </c>
      <c r="B1434" s="13">
        <v>10</v>
      </c>
      <c r="C1434" s="13" t="s">
        <v>46</v>
      </c>
      <c r="D1434" s="12" t="s">
        <v>1476</v>
      </c>
      <c r="E1434" s="12">
        <v>54964325</v>
      </c>
      <c r="F1434" s="19">
        <v>45006</v>
      </c>
      <c r="G1434" s="19">
        <v>45013</v>
      </c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5">
        <v>550</v>
      </c>
    </row>
    <row r="1435" spans="1:20" ht="15.6" hidden="1" x14ac:dyDescent="0.3">
      <c r="A1435" s="10">
        <v>1431</v>
      </c>
      <c r="B1435" s="13">
        <v>11</v>
      </c>
      <c r="C1435" s="13" t="s">
        <v>46</v>
      </c>
      <c r="D1435" s="12" t="s">
        <v>1477</v>
      </c>
      <c r="E1435" s="12">
        <v>54965207</v>
      </c>
      <c r="F1435" s="19">
        <v>45006</v>
      </c>
      <c r="G1435" s="19">
        <v>45013</v>
      </c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5">
        <v>550</v>
      </c>
    </row>
    <row r="1436" spans="1:20" ht="15.6" hidden="1" x14ac:dyDescent="0.3">
      <c r="A1436" s="10">
        <v>1432</v>
      </c>
      <c r="B1436" s="13">
        <v>12</v>
      </c>
      <c r="C1436" s="13" t="s">
        <v>46</v>
      </c>
      <c r="D1436" s="12" t="s">
        <v>1478</v>
      </c>
      <c r="E1436" s="12">
        <v>54965207</v>
      </c>
      <c r="F1436" s="19">
        <v>45006</v>
      </c>
      <c r="G1436" s="19">
        <v>45013</v>
      </c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5">
        <v>550</v>
      </c>
    </row>
    <row r="1437" spans="1:20" ht="15.6" hidden="1" x14ac:dyDescent="0.3">
      <c r="A1437" s="10">
        <v>1433</v>
      </c>
      <c r="B1437" s="13">
        <v>13</v>
      </c>
      <c r="C1437" s="13" t="s">
        <v>46</v>
      </c>
      <c r="D1437" s="12" t="s">
        <v>1479</v>
      </c>
      <c r="E1437" s="12">
        <v>54969944</v>
      </c>
      <c r="F1437" s="19">
        <v>45006</v>
      </c>
      <c r="G1437" s="19">
        <v>45013</v>
      </c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5">
        <v>550</v>
      </c>
    </row>
    <row r="1438" spans="1:20" ht="15.6" hidden="1" x14ac:dyDescent="0.3">
      <c r="A1438" s="10">
        <v>1434</v>
      </c>
      <c r="B1438" s="13">
        <v>14</v>
      </c>
      <c r="C1438" s="13" t="s">
        <v>46</v>
      </c>
      <c r="D1438" s="12" t="s">
        <v>1480</v>
      </c>
      <c r="E1438" s="12">
        <v>54969944</v>
      </c>
      <c r="F1438" s="19">
        <v>45006</v>
      </c>
      <c r="G1438" s="19">
        <v>45013</v>
      </c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5">
        <v>550</v>
      </c>
    </row>
    <row r="1439" spans="1:20" ht="15.6" hidden="1" x14ac:dyDescent="0.3">
      <c r="A1439" s="10">
        <v>1435</v>
      </c>
      <c r="B1439" s="13">
        <v>15</v>
      </c>
      <c r="C1439" s="13" t="s">
        <v>46</v>
      </c>
      <c r="D1439" s="12" t="s">
        <v>1481</v>
      </c>
      <c r="E1439" s="12">
        <v>54970215</v>
      </c>
      <c r="F1439" s="19">
        <v>45006</v>
      </c>
      <c r="G1439" s="19">
        <v>45013</v>
      </c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5">
        <v>550</v>
      </c>
    </row>
    <row r="1440" spans="1:20" ht="15.6" hidden="1" x14ac:dyDescent="0.3">
      <c r="A1440" s="10">
        <v>1436</v>
      </c>
      <c r="B1440" s="13">
        <v>16</v>
      </c>
      <c r="C1440" s="13" t="s">
        <v>46</v>
      </c>
      <c r="D1440" s="12" t="s">
        <v>1482</v>
      </c>
      <c r="E1440" s="12">
        <v>54970215</v>
      </c>
      <c r="F1440" s="19">
        <v>45006</v>
      </c>
      <c r="G1440" s="19">
        <v>45013</v>
      </c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5">
        <v>550</v>
      </c>
    </row>
    <row r="1441" spans="1:20" ht="15.6" hidden="1" x14ac:dyDescent="0.3">
      <c r="A1441" s="10">
        <v>1437</v>
      </c>
      <c r="B1441" s="13">
        <v>17</v>
      </c>
      <c r="C1441" s="13" t="s">
        <v>46</v>
      </c>
      <c r="D1441" s="12" t="s">
        <v>1483</v>
      </c>
      <c r="E1441" s="12">
        <v>54971007</v>
      </c>
      <c r="F1441" s="19">
        <v>45006</v>
      </c>
      <c r="G1441" s="19">
        <v>45013</v>
      </c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5">
        <v>550</v>
      </c>
    </row>
    <row r="1442" spans="1:20" ht="15.6" hidden="1" x14ac:dyDescent="0.3">
      <c r="A1442" s="10">
        <v>1438</v>
      </c>
      <c r="B1442" s="13">
        <v>18</v>
      </c>
      <c r="C1442" s="13" t="s">
        <v>46</v>
      </c>
      <c r="D1442" s="12" t="s">
        <v>1484</v>
      </c>
      <c r="E1442" s="12">
        <v>54971007</v>
      </c>
      <c r="F1442" s="19">
        <v>45006</v>
      </c>
      <c r="G1442" s="19">
        <v>45013</v>
      </c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5">
        <v>550</v>
      </c>
    </row>
    <row r="1443" spans="1:20" ht="15.6" hidden="1" x14ac:dyDescent="0.3">
      <c r="A1443" s="10">
        <v>1439</v>
      </c>
      <c r="B1443" s="13">
        <v>19</v>
      </c>
      <c r="C1443" s="13" t="s">
        <v>46</v>
      </c>
      <c r="D1443" s="12" t="s">
        <v>1485</v>
      </c>
      <c r="E1443" s="12">
        <v>54917448</v>
      </c>
      <c r="F1443" s="19">
        <v>45006</v>
      </c>
      <c r="G1443" s="19">
        <v>45013</v>
      </c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5">
        <v>550</v>
      </c>
    </row>
    <row r="1444" spans="1:20" ht="15.6" hidden="1" x14ac:dyDescent="0.3">
      <c r="A1444" s="10">
        <v>1440</v>
      </c>
      <c r="B1444" s="13">
        <v>20</v>
      </c>
      <c r="C1444" s="13" t="s">
        <v>46</v>
      </c>
      <c r="D1444" s="12" t="s">
        <v>1486</v>
      </c>
      <c r="E1444" s="12">
        <v>54917448</v>
      </c>
      <c r="F1444" s="19">
        <v>45006</v>
      </c>
      <c r="G1444" s="19">
        <v>45013</v>
      </c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5">
        <v>550</v>
      </c>
    </row>
    <row r="1445" spans="1:20" ht="15.6" hidden="1" x14ac:dyDescent="0.3">
      <c r="A1445" s="10">
        <v>1441</v>
      </c>
      <c r="B1445" s="13">
        <v>21</v>
      </c>
      <c r="C1445" s="13" t="s">
        <v>46</v>
      </c>
      <c r="D1445" s="12" t="s">
        <v>1487</v>
      </c>
      <c r="E1445" s="12">
        <v>94682895</v>
      </c>
      <c r="F1445" s="19">
        <v>45006</v>
      </c>
      <c r="G1445" s="19">
        <v>45013</v>
      </c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5">
        <v>550</v>
      </c>
    </row>
    <row r="1446" spans="1:20" ht="15.6" hidden="1" x14ac:dyDescent="0.3">
      <c r="A1446" s="10">
        <v>1442</v>
      </c>
      <c r="B1446" s="13">
        <v>22</v>
      </c>
      <c r="C1446" s="13" t="s">
        <v>46</v>
      </c>
      <c r="D1446" s="12" t="s">
        <v>1488</v>
      </c>
      <c r="E1446" s="12">
        <v>94948080</v>
      </c>
      <c r="F1446" s="19">
        <v>45006</v>
      </c>
      <c r="G1446" s="19">
        <v>45013</v>
      </c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5">
        <v>550</v>
      </c>
    </row>
    <row r="1447" spans="1:20" ht="15.6" hidden="1" x14ac:dyDescent="0.3">
      <c r="A1447" s="10">
        <v>1443</v>
      </c>
      <c r="B1447" s="13">
        <v>23</v>
      </c>
      <c r="C1447" s="13" t="s">
        <v>46</v>
      </c>
      <c r="D1447" s="12" t="s">
        <v>1489</v>
      </c>
      <c r="E1447" s="12">
        <v>94948080</v>
      </c>
      <c r="F1447" s="19">
        <v>45006</v>
      </c>
      <c r="G1447" s="19">
        <v>45013</v>
      </c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5">
        <v>550</v>
      </c>
    </row>
    <row r="1448" spans="1:20" ht="15.6" hidden="1" x14ac:dyDescent="0.3">
      <c r="A1448" s="10">
        <v>1444</v>
      </c>
      <c r="B1448" s="13">
        <v>24</v>
      </c>
      <c r="C1448" s="13" t="s">
        <v>46</v>
      </c>
      <c r="D1448" s="12" t="s">
        <v>1490</v>
      </c>
      <c r="E1448" s="12">
        <v>98100274</v>
      </c>
      <c r="F1448" s="19">
        <v>45006</v>
      </c>
      <c r="G1448" s="19">
        <v>45013</v>
      </c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5">
        <v>550</v>
      </c>
    </row>
    <row r="1449" spans="1:20" ht="15.6" hidden="1" x14ac:dyDescent="0.3">
      <c r="A1449" s="10">
        <v>1445</v>
      </c>
      <c r="B1449" s="13">
        <v>25</v>
      </c>
      <c r="C1449" s="13" t="s">
        <v>46</v>
      </c>
      <c r="D1449" s="12" t="s">
        <v>1491</v>
      </c>
      <c r="E1449" s="12">
        <v>98100274</v>
      </c>
      <c r="F1449" s="19">
        <v>45006</v>
      </c>
      <c r="G1449" s="19">
        <v>45013</v>
      </c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5">
        <v>550</v>
      </c>
    </row>
    <row r="1450" spans="1:20" ht="15.6" hidden="1" x14ac:dyDescent="0.3">
      <c r="A1450" s="10">
        <v>1446</v>
      </c>
      <c r="B1450" s="13">
        <v>26</v>
      </c>
      <c r="C1450" s="13" t="s">
        <v>46</v>
      </c>
      <c r="D1450" s="12" t="s">
        <v>1492</v>
      </c>
      <c r="E1450" s="12">
        <v>98101165</v>
      </c>
      <c r="F1450" s="19">
        <v>45006</v>
      </c>
      <c r="G1450" s="19">
        <v>45013</v>
      </c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5">
        <v>550</v>
      </c>
    </row>
    <row r="1451" spans="1:20" ht="15.6" hidden="1" x14ac:dyDescent="0.3">
      <c r="A1451" s="10">
        <v>1447</v>
      </c>
      <c r="B1451" s="13">
        <v>27</v>
      </c>
      <c r="C1451" s="13" t="s">
        <v>46</v>
      </c>
      <c r="D1451" s="12" t="s">
        <v>1493</v>
      </c>
      <c r="E1451" s="12">
        <v>98101165</v>
      </c>
      <c r="F1451" s="19">
        <v>45006</v>
      </c>
      <c r="G1451" s="19">
        <v>45013</v>
      </c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5">
        <v>550</v>
      </c>
    </row>
    <row r="1452" spans="1:20" ht="15.6" hidden="1" x14ac:dyDescent="0.3">
      <c r="A1452" s="10">
        <v>1448</v>
      </c>
      <c r="B1452" s="13">
        <v>28</v>
      </c>
      <c r="C1452" s="13" t="s">
        <v>46</v>
      </c>
      <c r="D1452" s="12" t="s">
        <v>1494</v>
      </c>
      <c r="E1452" s="12">
        <v>98128796</v>
      </c>
      <c r="F1452" s="19">
        <v>45006</v>
      </c>
      <c r="G1452" s="19">
        <v>45013</v>
      </c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5">
        <v>550</v>
      </c>
    </row>
    <row r="1453" spans="1:20" ht="15.6" hidden="1" x14ac:dyDescent="0.3">
      <c r="A1453" s="10">
        <v>1449</v>
      </c>
      <c r="B1453" s="13">
        <v>29</v>
      </c>
      <c r="C1453" s="13" t="s">
        <v>46</v>
      </c>
      <c r="D1453" s="12" t="s">
        <v>1495</v>
      </c>
      <c r="E1453" s="12">
        <v>98128796</v>
      </c>
      <c r="F1453" s="19">
        <v>45006</v>
      </c>
      <c r="G1453" s="19">
        <v>45013</v>
      </c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5">
        <v>550</v>
      </c>
    </row>
    <row r="1454" spans="1:20" ht="15.6" hidden="1" x14ac:dyDescent="0.3">
      <c r="A1454" s="10">
        <v>1450</v>
      </c>
      <c r="B1454" s="13">
        <v>30</v>
      </c>
      <c r="C1454" s="13" t="s">
        <v>46</v>
      </c>
      <c r="D1454" s="12" t="s">
        <v>1496</v>
      </c>
      <c r="E1454" s="12">
        <v>98135940</v>
      </c>
      <c r="F1454" s="19">
        <v>45006</v>
      </c>
      <c r="G1454" s="19">
        <v>45013</v>
      </c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5">
        <v>550</v>
      </c>
    </row>
    <row r="1455" spans="1:20" ht="15.6" hidden="1" x14ac:dyDescent="0.3">
      <c r="A1455" s="10">
        <v>1451</v>
      </c>
      <c r="B1455" s="13">
        <v>31</v>
      </c>
      <c r="C1455" s="13" t="s">
        <v>46</v>
      </c>
      <c r="D1455" s="12" t="s">
        <v>1497</v>
      </c>
      <c r="E1455" s="12">
        <v>98135940</v>
      </c>
      <c r="F1455" s="19">
        <v>45006</v>
      </c>
      <c r="G1455" s="19">
        <v>45013</v>
      </c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5">
        <v>550</v>
      </c>
    </row>
    <row r="1456" spans="1:20" ht="15.6" hidden="1" x14ac:dyDescent="0.3">
      <c r="A1456" s="10">
        <v>1452</v>
      </c>
      <c r="B1456" s="13">
        <v>32</v>
      </c>
      <c r="C1456" s="13" t="s">
        <v>46</v>
      </c>
      <c r="D1456" s="12" t="s">
        <v>1498</v>
      </c>
      <c r="E1456" s="12">
        <v>98135973</v>
      </c>
      <c r="F1456" s="19">
        <v>45006</v>
      </c>
      <c r="G1456" s="19">
        <v>45013</v>
      </c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5">
        <v>550</v>
      </c>
    </row>
    <row r="1457" spans="1:20" ht="15.6" hidden="1" x14ac:dyDescent="0.3">
      <c r="A1457" s="10">
        <v>1453</v>
      </c>
      <c r="B1457" s="13">
        <v>33</v>
      </c>
      <c r="C1457" s="13" t="s">
        <v>46</v>
      </c>
      <c r="D1457" s="12" t="s">
        <v>1499</v>
      </c>
      <c r="E1457" s="12">
        <v>98135973</v>
      </c>
      <c r="F1457" s="19">
        <v>45006</v>
      </c>
      <c r="G1457" s="19">
        <v>45013</v>
      </c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5">
        <v>550</v>
      </c>
    </row>
    <row r="1458" spans="1:20" ht="15.6" hidden="1" x14ac:dyDescent="0.3">
      <c r="A1458" s="10">
        <v>1454</v>
      </c>
      <c r="B1458" s="13">
        <v>34</v>
      </c>
      <c r="C1458" s="13" t="s">
        <v>46</v>
      </c>
      <c r="D1458" s="12" t="s">
        <v>1500</v>
      </c>
      <c r="E1458" s="12">
        <v>94682895</v>
      </c>
      <c r="F1458" s="19">
        <v>45006</v>
      </c>
      <c r="G1458" s="19">
        <v>45013</v>
      </c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5">
        <v>550</v>
      </c>
    </row>
    <row r="1459" spans="1:20" ht="15.6" hidden="1" x14ac:dyDescent="0.3">
      <c r="A1459" s="10">
        <v>1455</v>
      </c>
      <c r="B1459" s="13">
        <v>35</v>
      </c>
      <c r="C1459" s="13" t="s">
        <v>46</v>
      </c>
      <c r="D1459" s="12" t="s">
        <v>1501</v>
      </c>
      <c r="E1459" s="12">
        <v>98141609</v>
      </c>
      <c r="F1459" s="19">
        <v>45006</v>
      </c>
      <c r="G1459" s="19">
        <v>45013</v>
      </c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5">
        <v>550</v>
      </c>
    </row>
    <row r="1460" spans="1:20" ht="15.6" hidden="1" x14ac:dyDescent="0.3">
      <c r="A1460" s="10">
        <v>1456</v>
      </c>
      <c r="B1460" s="13">
        <v>36</v>
      </c>
      <c r="C1460" s="13" t="s">
        <v>46</v>
      </c>
      <c r="D1460" s="12" t="s">
        <v>1502</v>
      </c>
      <c r="E1460" s="12">
        <v>98147747</v>
      </c>
      <c r="F1460" s="19">
        <v>45006</v>
      </c>
      <c r="G1460" s="19">
        <v>45013</v>
      </c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5">
        <v>550</v>
      </c>
    </row>
    <row r="1461" spans="1:20" ht="15.6" hidden="1" x14ac:dyDescent="0.3">
      <c r="A1461" s="10">
        <v>1457</v>
      </c>
      <c r="B1461" s="13">
        <v>37</v>
      </c>
      <c r="C1461" s="13" t="s">
        <v>46</v>
      </c>
      <c r="D1461" s="12" t="s">
        <v>1503</v>
      </c>
      <c r="E1461" s="12">
        <v>98147747</v>
      </c>
      <c r="F1461" s="19">
        <v>45006</v>
      </c>
      <c r="G1461" s="19">
        <v>45013</v>
      </c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5">
        <v>550</v>
      </c>
    </row>
    <row r="1462" spans="1:20" ht="15.6" hidden="1" x14ac:dyDescent="0.3">
      <c r="A1462" s="10">
        <v>1458</v>
      </c>
      <c r="B1462" s="13">
        <v>38</v>
      </c>
      <c r="C1462" s="13" t="s">
        <v>46</v>
      </c>
      <c r="D1462" s="12" t="s">
        <v>1504</v>
      </c>
      <c r="E1462" s="12">
        <v>98166358</v>
      </c>
      <c r="F1462" s="19">
        <v>45006</v>
      </c>
      <c r="G1462" s="19">
        <v>45013</v>
      </c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5">
        <v>550</v>
      </c>
    </row>
    <row r="1463" spans="1:20" ht="15.6" hidden="1" x14ac:dyDescent="0.3">
      <c r="A1463" s="10">
        <v>1459</v>
      </c>
      <c r="B1463" s="13">
        <v>39</v>
      </c>
      <c r="C1463" s="13" t="s">
        <v>46</v>
      </c>
      <c r="D1463" s="12" t="s">
        <v>1505</v>
      </c>
      <c r="E1463" s="12">
        <v>98166358</v>
      </c>
      <c r="F1463" s="19">
        <v>45006</v>
      </c>
      <c r="G1463" s="19">
        <v>45013</v>
      </c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5">
        <v>550</v>
      </c>
    </row>
    <row r="1464" spans="1:20" ht="15.6" hidden="1" x14ac:dyDescent="0.3">
      <c r="A1464" s="10">
        <v>1460</v>
      </c>
      <c r="B1464" s="13">
        <v>40</v>
      </c>
      <c r="C1464" s="13" t="s">
        <v>46</v>
      </c>
      <c r="D1464" s="12" t="s">
        <v>1506</v>
      </c>
      <c r="E1464" s="12">
        <v>98166382</v>
      </c>
      <c r="F1464" s="19">
        <v>45006</v>
      </c>
      <c r="G1464" s="19">
        <v>45013</v>
      </c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5">
        <v>550</v>
      </c>
    </row>
    <row r="1465" spans="1:20" ht="15.6" hidden="1" x14ac:dyDescent="0.3">
      <c r="A1465" s="10">
        <v>1461</v>
      </c>
      <c r="B1465" s="13">
        <v>41</v>
      </c>
      <c r="C1465" s="13" t="s">
        <v>46</v>
      </c>
      <c r="D1465" s="12" t="s">
        <v>1507</v>
      </c>
      <c r="E1465" s="12">
        <v>98166382</v>
      </c>
      <c r="F1465" s="19">
        <v>45006</v>
      </c>
      <c r="G1465" s="19">
        <v>45013</v>
      </c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5">
        <v>550</v>
      </c>
    </row>
    <row r="1466" spans="1:20" ht="15.6" hidden="1" x14ac:dyDescent="0.3">
      <c r="A1466" s="10">
        <v>1462</v>
      </c>
      <c r="B1466" s="13">
        <v>42</v>
      </c>
      <c r="C1466" s="13" t="s">
        <v>46</v>
      </c>
      <c r="D1466" s="12" t="s">
        <v>1508</v>
      </c>
      <c r="E1466" s="12">
        <v>98192883</v>
      </c>
      <c r="F1466" s="19">
        <v>45006</v>
      </c>
      <c r="G1466" s="19">
        <v>45013</v>
      </c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5">
        <v>550</v>
      </c>
    </row>
    <row r="1467" spans="1:20" ht="15.6" hidden="1" x14ac:dyDescent="0.3">
      <c r="A1467" s="10">
        <v>1463</v>
      </c>
      <c r="B1467" s="13">
        <v>43</v>
      </c>
      <c r="C1467" s="13" t="s">
        <v>46</v>
      </c>
      <c r="D1467" s="12" t="s">
        <v>1509</v>
      </c>
      <c r="E1467" s="12">
        <v>98192883</v>
      </c>
      <c r="F1467" s="19">
        <v>45006</v>
      </c>
      <c r="G1467" s="19">
        <v>45013</v>
      </c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5">
        <v>550</v>
      </c>
    </row>
    <row r="1468" spans="1:20" ht="15.6" hidden="1" x14ac:dyDescent="0.3">
      <c r="A1468" s="10">
        <v>1464</v>
      </c>
      <c r="B1468" s="13">
        <v>44</v>
      </c>
      <c r="C1468" s="13" t="s">
        <v>46</v>
      </c>
      <c r="D1468" s="12" t="s">
        <v>1510</v>
      </c>
      <c r="E1468" s="12">
        <v>98195670</v>
      </c>
      <c r="F1468" s="19">
        <v>45006</v>
      </c>
      <c r="G1468" s="19">
        <v>45013</v>
      </c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5">
        <v>550</v>
      </c>
    </row>
    <row r="1469" spans="1:20" ht="15.6" hidden="1" x14ac:dyDescent="0.3">
      <c r="A1469" s="10">
        <v>1465</v>
      </c>
      <c r="B1469" s="13">
        <v>45</v>
      </c>
      <c r="C1469" s="13" t="s">
        <v>46</v>
      </c>
      <c r="D1469" s="12" t="s">
        <v>1511</v>
      </c>
      <c r="E1469" s="12">
        <v>98195670</v>
      </c>
      <c r="F1469" s="19">
        <v>45006</v>
      </c>
      <c r="G1469" s="19">
        <v>45013</v>
      </c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5">
        <v>550</v>
      </c>
    </row>
    <row r="1470" spans="1:20" ht="15.6" hidden="1" x14ac:dyDescent="0.3">
      <c r="A1470" s="10">
        <v>1466</v>
      </c>
      <c r="B1470" s="13">
        <v>46</v>
      </c>
      <c r="C1470" s="13" t="s">
        <v>46</v>
      </c>
      <c r="D1470" s="12" t="s">
        <v>1512</v>
      </c>
      <c r="E1470" s="12">
        <v>98198252</v>
      </c>
      <c r="F1470" s="19">
        <v>45006</v>
      </c>
      <c r="G1470" s="19">
        <v>45013</v>
      </c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5">
        <v>550</v>
      </c>
    </row>
    <row r="1471" spans="1:20" ht="15.6" hidden="1" x14ac:dyDescent="0.3">
      <c r="A1471" s="10">
        <v>1467</v>
      </c>
      <c r="B1471" s="13">
        <v>47</v>
      </c>
      <c r="C1471" s="13" t="s">
        <v>46</v>
      </c>
      <c r="D1471" s="12" t="s">
        <v>1513</v>
      </c>
      <c r="E1471" s="12">
        <v>98198252</v>
      </c>
      <c r="F1471" s="19">
        <v>45006</v>
      </c>
      <c r="G1471" s="19">
        <v>45013</v>
      </c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5">
        <v>550</v>
      </c>
    </row>
    <row r="1472" spans="1:20" ht="15.6" hidden="1" x14ac:dyDescent="0.3">
      <c r="A1472" s="10">
        <v>1468</v>
      </c>
      <c r="B1472" s="13">
        <v>48</v>
      </c>
      <c r="C1472" s="13" t="s">
        <v>46</v>
      </c>
      <c r="D1472" s="12" t="s">
        <v>1514</v>
      </c>
      <c r="E1472" s="12">
        <v>98312820</v>
      </c>
      <c r="F1472" s="19">
        <v>45006</v>
      </c>
      <c r="G1472" s="19">
        <v>45013</v>
      </c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5">
        <v>550</v>
      </c>
    </row>
    <row r="1473" spans="1:20" ht="15.6" hidden="1" x14ac:dyDescent="0.3">
      <c r="A1473" s="10">
        <v>1469</v>
      </c>
      <c r="B1473" s="13">
        <v>49</v>
      </c>
      <c r="C1473" s="13" t="s">
        <v>46</v>
      </c>
      <c r="D1473" s="12" t="s">
        <v>1515</v>
      </c>
      <c r="E1473" s="12">
        <v>98312820</v>
      </c>
      <c r="F1473" s="19">
        <v>45006</v>
      </c>
      <c r="G1473" s="19">
        <v>45013</v>
      </c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5">
        <v>550</v>
      </c>
    </row>
    <row r="1474" spans="1:20" ht="15.6" hidden="1" x14ac:dyDescent="0.3">
      <c r="A1474" s="10">
        <v>1470</v>
      </c>
      <c r="B1474" s="13">
        <v>50</v>
      </c>
      <c r="C1474" s="13" t="s">
        <v>46</v>
      </c>
      <c r="D1474" s="12" t="s">
        <v>1516</v>
      </c>
      <c r="E1474" s="12">
        <v>98507247</v>
      </c>
      <c r="F1474" s="19">
        <v>45006</v>
      </c>
      <c r="G1474" s="19">
        <v>45013</v>
      </c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5">
        <v>550</v>
      </c>
    </row>
    <row r="1475" spans="1:20" ht="15.6" hidden="1" x14ac:dyDescent="0.3">
      <c r="A1475" s="10">
        <v>1471</v>
      </c>
      <c r="B1475" s="13">
        <v>51</v>
      </c>
      <c r="C1475" s="13" t="s">
        <v>46</v>
      </c>
      <c r="D1475" s="12" t="s">
        <v>1517</v>
      </c>
      <c r="E1475" s="12">
        <v>98507247</v>
      </c>
      <c r="F1475" s="19">
        <v>45006</v>
      </c>
      <c r="G1475" s="19">
        <v>45013</v>
      </c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5">
        <v>550</v>
      </c>
    </row>
    <row r="1476" spans="1:20" ht="15.6" hidden="1" x14ac:dyDescent="0.3">
      <c r="A1476" s="10">
        <v>1472</v>
      </c>
      <c r="B1476" s="13">
        <v>52</v>
      </c>
      <c r="C1476" s="13" t="s">
        <v>46</v>
      </c>
      <c r="D1476" s="12" t="s">
        <v>1518</v>
      </c>
      <c r="E1476" s="12">
        <v>98516610</v>
      </c>
      <c r="F1476" s="19">
        <v>45006</v>
      </c>
      <c r="G1476" s="19">
        <v>45013</v>
      </c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5">
        <v>550</v>
      </c>
    </row>
    <row r="1477" spans="1:20" ht="15.6" hidden="1" x14ac:dyDescent="0.3">
      <c r="A1477" s="10">
        <v>1473</v>
      </c>
      <c r="B1477" s="13">
        <v>53</v>
      </c>
      <c r="C1477" s="13" t="s">
        <v>46</v>
      </c>
      <c r="D1477" s="12" t="s">
        <v>1519</v>
      </c>
      <c r="E1477" s="12">
        <v>98516610</v>
      </c>
      <c r="F1477" s="19">
        <v>45006</v>
      </c>
      <c r="G1477" s="19">
        <v>45013</v>
      </c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5">
        <v>550</v>
      </c>
    </row>
    <row r="1478" spans="1:20" ht="15.6" hidden="1" x14ac:dyDescent="0.3">
      <c r="A1478" s="10">
        <v>1474</v>
      </c>
      <c r="B1478" s="13">
        <v>54</v>
      </c>
      <c r="C1478" s="13" t="s">
        <v>46</v>
      </c>
      <c r="D1478" s="12" t="s">
        <v>1520</v>
      </c>
      <c r="E1478" s="12">
        <v>98517949</v>
      </c>
      <c r="F1478" s="19">
        <v>45006</v>
      </c>
      <c r="G1478" s="19">
        <v>45013</v>
      </c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5">
        <v>550</v>
      </c>
    </row>
    <row r="1479" spans="1:20" ht="15.6" hidden="1" x14ac:dyDescent="0.3">
      <c r="A1479" s="10">
        <v>1475</v>
      </c>
      <c r="B1479" s="13">
        <v>55</v>
      </c>
      <c r="C1479" s="13" t="s">
        <v>46</v>
      </c>
      <c r="D1479" s="12" t="s">
        <v>1521</v>
      </c>
      <c r="E1479" s="12">
        <v>98517949</v>
      </c>
      <c r="F1479" s="19">
        <v>45006</v>
      </c>
      <c r="G1479" s="19">
        <v>45013</v>
      </c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5">
        <v>550</v>
      </c>
    </row>
    <row r="1480" spans="1:20" ht="15.6" hidden="1" x14ac:dyDescent="0.3">
      <c r="A1480" s="10">
        <v>1476</v>
      </c>
      <c r="B1480" s="13">
        <v>56</v>
      </c>
      <c r="C1480" s="13" t="s">
        <v>46</v>
      </c>
      <c r="D1480" s="12" t="s">
        <v>1522</v>
      </c>
      <c r="E1480" s="12">
        <v>98519333</v>
      </c>
      <c r="F1480" s="19">
        <v>45006</v>
      </c>
      <c r="G1480" s="19">
        <v>45013</v>
      </c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5">
        <v>550</v>
      </c>
    </row>
    <row r="1481" spans="1:20" ht="15.6" hidden="1" x14ac:dyDescent="0.3">
      <c r="A1481" s="10">
        <v>1477</v>
      </c>
      <c r="B1481" s="13">
        <v>57</v>
      </c>
      <c r="C1481" s="13" t="s">
        <v>46</v>
      </c>
      <c r="D1481" s="12" t="s">
        <v>1523</v>
      </c>
      <c r="E1481" s="12">
        <v>98519333</v>
      </c>
      <c r="F1481" s="19">
        <v>45006</v>
      </c>
      <c r="G1481" s="19">
        <v>45013</v>
      </c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5">
        <v>550</v>
      </c>
    </row>
    <row r="1482" spans="1:20" ht="15.6" hidden="1" x14ac:dyDescent="0.3">
      <c r="A1482" s="10">
        <v>1478</v>
      </c>
      <c r="B1482" s="13">
        <v>58</v>
      </c>
      <c r="C1482" s="13" t="s">
        <v>46</v>
      </c>
      <c r="D1482" s="12" t="s">
        <v>1524</v>
      </c>
      <c r="E1482" s="12">
        <v>98550841</v>
      </c>
      <c r="F1482" s="19">
        <v>45006</v>
      </c>
      <c r="G1482" s="19">
        <v>45013</v>
      </c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5">
        <v>550</v>
      </c>
    </row>
    <row r="1483" spans="1:20" ht="15.6" hidden="1" x14ac:dyDescent="0.3">
      <c r="A1483" s="10">
        <v>1479</v>
      </c>
      <c r="B1483" s="13">
        <v>59</v>
      </c>
      <c r="C1483" s="13" t="s">
        <v>46</v>
      </c>
      <c r="D1483" s="12" t="s">
        <v>1525</v>
      </c>
      <c r="E1483" s="12">
        <v>98141609</v>
      </c>
      <c r="F1483" s="19">
        <v>45006</v>
      </c>
      <c r="G1483" s="19">
        <v>45013</v>
      </c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5">
        <v>550</v>
      </c>
    </row>
    <row r="1484" spans="1:20" ht="15.6" hidden="1" x14ac:dyDescent="0.3">
      <c r="A1484" s="10">
        <v>1480</v>
      </c>
      <c r="B1484" s="13">
        <v>60</v>
      </c>
      <c r="C1484" s="13" t="s">
        <v>46</v>
      </c>
      <c r="D1484" s="12" t="s">
        <v>1526</v>
      </c>
      <c r="E1484" s="12">
        <v>98303803</v>
      </c>
      <c r="F1484" s="19">
        <v>45006</v>
      </c>
      <c r="G1484" s="19">
        <v>45013</v>
      </c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5">
        <v>550</v>
      </c>
    </row>
    <row r="1485" spans="1:20" ht="15.6" hidden="1" x14ac:dyDescent="0.3">
      <c r="A1485" s="10">
        <v>1481</v>
      </c>
      <c r="B1485" s="13">
        <v>61</v>
      </c>
      <c r="C1485" s="13" t="s">
        <v>46</v>
      </c>
      <c r="D1485" s="12" t="s">
        <v>1527</v>
      </c>
      <c r="E1485" s="12">
        <v>98303803</v>
      </c>
      <c r="F1485" s="19">
        <v>45006</v>
      </c>
      <c r="G1485" s="19">
        <v>45013</v>
      </c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5">
        <v>550</v>
      </c>
    </row>
    <row r="1486" spans="1:20" ht="16.2" hidden="1" thickBot="1" x14ac:dyDescent="0.35">
      <c r="A1486" s="26">
        <v>1482</v>
      </c>
      <c r="B1486" s="27">
        <v>62</v>
      </c>
      <c r="C1486" s="27" t="s">
        <v>46</v>
      </c>
      <c r="D1486" s="28" t="s">
        <v>1528</v>
      </c>
      <c r="E1486" s="28">
        <v>98550841</v>
      </c>
      <c r="F1486" s="29">
        <v>45006</v>
      </c>
      <c r="G1486" s="29">
        <v>45013</v>
      </c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30">
        <v>550</v>
      </c>
    </row>
    <row r="1487" spans="1:20" ht="15.6" x14ac:dyDescent="0.3">
      <c r="A1487" s="31"/>
      <c r="B1487" s="31"/>
      <c r="C1487" s="31"/>
      <c r="D1487" s="31"/>
      <c r="E1487" s="31"/>
      <c r="F1487" s="32"/>
      <c r="G1487" s="32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</row>
  </sheetData>
  <autoFilter ref="A1:T1486" xr:uid="{00000000-0009-0000-0000-000002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>
      <filters>
        <filter val="536"/>
      </filters>
    </filterColumn>
  </autoFilter>
  <mergeCells count="17">
    <mergeCell ref="A1:R2"/>
    <mergeCell ref="A3:A4"/>
    <mergeCell ref="B3:B4"/>
    <mergeCell ref="C3:C4"/>
    <mergeCell ref="D3:D4"/>
    <mergeCell ref="E3:E4"/>
    <mergeCell ref="F3:F4"/>
    <mergeCell ref="G3:G4"/>
    <mergeCell ref="H3:H4"/>
    <mergeCell ref="I3:K3"/>
    <mergeCell ref="T3:T4"/>
    <mergeCell ref="L3:N3"/>
    <mergeCell ref="O3:O4"/>
    <mergeCell ref="P3:P4"/>
    <mergeCell ref="Q3:Q4"/>
    <mergeCell ref="R3:R4"/>
    <mergeCell ref="S3:S4"/>
  </mergeCells>
  <conditionalFormatting sqref="D61:D66">
    <cfRule type="duplicateValues" dxfId="70" priority="70"/>
  </conditionalFormatting>
  <conditionalFormatting sqref="D67:D125">
    <cfRule type="duplicateValues" dxfId="69" priority="66"/>
  </conditionalFormatting>
  <conditionalFormatting sqref="D182:D184 D186:D221">
    <cfRule type="duplicateValues" dxfId="68" priority="69"/>
  </conditionalFormatting>
  <conditionalFormatting sqref="D222:D235">
    <cfRule type="duplicateValues" dxfId="67" priority="68"/>
  </conditionalFormatting>
  <conditionalFormatting sqref="D236:D240 D185">
    <cfRule type="duplicateValues" dxfId="66" priority="67"/>
  </conditionalFormatting>
  <conditionalFormatting sqref="D242:D300 D302:D303">
    <cfRule type="duplicateValues" dxfId="65" priority="65"/>
  </conditionalFormatting>
  <conditionalFormatting sqref="D242:D303">
    <cfRule type="duplicateValues" dxfId="64" priority="63"/>
  </conditionalFormatting>
  <conditionalFormatting sqref="D301">
    <cfRule type="duplicateValues" dxfId="63" priority="64"/>
  </conditionalFormatting>
  <conditionalFormatting sqref="D478:D539">
    <cfRule type="duplicateValues" dxfId="62" priority="52"/>
  </conditionalFormatting>
  <conditionalFormatting sqref="D479:D498">
    <cfRule type="duplicateValues" dxfId="61" priority="59"/>
  </conditionalFormatting>
  <conditionalFormatting sqref="D500:D506">
    <cfRule type="duplicateValues" dxfId="60" priority="62"/>
  </conditionalFormatting>
  <conditionalFormatting sqref="D507:D509 D478 D499">
    <cfRule type="duplicateValues" dxfId="59" priority="61"/>
  </conditionalFormatting>
  <conditionalFormatting sqref="D510:D512">
    <cfRule type="duplicateValues" dxfId="58" priority="60"/>
  </conditionalFormatting>
  <conditionalFormatting sqref="D514:D515">
    <cfRule type="duplicateValues" dxfId="57" priority="58"/>
  </conditionalFormatting>
  <conditionalFormatting sqref="D517">
    <cfRule type="duplicateValues" dxfId="56" priority="57"/>
  </conditionalFormatting>
  <conditionalFormatting sqref="D520">
    <cfRule type="duplicateValues" dxfId="55" priority="56"/>
  </conditionalFormatting>
  <conditionalFormatting sqref="D524:D532">
    <cfRule type="duplicateValues" dxfId="54" priority="55"/>
  </conditionalFormatting>
  <conditionalFormatting sqref="D535:D538">
    <cfRule type="duplicateValues" dxfId="53" priority="54"/>
  </conditionalFormatting>
  <conditionalFormatting sqref="D539">
    <cfRule type="duplicateValues" dxfId="52" priority="53"/>
  </conditionalFormatting>
  <conditionalFormatting sqref="D599:D607 D609:D660">
    <cfRule type="duplicateValues" dxfId="51" priority="51"/>
  </conditionalFormatting>
  <conditionalFormatting sqref="D608">
    <cfRule type="duplicateValues" dxfId="50" priority="50"/>
  </conditionalFormatting>
  <conditionalFormatting sqref="D717:D722">
    <cfRule type="duplicateValues" dxfId="49" priority="33"/>
    <cfRule type="duplicateValues" dxfId="48" priority="34"/>
  </conditionalFormatting>
  <conditionalFormatting sqref="D723">
    <cfRule type="duplicateValues" dxfId="47" priority="31"/>
    <cfRule type="duplicateValues" dxfId="46" priority="32"/>
  </conditionalFormatting>
  <conditionalFormatting sqref="D746">
    <cfRule type="duplicateValues" dxfId="45" priority="45"/>
    <cfRule type="duplicateValues" dxfId="44" priority="46"/>
  </conditionalFormatting>
  <conditionalFormatting sqref="D747">
    <cfRule type="duplicateValues" dxfId="43" priority="43"/>
    <cfRule type="duplicateValues" dxfId="42" priority="44"/>
  </conditionalFormatting>
  <conditionalFormatting sqref="D748:D750 D752:D757 D759:D764 D724:D745">
    <cfRule type="duplicateValues" dxfId="41" priority="48"/>
  </conditionalFormatting>
  <conditionalFormatting sqref="D748:D750 D752:D757 D759:D764 D766:D769 D724:D745">
    <cfRule type="duplicateValues" dxfId="40" priority="49"/>
  </conditionalFormatting>
  <conditionalFormatting sqref="D751">
    <cfRule type="duplicateValues" dxfId="39" priority="41"/>
    <cfRule type="duplicateValues" dxfId="38" priority="42"/>
  </conditionalFormatting>
  <conditionalFormatting sqref="D758">
    <cfRule type="duplicateValues" dxfId="37" priority="39"/>
    <cfRule type="duplicateValues" dxfId="36" priority="40"/>
  </conditionalFormatting>
  <conditionalFormatting sqref="D765">
    <cfRule type="duplicateValues" dxfId="35" priority="37"/>
    <cfRule type="duplicateValues" dxfId="34" priority="38"/>
  </conditionalFormatting>
  <conditionalFormatting sqref="D770:D771">
    <cfRule type="duplicateValues" dxfId="33" priority="47"/>
  </conditionalFormatting>
  <conditionalFormatting sqref="D772">
    <cfRule type="duplicateValues" dxfId="32" priority="35"/>
    <cfRule type="duplicateValues" dxfId="31" priority="36"/>
  </conditionalFormatting>
  <conditionalFormatting sqref="D775">
    <cfRule type="duplicateValues" dxfId="30" priority="27"/>
  </conditionalFormatting>
  <conditionalFormatting sqref="D777">
    <cfRule type="duplicateValues" dxfId="29" priority="26"/>
  </conditionalFormatting>
  <conditionalFormatting sqref="D778:D779 D781 D793 D795 D798 D802">
    <cfRule type="duplicateValues" dxfId="28" priority="28"/>
  </conditionalFormatting>
  <conditionalFormatting sqref="D782:D787">
    <cfRule type="duplicateValues" dxfId="27" priority="25"/>
  </conditionalFormatting>
  <conditionalFormatting sqref="D789:D790">
    <cfRule type="duplicateValues" dxfId="26" priority="24"/>
  </conditionalFormatting>
  <conditionalFormatting sqref="D794">
    <cfRule type="duplicateValues" dxfId="25" priority="23"/>
  </conditionalFormatting>
  <conditionalFormatting sqref="D799:D801">
    <cfRule type="duplicateValues" dxfId="24" priority="22"/>
  </conditionalFormatting>
  <conditionalFormatting sqref="D808">
    <cfRule type="duplicateValues" dxfId="23" priority="29"/>
  </conditionalFormatting>
  <conditionalFormatting sqref="D809">
    <cfRule type="duplicateValues" dxfId="22" priority="30"/>
  </conditionalFormatting>
  <conditionalFormatting sqref="D829">
    <cfRule type="duplicateValues" dxfId="21" priority="21"/>
  </conditionalFormatting>
  <conditionalFormatting sqref="D837">
    <cfRule type="duplicateValues" dxfId="20" priority="20"/>
  </conditionalFormatting>
  <conditionalFormatting sqref="D839">
    <cfRule type="duplicateValues" dxfId="19" priority="19"/>
  </conditionalFormatting>
  <conditionalFormatting sqref="D841">
    <cfRule type="duplicateValues" dxfId="18" priority="18"/>
  </conditionalFormatting>
  <conditionalFormatting sqref="D842">
    <cfRule type="duplicateValues" dxfId="17" priority="17"/>
  </conditionalFormatting>
  <conditionalFormatting sqref="D844">
    <cfRule type="duplicateValues" dxfId="16" priority="16"/>
  </conditionalFormatting>
  <conditionalFormatting sqref="D877">
    <cfRule type="duplicateValues" dxfId="15" priority="15"/>
  </conditionalFormatting>
  <conditionalFormatting sqref="D892:D897">
    <cfRule type="duplicateValues" dxfId="14" priority="14"/>
  </conditionalFormatting>
  <conditionalFormatting sqref="D899:D905">
    <cfRule type="duplicateValues" dxfId="13" priority="13"/>
  </conditionalFormatting>
  <conditionalFormatting sqref="D906:D932">
    <cfRule type="duplicateValues" dxfId="12" priority="12"/>
  </conditionalFormatting>
  <conditionalFormatting sqref="D933:D952">
    <cfRule type="duplicateValues" dxfId="11" priority="11"/>
  </conditionalFormatting>
  <conditionalFormatting sqref="D1009 D1011:D1012 D1014">
    <cfRule type="duplicateValues" dxfId="10" priority="4"/>
  </conditionalFormatting>
  <conditionalFormatting sqref="D1015">
    <cfRule type="duplicateValues" dxfId="9" priority="2"/>
    <cfRule type="duplicateValues" dxfId="8" priority="3"/>
  </conditionalFormatting>
  <conditionalFormatting sqref="D1038">
    <cfRule type="duplicateValues" dxfId="7" priority="9"/>
  </conditionalFormatting>
  <conditionalFormatting sqref="D1043">
    <cfRule type="duplicateValues" dxfId="6" priority="7"/>
    <cfRule type="duplicateValues" dxfId="5" priority="8"/>
  </conditionalFormatting>
  <conditionalFormatting sqref="D1044:D1049 D1051:D1056 D1017 D1019:D1020 D1029">
    <cfRule type="duplicateValues" dxfId="4" priority="10"/>
  </conditionalFormatting>
  <conditionalFormatting sqref="D1050">
    <cfRule type="duplicateValues" dxfId="3" priority="5"/>
    <cfRule type="duplicateValues" dxfId="2" priority="6"/>
  </conditionalFormatting>
  <conditionalFormatting sqref="D1245:D1306">
    <cfRule type="duplicateValues" dxfId="1" priority="71"/>
  </conditionalFormatting>
  <conditionalFormatting sqref="D1:D1048576">
    <cfRule type="duplicateValues" dxfId="0" priority="1"/>
  </conditionalFormatting>
  <pageMargins left="0.2" right="0.19685039370078741" top="0.2" bottom="0.43307086614173229" header="0.2" footer="0.43307086614173229"/>
  <pageSetup paperSize="9" scale="94" fitToHeight="0" orientation="portrait" r:id="rId1"/>
  <rowBreaks count="3" manualBreakCount="3">
    <brk id="106" max="17" man="1"/>
    <brk id="218" max="17" man="1"/>
    <brk id="330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акт</vt:lpstr>
      <vt:lpstr> детализация </vt:lpstr>
      <vt:lpstr>' детализация '!Область_печати</vt:lpstr>
      <vt:lpstr>акт!Область_печати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2023-01-19T13:14:16Z</dcterms:created>
  <dcterms:modified xsi:type="dcterms:W3CDTF">2023-11-20T07:18:56Z</dcterms:modified>
</cp:coreProperties>
</file>