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zlogistic365-my.sharepoint.com/personal/r_sadikov_uzlogistic_uz/Documents/Рабочий стол/ЖД/11.Ноябрь/RW/CNT-CMA2125-BR/"/>
    </mc:Choice>
  </mc:AlternateContent>
  <xr:revisionPtr revIDLastSave="10" documentId="8_{1527D736-4D6D-4B6C-8144-7B33B283742D}" xr6:coauthVersionLast="47" xr6:coauthVersionMax="47" xr10:uidLastSave="{10419032-A525-4367-989A-E86E5A5248C6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8" i="1" l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AA4" i="1"/>
  <c r="AB4" i="1"/>
  <c r="Z4" i="1"/>
  <c r="Y6" i="1"/>
  <c r="Y7" i="1"/>
  <c r="AC7" i="1" s="1"/>
  <c r="Y5" i="1" l="1"/>
  <c r="AC5" i="1" s="1"/>
  <c r="AC6" i="1" l="1"/>
  <c r="AD2" i="1"/>
  <c r="AC4" i="1" l="1"/>
  <c r="Y4" i="1"/>
  <c r="N2" i="1" l="1"/>
  <c r="O2" i="1" s="1"/>
  <c r="P2" i="1" s="1"/>
  <c r="Q2" i="1" s="1"/>
  <c r="R2" i="1" s="1"/>
  <c r="S2" i="1" s="1"/>
  <c r="T2" i="1" s="1"/>
  <c r="U2" i="1" s="1"/>
  <c r="V2" i="1" s="1"/>
  <c r="AA2" i="1" s="1"/>
  <c r="B2" i="1" l="1"/>
  <c r="C2" i="1" s="1"/>
  <c r="D2" i="1" s="1"/>
  <c r="E2" i="1" s="1"/>
  <c r="F2" i="1" s="1"/>
  <c r="G2" i="1" s="1"/>
  <c r="K2" i="1" s="1"/>
  <c r="L2" i="1" s="1"/>
</calcChain>
</file>

<file path=xl/sharedStrings.xml><?xml version="1.0" encoding="utf-8"?>
<sst xmlns="http://schemas.openxmlformats.org/spreadsheetml/2006/main" count="247" uniqueCount="115">
  <si>
    <t>#</t>
  </si>
  <si>
    <t>Carrier-Перевозчик</t>
  </si>
  <si>
    <t>Container №-№ КОНТЕЙНЕРА</t>
  </si>
  <si>
    <t>Container type-Тип контейнера</t>
  </si>
  <si>
    <t>Route-Маршрут</t>
  </si>
  <si>
    <t>Delivery terms-Условия поставки</t>
  </si>
  <si>
    <t>MBL No-№ MBL</t>
  </si>
  <si>
    <t>CMR no.-Номер CMR</t>
  </si>
  <si>
    <t>Supplier name-Наименование отправителя</t>
  </si>
  <si>
    <t>Supplier Invoice No.-№ Инвойса Поставщика</t>
  </si>
  <si>
    <t>Supplier Invoice amount-Сумма инвойса Поставщика (USD)</t>
  </si>
  <si>
    <t>CBM</t>
  </si>
  <si>
    <t>Gross Weight(kg)-Вес-брутто(кг)</t>
  </si>
  <si>
    <t>The date of Carriage Acceptance-Дата принятия к перевозке</t>
  </si>
  <si>
    <t>Date of arrival-Дата прибытия в пункт назначения</t>
  </si>
  <si>
    <t>Quantity of trucks-Ко-во а-м</t>
  </si>
  <si>
    <t>Rate-Тариф (USD)</t>
  </si>
  <si>
    <t>Amount-Стоимость перевозки (USD)</t>
  </si>
  <si>
    <t>Terminal Processing-Терминальная обработка (USD)</t>
  </si>
  <si>
    <t>Date of signing of the act-Дата подписания акта</t>
  </si>
  <si>
    <t>Central Bank rate-Курс ЦБ</t>
  </si>
  <si>
    <t>Total amount in sum equivalent- Общая стоимость в сумовом эквиваленте</t>
  </si>
  <si>
    <t>Carrier invoice num.-№ Инвойса  перевозчика</t>
  </si>
  <si>
    <t>Summa</t>
  </si>
  <si>
    <t xml:space="preserve">Name of Goods / Наименование товаров
</t>
  </si>
  <si>
    <t>Сustoms inspection/ Таможенный досмотр</t>
  </si>
  <si>
    <t>Взвешивание</t>
  </si>
  <si>
    <t>Terminal Maneuvers / Терминаль-ные маневры (USD)</t>
  </si>
  <si>
    <t>Надбавка за опасный груз</t>
  </si>
  <si>
    <t xml:space="preserve">Total amount / Общая стоимость (USD) </t>
  </si>
  <si>
    <t>Date of Central Bank rate-Дата Курс ЦБ</t>
  </si>
  <si>
    <t>CENTRUM AVIATION FZCO</t>
  </si>
  <si>
    <t>Santos, BR - Sary-Agach, Uzbekistan (Riga)</t>
  </si>
  <si>
    <t>P-D</t>
  </si>
  <si>
    <t>40HC</t>
  </si>
  <si>
    <t>KDparts</t>
  </si>
  <si>
    <t>GENERAL MOTORS OVERSEAS DISTRIBUTION LLC</t>
  </si>
  <si>
    <t>CNT-CMA2125-BR</t>
  </si>
  <si>
    <t>SSZ1382284AG</t>
  </si>
  <si>
    <t>TGBU4156208</t>
  </si>
  <si>
    <t>SSZ1382284C</t>
  </si>
  <si>
    <t>TGHU9607327</t>
  </si>
  <si>
    <t>SSZ1382284F</t>
  </si>
  <si>
    <t>CMAU8672367</t>
  </si>
  <si>
    <t>SSZ1382284G</t>
  </si>
  <si>
    <t>TCNU4137358</t>
  </si>
  <si>
    <t>SSZ1382284B</t>
  </si>
  <si>
    <t>TLLU4290244</t>
  </si>
  <si>
    <t>SSZ1382284H</t>
  </si>
  <si>
    <t>SEKU6215653</t>
  </si>
  <si>
    <t>SSZ1382284J</t>
  </si>
  <si>
    <t>CMAU4920660</t>
  </si>
  <si>
    <t>SSZ1382284M</t>
  </si>
  <si>
    <t>CAIU9216266</t>
  </si>
  <si>
    <t>SSZ1382284L</t>
  </si>
  <si>
    <t>CRSU9244508</t>
  </si>
  <si>
    <t>SSZ1382284E</t>
  </si>
  <si>
    <t>TCLU9595166</t>
  </si>
  <si>
    <t>SSZ1382284I</t>
  </si>
  <si>
    <t>CMAU6331490</t>
  </si>
  <si>
    <t>SSZ1382284R</t>
  </si>
  <si>
    <t>CMAU8961673</t>
  </si>
  <si>
    <t>SSZ1382284O</t>
  </si>
  <si>
    <t>MAGU5346644</t>
  </si>
  <si>
    <t>SSZ1382284U</t>
  </si>
  <si>
    <t>TEMU7434262</t>
  </si>
  <si>
    <t>SSZ1382284Z</t>
  </si>
  <si>
    <t>BEAU4061824</t>
  </si>
  <si>
    <t>SSZ1382284AC</t>
  </si>
  <si>
    <t>TCNU6555110</t>
  </si>
  <si>
    <t>SSZ1382284AB</t>
  </si>
  <si>
    <t>SEKU5716985</t>
  </si>
  <si>
    <t>SSZ1382284AF</t>
  </si>
  <si>
    <t>BEAU4017539</t>
  </si>
  <si>
    <t>SSZ1382284AD</t>
  </si>
  <si>
    <t>SEGU4699488</t>
  </si>
  <si>
    <t>1485934</t>
  </si>
  <si>
    <t>1485921</t>
  </si>
  <si>
    <t>1486090</t>
  </si>
  <si>
    <t>1485926</t>
  </si>
  <si>
    <t>1485938</t>
  </si>
  <si>
    <t>1486087</t>
  </si>
  <si>
    <t>1485932</t>
  </si>
  <si>
    <t>1485925</t>
  </si>
  <si>
    <t>1485937</t>
  </si>
  <si>
    <t>1485933</t>
  </si>
  <si>
    <t>1485930</t>
  </si>
  <si>
    <t>1485915</t>
  </si>
  <si>
    <t>1485913</t>
  </si>
  <si>
    <t>1485918</t>
  </si>
  <si>
    <t>1485927</t>
  </si>
  <si>
    <t>1485907</t>
  </si>
  <si>
    <t>1485929</t>
  </si>
  <si>
    <t>BENTELER COMP.AUTOMOTIVOS LTDA</t>
  </si>
  <si>
    <t>ABC Technologies do Brasil LTDA</t>
  </si>
  <si>
    <t>SSZ1382284-6</t>
  </si>
  <si>
    <t>SSZ1382284-10</t>
  </si>
  <si>
    <t>SSZ1382284-14</t>
  </si>
  <si>
    <t>SSZ1382284-16</t>
  </si>
  <si>
    <t>SSZ1382284-5</t>
  </si>
  <si>
    <t>SSZ1382284-7</t>
  </si>
  <si>
    <t>SSZ1382284-9</t>
  </si>
  <si>
    <t>SSZ1382284-11</t>
  </si>
  <si>
    <t>SSZ1382284-1</t>
  </si>
  <si>
    <t>SSZ1382284-4</t>
  </si>
  <si>
    <t>SSZ1382284-19</t>
  </si>
  <si>
    <t>SSZ1382284-22</t>
  </si>
  <si>
    <t>SSZ1382284-25</t>
  </si>
  <si>
    <t>SSZ1382284-26</t>
  </si>
  <si>
    <t>SSZ1382284-27</t>
  </si>
  <si>
    <t>SSZ1382284-28</t>
  </si>
  <si>
    <t>SSZ1382284-20ㅤ</t>
  </si>
  <si>
    <t>1000002638ㅤ</t>
  </si>
  <si>
    <t>057/23ㅤ</t>
  </si>
  <si>
    <t>058/23ㅤ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</si>
</sst>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_-* #,##0_-;\-* #,##0_-;_-* &quot;-&quot;??_-;_-@_-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2" fontId="0" fillId="0" borderId="1" xfId="0" applyNumberFormat="1" applyBorder="1" applyProtection="1">
      <protection locked="0"/>
    </xf>
    <xf numFmtId="43" fontId="0" fillId="0" borderId="1" xfId="5" applyFont="1" applyBorder="1" applyProtection="1">
      <protection locked="0"/>
    </xf>
    <xf numFmtId="2" fontId="0" fillId="3" borderId="1" xfId="0" applyNumberFormat="1" applyFill="1" applyBorder="1" applyAlignment="1">
      <alignment horizontal="center" vertical="center" wrapText="1"/>
    </xf>
    <xf numFmtId="43" fontId="0" fillId="3" borderId="1" xfId="5" applyFont="1" applyFill="1" applyBorder="1" applyAlignment="1">
      <alignment horizontal="center" vertical="center" wrapText="1"/>
    </xf>
    <xf numFmtId="0" fontId="8" fillId="0" borderId="1" xfId="0" applyFont="1" applyBorder="1" applyProtection="1">
      <protection locked="0"/>
    </xf>
    <xf numFmtId="49" fontId="0" fillId="0" borderId="1" xfId="0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164" fontId="0" fillId="3" borderId="1" xfId="0" applyNumberFormat="1" applyFill="1" applyBorder="1" applyAlignment="1">
      <alignment horizontal="center" vertical="center" wrapText="1"/>
    </xf>
    <xf numFmtId="1" fontId="0" fillId="0" borderId="0" xfId="0" applyNumberFormat="1" applyProtection="1">
      <protection locked="0"/>
    </xf>
    <xf numFmtId="165" fontId="0" fillId="0" borderId="1" xfId="5" applyNumberFormat="1" applyFont="1" applyBorder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6">
    <cellStyle name="Обычный" xfId="0" builtinId="0"/>
    <cellStyle name="Обычный 2" xfId="3" xr:uid="{00000000-0005-0000-0000-000001000000}"/>
    <cellStyle name="Обычный 2 2" xfId="2" xr:uid="{00000000-0005-0000-0000-000002000000}"/>
    <cellStyle name="Финансовый" xfId="5" builtinId="3"/>
    <cellStyle name="Финансовый 2" xfId="1" xr:uid="{00000000-0005-0000-0000-000003000000}"/>
    <cellStyle name="표준_Sheet1_UZ AUG. 0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4"/>
  <sheetViews>
    <sheetView tabSelected="1" topLeftCell="A2" zoomScale="115" zoomScaleNormal="115" workbookViewId="0">
      <selection activeCell="K9" sqref="K9"/>
    </sheetView>
  </sheetViews>
  <sheetFormatPr defaultColWidth="0" defaultRowHeight="15" x14ac:dyDescent="0.25"/>
  <cols>
    <col min="1" max="1" width="7.5703125" style="6" bestFit="1" customWidth="1"/>
    <col min="2" max="2" width="9.5703125" style="6" bestFit="1" customWidth="1"/>
    <col min="3" max="4" width="9" style="6" bestFit="1" customWidth="1"/>
    <col min="5" max="5" width="13.140625" style="6" bestFit="1" customWidth="1"/>
    <col min="6" max="6" width="14.7109375" style="6" bestFit="1" customWidth="1"/>
    <col min="7" max="7" width="8.42578125" style="6" bestFit="1" customWidth="1"/>
    <col min="8" max="8" width="8.42578125" style="6" customWidth="1"/>
    <col min="9" max="9" width="11.7109375" style="6" bestFit="1" customWidth="1"/>
    <col min="10" max="10" width="12.5703125" style="6" bestFit="1" customWidth="1"/>
    <col min="11" max="11" width="17.28515625" style="6" bestFit="1" customWidth="1"/>
    <col min="12" max="12" width="15" style="6" bestFit="1" customWidth="1"/>
    <col min="13" max="13" width="10.140625" style="6" bestFit="1" customWidth="1"/>
    <col min="14" max="14" width="9.140625" style="6" customWidth="1"/>
    <col min="15" max="15" width="14.42578125" style="7" bestFit="1" customWidth="1"/>
    <col min="16" max="16" width="11.5703125" style="7" bestFit="1" customWidth="1"/>
    <col min="17" max="17" width="8.7109375" style="6" bestFit="1" customWidth="1"/>
    <col min="18" max="18" width="11.140625" style="6" bestFit="1" customWidth="1"/>
    <col min="19" max="19" width="8.85546875" style="6" bestFit="1" customWidth="1"/>
    <col min="20" max="20" width="13.140625" style="6" bestFit="1" customWidth="1"/>
    <col min="21" max="21" width="10.28515625" style="6" bestFit="1" customWidth="1"/>
    <col min="22" max="22" width="8.5703125" style="6" bestFit="1" customWidth="1"/>
    <col min="23" max="23" width="11.140625" style="6" customWidth="1"/>
    <col min="24" max="24" width="8.5703125" style="6" customWidth="1"/>
    <col min="25" max="25" width="11.140625" style="6" bestFit="1" customWidth="1"/>
    <col min="26" max="26" width="12" style="7" bestFit="1" customWidth="1"/>
    <col min="27" max="27" width="10.5703125" style="6" bestFit="1" customWidth="1"/>
    <col min="28" max="28" width="11.28515625" style="7" bestFit="1" customWidth="1"/>
    <col min="29" max="29" width="17.7109375" style="6" bestFit="1" customWidth="1"/>
    <col min="30" max="30" width="16.85546875" style="6" bestFit="1" customWidth="1"/>
    <col min="31" max="32" width="0" hidden="1" customWidth="1"/>
    <col min="33" max="16384" width="9.140625" hidden="1"/>
  </cols>
  <sheetData>
    <row r="1" spans="1:30" ht="61.5" x14ac:dyDescent="0.25">
      <c r="A1" s="20">
        <v>494</v>
      </c>
      <c r="B1" s="20"/>
      <c r="C1" s="20"/>
      <c r="D1" s="21" t="s">
        <v>37</v>
      </c>
      <c r="E1" s="21"/>
      <c r="F1" s="21"/>
      <c r="G1" s="21"/>
      <c r="H1" s="21"/>
      <c r="I1" s="21"/>
      <c r="J1" s="22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</row>
    <row r="2" spans="1:30" x14ac:dyDescent="0.25">
      <c r="A2" s="2">
        <v>1</v>
      </c>
      <c r="B2" s="2">
        <f>A2+1</f>
        <v>2</v>
      </c>
      <c r="C2" s="2">
        <f t="shared" ref="C2:AD2" si="0">B2+1</f>
        <v>3</v>
      </c>
      <c r="D2" s="2">
        <f t="shared" si="0"/>
        <v>4</v>
      </c>
      <c r="E2" s="2">
        <f t="shared" si="0"/>
        <v>5</v>
      </c>
      <c r="F2" s="2">
        <f t="shared" si="0"/>
        <v>6</v>
      </c>
      <c r="G2" s="2">
        <f>F2+1</f>
        <v>7</v>
      </c>
      <c r="H2" s="2">
        <v>8</v>
      </c>
      <c r="I2" s="2">
        <v>9</v>
      </c>
      <c r="J2" s="2">
        <v>10</v>
      </c>
      <c r="K2" s="2">
        <f t="shared" si="0"/>
        <v>11</v>
      </c>
      <c r="L2" s="2">
        <f t="shared" si="0"/>
        <v>12</v>
      </c>
      <c r="M2" s="2">
        <v>13</v>
      </c>
      <c r="N2" s="2">
        <f t="shared" si="0"/>
        <v>14</v>
      </c>
      <c r="O2" s="2">
        <f t="shared" si="0"/>
        <v>15</v>
      </c>
      <c r="P2" s="2">
        <f t="shared" si="0"/>
        <v>16</v>
      </c>
      <c r="Q2" s="2">
        <f t="shared" si="0"/>
        <v>17</v>
      </c>
      <c r="R2" s="2">
        <f t="shared" si="0"/>
        <v>18</v>
      </c>
      <c r="S2" s="2">
        <f t="shared" si="0"/>
        <v>19</v>
      </c>
      <c r="T2" s="2">
        <f t="shared" si="0"/>
        <v>20</v>
      </c>
      <c r="U2" s="2">
        <f t="shared" si="0"/>
        <v>21</v>
      </c>
      <c r="V2" s="2">
        <f t="shared" si="0"/>
        <v>22</v>
      </c>
      <c r="W2" s="2">
        <v>23</v>
      </c>
      <c r="X2" s="2">
        <v>24</v>
      </c>
      <c r="Y2" s="2">
        <v>25</v>
      </c>
      <c r="Z2" s="2">
        <v>26</v>
      </c>
      <c r="AA2" s="2">
        <f>Z2+1</f>
        <v>27</v>
      </c>
      <c r="AB2" s="2">
        <v>28</v>
      </c>
      <c r="AC2" s="2">
        <v>29</v>
      </c>
      <c r="AD2" s="2">
        <f t="shared" si="0"/>
        <v>30</v>
      </c>
    </row>
    <row r="3" spans="1:30" ht="105" x14ac:dyDescent="0.25">
      <c r="A3" s="1" t="s">
        <v>0</v>
      </c>
      <c r="B3" s="1" t="s">
        <v>1</v>
      </c>
      <c r="C3" s="1" t="s">
        <v>4</v>
      </c>
      <c r="D3" s="1" t="s">
        <v>5</v>
      </c>
      <c r="E3" s="1" t="s">
        <v>6</v>
      </c>
      <c r="F3" s="1" t="s">
        <v>2</v>
      </c>
      <c r="G3" s="1" t="s">
        <v>3</v>
      </c>
      <c r="H3" s="1" t="s">
        <v>24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19</v>
      </c>
      <c r="AA3" s="1" t="s">
        <v>20</v>
      </c>
      <c r="AB3" s="1" t="s">
        <v>30</v>
      </c>
      <c r="AC3" s="1" t="s">
        <v>21</v>
      </c>
      <c r="AD3" s="1" t="s">
        <v>22</v>
      </c>
    </row>
    <row r="4" spans="1:30" x14ac:dyDescent="0.25">
      <c r="A4" s="3" t="s">
        <v>23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0">
        <f>SUM(Y5:Y1048576)</f>
        <v>202065</v>
      </c>
      <c r="Z4" s="15">
        <f>Z5</f>
        <v>45239</v>
      </c>
      <c r="AA4" s="10">
        <f>AA5</f>
        <v>12297.01</v>
      </c>
      <c r="AB4" s="15">
        <f>AB5</f>
        <v>45239</v>
      </c>
      <c r="AC4" s="11">
        <f>SUM(AC5:AC1048576)</f>
        <v>2484795325.6499991</v>
      </c>
      <c r="AD4" s="3"/>
    </row>
    <row r="5" spans="1:30" x14ac:dyDescent="0.25">
      <c r="A5" s="4">
        <v>1</v>
      </c>
      <c r="B5" s="4" t="s">
        <v>31</v>
      </c>
      <c r="C5" s="4" t="s">
        <v>32</v>
      </c>
      <c r="D5" s="4" t="s">
        <v>33</v>
      </c>
      <c r="E5" s="4" t="s">
        <v>38</v>
      </c>
      <c r="F5" s="4" t="s">
        <v>39</v>
      </c>
      <c r="G5" s="4" t="s">
        <v>34</v>
      </c>
      <c r="H5" s="4" t="s">
        <v>35</v>
      </c>
      <c r="I5" s="13">
        <v>1486086</v>
      </c>
      <c r="J5" s="4" t="s">
        <v>36</v>
      </c>
      <c r="K5" s="4" t="s">
        <v>111</v>
      </c>
      <c r="L5" s="4">
        <v>4056</v>
      </c>
      <c r="M5" s="4">
        <v>2.13</v>
      </c>
      <c r="N5" s="4">
        <v>206.8</v>
      </c>
      <c r="O5" s="5">
        <v>45152</v>
      </c>
      <c r="P5" s="5">
        <v>45236</v>
      </c>
      <c r="Q5" s="14">
        <v>1</v>
      </c>
      <c r="R5" s="17">
        <v>10150</v>
      </c>
      <c r="S5" s="8"/>
      <c r="T5" s="4">
        <v>350</v>
      </c>
      <c r="U5" s="8"/>
      <c r="V5" s="4">
        <v>135</v>
      </c>
      <c r="W5" s="8"/>
      <c r="X5" s="8"/>
      <c r="Y5" s="9">
        <f>V5+U5+T5+R5</f>
        <v>10635</v>
      </c>
      <c r="Z5" s="5">
        <v>45239</v>
      </c>
      <c r="AA5" s="8">
        <v>12297.01</v>
      </c>
      <c r="AB5" s="5">
        <v>45239</v>
      </c>
      <c r="AC5" s="9">
        <f>AA5*Y5</f>
        <v>130778701.35000001</v>
      </c>
      <c r="AD5" s="4" t="s">
        <v>37</v>
      </c>
    </row>
    <row r="6" spans="1:30" x14ac:dyDescent="0.25">
      <c r="A6" s="4">
        <v>2</v>
      </c>
      <c r="B6" s="4" t="s">
        <v>31</v>
      </c>
      <c r="C6" s="4" t="s">
        <v>32</v>
      </c>
      <c r="D6" s="4" t="s">
        <v>33</v>
      </c>
      <c r="E6" s="8"/>
      <c r="F6" s="8"/>
      <c r="G6" s="8" t="s">
        <v>34</v>
      </c>
      <c r="H6" s="8" t="s">
        <v>35</v>
      </c>
      <c r="I6" s="13"/>
      <c r="J6" s="4" t="s">
        <v>93</v>
      </c>
      <c r="K6" s="12" t="s">
        <v>112</v>
      </c>
      <c r="L6" s="4">
        <v>243054.9</v>
      </c>
      <c r="M6" s="4">
        <v>61.365000000000002</v>
      </c>
      <c r="N6" s="4">
        <v>8456.7999999999993</v>
      </c>
      <c r="O6" s="5"/>
      <c r="P6" s="5"/>
      <c r="Q6" s="14"/>
      <c r="R6" s="17"/>
      <c r="S6" s="8"/>
      <c r="T6" s="4"/>
      <c r="U6" s="8"/>
      <c r="V6" s="4"/>
      <c r="W6" s="8"/>
      <c r="X6" s="8"/>
      <c r="Y6" s="9">
        <f t="shared" ref="Y6:Y24" si="1">V6+U6+T6+R6</f>
        <v>0</v>
      </c>
      <c r="Z6" s="5">
        <v>45239</v>
      </c>
      <c r="AA6" s="8">
        <v>12297.01</v>
      </c>
      <c r="AB6" s="5">
        <v>45239</v>
      </c>
      <c r="AC6" s="9">
        <f>AA6*Y6</f>
        <v>0</v>
      </c>
      <c r="AD6" s="4" t="s">
        <v>37</v>
      </c>
    </row>
    <row r="7" spans="1:30" x14ac:dyDescent="0.25">
      <c r="A7" s="4">
        <v>3</v>
      </c>
      <c r="B7" s="4" t="s">
        <v>31</v>
      </c>
      <c r="C7" s="4" t="s">
        <v>32</v>
      </c>
      <c r="D7" s="4" t="s">
        <v>33</v>
      </c>
      <c r="E7" s="8" t="s">
        <v>40</v>
      </c>
      <c r="F7" s="8" t="s">
        <v>41</v>
      </c>
      <c r="G7" s="8" t="s">
        <v>34</v>
      </c>
      <c r="H7" s="8" t="s">
        <v>35</v>
      </c>
      <c r="I7" s="13">
        <v>1486089</v>
      </c>
      <c r="J7" s="4" t="s">
        <v>94</v>
      </c>
      <c r="K7" s="12" t="s">
        <v>113</v>
      </c>
      <c r="L7" s="4">
        <v>46430</v>
      </c>
      <c r="M7" s="4">
        <v>67.42</v>
      </c>
      <c r="N7" s="4">
        <v>3832.5</v>
      </c>
      <c r="O7" s="5">
        <v>45152</v>
      </c>
      <c r="P7" s="5">
        <v>45237</v>
      </c>
      <c r="Q7" s="14">
        <v>1</v>
      </c>
      <c r="R7" s="17">
        <v>10150</v>
      </c>
      <c r="S7" s="8"/>
      <c r="T7" s="4">
        <v>350</v>
      </c>
      <c r="U7" s="8"/>
      <c r="V7" s="4">
        <v>135</v>
      </c>
      <c r="W7" s="8"/>
      <c r="X7" s="8"/>
      <c r="Y7" s="9">
        <f t="shared" si="1"/>
        <v>10635</v>
      </c>
      <c r="Z7" s="5">
        <v>45239</v>
      </c>
      <c r="AA7" s="8">
        <v>12297.01</v>
      </c>
      <c r="AB7" s="5">
        <v>45239</v>
      </c>
      <c r="AC7" s="9">
        <f>AA7*Y7</f>
        <v>130778701.35000001</v>
      </c>
      <c r="AD7" s="4" t="s">
        <v>37</v>
      </c>
    </row>
    <row r="8" spans="1:30" x14ac:dyDescent="0.25">
      <c r="A8" s="4">
        <v>4</v>
      </c>
      <c r="B8" s="4" t="s">
        <v>31</v>
      </c>
      <c r="C8" s="4" t="s">
        <v>32</v>
      </c>
      <c r="D8" s="4" t="s">
        <v>33</v>
      </c>
      <c r="E8" s="4" t="s">
        <v>42</v>
      </c>
      <c r="F8" s="4" t="s">
        <v>43</v>
      </c>
      <c r="G8" s="8" t="s">
        <v>34</v>
      </c>
      <c r="H8" s="8" t="s">
        <v>35</v>
      </c>
      <c r="I8" s="4" t="s">
        <v>76</v>
      </c>
      <c r="J8" s="4" t="s">
        <v>94</v>
      </c>
      <c r="K8" s="4" t="s">
        <v>114</v>
      </c>
      <c r="L8" s="4">
        <v>46430</v>
      </c>
      <c r="M8" s="4">
        <v>67.42</v>
      </c>
      <c r="N8" s="4">
        <v>3832.5</v>
      </c>
      <c r="O8" s="5">
        <v>45152</v>
      </c>
      <c r="P8" s="5">
        <v>45237</v>
      </c>
      <c r="Q8" s="14">
        <v>1</v>
      </c>
      <c r="R8" s="18">
        <v>10150</v>
      </c>
      <c r="S8" s="8"/>
      <c r="T8" s="4">
        <v>350</v>
      </c>
      <c r="U8" s="8"/>
      <c r="V8" s="4">
        <v>135</v>
      </c>
      <c r="W8" s="8"/>
      <c r="X8" s="8"/>
      <c r="Y8" s="9">
        <f t="shared" si="1"/>
        <v>10635</v>
      </c>
      <c r="Z8" s="5">
        <v>45239</v>
      </c>
      <c r="AA8" s="8">
        <v>12297.01</v>
      </c>
      <c r="AB8" s="5">
        <v>45240</v>
      </c>
      <c r="AC8" s="9">
        <f t="shared" ref="AC8:AC24" si="2">AA8*Y8</f>
        <v>130778701.35000001</v>
      </c>
      <c r="AD8" s="4" t="s">
        <v>37</v>
      </c>
    </row>
    <row r="9" spans="1:30" x14ac:dyDescent="0.25">
      <c r="A9" s="4">
        <v>5</v>
      </c>
      <c r="B9" s="4" t="s">
        <v>31</v>
      </c>
      <c r="C9" s="4" t="s">
        <v>32</v>
      </c>
      <c r="D9" s="4" t="s">
        <v>33</v>
      </c>
      <c r="E9" s="4" t="s">
        <v>44</v>
      </c>
      <c r="F9" s="4" t="s">
        <v>45</v>
      </c>
      <c r="G9" s="8" t="s">
        <v>34</v>
      </c>
      <c r="H9" s="8" t="s">
        <v>35</v>
      </c>
      <c r="I9" s="4" t="s">
        <v>77</v>
      </c>
      <c r="J9" s="4" t="s">
        <v>36</v>
      </c>
      <c r="K9" s="4" t="s">
        <v>95</v>
      </c>
      <c r="L9" s="4">
        <v>53143.5</v>
      </c>
      <c r="M9" s="4">
        <v>63.396999999999998</v>
      </c>
      <c r="N9" s="4">
        <v>8663.6</v>
      </c>
      <c r="O9" s="5">
        <v>45152</v>
      </c>
      <c r="P9" s="5">
        <v>45236</v>
      </c>
      <c r="Q9" s="14">
        <v>1</v>
      </c>
      <c r="R9" s="18">
        <v>10150</v>
      </c>
      <c r="S9" s="8"/>
      <c r="T9" s="4">
        <v>350</v>
      </c>
      <c r="U9" s="4"/>
      <c r="V9" s="4">
        <v>135</v>
      </c>
      <c r="W9" s="8"/>
      <c r="X9" s="8"/>
      <c r="Y9" s="9">
        <f t="shared" si="1"/>
        <v>10635</v>
      </c>
      <c r="Z9" s="5">
        <v>45239</v>
      </c>
      <c r="AA9" s="8">
        <v>12297.01</v>
      </c>
      <c r="AB9" s="5">
        <v>45241</v>
      </c>
      <c r="AC9" s="9">
        <f t="shared" si="2"/>
        <v>130778701.35000001</v>
      </c>
      <c r="AD9" s="4" t="s">
        <v>37</v>
      </c>
    </row>
    <row r="10" spans="1:30" x14ac:dyDescent="0.25">
      <c r="A10" s="4">
        <v>6</v>
      </c>
      <c r="B10" s="4" t="s">
        <v>31</v>
      </c>
      <c r="C10" s="4" t="s">
        <v>32</v>
      </c>
      <c r="D10" s="4" t="s">
        <v>33</v>
      </c>
      <c r="E10" s="8" t="s">
        <v>46</v>
      </c>
      <c r="F10" s="8" t="s">
        <v>47</v>
      </c>
      <c r="G10" s="8" t="s">
        <v>34</v>
      </c>
      <c r="H10" s="8" t="s">
        <v>35</v>
      </c>
      <c r="I10" s="8" t="s">
        <v>78</v>
      </c>
      <c r="J10" s="4" t="s">
        <v>36</v>
      </c>
      <c r="K10" s="4" t="s">
        <v>96</v>
      </c>
      <c r="L10" s="4">
        <v>188490.4</v>
      </c>
      <c r="M10" s="4">
        <v>64.507999999999996</v>
      </c>
      <c r="N10" s="4">
        <v>14795.98</v>
      </c>
      <c r="O10" s="8">
        <v>45152</v>
      </c>
      <c r="P10" s="8">
        <v>45236</v>
      </c>
      <c r="Q10" s="14">
        <v>1</v>
      </c>
      <c r="R10" s="18">
        <v>10150</v>
      </c>
      <c r="S10" s="8"/>
      <c r="T10" s="4">
        <v>350</v>
      </c>
      <c r="U10" s="8"/>
      <c r="V10" s="4">
        <v>135</v>
      </c>
      <c r="W10" s="8"/>
      <c r="X10" s="8"/>
      <c r="Y10" s="9">
        <f t="shared" si="1"/>
        <v>10635</v>
      </c>
      <c r="Z10" s="5">
        <v>45239</v>
      </c>
      <c r="AA10" s="8">
        <v>12297.01</v>
      </c>
      <c r="AB10" s="5">
        <v>45242</v>
      </c>
      <c r="AC10" s="9">
        <f t="shared" si="2"/>
        <v>130778701.35000001</v>
      </c>
      <c r="AD10" s="4" t="s">
        <v>37</v>
      </c>
    </row>
    <row r="11" spans="1:30" x14ac:dyDescent="0.25">
      <c r="A11" s="4">
        <v>7</v>
      </c>
      <c r="B11" s="4" t="s">
        <v>31</v>
      </c>
      <c r="C11" s="4" t="s">
        <v>32</v>
      </c>
      <c r="D11" s="4" t="s">
        <v>33</v>
      </c>
      <c r="E11" s="4" t="s">
        <v>48</v>
      </c>
      <c r="F11" s="4" t="s">
        <v>49</v>
      </c>
      <c r="G11" s="8" t="s">
        <v>34</v>
      </c>
      <c r="H11" s="8" t="s">
        <v>35</v>
      </c>
      <c r="I11" s="4" t="s">
        <v>79</v>
      </c>
      <c r="J11" s="4" t="s">
        <v>36</v>
      </c>
      <c r="K11" s="4" t="s">
        <v>97</v>
      </c>
      <c r="L11" s="4">
        <v>53143.5</v>
      </c>
      <c r="M11" s="4">
        <v>63.396999999999998</v>
      </c>
      <c r="N11" s="4">
        <v>8663.6</v>
      </c>
      <c r="O11" s="5">
        <v>45152</v>
      </c>
      <c r="P11" s="5">
        <v>45236</v>
      </c>
      <c r="Q11" s="14">
        <v>1</v>
      </c>
      <c r="R11" s="18">
        <v>10150</v>
      </c>
      <c r="S11" s="8"/>
      <c r="T11" s="4">
        <v>350</v>
      </c>
      <c r="U11" s="4"/>
      <c r="V11" s="4">
        <v>135</v>
      </c>
      <c r="W11" s="8"/>
      <c r="X11" s="8"/>
      <c r="Y11" s="9">
        <f t="shared" si="1"/>
        <v>10635</v>
      </c>
      <c r="Z11" s="5">
        <v>45239</v>
      </c>
      <c r="AA11" s="8">
        <v>12297.01</v>
      </c>
      <c r="AB11" s="5">
        <v>45243</v>
      </c>
      <c r="AC11" s="9">
        <f t="shared" si="2"/>
        <v>130778701.35000001</v>
      </c>
      <c r="AD11" s="4" t="s">
        <v>37</v>
      </c>
    </row>
    <row r="12" spans="1:30" x14ac:dyDescent="0.25">
      <c r="A12" s="4">
        <v>8</v>
      </c>
      <c r="B12" s="4" t="s">
        <v>31</v>
      </c>
      <c r="C12" s="4" t="s">
        <v>32</v>
      </c>
      <c r="D12" s="4" t="s">
        <v>33</v>
      </c>
      <c r="E12" s="6" t="s">
        <v>50</v>
      </c>
      <c r="F12" s="6" t="s">
        <v>51</v>
      </c>
      <c r="G12" s="8" t="s">
        <v>34</v>
      </c>
      <c r="H12" s="8" t="s">
        <v>35</v>
      </c>
      <c r="I12" s="6" t="s">
        <v>80</v>
      </c>
      <c r="J12" s="4" t="s">
        <v>36</v>
      </c>
      <c r="K12" s="6" t="s">
        <v>98</v>
      </c>
      <c r="L12" s="6">
        <v>141743.04000000001</v>
      </c>
      <c r="M12" s="6">
        <v>64.822000000000003</v>
      </c>
      <c r="N12" s="6">
        <v>13121.4</v>
      </c>
      <c r="O12" s="7">
        <v>45152</v>
      </c>
      <c r="P12" s="7">
        <v>45237</v>
      </c>
      <c r="Q12" s="16">
        <v>1</v>
      </c>
      <c r="R12" s="19">
        <v>10150</v>
      </c>
      <c r="T12" s="4">
        <v>350</v>
      </c>
      <c r="V12" s="4">
        <v>135</v>
      </c>
      <c r="Y12" s="9">
        <f t="shared" si="1"/>
        <v>10635</v>
      </c>
      <c r="Z12" s="5">
        <v>45239</v>
      </c>
      <c r="AA12" s="8">
        <v>12297.01</v>
      </c>
      <c r="AB12" s="5">
        <v>45244</v>
      </c>
      <c r="AC12" s="9">
        <f t="shared" si="2"/>
        <v>130778701.35000001</v>
      </c>
      <c r="AD12" s="4" t="s">
        <v>37</v>
      </c>
    </row>
    <row r="13" spans="1:30" x14ac:dyDescent="0.25">
      <c r="A13" s="4">
        <v>9</v>
      </c>
      <c r="B13" s="4" t="s">
        <v>31</v>
      </c>
      <c r="C13" s="4" t="s">
        <v>32</v>
      </c>
      <c r="D13" s="4" t="s">
        <v>33</v>
      </c>
      <c r="E13" s="6" t="s">
        <v>52</v>
      </c>
      <c r="F13" s="6" t="s">
        <v>53</v>
      </c>
      <c r="G13" s="8" t="s">
        <v>34</v>
      </c>
      <c r="H13" s="8" t="s">
        <v>35</v>
      </c>
      <c r="I13" s="6" t="s">
        <v>81</v>
      </c>
      <c r="J13" s="4" t="s">
        <v>36</v>
      </c>
      <c r="K13" s="6" t="s">
        <v>99</v>
      </c>
      <c r="L13" s="6">
        <v>120193.60000000001</v>
      </c>
      <c r="M13" s="6">
        <v>61.957999999999998</v>
      </c>
      <c r="N13" s="6">
        <v>12260.4</v>
      </c>
      <c r="O13" s="7">
        <v>45152</v>
      </c>
      <c r="P13" s="7">
        <v>45236</v>
      </c>
      <c r="Q13" s="16">
        <v>1</v>
      </c>
      <c r="R13" s="19">
        <v>10150</v>
      </c>
      <c r="T13" s="4">
        <v>350</v>
      </c>
      <c r="V13" s="4">
        <v>135</v>
      </c>
      <c r="Y13" s="9">
        <f t="shared" si="1"/>
        <v>10635</v>
      </c>
      <c r="Z13" s="5">
        <v>45239</v>
      </c>
      <c r="AA13" s="8">
        <v>12297.01</v>
      </c>
      <c r="AB13" s="5">
        <v>45245</v>
      </c>
      <c r="AC13" s="9">
        <f t="shared" si="2"/>
        <v>130778701.35000001</v>
      </c>
      <c r="AD13" s="4" t="s">
        <v>37</v>
      </c>
    </row>
    <row r="14" spans="1:30" x14ac:dyDescent="0.25">
      <c r="A14" s="4">
        <v>10</v>
      </c>
      <c r="B14" s="4" t="s">
        <v>31</v>
      </c>
      <c r="C14" s="4" t="s">
        <v>32</v>
      </c>
      <c r="D14" s="4" t="s">
        <v>33</v>
      </c>
      <c r="E14" s="6" t="s">
        <v>54</v>
      </c>
      <c r="F14" s="6" t="s">
        <v>55</v>
      </c>
      <c r="G14" s="8" t="s">
        <v>34</v>
      </c>
      <c r="H14" s="8" t="s">
        <v>35</v>
      </c>
      <c r="I14" s="6" t="s">
        <v>82</v>
      </c>
      <c r="J14" s="4" t="s">
        <v>36</v>
      </c>
      <c r="K14" s="6" t="s">
        <v>100</v>
      </c>
      <c r="L14" s="6">
        <v>72593.600000000006</v>
      </c>
      <c r="M14" s="6">
        <v>61.917999999999999</v>
      </c>
      <c r="N14" s="6">
        <v>10101.200000000001</v>
      </c>
      <c r="O14" s="7">
        <v>45152</v>
      </c>
      <c r="P14" s="7">
        <v>45236</v>
      </c>
      <c r="Q14" s="16">
        <v>1</v>
      </c>
      <c r="R14" s="19">
        <v>10150</v>
      </c>
      <c r="T14" s="4">
        <v>350</v>
      </c>
      <c r="V14" s="4">
        <v>135</v>
      </c>
      <c r="Y14" s="9">
        <f t="shared" si="1"/>
        <v>10635</v>
      </c>
      <c r="Z14" s="5">
        <v>45239</v>
      </c>
      <c r="AA14" s="8">
        <v>12297.01</v>
      </c>
      <c r="AB14" s="5">
        <v>45246</v>
      </c>
      <c r="AC14" s="9">
        <f t="shared" si="2"/>
        <v>130778701.35000001</v>
      </c>
      <c r="AD14" s="4" t="s">
        <v>37</v>
      </c>
    </row>
    <row r="15" spans="1:30" x14ac:dyDescent="0.25">
      <c r="A15" s="4">
        <v>11</v>
      </c>
      <c r="B15" s="4" t="s">
        <v>31</v>
      </c>
      <c r="C15" s="4" t="s">
        <v>32</v>
      </c>
      <c r="D15" s="4" t="s">
        <v>33</v>
      </c>
      <c r="E15" s="6" t="s">
        <v>56</v>
      </c>
      <c r="F15" s="6" t="s">
        <v>57</v>
      </c>
      <c r="G15" s="8" t="s">
        <v>34</v>
      </c>
      <c r="H15" s="8" t="s">
        <v>35</v>
      </c>
      <c r="I15" s="6" t="s">
        <v>83</v>
      </c>
      <c r="J15" s="4" t="s">
        <v>36</v>
      </c>
      <c r="K15" s="6" t="s">
        <v>101</v>
      </c>
      <c r="L15" s="6">
        <v>45970.559999999998</v>
      </c>
      <c r="M15" s="6">
        <v>67.727999999999994</v>
      </c>
      <c r="N15" s="6">
        <v>4531.3500000000004</v>
      </c>
      <c r="O15" s="7">
        <v>45152</v>
      </c>
      <c r="P15" s="7">
        <v>45237</v>
      </c>
      <c r="Q15" s="16">
        <v>1</v>
      </c>
      <c r="R15" s="19">
        <v>10150</v>
      </c>
      <c r="T15" s="4">
        <v>350</v>
      </c>
      <c r="V15" s="4">
        <v>135</v>
      </c>
      <c r="Y15" s="9">
        <f t="shared" si="1"/>
        <v>10635</v>
      </c>
      <c r="Z15" s="5">
        <v>45239</v>
      </c>
      <c r="AA15" s="8">
        <v>12297.01</v>
      </c>
      <c r="AB15" s="5">
        <v>45247</v>
      </c>
      <c r="AC15" s="9">
        <f t="shared" si="2"/>
        <v>130778701.35000001</v>
      </c>
      <c r="AD15" s="4" t="s">
        <v>37</v>
      </c>
    </row>
    <row r="16" spans="1:30" x14ac:dyDescent="0.25">
      <c r="A16" s="4">
        <v>12</v>
      </c>
      <c r="B16" s="4" t="s">
        <v>31</v>
      </c>
      <c r="C16" s="4" t="s">
        <v>32</v>
      </c>
      <c r="D16" s="4" t="s">
        <v>33</v>
      </c>
      <c r="E16" s="6" t="s">
        <v>58</v>
      </c>
      <c r="F16" s="6" t="s">
        <v>59</v>
      </c>
      <c r="G16" s="8" t="s">
        <v>34</v>
      </c>
      <c r="H16" s="8" t="s">
        <v>35</v>
      </c>
      <c r="I16" s="6" t="s">
        <v>84</v>
      </c>
      <c r="J16" s="4" t="s">
        <v>36</v>
      </c>
      <c r="K16" s="6" t="s">
        <v>102</v>
      </c>
      <c r="L16" s="6">
        <v>163220</v>
      </c>
      <c r="M16" s="6">
        <v>61.863</v>
      </c>
      <c r="N16" s="6">
        <v>18619.75</v>
      </c>
      <c r="O16" s="7">
        <v>45152</v>
      </c>
      <c r="P16" s="7">
        <v>45237</v>
      </c>
      <c r="Q16" s="16">
        <v>1</v>
      </c>
      <c r="R16" s="19">
        <v>10150</v>
      </c>
      <c r="T16" s="4">
        <v>350</v>
      </c>
      <c r="V16" s="4">
        <v>135</v>
      </c>
      <c r="Y16" s="9">
        <f t="shared" si="1"/>
        <v>10635</v>
      </c>
      <c r="Z16" s="5">
        <v>45239</v>
      </c>
      <c r="AA16" s="8">
        <v>12297.01</v>
      </c>
      <c r="AB16" s="5">
        <v>45248</v>
      </c>
      <c r="AC16" s="9">
        <f t="shared" si="2"/>
        <v>130778701.35000001</v>
      </c>
      <c r="AD16" s="4" t="s">
        <v>37</v>
      </c>
    </row>
    <row r="17" spans="1:30" x14ac:dyDescent="0.25">
      <c r="A17" s="4">
        <v>13</v>
      </c>
      <c r="B17" s="4" t="s">
        <v>31</v>
      </c>
      <c r="C17" s="4" t="s">
        <v>32</v>
      </c>
      <c r="D17" s="4" t="s">
        <v>33</v>
      </c>
      <c r="E17" s="6" t="s">
        <v>60</v>
      </c>
      <c r="F17" s="6" t="s">
        <v>61</v>
      </c>
      <c r="G17" s="8" t="s">
        <v>34</v>
      </c>
      <c r="H17" s="8" t="s">
        <v>35</v>
      </c>
      <c r="I17" s="6" t="s">
        <v>85</v>
      </c>
      <c r="J17" s="4" t="s">
        <v>36</v>
      </c>
      <c r="K17" s="6" t="s">
        <v>103</v>
      </c>
      <c r="L17" s="6">
        <v>48561</v>
      </c>
      <c r="M17" s="6">
        <v>51.84</v>
      </c>
      <c r="N17" s="6">
        <v>4389.3</v>
      </c>
      <c r="O17" s="7">
        <v>45152</v>
      </c>
      <c r="P17" s="7">
        <v>45237</v>
      </c>
      <c r="Q17" s="16">
        <v>1</v>
      </c>
      <c r="R17" s="19">
        <v>10150</v>
      </c>
      <c r="T17" s="4">
        <v>350</v>
      </c>
      <c r="V17" s="4">
        <v>135</v>
      </c>
      <c r="Y17" s="9">
        <f t="shared" si="1"/>
        <v>10635</v>
      </c>
      <c r="Z17" s="5">
        <v>45239</v>
      </c>
      <c r="AA17" s="8">
        <v>12297.01</v>
      </c>
      <c r="AB17" s="5">
        <v>45249</v>
      </c>
      <c r="AC17" s="9">
        <f t="shared" si="2"/>
        <v>130778701.35000001</v>
      </c>
      <c r="AD17" s="4" t="s">
        <v>37</v>
      </c>
    </row>
    <row r="18" spans="1:30" x14ac:dyDescent="0.25">
      <c r="A18" s="4">
        <v>14</v>
      </c>
      <c r="B18" s="4" t="s">
        <v>31</v>
      </c>
      <c r="C18" s="4" t="s">
        <v>32</v>
      </c>
      <c r="D18" s="4" t="s">
        <v>33</v>
      </c>
      <c r="E18" s="6" t="s">
        <v>62</v>
      </c>
      <c r="F18" s="6" t="s">
        <v>63</v>
      </c>
      <c r="G18" s="8" t="s">
        <v>34</v>
      </c>
      <c r="H18" s="8" t="s">
        <v>35</v>
      </c>
      <c r="I18" s="6" t="s">
        <v>86</v>
      </c>
      <c r="J18" s="4" t="s">
        <v>36</v>
      </c>
      <c r="K18" s="6" t="s">
        <v>104</v>
      </c>
      <c r="L18" s="6">
        <v>48561</v>
      </c>
      <c r="M18" s="6">
        <v>51.84</v>
      </c>
      <c r="N18" s="6">
        <v>4389.3</v>
      </c>
      <c r="O18" s="7">
        <v>45152</v>
      </c>
      <c r="P18" s="7">
        <v>45236</v>
      </c>
      <c r="Q18" s="16">
        <v>1</v>
      </c>
      <c r="R18" s="19">
        <v>10150</v>
      </c>
      <c r="T18" s="4">
        <v>350</v>
      </c>
      <c r="V18" s="4">
        <v>135</v>
      </c>
      <c r="Y18" s="9">
        <f t="shared" si="1"/>
        <v>10635</v>
      </c>
      <c r="Z18" s="5">
        <v>45239</v>
      </c>
      <c r="AA18" s="8">
        <v>12297.01</v>
      </c>
      <c r="AB18" s="5">
        <v>45250</v>
      </c>
      <c r="AC18" s="9">
        <f t="shared" si="2"/>
        <v>130778701.35000001</v>
      </c>
      <c r="AD18" s="4" t="s">
        <v>37</v>
      </c>
    </row>
    <row r="19" spans="1:30" x14ac:dyDescent="0.25">
      <c r="A19" s="4">
        <v>15</v>
      </c>
      <c r="B19" s="4" t="s">
        <v>31</v>
      </c>
      <c r="C19" s="4" t="s">
        <v>32</v>
      </c>
      <c r="D19" s="4" t="s">
        <v>33</v>
      </c>
      <c r="E19" s="6" t="s">
        <v>64</v>
      </c>
      <c r="F19" s="6" t="s">
        <v>65</v>
      </c>
      <c r="G19" s="8" t="s">
        <v>34</v>
      </c>
      <c r="H19" s="8" t="s">
        <v>35</v>
      </c>
      <c r="I19" s="6" t="s">
        <v>87</v>
      </c>
      <c r="J19" s="4" t="s">
        <v>36</v>
      </c>
      <c r="K19" s="6" t="s">
        <v>105</v>
      </c>
      <c r="L19" s="6">
        <v>98311.679999999993</v>
      </c>
      <c r="M19" s="6">
        <v>50.89</v>
      </c>
      <c r="N19" s="6">
        <v>9414.4</v>
      </c>
      <c r="O19" s="7">
        <v>45152</v>
      </c>
      <c r="P19" s="7">
        <v>45236</v>
      </c>
      <c r="Q19" s="16">
        <v>1</v>
      </c>
      <c r="R19" s="19">
        <v>10150</v>
      </c>
      <c r="T19" s="4">
        <v>350</v>
      </c>
      <c r="V19" s="4">
        <v>135</v>
      </c>
      <c r="Y19" s="9">
        <f t="shared" si="1"/>
        <v>10635</v>
      </c>
      <c r="Z19" s="5">
        <v>45239</v>
      </c>
      <c r="AA19" s="8">
        <v>12297.01</v>
      </c>
      <c r="AB19" s="5">
        <v>45251</v>
      </c>
      <c r="AC19" s="9">
        <f t="shared" si="2"/>
        <v>130778701.35000001</v>
      </c>
      <c r="AD19" s="4" t="s">
        <v>37</v>
      </c>
    </row>
    <row r="20" spans="1:30" x14ac:dyDescent="0.25">
      <c r="A20" s="4">
        <v>16</v>
      </c>
      <c r="B20" s="4" t="s">
        <v>31</v>
      </c>
      <c r="C20" s="4" t="s">
        <v>32</v>
      </c>
      <c r="D20" s="4" t="s">
        <v>33</v>
      </c>
      <c r="E20" s="6" t="s">
        <v>66</v>
      </c>
      <c r="F20" s="6" t="s">
        <v>67</v>
      </c>
      <c r="G20" s="8" t="s">
        <v>34</v>
      </c>
      <c r="H20" s="8" t="s">
        <v>35</v>
      </c>
      <c r="I20" s="6" t="s">
        <v>88</v>
      </c>
      <c r="J20" s="4" t="s">
        <v>36</v>
      </c>
      <c r="K20" s="6" t="s">
        <v>106</v>
      </c>
      <c r="L20" s="6">
        <v>97862.399999999994</v>
      </c>
      <c r="M20" s="6">
        <v>50.89</v>
      </c>
      <c r="N20" s="6">
        <v>9414.4</v>
      </c>
      <c r="O20" s="7">
        <v>45152</v>
      </c>
      <c r="P20" s="7">
        <v>45236</v>
      </c>
      <c r="Q20" s="16">
        <v>1</v>
      </c>
      <c r="R20" s="19">
        <v>10150</v>
      </c>
      <c r="T20" s="4">
        <v>350</v>
      </c>
      <c r="V20" s="4">
        <v>135</v>
      </c>
      <c r="Y20" s="9">
        <f t="shared" si="1"/>
        <v>10635</v>
      </c>
      <c r="Z20" s="5">
        <v>45239</v>
      </c>
      <c r="AA20" s="8">
        <v>12297.01</v>
      </c>
      <c r="AB20" s="5">
        <v>45252</v>
      </c>
      <c r="AC20" s="9">
        <f t="shared" si="2"/>
        <v>130778701.35000001</v>
      </c>
      <c r="AD20" s="4" t="s">
        <v>37</v>
      </c>
    </row>
    <row r="21" spans="1:30" x14ac:dyDescent="0.25">
      <c r="A21" s="4">
        <v>17</v>
      </c>
      <c r="B21" s="4" t="s">
        <v>31</v>
      </c>
      <c r="C21" s="4" t="s">
        <v>32</v>
      </c>
      <c r="D21" s="4" t="s">
        <v>33</v>
      </c>
      <c r="E21" s="6" t="s">
        <v>68</v>
      </c>
      <c r="F21" s="6" t="s">
        <v>69</v>
      </c>
      <c r="G21" s="8" t="s">
        <v>34</v>
      </c>
      <c r="H21" s="8" t="s">
        <v>35</v>
      </c>
      <c r="I21" s="6" t="s">
        <v>89</v>
      </c>
      <c r="J21" s="4" t="s">
        <v>36</v>
      </c>
      <c r="K21" s="6" t="s">
        <v>107</v>
      </c>
      <c r="L21" s="6">
        <v>98311.679999999993</v>
      </c>
      <c r="M21" s="6">
        <v>50.750999999999998</v>
      </c>
      <c r="N21" s="6">
        <v>9414.4</v>
      </c>
      <c r="O21" s="7">
        <v>45152</v>
      </c>
      <c r="P21" s="7">
        <v>45236</v>
      </c>
      <c r="Q21" s="16">
        <v>1</v>
      </c>
      <c r="R21" s="19">
        <v>10150</v>
      </c>
      <c r="T21" s="4">
        <v>350</v>
      </c>
      <c r="V21" s="4">
        <v>135</v>
      </c>
      <c r="Y21" s="9">
        <f t="shared" si="1"/>
        <v>10635</v>
      </c>
      <c r="Z21" s="5">
        <v>45239</v>
      </c>
      <c r="AA21" s="8">
        <v>12297.01</v>
      </c>
      <c r="AB21" s="5">
        <v>45253</v>
      </c>
      <c r="AC21" s="9">
        <f t="shared" si="2"/>
        <v>130778701.35000001</v>
      </c>
      <c r="AD21" s="4" t="s">
        <v>37</v>
      </c>
    </row>
    <row r="22" spans="1:30" x14ac:dyDescent="0.25">
      <c r="A22" s="4">
        <v>18</v>
      </c>
      <c r="B22" s="4" t="s">
        <v>31</v>
      </c>
      <c r="C22" s="4" t="s">
        <v>32</v>
      </c>
      <c r="D22" s="4" t="s">
        <v>33</v>
      </c>
      <c r="E22" s="6" t="s">
        <v>70</v>
      </c>
      <c r="F22" s="6" t="s">
        <v>71</v>
      </c>
      <c r="G22" s="8" t="s">
        <v>34</v>
      </c>
      <c r="H22" s="8" t="s">
        <v>35</v>
      </c>
      <c r="I22" s="6" t="s">
        <v>90</v>
      </c>
      <c r="J22" s="4" t="s">
        <v>36</v>
      </c>
      <c r="K22" s="6" t="s">
        <v>108</v>
      </c>
      <c r="L22" s="6">
        <v>98311.679999999993</v>
      </c>
      <c r="M22" s="6">
        <v>50.750999999999998</v>
      </c>
      <c r="N22" s="6">
        <v>9414.4</v>
      </c>
      <c r="O22" s="7">
        <v>45152</v>
      </c>
      <c r="P22" s="7">
        <v>45237</v>
      </c>
      <c r="Q22" s="16">
        <v>1</v>
      </c>
      <c r="R22" s="19">
        <v>10150</v>
      </c>
      <c r="T22" s="4">
        <v>350</v>
      </c>
      <c r="V22" s="4">
        <v>135</v>
      </c>
      <c r="Y22" s="9">
        <f t="shared" si="1"/>
        <v>10635</v>
      </c>
      <c r="Z22" s="5">
        <v>45239</v>
      </c>
      <c r="AA22" s="8">
        <v>12297.01</v>
      </c>
      <c r="AB22" s="5">
        <v>45254</v>
      </c>
      <c r="AC22" s="9">
        <f t="shared" si="2"/>
        <v>130778701.35000001</v>
      </c>
      <c r="AD22" s="4" t="s">
        <v>37</v>
      </c>
    </row>
    <row r="23" spans="1:30" x14ac:dyDescent="0.25">
      <c r="A23" s="4">
        <v>19</v>
      </c>
      <c r="B23" s="4" t="s">
        <v>31</v>
      </c>
      <c r="C23" s="4" t="s">
        <v>32</v>
      </c>
      <c r="D23" s="4" t="s">
        <v>33</v>
      </c>
      <c r="E23" s="6" t="s">
        <v>72</v>
      </c>
      <c r="F23" s="6" t="s">
        <v>73</v>
      </c>
      <c r="G23" s="8" t="s">
        <v>34</v>
      </c>
      <c r="H23" s="8" t="s">
        <v>35</v>
      </c>
      <c r="I23" s="6" t="s">
        <v>91</v>
      </c>
      <c r="J23" s="4" t="s">
        <v>36</v>
      </c>
      <c r="K23" s="6" t="s">
        <v>109</v>
      </c>
      <c r="L23" s="6">
        <v>98311.679999999993</v>
      </c>
      <c r="M23" s="6">
        <v>50.750999999999998</v>
      </c>
      <c r="N23" s="6">
        <v>9414.4</v>
      </c>
      <c r="O23" s="7">
        <v>45152</v>
      </c>
      <c r="P23" s="7">
        <v>45236</v>
      </c>
      <c r="Q23" s="16">
        <v>1</v>
      </c>
      <c r="R23" s="19">
        <v>10150</v>
      </c>
      <c r="T23" s="4">
        <v>350</v>
      </c>
      <c r="V23" s="4">
        <v>135</v>
      </c>
      <c r="Y23" s="9">
        <f t="shared" si="1"/>
        <v>10635</v>
      </c>
      <c r="Z23" s="5">
        <v>45239</v>
      </c>
      <c r="AA23" s="8">
        <v>12297.01</v>
      </c>
      <c r="AB23" s="5">
        <v>45255</v>
      </c>
      <c r="AC23" s="9">
        <f t="shared" si="2"/>
        <v>130778701.35000001</v>
      </c>
      <c r="AD23" s="4" t="s">
        <v>37</v>
      </c>
    </row>
    <row r="24" spans="1:30" x14ac:dyDescent="0.25">
      <c r="A24" s="4">
        <v>20</v>
      </c>
      <c r="B24" s="4" t="s">
        <v>31</v>
      </c>
      <c r="C24" s="4" t="s">
        <v>32</v>
      </c>
      <c r="D24" s="4" t="s">
        <v>33</v>
      </c>
      <c r="E24" s="6" t="s">
        <v>74</v>
      </c>
      <c r="F24" s="6" t="s">
        <v>75</v>
      </c>
      <c r="G24" s="8" t="s">
        <v>34</v>
      </c>
      <c r="H24" s="8" t="s">
        <v>35</v>
      </c>
      <c r="I24" s="6" t="s">
        <v>92</v>
      </c>
      <c r="J24" s="4" t="s">
        <v>36</v>
      </c>
      <c r="K24" s="6" t="s">
        <v>110</v>
      </c>
      <c r="L24" s="6">
        <v>87379.520000000004</v>
      </c>
      <c r="M24" s="6">
        <v>56.73</v>
      </c>
      <c r="N24" s="6">
        <v>10375.99</v>
      </c>
      <c r="O24" s="7">
        <v>45152</v>
      </c>
      <c r="P24" s="7">
        <v>45237</v>
      </c>
      <c r="Q24" s="16">
        <v>1</v>
      </c>
      <c r="R24" s="19">
        <v>10150</v>
      </c>
      <c r="T24" s="4">
        <v>350</v>
      </c>
      <c r="V24" s="4">
        <v>135</v>
      </c>
      <c r="Y24" s="9">
        <f t="shared" si="1"/>
        <v>10635</v>
      </c>
      <c r="Z24" s="5">
        <v>45239</v>
      </c>
      <c r="AA24" s="8">
        <v>12297.01</v>
      </c>
      <c r="AB24" s="5">
        <v>45256</v>
      </c>
      <c r="AC24" s="9">
        <f t="shared" si="2"/>
        <v>130778701.35000001</v>
      </c>
      <c r="AD24" s="4" t="s">
        <v>37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I1"/>
    <mergeCell ref="J1:AD1"/>
  </mergeCells>
  <phoneticPr fontId="7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Rovshan Sadikov</cp:lastModifiedBy>
  <dcterms:created xsi:type="dcterms:W3CDTF">2023-01-18T11:34:38Z</dcterms:created>
  <dcterms:modified xsi:type="dcterms:W3CDTF">2023-11-20T09:59:21Z</dcterms:modified>
</cp:coreProperties>
</file>