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U:\UZLOG (MuhammadAmin)\акты CENTRUM для UzAuto MOTORS\1ВЕРСИЯ FTP-ЭДО\"/>
    </mc:Choice>
  </mc:AlternateContent>
  <xr:revisionPtr revIDLastSave="0" documentId="13_ncr:1_{597448FE-19C3-40A2-B7CA-7ADC0F6E478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кт" sheetId="1" r:id="rId1"/>
    <sheet name="то" sheetId="3" r:id="rId2"/>
    <sheet name="вход" sheetId="4" r:id="rId3"/>
    <sheet name="Лист2" sheetId="2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T5" i="1" s="1"/>
  <c r="V5" i="1" l="1"/>
  <c r="T4" i="1"/>
  <c r="S4" i="1"/>
  <c r="R4" i="1" l="1"/>
  <c r="Q4" i="1"/>
  <c r="P4" i="1" l="1"/>
  <c r="V4" i="1" l="1"/>
</calcChain>
</file>

<file path=xl/sharedStrings.xml><?xml version="1.0" encoding="utf-8"?>
<sst xmlns="http://schemas.openxmlformats.org/spreadsheetml/2006/main" count="48" uniqueCount="44">
  <si>
    <t>#</t>
  </si>
  <si>
    <t>Forwarder Invoice No.-Экспедитор № счет фактур</t>
  </si>
  <si>
    <t>Carrier-Перевозчик</t>
  </si>
  <si>
    <t>Route-Маршрут</t>
  </si>
  <si>
    <t>Supplier name-Наименование отправителя</t>
  </si>
  <si>
    <t>Supplier Invoice No.-№ Инвойса Поставщика</t>
  </si>
  <si>
    <t>Supplier Invoice amount-Сумма инвойса Поставщика</t>
  </si>
  <si>
    <t>Валюта</t>
  </si>
  <si>
    <t>CMR no.-Номер CMR</t>
  </si>
  <si>
    <t>Quantity of packages and gross Weight loaded (kg)-Кол-во упаковок и вес-брутто к перевозке (кг)</t>
  </si>
  <si>
    <t>The date of Carriage Acceptance-Дата принятия к перевозке</t>
  </si>
  <si>
    <t>Date of arrival to Asaka-Дата прибытия в Асаку</t>
  </si>
  <si>
    <t>Quantity of trucks-Количество автомашин</t>
  </si>
  <si>
    <t>Freight rate-Тариф</t>
  </si>
  <si>
    <t>Additional fees-Дополнительные сборы</t>
  </si>
  <si>
    <t>Amount-Стоимость перевозки по входящему акту</t>
  </si>
  <si>
    <t>Date of signing of the act-Дата подписания акта</t>
  </si>
  <si>
    <t>Central Bank rate RUz-Курс ЦБ</t>
  </si>
  <si>
    <t>Total cost of transportation in sum equivalent-Общая стоимость транспортировки в сумовом эквиваленте</t>
  </si>
  <si>
    <t>Insurance-Страховка</t>
  </si>
  <si>
    <t>Total amount-Общая стоимость в сумовом эквивиаленте</t>
  </si>
  <si>
    <t>Summa</t>
  </si>
  <si>
    <t>EUR</t>
  </si>
  <si>
    <t>UZS</t>
  </si>
  <si>
    <t>O'zbekiston so'mi</t>
  </si>
  <si>
    <t>CNY</t>
  </si>
  <si>
    <t>Xitoy yuani</t>
  </si>
  <si>
    <t>Yevro</t>
  </si>
  <si>
    <t>JPY</t>
  </si>
  <si>
    <t>Yaponiya iyenasi</t>
  </si>
  <si>
    <t>KRW</t>
  </si>
  <si>
    <t>Koreya respublikasi voni</t>
  </si>
  <si>
    <t>RUB</t>
  </si>
  <si>
    <t>Rossiya rubli</t>
  </si>
  <si>
    <t>USD</t>
  </si>
  <si>
    <t>AQSh dollari</t>
  </si>
  <si>
    <t>CHF</t>
  </si>
  <si>
    <t>Shveytsariya franki</t>
  </si>
  <si>
    <t>CENTRUM AVIATION FZCO</t>
  </si>
  <si>
    <t>Вильнюс (Литва) - г.Асака, (Узбекистан)</t>
  </si>
  <si>
    <t>CNT-ASTR-001</t>
  </si>
  <si>
    <t>СП ООО "UZLOGISTIC"
CNT-ASTR-001, 
Доп. соглашения ТО</t>
  </si>
  <si>
    <t>GM OD/HUF DO BRASIL</t>
  </si>
  <si>
    <t>20230418-2140-3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</si>
</sst>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#,##0.00\ _₽;[Red]\-#,##0.00\ _₽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48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43" fontId="0" fillId="0" borderId="1" xfId="1" applyFont="1" applyBorder="1" applyAlignment="1" applyProtection="1">
      <alignment horizontal="center" vertical="center"/>
      <protection locked="0"/>
    </xf>
    <xf numFmtId="43" fontId="0" fillId="0" borderId="0" xfId="1" applyFont="1"/>
    <xf numFmtId="43" fontId="0" fillId="3" borderId="1" xfId="1" applyFont="1" applyFill="1" applyBorder="1" applyAlignment="1" applyProtection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43" fontId="0" fillId="3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 applyProtection="1">
      <alignment horizontal="center" vertical="center" wrapText="1"/>
      <protection locked="0"/>
    </xf>
    <xf numFmtId="165" fontId="0" fillId="0" borderId="1" xfId="1" applyNumberFormat="1" applyFont="1" applyFill="1" applyBorder="1" applyAlignment="1" applyProtection="1">
      <alignment horizontal="center" vertical="center" wrapText="1"/>
      <protection locked="0"/>
    </xf>
    <xf numFmtId="43" fontId="0" fillId="0" borderId="1" xfId="1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 wrapText="1"/>
      <protection locked="0"/>
    </xf>
    <xf numFmtId="0" fontId="0" fillId="0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 xr:uid="{8347D6C4-0358-44C0-9154-8E9344636B6E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403215</xdr:colOff>
      <xdr:row>55</xdr:row>
      <xdr:rowOff>152400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D336FD6-9FBF-40F3-B309-943AB4494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108815" cy="10058400"/>
        </a:xfrm>
        <a:prstGeom prst="rect">
          <a:avLst/>
        </a:prstGeom>
      </xdr:spPr>
    </xdr:pic>
    <xdr:clientData/>
  </xdr:twoCellAnchor>
  <xdr:twoCellAnchor editAs="oneCell">
    <xdr:from>
      <xdr:col>11</xdr:col>
      <xdr:colOff>565637</xdr:colOff>
      <xdr:row>0</xdr:row>
      <xdr:rowOff>0</xdr:rowOff>
    </xdr:from>
    <xdr:to>
      <xdr:col>23</xdr:col>
      <xdr:colOff>359712</xdr:colOff>
      <xdr:row>55</xdr:row>
      <xdr:rowOff>152400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477ABA8F-1F36-4963-A14A-1A848040E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1237" y="0"/>
          <a:ext cx="7109275" cy="10058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30</xdr:row>
      <xdr:rowOff>20442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093CC4-339D-40A7-A191-D9A77301A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5506842"/>
        </a:xfrm>
        <a:prstGeom prst="rect">
          <a:avLst/>
        </a:prstGeom>
      </xdr:spPr>
    </xdr:pic>
    <xdr:clientData/>
  </xdr:twoCellAnchor>
  <xdr:twoCellAnchor editAs="oneCell">
    <xdr:from>
      <xdr:col>13</xdr:col>
      <xdr:colOff>177709</xdr:colOff>
      <xdr:row>0</xdr:row>
      <xdr:rowOff>0</xdr:rowOff>
    </xdr:from>
    <xdr:to>
      <xdr:col>24</xdr:col>
      <xdr:colOff>609071</xdr:colOff>
      <xdr:row>55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6B4617A-45CC-481E-8A59-407E9EABA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2509" y="0"/>
          <a:ext cx="7136962" cy="990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5"/>
  <sheetViews>
    <sheetView tabSelected="1" topLeftCell="E1" zoomScale="85" zoomScaleNormal="85" workbookViewId="0">
      <selection activeCell="M14" sqref="M14"/>
    </sheetView>
  </sheetViews>
  <sheetFormatPr defaultColWidth="0" defaultRowHeight="14.4" x14ac:dyDescent="0.3"/>
  <cols>
    <col min="1" max="1" width="7.5546875" style="6" bestFit="1" customWidth="1"/>
    <col min="2" max="2" width="20.33203125" style="6" customWidth="1"/>
    <col min="3" max="3" width="14" style="6" customWidth="1"/>
    <col min="4" max="4" width="24.33203125" style="6" customWidth="1"/>
    <col min="5" max="5" width="15.5546875" style="6" customWidth="1"/>
    <col min="6" max="6" width="16.6640625" style="6" customWidth="1"/>
    <col min="7" max="7" width="14.33203125" style="6" customWidth="1"/>
    <col min="8" max="8" width="9.44140625" style="6" customWidth="1"/>
    <col min="9" max="9" width="13.5546875" style="6" customWidth="1"/>
    <col min="10" max="10" width="14.109375" style="6" customWidth="1"/>
    <col min="11" max="12" width="12" style="7" customWidth="1"/>
    <col min="13" max="13" width="9" style="6" bestFit="1" customWidth="1"/>
    <col min="14" max="14" width="12.44140625" style="6" customWidth="1"/>
    <col min="15" max="15" width="11.88671875" style="6" customWidth="1"/>
    <col min="16" max="16" width="13.88671875" style="6" customWidth="1"/>
    <col min="17" max="17" width="7.6640625" style="6" bestFit="1" customWidth="1"/>
    <col min="18" max="18" width="11.109375" style="6" customWidth="1"/>
    <col min="19" max="19" width="11.5546875" style="6" customWidth="1"/>
    <col min="20" max="20" width="14.88671875" style="6" customWidth="1"/>
    <col min="21" max="21" width="10.109375" style="6" customWidth="1"/>
    <col min="22" max="22" width="18.33203125" style="6" customWidth="1"/>
    <col min="23" max="16383" width="9.109375" hidden="1"/>
    <col min="16384" max="16384" width="2" hidden="1" customWidth="1"/>
  </cols>
  <sheetData>
    <row r="1" spans="1:22" ht="61.2" x14ac:dyDescent="0.3">
      <c r="A1" s="22">
        <v>492</v>
      </c>
      <c r="B1" s="22"/>
      <c r="C1" s="22"/>
      <c r="D1" s="23" t="s">
        <v>40</v>
      </c>
      <c r="E1" s="23"/>
      <c r="F1" s="23"/>
      <c r="G1" s="23"/>
      <c r="H1" s="23"/>
      <c r="I1" s="22" t="s">
        <v>40</v>
      </c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3">
      <c r="A2" s="3">
        <v>1</v>
      </c>
      <c r="B2" s="3">
        <v>2</v>
      </c>
      <c r="C2" s="3">
        <v>3</v>
      </c>
      <c r="D2" s="3">
        <v>4</v>
      </c>
      <c r="E2" s="3">
        <v>5</v>
      </c>
      <c r="F2" s="3">
        <v>6</v>
      </c>
      <c r="G2" s="3">
        <v>7</v>
      </c>
      <c r="H2" s="3">
        <v>8</v>
      </c>
      <c r="I2" s="3">
        <v>9</v>
      </c>
      <c r="J2" s="3">
        <v>10</v>
      </c>
      <c r="K2" s="3">
        <v>11</v>
      </c>
      <c r="L2" s="3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</row>
    <row r="3" spans="1:22" ht="115.2" x14ac:dyDescent="0.3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2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</v>
      </c>
      <c r="R3" s="1" t="s">
        <v>16</v>
      </c>
      <c r="S3" s="1" t="s">
        <v>17</v>
      </c>
      <c r="T3" s="1" t="s">
        <v>18</v>
      </c>
      <c r="U3" s="1" t="s">
        <v>19</v>
      </c>
      <c r="V3" s="1" t="s">
        <v>20</v>
      </c>
    </row>
    <row r="4" spans="1:22" x14ac:dyDescent="0.3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3">
        <f>SUM(P5:P1048576)</f>
        <v>6500</v>
      </c>
      <c r="Q4" s="4" t="str">
        <f>Q5</f>
        <v>EUR</v>
      </c>
      <c r="R4" s="14">
        <f>R5</f>
        <v>45071</v>
      </c>
      <c r="S4" s="15">
        <f>S5</f>
        <v>12301.75</v>
      </c>
      <c r="T4" s="15">
        <f>T5</f>
        <v>79961375</v>
      </c>
      <c r="U4" s="4"/>
      <c r="V4" s="13">
        <f>SUM(V5:V1048576)</f>
        <v>79961375</v>
      </c>
    </row>
    <row r="5" spans="1:22" s="12" customFormat="1" ht="60.75" customHeight="1" x14ac:dyDescent="0.3">
      <c r="A5" s="9">
        <v>1</v>
      </c>
      <c r="B5" s="8" t="s">
        <v>41</v>
      </c>
      <c r="C5" s="8" t="s">
        <v>38</v>
      </c>
      <c r="D5" s="8" t="s">
        <v>39</v>
      </c>
      <c r="E5" s="8" t="s">
        <v>42</v>
      </c>
      <c r="F5" s="20">
        <v>2150571</v>
      </c>
      <c r="G5" s="17">
        <v>56091.6</v>
      </c>
      <c r="H5" s="19" t="s">
        <v>22</v>
      </c>
      <c r="I5" s="16" t="s">
        <v>43</v>
      </c>
      <c r="J5" s="19">
        <v>1420</v>
      </c>
      <c r="K5" s="21">
        <v>45042</v>
      </c>
      <c r="L5" s="21">
        <v>45051</v>
      </c>
      <c r="M5" s="9">
        <v>1</v>
      </c>
      <c r="N5" s="11">
        <v>6500</v>
      </c>
      <c r="O5" s="11">
        <v>0</v>
      </c>
      <c r="P5" s="11">
        <f t="shared" ref="P5" si="0">SUM(N5:O5)</f>
        <v>6500</v>
      </c>
      <c r="Q5" s="9" t="s">
        <v>22</v>
      </c>
      <c r="R5" s="10">
        <v>45071</v>
      </c>
      <c r="S5" s="18">
        <v>12301.75</v>
      </c>
      <c r="T5" s="11">
        <f>P5*S5</f>
        <v>79961375</v>
      </c>
      <c r="U5" s="11">
        <v>0</v>
      </c>
      <c r="V5" s="11">
        <f>SUM(T5:U5)</f>
        <v>79961375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1:C1"/>
    <mergeCell ref="D1:H1"/>
    <mergeCell ref="I1:V1"/>
  </mergeCells>
  <phoneticPr fontId="5" type="noConversion"/>
  <pageMargins left="0.7" right="0.7" top="0.75" bottom="0.75" header="0.3" footer="0.3"/>
  <pageSetup paperSize="9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000-000000000000}">
          <x14:formula1>
            <xm:f>Лист2!$A$1:$A$9</xm:f>
          </x14:formula1>
          <xm:sqref>H5:H1048576 Q5:Q1048576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3C40-E0B3-4204-80A2-B4ABD5CEF1FF}">
  <dimension ref="A1"/>
  <sheetViews>
    <sheetView zoomScale="55" zoomScaleNormal="55" workbookViewId="0">
      <selection activeCell="AB23" sqref="AB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F5E07-675B-4074-9688-A9CD94180DA4}">
  <dimension ref="A1"/>
  <sheetViews>
    <sheetView zoomScale="55" zoomScaleNormal="55" workbookViewId="0">
      <selection activeCell="N10" sqref="N10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9"/>
  <sheetViews>
    <sheetView workbookViewId="0">
      <selection activeCell="D18" sqref="D18"/>
    </sheetView>
  </sheetViews>
  <sheetFormatPr defaultRowHeight="14.4" x14ac:dyDescent="0.3"/>
  <sheetData>
    <row r="2" spans="1:2" x14ac:dyDescent="0.3">
      <c r="A2" s="5" t="s">
        <v>23</v>
      </c>
      <c r="B2" s="5" t="s">
        <v>24</v>
      </c>
    </row>
    <row r="3" spans="1:2" x14ac:dyDescent="0.3">
      <c r="A3" s="5" t="s">
        <v>25</v>
      </c>
      <c r="B3" s="5" t="s">
        <v>26</v>
      </c>
    </row>
    <row r="4" spans="1:2" x14ac:dyDescent="0.3">
      <c r="A4" s="5" t="s">
        <v>22</v>
      </c>
      <c r="B4" s="5" t="s">
        <v>27</v>
      </c>
    </row>
    <row r="5" spans="1:2" x14ac:dyDescent="0.3">
      <c r="A5" s="5" t="s">
        <v>28</v>
      </c>
      <c r="B5" s="5" t="s">
        <v>29</v>
      </c>
    </row>
    <row r="6" spans="1:2" x14ac:dyDescent="0.3">
      <c r="A6" s="5" t="s">
        <v>30</v>
      </c>
      <c r="B6" s="5" t="s">
        <v>31</v>
      </c>
    </row>
    <row r="7" spans="1:2" x14ac:dyDescent="0.3">
      <c r="A7" s="5" t="s">
        <v>32</v>
      </c>
      <c r="B7" s="5" t="s">
        <v>33</v>
      </c>
    </row>
    <row r="8" spans="1:2" x14ac:dyDescent="0.3">
      <c r="A8" s="5" t="s">
        <v>34</v>
      </c>
      <c r="B8" s="5" t="s">
        <v>35</v>
      </c>
    </row>
    <row r="9" spans="1:2" x14ac:dyDescent="0.3">
      <c r="A9" s="5" t="s">
        <v>36</v>
      </c>
      <c r="B9" s="5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акт</vt:lpstr>
      <vt:lpstr>то</vt:lpstr>
      <vt:lpstr>вход</vt:lpstr>
      <vt:lpstr>Лист2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Azizbek Karabaev</cp:lastModifiedBy>
  <dcterms:created xsi:type="dcterms:W3CDTF">2023-01-18T13:16:34Z</dcterms:created>
  <dcterms:modified xsi:type="dcterms:W3CDTF">2023-10-31T14:22:28Z</dcterms:modified>
</cp:coreProperties>
</file>