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3CB9311B-8ED3-4968-84D6-C5DD4CC924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" sheetId="1" r:id="rId1"/>
    <sheet name="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11" i="1"/>
  <c r="AC10" i="1"/>
  <c r="AC9" i="1"/>
  <c r="AC8" i="1"/>
  <c r="AC7" i="1"/>
  <c r="AC6" i="1"/>
  <c r="AC5" i="1"/>
  <c r="AD2" i="1"/>
  <c r="AC4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<sst xmlns="http://schemas.openxmlformats.org/spreadsheetml/2006/main" count="110" uniqueCount="61">
  <si>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</si>
  <si>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</si>
  <si>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</si>
  <si>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</si>
  <si>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</si>
  <si>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</si>
  <si>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</si>
  <si>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</si>
  <si>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</si>
  <si>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</si>
  <si>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</si>
  <si>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</si>
  <si>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</si>
  <si>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</si>
  <si>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</si>
  <si>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</si>
  <si>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</si>
  <si>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</si>
  <si>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</si>
  <si>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</si>
  <si>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</si>
  <si>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</si>
  <si>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</si>
  <si>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</si>
  <si>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</si>
  <si>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</si>
  <si>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</si>
  <si>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</si>
  <si>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</si>
  <si>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</si>
  <si>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</si>
  <si>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CNT-AA56848-MX</t>
  </si>
  <si>
    <t>CENTRUM AVIATION FZCO(ТО,Доп№5)</t>
  </si>
  <si>
    <t>Altamira, MX- Hamburg port-Asaka</t>
  </si>
  <si>
    <t>P-D (FOB)</t>
  </si>
  <si>
    <t>HLCUME3230927428</t>
  </si>
  <si>
    <t>FFAU1151576</t>
  </si>
  <si>
    <t>40HC</t>
  </si>
  <si>
    <t>autopart</t>
  </si>
  <si>
    <t>CMR20231020-0134</t>
  </si>
  <si>
    <t>GM OD</t>
  </si>
  <si>
    <t>CTRS231016MX-4</t>
  </si>
  <si>
    <t xml:space="preserve">FSCU8230755 </t>
  </si>
  <si>
    <t>CMR20231020-0090</t>
  </si>
  <si>
    <t>CTRS231016MX-5</t>
  </si>
  <si>
    <t>Altamira, MX- Hamburg port-Istanbul-Asaka</t>
  </si>
  <si>
    <t>BEAU4549038</t>
  </si>
  <si>
    <t>CMR20231020-0087</t>
  </si>
  <si>
    <t>CTRS231016MX-2</t>
  </si>
  <si>
    <t xml:space="preserve">DFSU7481350 </t>
  </si>
  <si>
    <t>CMR20231023-2687</t>
  </si>
  <si>
    <t>CTRS231016MX-3</t>
  </si>
  <si>
    <t xml:space="preserve">TGBU5799404 </t>
  </si>
  <si>
    <t>CMR20231023-2701</t>
  </si>
  <si>
    <t>CTRS231016MX-6</t>
  </si>
  <si>
    <t>UACU5592276</t>
  </si>
  <si>
    <t>CMR20231023-2746</t>
  </si>
  <si>
    <t>CTRS231016MX-7</t>
  </si>
  <si>
    <t>UACU5936746</t>
  </si>
  <si>
    <t>CMR20231023-2560</t>
  </si>
  <si>
    <t>CTRS231016MX-8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</si>
</sst>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3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 wrapText="1"/>
    </xf>
    <xf numFmtId="4" fontId="0" fillId="3" borderId="4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/>
      <protection locked="0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403215</xdr:colOff>
      <xdr:row>55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5BBE2EC-1399-45A3-817A-7A59A1697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08815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279540</xdr:colOff>
      <xdr:row>0</xdr:row>
      <xdr:rowOff>0</xdr:rowOff>
    </xdr:from>
    <xdr:to>
      <xdr:col>23</xdr:col>
      <xdr:colOff>73615</xdr:colOff>
      <xdr:row>55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51C2A90-32EC-4347-8570-0A06137C6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140" y="0"/>
          <a:ext cx="710927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topLeftCell="M1" zoomScale="115" zoomScaleNormal="115" workbookViewId="0">
      <selection activeCell="O11" sqref="O11"/>
    </sheetView>
  </sheetViews>
  <sheetFormatPr defaultColWidth="0" defaultRowHeight="14.4" x14ac:dyDescent="0.3"/>
  <cols>
    <col min="1" max="1" width="7.109375" style="3" bestFit="1" customWidth="1"/>
    <col min="2" max="2" width="33.77734375" style="3" bestFit="1" customWidth="1"/>
    <col min="3" max="3" width="37.5546875" style="3" bestFit="1" customWidth="1"/>
    <col min="4" max="4" width="8.77734375" style="3" bestFit="1" customWidth="1"/>
    <col min="5" max="5" width="18.88671875" style="3" bestFit="1" customWidth="1"/>
    <col min="6" max="6" width="13.33203125" style="3" bestFit="1" customWidth="1"/>
    <col min="7" max="7" width="8.33203125" style="3" bestFit="1" customWidth="1"/>
    <col min="8" max="8" width="8.109375" style="3" bestFit="1" customWidth="1"/>
    <col min="9" max="9" width="18.21875" style="3" bestFit="1" customWidth="1"/>
    <col min="10" max="10" width="12.44140625" style="3" bestFit="1" customWidth="1"/>
    <col min="11" max="11" width="15.88671875" style="3" bestFit="1" customWidth="1"/>
    <col min="12" max="12" width="14" style="3" bestFit="1" customWidth="1"/>
    <col min="13" max="13" width="6.21875" style="3" bestFit="1" customWidth="1"/>
    <col min="14" max="14" width="9.109375" style="3" customWidth="1"/>
    <col min="15" max="15" width="13.77734375" style="4" bestFit="1" customWidth="1"/>
    <col min="16" max="16" width="11.21875" style="4" bestFit="1" customWidth="1"/>
    <col min="17" max="17" width="8.6640625" style="3" bestFit="1" customWidth="1"/>
    <col min="18" max="18" width="6.33203125" style="3" bestFit="1" customWidth="1"/>
    <col min="19" max="19" width="8.88671875" style="3" bestFit="1" customWidth="1"/>
    <col min="20" max="20" width="12.5546875" style="3" bestFit="1" customWidth="1"/>
    <col min="21" max="21" width="10.109375" style="3" bestFit="1" customWidth="1"/>
    <col min="22" max="22" width="8.5546875" style="3" bestFit="1" customWidth="1"/>
    <col min="23" max="23" width="11.21875" style="3" bestFit="1" customWidth="1"/>
    <col min="24" max="24" width="8.5546875" style="3" customWidth="1"/>
    <col min="25" max="25" width="8.6640625" style="3" bestFit="1" customWidth="1"/>
    <col min="26" max="26" width="12" style="4" bestFit="1" customWidth="1"/>
    <col min="27" max="27" width="8.77734375" style="3" bestFit="1" customWidth="1"/>
    <col min="28" max="28" width="11.33203125" style="4" bestFit="1" customWidth="1"/>
    <col min="29" max="29" width="16.33203125" style="3" bestFit="1" customWidth="1"/>
    <col min="30" max="30" width="16" style="3" bestFit="1" customWidth="1"/>
    <col min="31" max="32" width="0" hidden="1" customWidth="1"/>
    <col min="33" max="16384" width="9.109375" hidden="1"/>
  </cols>
  <sheetData>
    <row r="1" spans="1:30" ht="61.2" x14ac:dyDescent="0.3">
      <c r="A1" s="5">
        <v>494</v>
      </c>
      <c r="B1" s="5"/>
      <c r="C1" s="5"/>
      <c r="D1" s="8" t="s">
        <v>31</v>
      </c>
      <c r="E1" s="8"/>
      <c r="F1" s="8"/>
      <c r="G1" s="8"/>
      <c r="H1" s="8"/>
      <c r="I1" s="8"/>
      <c r="J1" s="6" t="s">
        <v>31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x14ac:dyDescent="0.3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0.8" x14ac:dyDescent="0.3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3">
      <c r="A4" s="11" t="s">
        <v>23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>
        <f>SUM(Y5:Y1048576)</f>
        <v>110240</v>
      </c>
      <c r="Z4" s="13">
        <f>Z5</f>
        <v>45254</v>
      </c>
      <c r="AA4" s="11">
        <f>AA5</f>
        <v>12304.98</v>
      </c>
      <c r="AB4" s="13">
        <f>AB5</f>
        <v>45254</v>
      </c>
      <c r="AC4" s="14">
        <f>SUM(AC5:AC1048576)</f>
        <v>1356500995.1999998</v>
      </c>
      <c r="AD4" s="11"/>
    </row>
    <row r="5" spans="1:30" s="12" customFormat="1" x14ac:dyDescent="0.3">
      <c r="A5" s="9">
        <v>1</v>
      </c>
      <c r="B5" s="9" t="s">
        <v>32</v>
      </c>
      <c r="C5" s="9" t="s">
        <v>33</v>
      </c>
      <c r="D5" s="9" t="s">
        <v>34</v>
      </c>
      <c r="E5" s="9" t="s">
        <v>35</v>
      </c>
      <c r="F5" s="9" t="s">
        <v>36</v>
      </c>
      <c r="G5" s="9" t="s">
        <v>37</v>
      </c>
      <c r="H5" s="9" t="s">
        <v>38</v>
      </c>
      <c r="I5" s="9" t="s">
        <v>39</v>
      </c>
      <c r="J5" s="9" t="s">
        <v>40</v>
      </c>
      <c r="K5" s="9" t="s">
        <v>41</v>
      </c>
      <c r="L5" s="9">
        <v>19086.48</v>
      </c>
      <c r="M5" s="9">
        <v>47.68</v>
      </c>
      <c r="N5" s="9">
        <v>1324.8</v>
      </c>
      <c r="O5" s="10">
        <v>45188</v>
      </c>
      <c r="P5" s="10">
        <v>45236</v>
      </c>
      <c r="Q5" s="9">
        <v>1</v>
      </c>
      <c r="R5" s="9">
        <v>13950</v>
      </c>
      <c r="S5" s="9">
        <v>13950</v>
      </c>
      <c r="T5" s="9">
        <v>350</v>
      </c>
      <c r="U5" s="9">
        <v>0</v>
      </c>
      <c r="V5" s="9">
        <v>135</v>
      </c>
      <c r="W5" s="9">
        <v>0</v>
      </c>
      <c r="X5" s="9">
        <v>0</v>
      </c>
      <c r="Y5" s="9">
        <v>14435</v>
      </c>
      <c r="Z5" s="10">
        <v>45254</v>
      </c>
      <c r="AA5" s="9">
        <v>12304.98</v>
      </c>
      <c r="AB5" s="10">
        <v>45254</v>
      </c>
      <c r="AC5" s="15">
        <f>AA5*Y5</f>
        <v>177622386.29999998</v>
      </c>
      <c r="AD5" s="9" t="s">
        <v>31</v>
      </c>
    </row>
    <row r="6" spans="1:30" s="12" customFormat="1" x14ac:dyDescent="0.3">
      <c r="A6" s="9">
        <v>2</v>
      </c>
      <c r="B6" s="9" t="s">
        <v>32</v>
      </c>
      <c r="C6" s="9" t="s">
        <v>33</v>
      </c>
      <c r="D6" s="9" t="s">
        <v>34</v>
      </c>
      <c r="E6" s="9" t="s">
        <v>35</v>
      </c>
      <c r="F6" s="9" t="s">
        <v>42</v>
      </c>
      <c r="G6" s="9" t="s">
        <v>37</v>
      </c>
      <c r="H6" s="9" t="s">
        <v>38</v>
      </c>
      <c r="I6" s="9" t="s">
        <v>43</v>
      </c>
      <c r="J6" s="9" t="s">
        <v>40</v>
      </c>
      <c r="K6" s="9" t="s">
        <v>44</v>
      </c>
      <c r="L6" s="9">
        <v>19086.48</v>
      </c>
      <c r="M6" s="9">
        <v>47.68</v>
      </c>
      <c r="N6" s="9">
        <v>1324.8</v>
      </c>
      <c r="O6" s="10">
        <v>45188</v>
      </c>
      <c r="P6" s="10">
        <v>45238</v>
      </c>
      <c r="Q6" s="9">
        <v>1</v>
      </c>
      <c r="R6" s="9">
        <v>13950</v>
      </c>
      <c r="S6" s="9">
        <v>13950</v>
      </c>
      <c r="T6" s="9">
        <v>350</v>
      </c>
      <c r="U6" s="9">
        <v>0</v>
      </c>
      <c r="V6" s="9">
        <v>135</v>
      </c>
      <c r="W6" s="9">
        <v>0</v>
      </c>
      <c r="X6" s="9">
        <v>0</v>
      </c>
      <c r="Y6" s="9">
        <v>14435</v>
      </c>
      <c r="Z6" s="10">
        <v>45254</v>
      </c>
      <c r="AA6" s="9">
        <v>12304.98</v>
      </c>
      <c r="AB6" s="10">
        <v>45254</v>
      </c>
      <c r="AC6" s="15">
        <f t="shared" ref="AC6:AC11" si="1">AA6*Y6</f>
        <v>177622386.29999998</v>
      </c>
      <c r="AD6" s="9" t="s">
        <v>31</v>
      </c>
    </row>
    <row r="7" spans="1:30" s="12" customFormat="1" x14ac:dyDescent="0.3">
      <c r="A7" s="9">
        <v>3</v>
      </c>
      <c r="B7" s="9" t="s">
        <v>32</v>
      </c>
      <c r="C7" s="9" t="s">
        <v>45</v>
      </c>
      <c r="D7" s="9" t="s">
        <v>34</v>
      </c>
      <c r="E7" s="9" t="s">
        <v>35</v>
      </c>
      <c r="F7" s="9" t="s">
        <v>46</v>
      </c>
      <c r="G7" s="9" t="s">
        <v>37</v>
      </c>
      <c r="H7" s="9" t="s">
        <v>38</v>
      </c>
      <c r="I7" s="9" t="s">
        <v>47</v>
      </c>
      <c r="J7" s="9" t="s">
        <v>40</v>
      </c>
      <c r="K7" s="9" t="s">
        <v>48</v>
      </c>
      <c r="L7" s="9">
        <v>301870.8</v>
      </c>
      <c r="M7" s="9">
        <v>64.400000000000006</v>
      </c>
      <c r="N7" s="9">
        <v>10581.4</v>
      </c>
      <c r="O7" s="10">
        <v>45188</v>
      </c>
      <c r="P7" s="10">
        <v>45241</v>
      </c>
      <c r="Q7" s="9">
        <v>1</v>
      </c>
      <c r="R7" s="9">
        <v>17500</v>
      </c>
      <c r="S7" s="9">
        <v>17500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17500</v>
      </c>
      <c r="Z7" s="10">
        <v>45254</v>
      </c>
      <c r="AA7" s="9">
        <v>12304.98</v>
      </c>
      <c r="AB7" s="10">
        <v>45254</v>
      </c>
      <c r="AC7" s="15">
        <f t="shared" si="1"/>
        <v>215337150</v>
      </c>
      <c r="AD7" s="9" t="s">
        <v>31</v>
      </c>
    </row>
    <row r="8" spans="1:30" s="12" customFormat="1" x14ac:dyDescent="0.3">
      <c r="A8" s="9">
        <v>4</v>
      </c>
      <c r="B8" s="9" t="s">
        <v>32</v>
      </c>
      <c r="C8" s="9" t="s">
        <v>45</v>
      </c>
      <c r="D8" s="9" t="s">
        <v>34</v>
      </c>
      <c r="E8" s="9" t="s">
        <v>35</v>
      </c>
      <c r="F8" s="9" t="s">
        <v>49</v>
      </c>
      <c r="G8" s="9" t="s">
        <v>37</v>
      </c>
      <c r="H8" s="9" t="s">
        <v>38</v>
      </c>
      <c r="I8" s="9" t="s">
        <v>50</v>
      </c>
      <c r="J8" s="9" t="s">
        <v>40</v>
      </c>
      <c r="K8" s="9" t="s">
        <v>51</v>
      </c>
      <c r="L8" s="9">
        <v>301870.8</v>
      </c>
      <c r="M8" s="9">
        <v>64.400000000000006</v>
      </c>
      <c r="N8" s="9">
        <v>10581.4</v>
      </c>
      <c r="O8" s="10">
        <v>45188</v>
      </c>
      <c r="P8" s="10">
        <v>45241</v>
      </c>
      <c r="Q8" s="9">
        <v>1</v>
      </c>
      <c r="R8" s="9">
        <v>17500</v>
      </c>
      <c r="S8" s="9">
        <v>17500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17500</v>
      </c>
      <c r="Z8" s="10">
        <v>45254</v>
      </c>
      <c r="AA8" s="9">
        <v>12304.98</v>
      </c>
      <c r="AB8" s="10">
        <v>45254</v>
      </c>
      <c r="AC8" s="15">
        <f t="shared" si="1"/>
        <v>215337150</v>
      </c>
      <c r="AD8" s="9" t="s">
        <v>31</v>
      </c>
    </row>
    <row r="9" spans="1:30" s="12" customFormat="1" x14ac:dyDescent="0.3">
      <c r="A9" s="9">
        <v>5</v>
      </c>
      <c r="B9" s="9" t="s">
        <v>32</v>
      </c>
      <c r="C9" s="9" t="s">
        <v>45</v>
      </c>
      <c r="D9" s="9" t="s">
        <v>34</v>
      </c>
      <c r="E9" s="9" t="s">
        <v>35</v>
      </c>
      <c r="F9" s="9" t="s">
        <v>52</v>
      </c>
      <c r="G9" s="9" t="s">
        <v>37</v>
      </c>
      <c r="H9" s="9" t="s">
        <v>38</v>
      </c>
      <c r="I9" s="9" t="s">
        <v>53</v>
      </c>
      <c r="J9" s="9" t="s">
        <v>40</v>
      </c>
      <c r="K9" s="9" t="s">
        <v>54</v>
      </c>
      <c r="L9" s="9">
        <v>148515.84</v>
      </c>
      <c r="M9" s="9">
        <v>64.58</v>
      </c>
      <c r="N9" s="9">
        <v>5616</v>
      </c>
      <c r="O9" s="10">
        <v>45188</v>
      </c>
      <c r="P9" s="10">
        <v>45253</v>
      </c>
      <c r="Q9" s="9">
        <v>1</v>
      </c>
      <c r="R9" s="9">
        <v>17500</v>
      </c>
      <c r="S9" s="9">
        <v>17500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17500</v>
      </c>
      <c r="Z9" s="10">
        <v>45254</v>
      </c>
      <c r="AA9" s="9">
        <v>12304.98</v>
      </c>
      <c r="AB9" s="10">
        <v>45254</v>
      </c>
      <c r="AC9" s="15">
        <f t="shared" si="1"/>
        <v>215337150</v>
      </c>
      <c r="AD9" s="9" t="s">
        <v>31</v>
      </c>
    </row>
    <row r="10" spans="1:30" s="12" customFormat="1" x14ac:dyDescent="0.3">
      <c r="A10" s="9">
        <v>6</v>
      </c>
      <c r="B10" s="9" t="s">
        <v>32</v>
      </c>
      <c r="C10" s="9" t="s">
        <v>33</v>
      </c>
      <c r="D10" s="9" t="s">
        <v>34</v>
      </c>
      <c r="E10" s="9" t="s">
        <v>35</v>
      </c>
      <c r="F10" s="9" t="s">
        <v>55</v>
      </c>
      <c r="G10" s="9" t="s">
        <v>37</v>
      </c>
      <c r="H10" s="9" t="s">
        <v>38</v>
      </c>
      <c r="I10" s="9" t="s">
        <v>56</v>
      </c>
      <c r="J10" s="9" t="s">
        <v>40</v>
      </c>
      <c r="K10" s="9" t="s">
        <v>57</v>
      </c>
      <c r="L10" s="9">
        <v>45206.7</v>
      </c>
      <c r="M10" s="9">
        <v>51.239999999999995</v>
      </c>
      <c r="N10" s="9">
        <v>4461.76</v>
      </c>
      <c r="O10" s="10">
        <v>45188</v>
      </c>
      <c r="P10" s="10">
        <v>45248</v>
      </c>
      <c r="Q10" s="9">
        <v>1</v>
      </c>
      <c r="R10" s="9">
        <v>13950</v>
      </c>
      <c r="S10" s="9">
        <v>13950</v>
      </c>
      <c r="T10" s="9">
        <v>350</v>
      </c>
      <c r="U10" s="9">
        <v>0</v>
      </c>
      <c r="V10" s="9">
        <v>135</v>
      </c>
      <c r="W10" s="9">
        <v>0</v>
      </c>
      <c r="X10" s="9">
        <v>0</v>
      </c>
      <c r="Y10" s="9">
        <v>14435</v>
      </c>
      <c r="Z10" s="10">
        <v>45254</v>
      </c>
      <c r="AA10" s="9">
        <v>12304.98</v>
      </c>
      <c r="AB10" s="10">
        <v>45254</v>
      </c>
      <c r="AC10" s="15">
        <f t="shared" si="1"/>
        <v>177622386.29999998</v>
      </c>
      <c r="AD10" s="9" t="s">
        <v>31</v>
      </c>
    </row>
    <row r="11" spans="1:30" s="12" customFormat="1" x14ac:dyDescent="0.3">
      <c r="A11" s="9">
        <v>7</v>
      </c>
      <c r="B11" s="9" t="s">
        <v>32</v>
      </c>
      <c r="C11" s="9" t="s">
        <v>33</v>
      </c>
      <c r="D11" s="9" t="s">
        <v>34</v>
      </c>
      <c r="E11" s="9" t="s">
        <v>35</v>
      </c>
      <c r="F11" s="9" t="s">
        <v>58</v>
      </c>
      <c r="G11" s="9" t="s">
        <v>37</v>
      </c>
      <c r="H11" s="9" t="s">
        <v>38</v>
      </c>
      <c r="I11" s="9" t="s">
        <v>59</v>
      </c>
      <c r="J11" s="9" t="s">
        <v>40</v>
      </c>
      <c r="K11" s="9" t="s">
        <v>60</v>
      </c>
      <c r="L11" s="9">
        <v>60691.02</v>
      </c>
      <c r="M11" s="9">
        <v>53.769999999999996</v>
      </c>
      <c r="N11" s="9">
        <v>5329.46</v>
      </c>
      <c r="O11" s="10">
        <v>45188</v>
      </c>
      <c r="P11" s="10">
        <v>45248</v>
      </c>
      <c r="Q11" s="9">
        <v>1</v>
      </c>
      <c r="R11" s="9">
        <v>13950</v>
      </c>
      <c r="S11" s="9">
        <v>13950</v>
      </c>
      <c r="T11" s="9">
        <v>350</v>
      </c>
      <c r="U11" s="9">
        <v>0</v>
      </c>
      <c r="V11" s="9">
        <v>135</v>
      </c>
      <c r="W11" s="9">
        <v>0</v>
      </c>
      <c r="X11" s="9">
        <v>0</v>
      </c>
      <c r="Y11" s="9">
        <v>14435</v>
      </c>
      <c r="Z11" s="10">
        <v>45254</v>
      </c>
      <c r="AA11" s="9">
        <v>12304.98</v>
      </c>
      <c r="AB11" s="10">
        <v>45254</v>
      </c>
      <c r="AC11" s="15">
        <f t="shared" si="1"/>
        <v>177622386.29999998</v>
      </c>
      <c r="AD11" s="9" t="s">
        <v>31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65AE-2289-4326-8D1C-91019FCB03F4}">
  <dimension ref="A1"/>
  <sheetViews>
    <sheetView workbookViewId="0">
      <selection activeCell="Q13" sqref="Q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ACT</vt:lpstr>
      <vt:lpstr>TO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2023-11-30T12:39:33Z</dcterms:modified>
</cp:coreProperties>
</file>