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1C9B41DE-6740-4606-BD38-3CC73AA2D8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<sst xmlns="http://schemas.openxmlformats.org/spreadsheetml/2006/main" count="3032" uniqueCount="1425">
  <si>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</si>
  <si>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</si>
  <si>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</si>
  <si>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</si>
  <si>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</si>
  <si>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</si>
  <si>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</si>
  <si>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</si>
  <si>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</si>
  <si>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</si>
  <si>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</si>
  <si>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</si>
  <si>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</si>
  <si>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</si>
  <si>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</si>
  <si>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</si>
  <si>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</si>
  <si>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</si>
  <si>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</si>
  <si>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</si>
  <si>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</si>
  <si>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</si>
  <si>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</si>
  <si>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</si>
  <si>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</si>
  <si>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</si>
  <si>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</si>
  <si>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</si>
  <si>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</si>
  <si>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</si>
  <si>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</si>
  <si>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</si>
  <si>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</si>
  <si>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</si>
  <si>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</si>
  <si>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</si>
  <si>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</si>
  <si>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</si>
  <si>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</si>
  <si>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</si>
  <si>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</si>
  <si>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</si>
  <si>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</si>
  <si>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</si>
  <si>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</si>
  <si>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</si>
  <si>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</si>
  <si>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</si>
  <si>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</si>
  <si>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</si>
  <si>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</si>
  <si>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</si>
  <si>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</si>
  <si>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</si>
  <si>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</si>
  <si>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</si>
  <si>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</si>
  <si>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</si>
  <si>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</si>
  <si>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</si>
  <si>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</si>
  <si>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</si>
  <si>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</si>
  <si>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</si>
  <si>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</si>
  <si>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</si>
  <si>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</si>
  <si>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</si>
  <si>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</si>
  <si>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</si>
  <si>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 xml:space="preserve">KZ-SKD 23-071/1-9 от 24.05.2023  </t>
  </si>
  <si>
    <t xml:space="preserve">KZ-SKD 23-111/5 от 14.10.2023  </t>
  </si>
  <si>
    <t xml:space="preserve">KZ-SKD 23-098 от 28.08.2023 </t>
  </si>
  <si>
    <t xml:space="preserve">KZ-SKD 23-105 от 08.09.2023 </t>
  </si>
  <si>
    <t xml:space="preserve">KZ-SKD 23-099 от 28.08.2023 </t>
  </si>
  <si>
    <t xml:space="preserve">KZ-SKD 23-107 от 19.09.2023 </t>
  </si>
  <si>
    <t xml:space="preserve">KZ-SKD 23-071 от 23.05.2023 </t>
  </si>
  <si>
    <t xml:space="preserve">KZ-CKD 23-001/14 от 03.10.2023 </t>
  </si>
  <si>
    <t xml:space="preserve">KZ-SKD 23-111 от 03.10.2023 </t>
  </si>
  <si>
    <t xml:space="preserve">KZ-SKD 23-114 от 12.10.2023 </t>
  </si>
  <si>
    <t xml:space="preserve">KZ-SKD 23-098/1-12 от 31.08.2023  </t>
  </si>
  <si>
    <t xml:space="preserve">KZ-SKD 23-098/7 от 19.09.2023  </t>
  </si>
  <si>
    <t xml:space="preserve">KZ-SKD 23-105/3 от 19.09.2023  </t>
  </si>
  <si>
    <t xml:space="preserve">KZ-SKD 23-098/1-13 от 31.08.2023  </t>
  </si>
  <si>
    <t xml:space="preserve">KZ-SKD 23-105/1-1 от 12.09.2023  </t>
  </si>
  <si>
    <t xml:space="preserve">KZ-SKD 23-105/4 от 26.09.2023  </t>
  </si>
  <si>
    <t xml:space="preserve">KZ-SKD 23-099/1-2 от 31.08.2023  </t>
  </si>
  <si>
    <t xml:space="preserve">KZ-SKD 23-105/1-2 от 12.09.2023  </t>
  </si>
  <si>
    <t xml:space="preserve">KZ-SKD 23-107/1-1 от 21.09.2023  </t>
  </si>
  <si>
    <t xml:space="preserve">KZ-SKD 23-107/2 от 29.09.2023  </t>
  </si>
  <si>
    <t xml:space="preserve">KZ-SKD 23-099/1-3 от 31.08.2023  </t>
  </si>
  <si>
    <t xml:space="preserve">KZ-SKD 23-071/1-9 от 24.05.2023   </t>
  </si>
  <si>
    <t xml:space="preserve">KZ-SKD 23-105/1-3 от 12.09.2023  </t>
  </si>
  <si>
    <t xml:space="preserve">KZ-SKD 23-107/1-2 от 21.09.2023  </t>
  </si>
  <si>
    <t xml:space="preserve">KZ-SKD 23-107/3 от 03.10.2023  </t>
  </si>
  <si>
    <t xml:space="preserve">KZ-SKD 23-105/1-4 от 12.09.2023  </t>
  </si>
  <si>
    <t xml:space="preserve">KZ-SKD 23-107/1-3 от 21.09.2023  </t>
  </si>
  <si>
    <t xml:space="preserve">KZ-SKD 23-105/1-5 от 12.09.2023  </t>
  </si>
  <si>
    <t xml:space="preserve">KZ-SKD 23-111/1-1 от 04.10.2023  </t>
  </si>
  <si>
    <t xml:space="preserve">KZ-SKD 23-105/1-6 от 12.09.2023  </t>
  </si>
  <si>
    <t xml:space="preserve">KZ-SKD 23-111/1-2 от 04.10.2023  </t>
  </si>
  <si>
    <t xml:space="preserve">KZ-SKD 23-111/2 от 10.10.2023  </t>
  </si>
  <si>
    <t xml:space="preserve">KZ-SKD 23-111/1-3 от 04.10.2023  </t>
  </si>
  <si>
    <t xml:space="preserve">KZ-SKD 23-111/3 от 12.10.2023  </t>
  </si>
  <si>
    <t xml:space="preserve">KZ-SKD 23-111/4 от 13.10.2023  </t>
  </si>
  <si>
    <t xml:space="preserve">KZ-SKD 23-107/1-4 от 21.09.2023  </t>
  </si>
  <si>
    <t xml:space="preserve">KZ-SKD 23-111/1-4 от 04.10.2023  </t>
  </si>
  <si>
    <t xml:space="preserve">KZ-SKD 23-111/5 от 14.10.2023   </t>
  </si>
  <si>
    <t xml:space="preserve">KZ-SKD 23-111/6 от 12.10.2023  </t>
  </si>
  <si>
    <t xml:space="preserve">KZ-SKD 23-114/1-1 от 13.10.2023  </t>
  </si>
  <si>
    <t xml:space="preserve">KZ-SKD 23-111/1-6 от 04.10.2023  </t>
  </si>
  <si>
    <t xml:space="preserve">KZ-SKD 23-111/7 от 16.10.2023  </t>
  </si>
  <si>
    <t xml:space="preserve">KZ-SKD 23-114/1-2 от 13.10.2023  </t>
  </si>
  <si>
    <t xml:space="preserve">KZ-SKD 23-114/1-3 от 13.10.2023  </t>
  </si>
  <si>
    <t xml:space="preserve">KZ-SKD 23-114/2 от 18.10.2023  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</si>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</sst>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0" fillId="4" borderId="0" xfId="3" applyNumberFormat="1" applyFont="1" applyFill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left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28" zoomScale="85" zoomScaleNormal="85" workbookViewId="0">
      <selection activeCell="G11" sqref="G11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08">
        <v>496</v>
      </c>
      <c r="B1" s="108"/>
      <c r="C1" s="108"/>
      <c r="D1" s="111" t="s">
        <v>135</v>
      </c>
      <c r="E1" s="112"/>
      <c r="F1" s="112"/>
      <c r="G1" s="112"/>
      <c r="H1" s="113"/>
      <c r="I1" s="109" t="s">
        <v>68</v>
      </c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136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72</v>
      </c>
      <c r="J5" s="3" t="s">
        <v>80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72</v>
      </c>
      <c r="J6" s="3" t="s">
        <v>81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73</v>
      </c>
      <c r="J7" s="3" t="s">
        <v>82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72</v>
      </c>
      <c r="J8" s="3" t="s">
        <v>83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73</v>
      </c>
      <c r="J9" s="3" t="s">
        <v>84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136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73</v>
      </c>
      <c r="J10" s="3" t="s">
        <v>85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136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74</v>
      </c>
      <c r="J11" s="3" t="s">
        <v>86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136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73</v>
      </c>
      <c r="J12" s="3" t="s">
        <v>87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137</v>
      </c>
      <c r="E13" s="87">
        <v>2925696</v>
      </c>
      <c r="F13" s="3"/>
      <c r="G13" s="3">
        <v>32</v>
      </c>
      <c r="H13" s="3" t="s">
        <v>24</v>
      </c>
      <c r="I13" s="3" t="s">
        <v>75</v>
      </c>
      <c r="J13" s="3" t="s">
        <v>88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75</v>
      </c>
      <c r="J14" s="3" t="s">
        <v>89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136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74</v>
      </c>
      <c r="J15" s="3" t="s">
        <v>90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138</v>
      </c>
      <c r="E16" s="87">
        <v>169624</v>
      </c>
      <c r="F16" s="3"/>
      <c r="G16" s="3">
        <v>4</v>
      </c>
      <c r="H16" s="3" t="s">
        <v>24</v>
      </c>
      <c r="I16" s="3" t="s">
        <v>76</v>
      </c>
      <c r="J16" s="3" t="s">
        <v>70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77</v>
      </c>
      <c r="J17" s="3" t="s">
        <v>91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139</v>
      </c>
      <c r="E18" s="87">
        <v>3749388</v>
      </c>
      <c r="F18" s="3"/>
      <c r="G18" s="3">
        <v>62</v>
      </c>
      <c r="H18" s="3" t="s">
        <v>24</v>
      </c>
      <c r="I18" s="3" t="s">
        <v>73</v>
      </c>
      <c r="J18" s="3" t="s">
        <v>92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75</v>
      </c>
      <c r="J19" s="3" t="s">
        <v>93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75</v>
      </c>
      <c r="J20" s="3" t="s">
        <v>94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73</v>
      </c>
      <c r="J21" s="3" t="s">
        <v>95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75</v>
      </c>
      <c r="J22" s="3" t="s">
        <v>96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73</v>
      </c>
      <c r="J23" s="3" t="s">
        <v>97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138</v>
      </c>
      <c r="E24" s="87">
        <v>84812</v>
      </c>
      <c r="F24" s="3"/>
      <c r="G24" s="3">
        <v>124</v>
      </c>
      <c r="H24" s="3" t="s">
        <v>24</v>
      </c>
      <c r="I24" s="3" t="s">
        <v>78</v>
      </c>
      <c r="J24" s="3" t="s">
        <v>98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138</v>
      </c>
      <c r="E25" s="87">
        <v>84812</v>
      </c>
      <c r="F25" s="3"/>
      <c r="G25" s="3">
        <v>29</v>
      </c>
      <c r="H25" s="3" t="s">
        <v>24</v>
      </c>
      <c r="I25" s="3" t="s">
        <v>73</v>
      </c>
      <c r="J25" s="3" t="s">
        <v>99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78</v>
      </c>
      <c r="J26" s="3" t="s">
        <v>100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78</v>
      </c>
      <c r="J27" s="3" t="s">
        <v>101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138</v>
      </c>
      <c r="E28" s="87">
        <v>169624</v>
      </c>
      <c r="F28" s="3"/>
      <c r="G28" s="3">
        <v>192</v>
      </c>
      <c r="H28" s="3" t="s">
        <v>24</v>
      </c>
      <c r="I28" s="3" t="s">
        <v>78</v>
      </c>
      <c r="J28" s="3" t="s">
        <v>102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138</v>
      </c>
      <c r="E29" s="87">
        <v>169624</v>
      </c>
      <c r="F29" s="3"/>
      <c r="G29" s="3">
        <v>28</v>
      </c>
      <c r="H29" s="3" t="s">
        <v>24</v>
      </c>
      <c r="I29" s="3" t="s">
        <v>78</v>
      </c>
      <c r="J29" s="3" t="s">
        <v>103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138</v>
      </c>
      <c r="E30" s="87">
        <v>169624</v>
      </c>
      <c r="F30" s="3"/>
      <c r="G30" s="3">
        <v>212</v>
      </c>
      <c r="H30" s="3" t="s">
        <v>24</v>
      </c>
      <c r="I30" s="3" t="s">
        <v>78</v>
      </c>
      <c r="J30" s="3" t="s">
        <v>104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75</v>
      </c>
      <c r="J31" s="3" t="s">
        <v>105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138</v>
      </c>
      <c r="E32" s="87">
        <v>169624</v>
      </c>
      <c r="F32" s="3"/>
      <c r="G32" s="3">
        <v>4</v>
      </c>
      <c r="H32" s="3" t="s">
        <v>24</v>
      </c>
      <c r="I32" s="3" t="s">
        <v>78</v>
      </c>
      <c r="J32" s="3" t="s">
        <v>106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138</v>
      </c>
      <c r="E33" s="87">
        <v>678496</v>
      </c>
      <c r="F33" s="3"/>
      <c r="G33" s="3">
        <v>185</v>
      </c>
      <c r="H33" s="3" t="s">
        <v>24</v>
      </c>
      <c r="I33" s="3" t="s">
        <v>78</v>
      </c>
      <c r="J33" s="3" t="s">
        <v>71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136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78</v>
      </c>
      <c r="J34" s="3" t="s">
        <v>107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136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78</v>
      </c>
      <c r="J35" s="3" t="s">
        <v>108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79</v>
      </c>
      <c r="J36" s="3" t="s">
        <v>109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136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78</v>
      </c>
      <c r="J37" s="3" t="s">
        <v>110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136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78</v>
      </c>
      <c r="J38" s="3" t="s">
        <v>111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79</v>
      </c>
      <c r="J39" s="3" t="s">
        <v>112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79</v>
      </c>
      <c r="J40" s="3" t="s">
        <v>113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79</v>
      </c>
      <c r="J41" s="3" t="s">
        <v>114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189</v>
      </c>
      <c r="D42" s="3">
        <v>62</v>
      </c>
      <c r="E42" s="3"/>
      <c r="F42" s="3"/>
      <c r="G42" s="3"/>
      <c r="H42" s="3"/>
      <c r="I42" s="3">
        <v>23758.560000000001</v>
      </c>
      <c r="J42" s="3"/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190</v>
      </c>
      <c r="D43" s="8">
        <v>124</v>
      </c>
      <c r="E43" s="8"/>
      <c r="F43" s="8"/>
      <c r="G43" s="8"/>
      <c r="H43" s="8"/>
      <c r="I43" s="8">
        <v>130140.61</v>
      </c>
      <c r="J43" s="8"/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191</v>
      </c>
      <c r="D44" s="8">
        <v>304</v>
      </c>
      <c r="E44" s="8"/>
      <c r="F44" s="8"/>
      <c r="G44" s="8"/>
      <c r="H44" s="8"/>
      <c r="I44" s="8">
        <v>153877.60999999999</v>
      </c>
      <c r="J44" s="8"/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192</v>
      </c>
      <c r="D45" s="3">
        <v>734</v>
      </c>
      <c r="I45" s="3">
        <v>18543.830000000002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55" t="s">
        <v>140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V1" s="10">
        <v>91554.240000000005</v>
      </c>
    </row>
    <row r="2" spans="1:22" ht="60" x14ac:dyDescent="0.3">
      <c r="A2" s="155" t="s">
        <v>27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1:22" s="12" customFormat="1" ht="21.75" customHeight="1" x14ac:dyDescent="0.3">
      <c r="A3" s="156" t="s">
        <v>63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</row>
    <row r="4" spans="1:22" s="12" customFormat="1" ht="92.25" customHeight="1" x14ac:dyDescent="0.3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</row>
    <row r="5" spans="1:22" s="13" customFormat="1" ht="48" customHeight="1" x14ac:dyDescent="0.3">
      <c r="A5" s="151" t="s">
        <v>28</v>
      </c>
      <c r="B5" s="152" t="s">
        <v>29</v>
      </c>
      <c r="C5" s="152" t="s">
        <v>115</v>
      </c>
      <c r="D5" s="150" t="s">
        <v>116</v>
      </c>
      <c r="E5" s="152" t="s">
        <v>117</v>
      </c>
      <c r="F5" s="152" t="s">
        <v>118</v>
      </c>
      <c r="G5" s="152" t="s">
        <v>119</v>
      </c>
      <c r="H5" s="152" t="s">
        <v>120</v>
      </c>
      <c r="I5" s="152" t="s">
        <v>121</v>
      </c>
      <c r="J5" s="152" t="s">
        <v>122</v>
      </c>
      <c r="K5" s="152" t="s">
        <v>123</v>
      </c>
      <c r="L5" s="150" t="s">
        <v>124</v>
      </c>
      <c r="M5" s="150"/>
      <c r="N5" s="153" t="s">
        <v>125</v>
      </c>
      <c r="O5" s="104" t="s">
        <v>126</v>
      </c>
      <c r="P5" s="102" t="s">
        <v>127</v>
      </c>
      <c r="Q5" s="150" t="s">
        <v>128</v>
      </c>
      <c r="R5" s="151" t="s">
        <v>129</v>
      </c>
      <c r="S5" s="151" t="s">
        <v>130</v>
      </c>
      <c r="T5" s="152" t="s">
        <v>131</v>
      </c>
    </row>
    <row r="6" spans="1:22" s="13" customFormat="1" ht="54.75" customHeight="1" x14ac:dyDescent="0.3">
      <c r="A6" s="151"/>
      <c r="B6" s="152"/>
      <c r="C6" s="152"/>
      <c r="D6" s="150"/>
      <c r="E6" s="152"/>
      <c r="F6" s="152"/>
      <c r="G6" s="152"/>
      <c r="H6" s="152"/>
      <c r="I6" s="152"/>
      <c r="J6" s="152"/>
      <c r="K6" s="152"/>
      <c r="L6" s="102" t="s">
        <v>132</v>
      </c>
      <c r="M6" s="102" t="s">
        <v>133</v>
      </c>
      <c r="N6" s="154"/>
      <c r="O6" s="104" t="s">
        <v>134</v>
      </c>
      <c r="P6" s="79" t="s">
        <v>133</v>
      </c>
      <c r="Q6" s="150"/>
      <c r="R6" s="151"/>
      <c r="S6" s="151"/>
      <c r="T6" s="152"/>
    </row>
    <row r="7" spans="1:22" s="12" customFormat="1" ht="70.5" customHeight="1" x14ac:dyDescent="0.3">
      <c r="A7" s="176" t="s">
        <v>22</v>
      </c>
      <c r="B7" s="176" t="s">
        <v>136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141</v>
      </c>
      <c r="H7" s="102" t="s">
        <v>142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76" t="s">
        <v>22</v>
      </c>
      <c r="B8" s="176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143</v>
      </c>
      <c r="H8" s="102" t="s">
        <v>144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145</v>
      </c>
      <c r="S8" s="101">
        <v>667</v>
      </c>
      <c r="T8" s="101"/>
      <c r="U8" s="52"/>
    </row>
    <row r="9" spans="1:22" s="12" customFormat="1" ht="70.5" customHeight="1" x14ac:dyDescent="0.3">
      <c r="A9" s="176" t="s">
        <v>22</v>
      </c>
      <c r="B9" s="176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141</v>
      </c>
      <c r="H9" s="102" t="s">
        <v>146</v>
      </c>
      <c r="I9" s="146">
        <v>45228</v>
      </c>
      <c r="J9" s="146">
        <v>45231</v>
      </c>
      <c r="K9" s="149">
        <v>62</v>
      </c>
      <c r="L9" s="134">
        <v>4039929</v>
      </c>
      <c r="M9" s="149">
        <f>L9*K9</f>
        <v>250475598</v>
      </c>
      <c r="N9" s="149">
        <v>12297.88</v>
      </c>
      <c r="O9" s="134">
        <v>600</v>
      </c>
      <c r="P9" s="137">
        <f>O9*N9*K9</f>
        <v>457481135.99999994</v>
      </c>
      <c r="Q9" s="137">
        <f>P9+M9</f>
        <v>707956734</v>
      </c>
      <c r="R9" s="140" t="s">
        <v>145</v>
      </c>
      <c r="S9" s="143">
        <v>668</v>
      </c>
      <c r="T9" s="101"/>
      <c r="U9" s="52"/>
    </row>
    <row r="10" spans="1:22" s="12" customFormat="1" ht="70.5" customHeight="1" x14ac:dyDescent="0.3">
      <c r="A10" s="176" t="s">
        <v>22</v>
      </c>
      <c r="B10" s="176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141</v>
      </c>
      <c r="H10" s="102" t="s">
        <v>147</v>
      </c>
      <c r="I10" s="147"/>
      <c r="J10" s="147"/>
      <c r="K10" s="138"/>
      <c r="L10" s="135"/>
      <c r="M10" s="138"/>
      <c r="N10" s="138"/>
      <c r="O10" s="135"/>
      <c r="P10" s="138"/>
      <c r="Q10" s="138"/>
      <c r="R10" s="141"/>
      <c r="S10" s="144"/>
      <c r="T10" s="101"/>
      <c r="U10" s="52"/>
    </row>
    <row r="11" spans="1:22" s="12" customFormat="1" ht="70.5" customHeight="1" x14ac:dyDescent="0.3">
      <c r="A11" s="176" t="s">
        <v>22</v>
      </c>
      <c r="B11" s="176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148</v>
      </c>
      <c r="H11" s="102" t="s">
        <v>149</v>
      </c>
      <c r="I11" s="148"/>
      <c r="J11" s="148"/>
      <c r="K11" s="139"/>
      <c r="L11" s="136"/>
      <c r="M11" s="139"/>
      <c r="N11" s="139"/>
      <c r="O11" s="136"/>
      <c r="P11" s="139"/>
      <c r="Q11" s="139"/>
      <c r="R11" s="142"/>
      <c r="S11" s="145"/>
      <c r="T11" s="101"/>
      <c r="U11" s="52"/>
    </row>
    <row r="12" spans="1:22" s="12" customFormat="1" ht="70.5" customHeight="1" x14ac:dyDescent="0.3">
      <c r="A12" s="176" t="s">
        <v>22</v>
      </c>
      <c r="B12" s="176" t="s">
        <v>136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141</v>
      </c>
      <c r="H12" s="102" t="s">
        <v>150</v>
      </c>
      <c r="I12" s="146">
        <v>45228</v>
      </c>
      <c r="J12" s="146">
        <v>45235</v>
      </c>
      <c r="K12" s="149">
        <v>62</v>
      </c>
      <c r="L12" s="134">
        <v>7235134</v>
      </c>
      <c r="M12" s="149">
        <f>L12*K12</f>
        <v>448578308</v>
      </c>
      <c r="N12" s="149">
        <v>12297.88</v>
      </c>
      <c r="O12" s="134">
        <v>600</v>
      </c>
      <c r="P12" s="137">
        <f>O12*N12*K12</f>
        <v>457481135.99999994</v>
      </c>
      <c r="Q12" s="137">
        <f>P12+M12</f>
        <v>906059444</v>
      </c>
      <c r="R12" s="140" t="s">
        <v>66</v>
      </c>
      <c r="S12" s="143">
        <v>669</v>
      </c>
      <c r="T12" s="101"/>
      <c r="U12" s="52"/>
    </row>
    <row r="13" spans="1:22" s="12" customFormat="1" ht="70.5" customHeight="1" x14ac:dyDescent="0.3">
      <c r="A13" s="176" t="s">
        <v>22</v>
      </c>
      <c r="B13" s="176" t="s">
        <v>136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141</v>
      </c>
      <c r="H13" s="102" t="s">
        <v>151</v>
      </c>
      <c r="I13" s="147"/>
      <c r="J13" s="147"/>
      <c r="K13" s="138"/>
      <c r="L13" s="135"/>
      <c r="M13" s="138"/>
      <c r="N13" s="138"/>
      <c r="O13" s="135"/>
      <c r="P13" s="138"/>
      <c r="Q13" s="138"/>
      <c r="R13" s="141"/>
      <c r="S13" s="144"/>
      <c r="T13" s="101"/>
      <c r="U13" s="52"/>
    </row>
    <row r="14" spans="1:22" s="12" customFormat="1" ht="70.5" customHeight="1" x14ac:dyDescent="0.3">
      <c r="A14" s="176" t="s">
        <v>22</v>
      </c>
      <c r="B14" s="176" t="s">
        <v>136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148</v>
      </c>
      <c r="H14" s="102" t="s">
        <v>152</v>
      </c>
      <c r="I14" s="148"/>
      <c r="J14" s="148"/>
      <c r="K14" s="139"/>
      <c r="L14" s="136"/>
      <c r="M14" s="139"/>
      <c r="N14" s="139"/>
      <c r="O14" s="136"/>
      <c r="P14" s="139"/>
      <c r="Q14" s="139"/>
      <c r="R14" s="142"/>
      <c r="S14" s="145"/>
      <c r="T14" s="101"/>
      <c r="U14" s="52"/>
    </row>
    <row r="15" spans="1:22" s="12" customFormat="1" ht="70.5" customHeight="1" x14ac:dyDescent="0.3">
      <c r="A15" s="176" t="s">
        <v>22</v>
      </c>
      <c r="B15" s="176" t="s">
        <v>23</v>
      </c>
      <c r="C15" s="79" t="s">
        <v>137</v>
      </c>
      <c r="D15" s="79">
        <v>2925696</v>
      </c>
      <c r="E15" s="101">
        <v>212</v>
      </c>
      <c r="F15" s="103" t="s">
        <v>24</v>
      </c>
      <c r="G15" s="102" t="s">
        <v>153</v>
      </c>
      <c r="H15" s="102" t="s">
        <v>154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76" t="s">
        <v>22</v>
      </c>
      <c r="B16" s="176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143</v>
      </c>
      <c r="H16" s="102" t="s">
        <v>155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76" t="s">
        <v>22</v>
      </c>
      <c r="B17" s="176" t="s">
        <v>136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143</v>
      </c>
      <c r="H17" s="102" t="s">
        <v>156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76" t="s">
        <v>22</v>
      </c>
      <c r="B18" s="176" t="s">
        <v>23</v>
      </c>
      <c r="C18" s="79" t="s">
        <v>138</v>
      </c>
      <c r="D18" s="79">
        <v>169624</v>
      </c>
      <c r="E18" s="101">
        <v>2</v>
      </c>
      <c r="F18" s="103" t="s">
        <v>24</v>
      </c>
      <c r="G18" s="102" t="s">
        <v>157</v>
      </c>
      <c r="H18" s="102" t="s">
        <v>158</v>
      </c>
      <c r="I18" s="146">
        <v>45233</v>
      </c>
      <c r="J18" s="146">
        <v>45238</v>
      </c>
      <c r="K18" s="149">
        <v>62</v>
      </c>
      <c r="L18" s="134">
        <v>4052519</v>
      </c>
      <c r="M18" s="149">
        <f>L18*K18</f>
        <v>251256178</v>
      </c>
      <c r="N18" s="149">
        <v>12297.88</v>
      </c>
      <c r="O18" s="134">
        <v>600</v>
      </c>
      <c r="P18" s="137">
        <f>O18*N18*K18</f>
        <v>457481135.99999994</v>
      </c>
      <c r="Q18" s="137">
        <f>P18+M18</f>
        <v>708737314</v>
      </c>
      <c r="R18" s="140" t="s">
        <v>66</v>
      </c>
      <c r="S18" s="143">
        <v>673</v>
      </c>
      <c r="T18" s="101"/>
      <c r="U18" s="52"/>
    </row>
    <row r="19" spans="1:21" s="12" customFormat="1" ht="70.5" customHeight="1" x14ac:dyDescent="0.3">
      <c r="A19" s="176" t="s">
        <v>22</v>
      </c>
      <c r="B19" s="176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143</v>
      </c>
      <c r="H19" s="102" t="s">
        <v>159</v>
      </c>
      <c r="I19" s="148"/>
      <c r="J19" s="148"/>
      <c r="K19" s="139"/>
      <c r="L19" s="136"/>
      <c r="M19" s="139"/>
      <c r="N19" s="139"/>
      <c r="O19" s="136"/>
      <c r="P19" s="139"/>
      <c r="Q19" s="139"/>
      <c r="R19" s="142"/>
      <c r="S19" s="145"/>
      <c r="T19" s="101"/>
      <c r="U19" s="52"/>
    </row>
    <row r="20" spans="1:21" s="12" customFormat="1" ht="70.5" customHeight="1" x14ac:dyDescent="0.3">
      <c r="A20" s="176" t="s">
        <v>22</v>
      </c>
      <c r="B20" s="176" t="s">
        <v>23</v>
      </c>
      <c r="C20" s="79" t="s">
        <v>139</v>
      </c>
      <c r="D20" s="79">
        <v>3749388</v>
      </c>
      <c r="E20" s="101">
        <v>192</v>
      </c>
      <c r="F20" s="103" t="s">
        <v>24</v>
      </c>
      <c r="G20" s="102" t="s">
        <v>160</v>
      </c>
      <c r="H20" s="102" t="s">
        <v>161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145</v>
      </c>
      <c r="S20" s="101">
        <v>674</v>
      </c>
      <c r="T20" s="101"/>
      <c r="U20" s="52"/>
    </row>
    <row r="21" spans="1:21" s="12" customFormat="1" ht="70.5" customHeight="1" x14ac:dyDescent="0.3">
      <c r="A21" s="176" t="s">
        <v>22</v>
      </c>
      <c r="B21" s="176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141</v>
      </c>
      <c r="H21" s="102" t="s">
        <v>162</v>
      </c>
      <c r="I21" s="146">
        <v>45237</v>
      </c>
      <c r="J21" s="146">
        <v>45241</v>
      </c>
      <c r="K21" s="149">
        <v>62</v>
      </c>
      <c r="L21" s="134">
        <v>4059312</v>
      </c>
      <c r="M21" s="149">
        <f>L21*K21</f>
        <v>251677344</v>
      </c>
      <c r="N21" s="149">
        <v>12297.88</v>
      </c>
      <c r="O21" s="134">
        <v>600</v>
      </c>
      <c r="P21" s="137">
        <f>O21*N21*K21</f>
        <v>457481135.99999994</v>
      </c>
      <c r="Q21" s="137">
        <f>P21+M21</f>
        <v>709158480</v>
      </c>
      <c r="R21" s="140" t="s">
        <v>67</v>
      </c>
      <c r="S21" s="143">
        <v>675</v>
      </c>
      <c r="T21" s="101"/>
      <c r="U21" s="52"/>
    </row>
    <row r="22" spans="1:21" s="12" customFormat="1" ht="70.5" customHeight="1" x14ac:dyDescent="0.3">
      <c r="A22" s="176" t="s">
        <v>22</v>
      </c>
      <c r="B22" s="176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141</v>
      </c>
      <c r="H22" s="102" t="s">
        <v>163</v>
      </c>
      <c r="I22" s="147"/>
      <c r="J22" s="147"/>
      <c r="K22" s="138"/>
      <c r="L22" s="135"/>
      <c r="M22" s="138"/>
      <c r="N22" s="138"/>
      <c r="O22" s="135"/>
      <c r="P22" s="138"/>
      <c r="Q22" s="138"/>
      <c r="R22" s="141"/>
      <c r="S22" s="144"/>
      <c r="T22" s="101"/>
      <c r="U22" s="52"/>
    </row>
    <row r="23" spans="1:21" s="12" customFormat="1" ht="70.5" customHeight="1" x14ac:dyDescent="0.3">
      <c r="A23" s="176" t="s">
        <v>22</v>
      </c>
      <c r="B23" s="176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148</v>
      </c>
      <c r="H23" s="102" t="s">
        <v>164</v>
      </c>
      <c r="I23" s="148"/>
      <c r="J23" s="148"/>
      <c r="K23" s="139"/>
      <c r="L23" s="136"/>
      <c r="M23" s="139"/>
      <c r="N23" s="139"/>
      <c r="O23" s="136"/>
      <c r="P23" s="139"/>
      <c r="Q23" s="139"/>
      <c r="R23" s="142"/>
      <c r="S23" s="145"/>
      <c r="T23" s="101"/>
      <c r="U23" s="52"/>
    </row>
    <row r="24" spans="1:21" s="12" customFormat="1" ht="70.5" customHeight="1" x14ac:dyDescent="0.3">
      <c r="A24" s="176" t="s">
        <v>22</v>
      </c>
      <c r="B24" s="176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141</v>
      </c>
      <c r="H24" s="102" t="s">
        <v>165</v>
      </c>
      <c r="I24" s="146">
        <v>45239</v>
      </c>
      <c r="J24" s="146">
        <v>45245</v>
      </c>
      <c r="K24" s="149">
        <v>61</v>
      </c>
      <c r="L24" s="134">
        <v>4062573</v>
      </c>
      <c r="M24" s="149">
        <f>L24*K24</f>
        <v>247816953</v>
      </c>
      <c r="N24" s="149">
        <v>12297.88</v>
      </c>
      <c r="O24" s="134">
        <v>600</v>
      </c>
      <c r="P24" s="137">
        <f>O24*N24*K24</f>
        <v>450102407.99999994</v>
      </c>
      <c r="Q24" s="137">
        <f>P24+M24</f>
        <v>697919361</v>
      </c>
      <c r="R24" s="140" t="s">
        <v>145</v>
      </c>
      <c r="S24" s="143">
        <v>676</v>
      </c>
      <c r="T24" s="101"/>
      <c r="U24" s="52"/>
    </row>
    <row r="25" spans="1:21" s="12" customFormat="1" ht="70.5" customHeight="1" x14ac:dyDescent="0.3">
      <c r="A25" s="176" t="s">
        <v>22</v>
      </c>
      <c r="B25" s="176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148</v>
      </c>
      <c r="H25" s="102" t="s">
        <v>166</v>
      </c>
      <c r="I25" s="148"/>
      <c r="J25" s="148"/>
      <c r="K25" s="139"/>
      <c r="L25" s="136"/>
      <c r="M25" s="139"/>
      <c r="N25" s="139"/>
      <c r="O25" s="136"/>
      <c r="P25" s="139"/>
      <c r="Q25" s="139"/>
      <c r="R25" s="142"/>
      <c r="S25" s="145"/>
      <c r="T25" s="101"/>
      <c r="U25" s="52"/>
    </row>
    <row r="26" spans="1:21" s="12" customFormat="1" ht="70.5" customHeight="1" x14ac:dyDescent="0.3">
      <c r="A26" s="176" t="s">
        <v>22</v>
      </c>
      <c r="B26" s="176" t="s">
        <v>23</v>
      </c>
      <c r="C26" s="79" t="s">
        <v>138</v>
      </c>
      <c r="D26" s="79">
        <v>84812</v>
      </c>
      <c r="E26" s="101">
        <v>1</v>
      </c>
      <c r="F26" s="103" t="s">
        <v>24</v>
      </c>
      <c r="G26" s="102" t="s">
        <v>157</v>
      </c>
      <c r="H26" s="102" t="s">
        <v>167</v>
      </c>
      <c r="I26" s="146">
        <v>45241</v>
      </c>
      <c r="J26" s="146">
        <v>45250</v>
      </c>
      <c r="K26" s="149">
        <v>60</v>
      </c>
      <c r="L26" s="134">
        <v>4065148</v>
      </c>
      <c r="M26" s="149">
        <f>L26*K26</f>
        <v>243908880</v>
      </c>
      <c r="N26" s="149">
        <v>12297.88</v>
      </c>
      <c r="O26" s="134">
        <v>600</v>
      </c>
      <c r="P26" s="137">
        <f>O26*N26*K26</f>
        <v>442723679.99999994</v>
      </c>
      <c r="Q26" s="137">
        <f>P26+M26</f>
        <v>686632560</v>
      </c>
      <c r="R26" s="140" t="s">
        <v>67</v>
      </c>
      <c r="S26" s="143">
        <v>677</v>
      </c>
      <c r="T26" s="101"/>
      <c r="U26" s="52"/>
    </row>
    <row r="27" spans="1:21" s="12" customFormat="1" ht="70.5" customHeight="1" x14ac:dyDescent="0.3">
      <c r="A27" s="176" t="s">
        <v>22</v>
      </c>
      <c r="B27" s="176" t="s">
        <v>23</v>
      </c>
      <c r="C27" s="79" t="s">
        <v>138</v>
      </c>
      <c r="D27" s="79">
        <v>84812</v>
      </c>
      <c r="E27" s="101">
        <v>1</v>
      </c>
      <c r="F27" s="103" t="s">
        <v>24</v>
      </c>
      <c r="G27" s="102" t="s">
        <v>157</v>
      </c>
      <c r="H27" s="102" t="s">
        <v>168</v>
      </c>
      <c r="I27" s="147"/>
      <c r="J27" s="147"/>
      <c r="K27" s="138"/>
      <c r="L27" s="135"/>
      <c r="M27" s="138"/>
      <c r="N27" s="138"/>
      <c r="O27" s="135"/>
      <c r="P27" s="138"/>
      <c r="Q27" s="138"/>
      <c r="R27" s="141"/>
      <c r="S27" s="144"/>
      <c r="T27" s="101"/>
      <c r="U27" s="52"/>
    </row>
    <row r="28" spans="1:21" s="12" customFormat="1" ht="70.5" customHeight="1" x14ac:dyDescent="0.3">
      <c r="A28" s="176" t="s">
        <v>22</v>
      </c>
      <c r="B28" s="176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141</v>
      </c>
      <c r="H28" s="102" t="s">
        <v>169</v>
      </c>
      <c r="I28" s="147"/>
      <c r="J28" s="147"/>
      <c r="K28" s="138"/>
      <c r="L28" s="135"/>
      <c r="M28" s="138"/>
      <c r="N28" s="138"/>
      <c r="O28" s="135"/>
      <c r="P28" s="138"/>
      <c r="Q28" s="138"/>
      <c r="R28" s="141"/>
      <c r="S28" s="144"/>
      <c r="T28" s="101"/>
      <c r="U28" s="52"/>
    </row>
    <row r="29" spans="1:21" s="12" customFormat="1" ht="70.5" customHeight="1" x14ac:dyDescent="0.3">
      <c r="A29" s="176" t="s">
        <v>22</v>
      </c>
      <c r="B29" s="176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148</v>
      </c>
      <c r="H29" s="102" t="s">
        <v>170</v>
      </c>
      <c r="I29" s="147"/>
      <c r="J29" s="147"/>
      <c r="K29" s="138"/>
      <c r="L29" s="135"/>
      <c r="M29" s="138"/>
      <c r="N29" s="138"/>
      <c r="O29" s="135"/>
      <c r="P29" s="138"/>
      <c r="Q29" s="138"/>
      <c r="R29" s="141"/>
      <c r="S29" s="144"/>
      <c r="T29" s="101"/>
      <c r="U29" s="52"/>
    </row>
    <row r="30" spans="1:21" s="12" customFormat="1" ht="70.5" customHeight="1" x14ac:dyDescent="0.3">
      <c r="A30" s="176" t="s">
        <v>22</v>
      </c>
      <c r="B30" s="176" t="s">
        <v>23</v>
      </c>
      <c r="C30" s="79" t="s">
        <v>138</v>
      </c>
      <c r="D30" s="79">
        <v>169624</v>
      </c>
      <c r="E30" s="101">
        <v>2</v>
      </c>
      <c r="F30" s="103" t="s">
        <v>24</v>
      </c>
      <c r="G30" s="102" t="s">
        <v>171</v>
      </c>
      <c r="H30" s="102" t="s">
        <v>172</v>
      </c>
      <c r="I30" s="147"/>
      <c r="J30" s="147"/>
      <c r="K30" s="138"/>
      <c r="L30" s="135"/>
      <c r="M30" s="138"/>
      <c r="N30" s="138"/>
      <c r="O30" s="135"/>
      <c r="P30" s="138"/>
      <c r="Q30" s="138"/>
      <c r="R30" s="141"/>
      <c r="S30" s="144"/>
      <c r="T30" s="101"/>
      <c r="U30" s="52"/>
    </row>
    <row r="31" spans="1:21" s="12" customFormat="1" ht="70.5" customHeight="1" x14ac:dyDescent="0.3">
      <c r="A31" s="176" t="s">
        <v>22</v>
      </c>
      <c r="B31" s="176" t="s">
        <v>23</v>
      </c>
      <c r="C31" s="79" t="s">
        <v>138</v>
      </c>
      <c r="D31" s="79">
        <v>169624</v>
      </c>
      <c r="E31" s="101">
        <v>2</v>
      </c>
      <c r="F31" s="103" t="s">
        <v>24</v>
      </c>
      <c r="G31" s="102" t="s">
        <v>171</v>
      </c>
      <c r="H31" s="102" t="s">
        <v>173</v>
      </c>
      <c r="I31" s="147"/>
      <c r="J31" s="147"/>
      <c r="K31" s="138"/>
      <c r="L31" s="135"/>
      <c r="M31" s="138"/>
      <c r="N31" s="138"/>
      <c r="O31" s="135"/>
      <c r="P31" s="138"/>
      <c r="Q31" s="138"/>
      <c r="R31" s="141"/>
      <c r="S31" s="144"/>
      <c r="T31" s="101"/>
      <c r="U31" s="52"/>
    </row>
    <row r="32" spans="1:21" s="12" customFormat="1" ht="70.5" customHeight="1" x14ac:dyDescent="0.3">
      <c r="A32" s="176" t="s">
        <v>22</v>
      </c>
      <c r="B32" s="176" t="s">
        <v>23</v>
      </c>
      <c r="C32" s="79" t="s">
        <v>138</v>
      </c>
      <c r="D32" s="79">
        <v>169624</v>
      </c>
      <c r="E32" s="101">
        <v>2</v>
      </c>
      <c r="F32" s="103" t="s">
        <v>24</v>
      </c>
      <c r="G32" s="102" t="s">
        <v>171</v>
      </c>
      <c r="H32" s="102" t="s">
        <v>174</v>
      </c>
      <c r="I32" s="148"/>
      <c r="J32" s="148"/>
      <c r="K32" s="139"/>
      <c r="L32" s="136"/>
      <c r="M32" s="139"/>
      <c r="N32" s="139"/>
      <c r="O32" s="136"/>
      <c r="P32" s="139"/>
      <c r="Q32" s="139"/>
      <c r="R32" s="142"/>
      <c r="S32" s="145"/>
      <c r="T32" s="101"/>
      <c r="U32" s="52"/>
    </row>
    <row r="33" spans="1:22" s="12" customFormat="1" ht="70.5" customHeight="1" x14ac:dyDescent="0.3">
      <c r="A33" s="176" t="s">
        <v>22</v>
      </c>
      <c r="B33" s="176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141</v>
      </c>
      <c r="H33" s="102" t="s">
        <v>175</v>
      </c>
      <c r="I33" s="146">
        <v>45242</v>
      </c>
      <c r="J33" s="146">
        <v>45247</v>
      </c>
      <c r="K33" s="149">
        <v>62</v>
      </c>
      <c r="L33" s="134">
        <v>4065148</v>
      </c>
      <c r="M33" s="149">
        <f>L33*K33</f>
        <v>252039176</v>
      </c>
      <c r="N33" s="149">
        <v>12297.88</v>
      </c>
      <c r="O33" s="134">
        <v>600</v>
      </c>
      <c r="P33" s="137">
        <f>O33*N33*K33</f>
        <v>457481135.99999994</v>
      </c>
      <c r="Q33" s="137">
        <f>P33+M33</f>
        <v>709520312</v>
      </c>
      <c r="R33" s="140" t="s">
        <v>145</v>
      </c>
      <c r="S33" s="143">
        <v>678</v>
      </c>
      <c r="T33" s="101"/>
      <c r="U33" s="52"/>
    </row>
    <row r="34" spans="1:22" s="12" customFormat="1" ht="70.5" customHeight="1" x14ac:dyDescent="0.3">
      <c r="A34" s="176" t="s">
        <v>22</v>
      </c>
      <c r="B34" s="176" t="s">
        <v>23</v>
      </c>
      <c r="C34" s="79" t="s">
        <v>138</v>
      </c>
      <c r="D34" s="79">
        <v>169624</v>
      </c>
      <c r="E34" s="101">
        <v>2</v>
      </c>
      <c r="F34" s="103" t="s">
        <v>24</v>
      </c>
      <c r="G34" s="102" t="s">
        <v>176</v>
      </c>
      <c r="H34" s="102" t="s">
        <v>177</v>
      </c>
      <c r="I34" s="147"/>
      <c r="J34" s="147"/>
      <c r="K34" s="138"/>
      <c r="L34" s="135"/>
      <c r="M34" s="138"/>
      <c r="N34" s="138"/>
      <c r="O34" s="135"/>
      <c r="P34" s="138"/>
      <c r="Q34" s="138"/>
      <c r="R34" s="141"/>
      <c r="S34" s="144"/>
      <c r="T34" s="101"/>
      <c r="U34" s="52"/>
    </row>
    <row r="35" spans="1:22" s="12" customFormat="1" ht="70.5" customHeight="1" x14ac:dyDescent="0.3">
      <c r="A35" s="176" t="s">
        <v>22</v>
      </c>
      <c r="B35" s="176" t="s">
        <v>23</v>
      </c>
      <c r="C35" s="79" t="s">
        <v>138</v>
      </c>
      <c r="D35" s="79">
        <v>678496</v>
      </c>
      <c r="E35" s="101">
        <v>8</v>
      </c>
      <c r="F35" s="103" t="s">
        <v>24</v>
      </c>
      <c r="G35" s="102" t="s">
        <v>176</v>
      </c>
      <c r="H35" s="102" t="s">
        <v>178</v>
      </c>
      <c r="I35" s="148"/>
      <c r="J35" s="148"/>
      <c r="K35" s="139"/>
      <c r="L35" s="136"/>
      <c r="M35" s="139"/>
      <c r="N35" s="139"/>
      <c r="O35" s="136"/>
      <c r="P35" s="139"/>
      <c r="Q35" s="139"/>
      <c r="R35" s="142"/>
      <c r="S35" s="145"/>
      <c r="T35" s="101"/>
      <c r="U35" s="52"/>
    </row>
    <row r="36" spans="1:22" s="12" customFormat="1" ht="70.5" customHeight="1" x14ac:dyDescent="0.3">
      <c r="A36" s="176" t="s">
        <v>22</v>
      </c>
      <c r="B36" s="176" t="s">
        <v>136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179</v>
      </c>
      <c r="H36" s="102" t="s">
        <v>180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145</v>
      </c>
      <c r="S36" s="101">
        <v>679</v>
      </c>
      <c r="T36" s="101"/>
      <c r="U36" s="52"/>
    </row>
    <row r="37" spans="1:22" s="12" customFormat="1" ht="70.5" customHeight="1" x14ac:dyDescent="0.3">
      <c r="A37" s="176" t="s">
        <v>22</v>
      </c>
      <c r="B37" s="176" t="s">
        <v>136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148</v>
      </c>
      <c r="H37" s="102" t="s">
        <v>181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145</v>
      </c>
      <c r="S37" s="101">
        <v>680</v>
      </c>
      <c r="T37" s="101"/>
      <c r="U37" s="52"/>
    </row>
    <row r="38" spans="1:22" s="12" customFormat="1" ht="70.5" customHeight="1" x14ac:dyDescent="0.3">
      <c r="A38" s="176" t="s">
        <v>22</v>
      </c>
      <c r="B38" s="176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179</v>
      </c>
      <c r="H38" s="102" t="s">
        <v>182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76" t="s">
        <v>22</v>
      </c>
      <c r="B39" s="176" t="s">
        <v>136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183</v>
      </c>
      <c r="H39" s="102" t="s">
        <v>184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145</v>
      </c>
      <c r="S39" s="101">
        <v>682</v>
      </c>
      <c r="T39" s="101"/>
      <c r="U39" s="52"/>
    </row>
    <row r="40" spans="1:22" s="12" customFormat="1" ht="70.5" customHeight="1" x14ac:dyDescent="0.3">
      <c r="A40" s="176" t="s">
        <v>22</v>
      </c>
      <c r="B40" s="176" t="s">
        <v>136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183</v>
      </c>
      <c r="H40" s="102" t="s">
        <v>185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76" t="s">
        <v>22</v>
      </c>
      <c r="B41" s="176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148</v>
      </c>
      <c r="H41" s="102" t="s">
        <v>186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76" t="s">
        <v>22</v>
      </c>
      <c r="B42" s="176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148</v>
      </c>
      <c r="H42" s="102" t="s">
        <v>187</v>
      </c>
      <c r="I42" s="146">
        <v>45253</v>
      </c>
      <c r="J42" s="146">
        <v>45257</v>
      </c>
      <c r="K42" s="149">
        <v>62</v>
      </c>
      <c r="L42" s="134">
        <v>4061713</v>
      </c>
      <c r="M42" s="149">
        <f>L42*K42</f>
        <v>251826206</v>
      </c>
      <c r="N42" s="149">
        <v>12297.88</v>
      </c>
      <c r="O42" s="134">
        <v>600</v>
      </c>
      <c r="P42" s="137">
        <f>O42*N42*K42</f>
        <v>457481135.99999994</v>
      </c>
      <c r="Q42" s="137">
        <f>P42+M42</f>
        <v>709307342</v>
      </c>
      <c r="R42" s="140" t="s">
        <v>66</v>
      </c>
      <c r="S42" s="143">
        <v>685</v>
      </c>
      <c r="T42" s="101"/>
      <c r="U42" s="52"/>
    </row>
    <row r="43" spans="1:22" s="12" customFormat="1" ht="70.5" customHeight="1" x14ac:dyDescent="0.3">
      <c r="A43" s="176" t="s">
        <v>22</v>
      </c>
      <c r="B43" s="176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179</v>
      </c>
      <c r="H43" s="102" t="s">
        <v>188</v>
      </c>
      <c r="I43" s="148"/>
      <c r="J43" s="148"/>
      <c r="K43" s="139"/>
      <c r="L43" s="136"/>
      <c r="M43" s="139"/>
      <c r="N43" s="139"/>
      <c r="O43" s="136"/>
      <c r="P43" s="139"/>
      <c r="Q43" s="139"/>
      <c r="R43" s="142"/>
      <c r="S43" s="145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31" t="s">
        <v>31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V45" s="92"/>
    </row>
    <row r="46" spans="1:22" s="23" customFormat="1" ht="46.5" customHeight="1" x14ac:dyDescent="0.3">
      <c r="A46" s="122" t="s">
        <v>28</v>
      </c>
      <c r="B46" s="122"/>
      <c r="C46" s="122"/>
      <c r="D46" s="124" t="s">
        <v>29</v>
      </c>
      <c r="E46" s="124"/>
      <c r="F46" s="124"/>
      <c r="G46" s="132" t="s">
        <v>32</v>
      </c>
      <c r="H46" s="124" t="s">
        <v>33</v>
      </c>
      <c r="I46" s="124"/>
      <c r="J46" s="123" t="s">
        <v>34</v>
      </c>
      <c r="K46" s="123"/>
      <c r="L46" s="123"/>
      <c r="M46" s="24"/>
      <c r="O46" s="92"/>
      <c r="P46" s="25"/>
      <c r="Q46" s="25"/>
    </row>
    <row r="47" spans="1:22" s="23" customFormat="1" ht="83.25" customHeight="1" x14ac:dyDescent="0.3">
      <c r="A47" s="122"/>
      <c r="B47" s="122"/>
      <c r="C47" s="122"/>
      <c r="D47" s="124"/>
      <c r="E47" s="124"/>
      <c r="F47" s="124"/>
      <c r="G47" s="132"/>
      <c r="H47" s="124"/>
      <c r="I47" s="124"/>
      <c r="J47" s="91" t="s">
        <v>35</v>
      </c>
      <c r="K47" s="91" t="s">
        <v>36</v>
      </c>
      <c r="L47" s="91" t="s">
        <v>30</v>
      </c>
      <c r="M47" s="24"/>
      <c r="N47" s="133"/>
      <c r="O47" s="133"/>
      <c r="P47" s="25"/>
      <c r="Q47" s="25"/>
    </row>
    <row r="48" spans="1:22" s="23" customFormat="1" ht="55.5" customHeight="1" x14ac:dyDescent="0.3">
      <c r="A48" s="127" t="s">
        <v>26</v>
      </c>
      <c r="B48" s="128"/>
      <c r="C48" s="129"/>
      <c r="D48" s="121" t="s">
        <v>189</v>
      </c>
      <c r="E48" s="121"/>
      <c r="F48" s="121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27" t="s">
        <v>26</v>
      </c>
      <c r="B49" s="128"/>
      <c r="C49" s="129"/>
      <c r="D49" s="130" t="s">
        <v>190</v>
      </c>
      <c r="E49" s="130"/>
      <c r="F49" s="130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20" t="s">
        <v>26</v>
      </c>
      <c r="B50" s="120"/>
      <c r="C50" s="120"/>
      <c r="D50" s="130" t="s">
        <v>191</v>
      </c>
      <c r="E50" s="130"/>
      <c r="F50" s="130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20" t="s">
        <v>26</v>
      </c>
      <c r="B51" s="120"/>
      <c r="C51" s="120"/>
      <c r="D51" s="121" t="s">
        <v>192</v>
      </c>
      <c r="E51" s="121"/>
      <c r="F51" s="121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22" t="s">
        <v>30</v>
      </c>
      <c r="B52" s="122"/>
      <c r="C52" s="122"/>
      <c r="D52" s="123"/>
      <c r="E52" s="123"/>
      <c r="F52" s="123"/>
      <c r="G52" s="26">
        <f>SUM(G48:G51)</f>
        <v>1224</v>
      </c>
      <c r="H52" s="124"/>
      <c r="I52" s="124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25" t="s">
        <v>37</v>
      </c>
      <c r="B53" s="126"/>
      <c r="C53" s="126"/>
      <c r="D53" s="126"/>
      <c r="E53" s="126"/>
      <c r="F53" s="126"/>
      <c r="G53" s="126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17" t="s">
        <v>193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18" t="s">
        <v>194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18" t="s">
        <v>195</v>
      </c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18" t="s">
        <v>196</v>
      </c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19" t="s">
        <v>197</v>
      </c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V60" s="34"/>
      <c r="X60" s="34"/>
    </row>
    <row r="61" spans="1:25" s="35" customFormat="1" ht="58.5" customHeight="1" x14ac:dyDescent="0.3">
      <c r="A61" s="118" t="s">
        <v>38</v>
      </c>
      <c r="B61" s="118"/>
      <c r="C61" s="118"/>
      <c r="D61" s="118"/>
      <c r="E61" s="118"/>
      <c r="F61" s="118"/>
      <c r="G61" s="118"/>
      <c r="H61" s="118"/>
      <c r="I61" s="118"/>
      <c r="J61" s="118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15" t="s">
        <v>198</v>
      </c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55"/>
      <c r="V62" s="37"/>
    </row>
    <row r="63" spans="1:25" s="35" customFormat="1" ht="89.25" customHeight="1" x14ac:dyDescent="0.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77" t="s">
        <v>39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16" t="s">
        <v>41</v>
      </c>
      <c r="B69" s="116"/>
      <c r="C69" s="116"/>
      <c r="D69" s="116"/>
      <c r="E69" s="116"/>
      <c r="F69" s="116"/>
      <c r="G69" s="99"/>
      <c r="H69" s="99"/>
      <c r="I69" s="99"/>
      <c r="J69" s="99"/>
      <c r="K69" s="99"/>
      <c r="L69" s="116" t="s">
        <v>42</v>
      </c>
      <c r="M69" s="116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14" t="s">
        <v>43</v>
      </c>
      <c r="B71" s="114"/>
      <c r="C71" s="114"/>
      <c r="D71" s="114"/>
      <c r="E71" s="114"/>
      <c r="F71" s="114"/>
      <c r="G71" s="97"/>
      <c r="H71" s="97"/>
      <c r="I71" s="97"/>
      <c r="J71" s="97"/>
      <c r="K71" s="97"/>
      <c r="L71" s="114" t="s">
        <v>199</v>
      </c>
      <c r="M71" s="114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14" t="s">
        <v>200</v>
      </c>
      <c r="B72" s="114"/>
      <c r="C72" s="114"/>
      <c r="D72" s="114"/>
      <c r="E72" s="114"/>
      <c r="F72" s="114"/>
      <c r="G72" s="97"/>
      <c r="H72" s="97"/>
      <c r="I72" s="97"/>
      <c r="J72" s="97"/>
      <c r="K72" s="97"/>
      <c r="L72" s="114" t="s">
        <v>201</v>
      </c>
      <c r="M72" s="114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N24:N25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18:N19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R9:R11"/>
    <mergeCell ref="S9:S11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7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58"/>
    </row>
    <row r="2" spans="1:20" ht="28.5" customHeight="1" thickBot="1" x14ac:dyDescent="0.35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70"/>
    </row>
    <row r="3" spans="1:20" ht="30" customHeight="1" x14ac:dyDescent="0.3">
      <c r="A3" s="167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60" t="s">
        <v>52</v>
      </c>
      <c r="J3" s="160"/>
      <c r="K3" s="160"/>
      <c r="L3" s="160" t="s">
        <v>53</v>
      </c>
      <c r="M3" s="160"/>
      <c r="N3" s="160"/>
      <c r="O3" s="161" t="s">
        <v>54</v>
      </c>
      <c r="P3" s="163" t="s">
        <v>55</v>
      </c>
      <c r="Q3" s="165" t="s">
        <v>56</v>
      </c>
      <c r="R3" s="165" t="s">
        <v>57</v>
      </c>
      <c r="S3" s="165" t="s">
        <v>58</v>
      </c>
      <c r="T3" s="158" t="s">
        <v>59</v>
      </c>
    </row>
    <row r="4" spans="1:20" ht="28.5" customHeight="1" x14ac:dyDescent="0.3">
      <c r="A4" s="171"/>
      <c r="B4" s="166"/>
      <c r="C4" s="166"/>
      <c r="D4" s="166"/>
      <c r="E4" s="166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62"/>
      <c r="P4" s="164"/>
      <c r="Q4" s="166"/>
      <c r="R4" s="166"/>
      <c r="S4" s="166"/>
      <c r="T4" s="159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202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203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204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205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206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207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208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209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210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211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212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213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214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215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216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217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218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219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220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221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222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223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224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225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226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227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228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229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230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231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232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233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234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235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236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237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238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239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240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241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242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243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244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245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246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247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248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249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250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251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252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253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254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255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256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257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258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259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260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261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262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263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264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265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266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267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268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269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270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271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272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273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274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275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276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277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278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279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280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281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282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283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284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285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286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287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288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289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290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291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292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293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294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295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296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297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298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299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300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301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302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303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304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305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306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307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308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309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310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311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312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313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314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315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316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317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318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319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320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321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322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323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324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325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326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327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328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329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330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331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332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333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334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335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336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337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338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339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340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341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342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343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344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345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346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347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348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349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350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351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352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353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354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355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356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357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358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359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360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361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362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363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364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365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366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367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368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369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370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371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372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373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374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375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376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377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378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379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380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381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382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383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384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385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386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387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388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389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390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391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392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393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394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395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396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397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398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399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400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401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402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403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404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405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406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407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408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409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410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411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412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413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414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415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416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417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418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419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420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421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422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423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424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425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426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427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428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429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430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431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432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433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434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435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436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437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438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439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440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441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442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443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444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445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446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447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448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449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78" t="s">
        <v>450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451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452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78" t="s">
        <v>453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78" t="s">
        <v>454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455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456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457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458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459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460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461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462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463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464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465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466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467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468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469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470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471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472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473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474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475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476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477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478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479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480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481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482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78" t="s">
        <v>483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484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78" t="s">
        <v>485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78" t="s">
        <v>486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487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488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78" t="s">
        <v>489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490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491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492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493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494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495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496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497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498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499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500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501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502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503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504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505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506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507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79" t="s">
        <v>508</v>
      </c>
      <c r="E311" s="180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79" t="s">
        <v>509</v>
      </c>
      <c r="E312" s="179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79" t="s">
        <v>510</v>
      </c>
      <c r="E313" s="179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79" t="s">
        <v>511</v>
      </c>
      <c r="E314" s="179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79" t="s">
        <v>512</v>
      </c>
      <c r="E315" s="179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79" t="s">
        <v>513</v>
      </c>
      <c r="E316" s="179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79" t="s">
        <v>514</v>
      </c>
      <c r="E317" s="179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79" t="s">
        <v>515</v>
      </c>
      <c r="E318" s="179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79" t="s">
        <v>516</v>
      </c>
      <c r="E319" s="179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79" t="s">
        <v>517</v>
      </c>
      <c r="E320" s="179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79" t="s">
        <v>518</v>
      </c>
      <c r="E321" s="179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79" t="s">
        <v>519</v>
      </c>
      <c r="E322" s="179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79" t="s">
        <v>520</v>
      </c>
      <c r="E323" s="179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80" t="s">
        <v>521</v>
      </c>
      <c r="E324" s="180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79" t="s">
        <v>522</v>
      </c>
      <c r="E325" s="179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79" t="s">
        <v>523</v>
      </c>
      <c r="E326" s="179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79" t="s">
        <v>524</v>
      </c>
      <c r="E327" s="179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79" t="s">
        <v>525</v>
      </c>
      <c r="E328" s="179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79" t="s">
        <v>526</v>
      </c>
      <c r="E329" s="179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79" t="s">
        <v>527</v>
      </c>
      <c r="E330" s="179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79" t="s">
        <v>528</v>
      </c>
      <c r="E331" s="179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79" t="s">
        <v>529</v>
      </c>
      <c r="E332" s="179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79" t="s">
        <v>530</v>
      </c>
      <c r="E333" s="179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79" t="s">
        <v>531</v>
      </c>
      <c r="E334" s="179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79" t="s">
        <v>532</v>
      </c>
      <c r="E335" s="179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79" t="s">
        <v>533</v>
      </c>
      <c r="E336" s="179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79" t="s">
        <v>534</v>
      </c>
      <c r="E337" s="179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79" t="s">
        <v>535</v>
      </c>
      <c r="E338" s="179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79" t="s">
        <v>536</v>
      </c>
      <c r="E339" s="179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79" t="s">
        <v>537</v>
      </c>
      <c r="E340" s="179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79" t="s">
        <v>538</v>
      </c>
      <c r="E341" s="179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79" t="s">
        <v>539</v>
      </c>
      <c r="E342" s="179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79" t="s">
        <v>540</v>
      </c>
      <c r="E343" s="179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79" t="s">
        <v>541</v>
      </c>
      <c r="E344" s="179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79" t="s">
        <v>542</v>
      </c>
      <c r="E345" s="179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79" t="s">
        <v>543</v>
      </c>
      <c r="E346" s="179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79" t="s">
        <v>544</v>
      </c>
      <c r="E347" s="179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79" t="s">
        <v>545</v>
      </c>
      <c r="E348" s="179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79" t="s">
        <v>546</v>
      </c>
      <c r="E349" s="179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79" t="s">
        <v>547</v>
      </c>
      <c r="E350" s="179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79" t="s">
        <v>548</v>
      </c>
      <c r="E351" s="179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79" t="s">
        <v>549</v>
      </c>
      <c r="E352" s="179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79" t="s">
        <v>550</v>
      </c>
      <c r="E353" s="179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79" t="s">
        <v>551</v>
      </c>
      <c r="E354" s="179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79" t="s">
        <v>552</v>
      </c>
      <c r="E355" s="179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79" t="s">
        <v>553</v>
      </c>
      <c r="E356" s="179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79" t="s">
        <v>554</v>
      </c>
      <c r="E357" s="179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79" t="s">
        <v>555</v>
      </c>
      <c r="E358" s="179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79" t="s">
        <v>556</v>
      </c>
      <c r="E359" s="179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79" t="s">
        <v>557</v>
      </c>
      <c r="E360" s="179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79" t="s">
        <v>558</v>
      </c>
      <c r="E361" s="179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79" t="s">
        <v>559</v>
      </c>
      <c r="E362" s="179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79" t="s">
        <v>560</v>
      </c>
      <c r="E363" s="179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79" t="s">
        <v>561</v>
      </c>
      <c r="E364" s="179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79" t="s">
        <v>562</v>
      </c>
      <c r="E365" s="179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79" t="s">
        <v>563</v>
      </c>
      <c r="E366" s="179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79" t="s">
        <v>564</v>
      </c>
      <c r="E367" s="179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79" t="s">
        <v>565</v>
      </c>
      <c r="E368" s="179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79" t="s">
        <v>566</v>
      </c>
      <c r="E369" s="179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79" t="s">
        <v>567</v>
      </c>
      <c r="E370" s="180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79" t="s">
        <v>568</v>
      </c>
      <c r="E371" s="180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569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570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571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572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573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574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575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576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577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578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579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580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581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582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583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584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585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586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587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588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589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590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591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592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593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594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595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596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597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598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599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600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601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602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603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604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605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606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607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608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609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610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611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612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613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614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615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616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617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618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619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620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621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622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623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624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625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626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627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628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629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630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631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632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633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634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635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636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637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638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639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640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641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642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643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644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645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646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647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648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649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650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651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652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653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654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655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656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657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658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659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660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661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662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663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664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665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666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667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668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669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670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671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672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673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674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675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676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677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678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679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680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681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682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683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684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685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686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687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688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689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690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691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692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693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694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695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696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697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698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699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700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701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702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703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704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705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706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707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708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709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710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711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712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713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714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715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716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717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718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719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720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721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722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723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724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725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726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727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728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729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730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731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732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733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734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735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736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737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738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739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740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741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742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743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744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745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746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747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748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749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750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751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752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753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754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755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756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757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758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759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760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761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762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763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764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765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766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767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768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769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770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771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772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773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774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775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776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777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778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779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780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781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782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783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784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785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786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787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788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789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790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791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792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793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794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795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796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797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798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799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800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801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802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803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804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805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806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807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808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809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810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811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812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813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814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815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816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817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818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819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820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821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822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823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824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825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826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827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828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829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830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831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832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833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834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835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836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837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838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839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840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841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842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843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844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845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846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847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848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849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850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851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852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853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854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855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856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857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858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859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860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861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862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863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864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865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866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867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868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869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870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871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872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873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874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875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876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877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878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879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880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881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882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883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884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885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886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887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888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889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890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891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892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893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894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895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896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897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898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899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900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901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902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903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904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905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906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907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908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909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910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911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912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913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914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915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916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917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918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919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920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921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922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923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924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925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926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927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928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929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930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931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932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933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934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935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936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937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938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939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940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941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942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943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944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945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946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947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948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949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950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951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952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953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954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955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956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957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958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959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960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961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962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963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964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965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966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967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968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969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970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971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972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973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974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975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976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977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978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979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980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981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982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983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984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985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986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987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988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989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990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991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992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993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994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995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996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997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998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999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1000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1001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1002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1003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1004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1005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1006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1007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1008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1009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1010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1011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1012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1013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1014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1015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1016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1017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1018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1019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1020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1021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1022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1023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1024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1025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1026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1027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1028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1029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1030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1031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1032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1033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1034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1035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1036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1037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1038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1039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1040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1041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1042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1043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1044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1045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1046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1047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1048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1049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1050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1051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1052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1053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1054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1055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1056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1057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81" t="s">
        <v>1058</v>
      </c>
      <c r="E861" s="181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81" t="s">
        <v>1059</v>
      </c>
      <c r="E862" s="181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81" t="s">
        <v>1060</v>
      </c>
      <c r="E863" s="181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81" t="s">
        <v>1061</v>
      </c>
      <c r="E864" s="181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81" t="s">
        <v>1062</v>
      </c>
      <c r="E865" s="181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81" t="s">
        <v>1063</v>
      </c>
      <c r="E866" s="181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81" t="s">
        <v>1064</v>
      </c>
      <c r="E867" s="181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81" t="s">
        <v>1065</v>
      </c>
      <c r="E868" s="181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81" t="s">
        <v>1066</v>
      </c>
      <c r="E869" s="181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81" t="s">
        <v>1067</v>
      </c>
      <c r="E870" s="181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81" t="s">
        <v>1068</v>
      </c>
      <c r="E871" s="181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81" t="s">
        <v>1069</v>
      </c>
      <c r="E872" s="181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81" t="s">
        <v>1070</v>
      </c>
      <c r="E873" s="181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81" t="s">
        <v>1071</v>
      </c>
      <c r="E874" s="181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81" t="s">
        <v>1072</v>
      </c>
      <c r="E875" s="181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81" t="s">
        <v>1073</v>
      </c>
      <c r="E876" s="181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81" t="s">
        <v>1074</v>
      </c>
      <c r="E877" s="181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81" t="s">
        <v>1075</v>
      </c>
      <c r="E878" s="181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81" t="s">
        <v>1076</v>
      </c>
      <c r="E879" s="181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81" t="s">
        <v>1077</v>
      </c>
      <c r="E880" s="181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81" t="s">
        <v>1078</v>
      </c>
      <c r="E881" s="181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81" t="s">
        <v>1079</v>
      </c>
      <c r="E882" s="181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81" t="s">
        <v>1080</v>
      </c>
      <c r="E883" s="181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81" t="s">
        <v>1081</v>
      </c>
      <c r="E884" s="181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81" t="s">
        <v>1082</v>
      </c>
      <c r="E885" s="181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81" t="s">
        <v>1083</v>
      </c>
      <c r="E886" s="181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81" t="s">
        <v>1084</v>
      </c>
      <c r="E887" s="181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81" t="s">
        <v>1085</v>
      </c>
      <c r="E888" s="181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81" t="s">
        <v>1086</v>
      </c>
      <c r="E889" s="181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81" t="s">
        <v>1087</v>
      </c>
      <c r="E890" s="181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81" t="s">
        <v>1088</v>
      </c>
      <c r="E891" s="181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81" t="s">
        <v>1089</v>
      </c>
      <c r="E892" s="181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81" t="s">
        <v>1090</v>
      </c>
      <c r="E893" s="181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81" t="s">
        <v>1091</v>
      </c>
      <c r="E894" s="181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81" t="s">
        <v>1092</v>
      </c>
      <c r="E895" s="181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81" t="s">
        <v>1093</v>
      </c>
      <c r="E896" s="181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81" t="s">
        <v>1094</v>
      </c>
      <c r="E897" s="181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81" t="s">
        <v>1095</v>
      </c>
      <c r="E898" s="181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81" t="s">
        <v>1096</v>
      </c>
      <c r="E899" s="181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81" t="s">
        <v>1097</v>
      </c>
      <c r="E900" s="181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81" t="s">
        <v>1098</v>
      </c>
      <c r="E901" s="181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81" t="s">
        <v>1099</v>
      </c>
      <c r="E902" s="181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81" t="s">
        <v>1100</v>
      </c>
      <c r="E903" s="181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81" t="s">
        <v>1101</v>
      </c>
      <c r="E904" s="181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81" t="s">
        <v>1102</v>
      </c>
      <c r="E905" s="181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81" t="s">
        <v>1103</v>
      </c>
      <c r="E906" s="181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81" t="s">
        <v>1104</v>
      </c>
      <c r="E907" s="181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81" t="s">
        <v>1105</v>
      </c>
      <c r="E908" s="181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81" t="s">
        <v>1106</v>
      </c>
      <c r="E909" s="181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81" t="s">
        <v>1107</v>
      </c>
      <c r="E910" s="181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81" t="s">
        <v>1108</v>
      </c>
      <c r="E911" s="181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81" t="s">
        <v>1109</v>
      </c>
      <c r="E912" s="181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81" t="s">
        <v>1110</v>
      </c>
      <c r="E913" s="181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81" t="s">
        <v>1111</v>
      </c>
      <c r="E914" s="181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81" t="s">
        <v>1112</v>
      </c>
      <c r="E915" s="181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81" t="s">
        <v>1113</v>
      </c>
      <c r="E916" s="181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81" t="s">
        <v>1114</v>
      </c>
      <c r="E917" s="181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81" t="s">
        <v>1115</v>
      </c>
      <c r="E918" s="181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81" t="s">
        <v>1116</v>
      </c>
      <c r="E919" s="181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81" t="s">
        <v>1117</v>
      </c>
      <c r="E920" s="181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81" t="s">
        <v>1118</v>
      </c>
      <c r="E921" s="181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81" t="s">
        <v>1119</v>
      </c>
      <c r="E922" s="181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1120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1121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1122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1123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1124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1125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1126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1127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1128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1129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1130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1131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1132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1133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1134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1135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1136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1137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1138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1139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1140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1141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1142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1143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1144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1145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1146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1147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1148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1149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1150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1151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1152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1153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1154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1155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1156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1157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1158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1159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1160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1161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1162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1163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1164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1165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1166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1167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1168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1169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1170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1171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1172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1173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1174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1175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1176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1177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1178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1179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1180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1181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1182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1183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1184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1185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1186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1187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1188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1189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1190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1191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1192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1193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1194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1195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1196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1197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1198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1199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1200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1201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1202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1203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1204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1205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1206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1207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1208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1209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1210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1211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1212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1213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1214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1215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1216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1217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1218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1219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1220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1221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1222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1223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1224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1225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1226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1227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1228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1229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1230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1231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1232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1233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1234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1235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1236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1237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1238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1239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1240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1241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1242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1243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1244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1245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1246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1247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1248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1249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1250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1251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1252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1253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1254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1255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1256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1257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1258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1259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1260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1261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1262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1263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1264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1265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1266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1267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1268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1269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1270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1271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1272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1273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1274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1275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1276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1277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1278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1279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1280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1281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1282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1283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1284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1285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1286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1287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1288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1289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1290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1291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1292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1293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1294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1295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1296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1297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1298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1299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1300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1301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1302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1303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1304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1305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1306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1307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1308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1309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1310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1311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1312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1313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1314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1315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1316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1317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1318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1319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1320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1321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1322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1323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1324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1325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1326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1327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1328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1329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1330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1008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1331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1332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1333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1334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1335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1336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1337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1338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1339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1340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1341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1342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1343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1344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1345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1346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1347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1348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1349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1350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1351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1352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1353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1354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1355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1356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1357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1358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1359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1360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1361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1362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1363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1364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1365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1366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1367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1368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1369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1370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1371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1372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1373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1374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1375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1376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1377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1378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1379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1380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1381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1382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1383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1384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1385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1386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1387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1388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1389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1390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1391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1392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1393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1394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1395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1396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1397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1398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1399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1400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1401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1402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1403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1404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1405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1406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1407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1408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1409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1410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1411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1412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1413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1414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1415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1416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1417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1418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1419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1420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1421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1422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1423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1424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2023-12-11T12:48:59Z</dcterms:modified>
</cp:coreProperties>
</file>