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"/>
    </mc:Choice>
  </mc:AlternateContent>
  <xr:revisionPtr revIDLastSave="0" documentId="13_ncr:1_{EE45A678-AEAB-4C83-86F0-614A91F0DE1B}" xr6:coauthVersionLast="47" xr6:coauthVersionMax="47" xr10:uidLastSave="{00000000-0000-0000-0000-000000000000}"/>
  <bookViews>
    <workbookView xWindow="-28920" yWindow="-3900" windowWidth="29040" windowHeight="15840" xr2:uid="{00000000-000D-0000-FFFF-FFFF00000000}"/>
  </bookViews>
  <sheets>
    <sheet name="Лист1" sheetId="8" r:id="rId1"/>
    <sheet name="Путь" sheetId="3" r:id="rId2"/>
    <sheet name="Курс" sheetId="7" r:id="rId3"/>
    <sheet name="Лист2" sheetId="2" state="hidden" r:id="rId4"/>
  </sheets>
  <definedNames>
    <definedName name="ACT_Date">Путь!$B$5</definedName>
    <definedName name="ExternalData_1" localSheetId="2" hidden="1">Курс!$A$2:$C$3</definedName>
    <definedName name="ExternalData_1" localSheetId="0" hidden="1">Лист1!$A$2:$Z$20</definedName>
    <definedName name="Rate">Путь!$B$4</definedName>
    <definedName name="SRC">Путь!$B$2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8" l="1"/>
  <c r="Y4" i="8"/>
  <c r="Y16" i="8"/>
  <c r="Y17" i="8"/>
  <c r="Y18" i="8"/>
  <c r="Y19" i="8"/>
  <c r="Y20" i="8"/>
  <c r="Y6" i="8"/>
  <c r="Y7" i="8"/>
  <c r="Y8" i="8"/>
  <c r="Y9" i="8"/>
  <c r="Y10" i="8"/>
  <c r="Y11" i="8"/>
  <c r="Y12" i="8"/>
  <c r="Y13" i="8"/>
  <c r="Y14" i="8"/>
  <c r="Y15" i="8"/>
  <c r="Y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5" i="8"/>
  <c r="D1" i="8"/>
  <c r="A1" i="7" l="1"/>
  <c r="B4" i="3" l="1"/>
  <c r="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A93B7-99F7-4957-B890-C4EF19F6597C}" keepAlive="1" name="Запрос — Centrum" description="Соединение с запросом &quot;Centrum&quot; в книге." type="5" refreshedVersion="7" background="1" saveData="1">
    <dbPr connection="Provider=Microsoft.Mashup.OleDb.1;Data Source=$Workbook$;Location=Centrum;Extended Properties=&quot;&quot;" command="SELECT * FROM [Centrum]"/>
  </connection>
  <connection id="2" xr16:uid="{ACE2C3E6-A761-4455-9E8A-A0646782A428}" keepAlive="1" name="Запрос — Centrum_MaxCourse" description="Соединение с запросом &quot;Centrum_MaxCourse&quot; в книге." type="5" refreshedVersion="7" background="1" saveData="1">
    <dbPr connection="Provider=Microsoft.Mashup.OleDb.1;Data Source=$Workbook$;Location=Centrum_MaxCourse;Extended Properties=&quot;&quot;" command="SELECT * FROM [Centrum_MaxCourse]"/>
  </connection>
  <connection id="3" xr16:uid="{CCBBFC16-F2A4-40F6-AD4B-A9A8804DD6B4}" keepAlive="1" name="Запрос — Inv_no" description="Соединение с запросом &quot;Inv_no&quot; в книге." type="5" refreshedVersion="0" background="1">
    <dbPr connection="Provider=Microsoft.Mashup.OleDb.1;Data Source=$Workbook$;Location=Inv_no;Extended Properties=&quot;&quot;" command="SELECT * FROM [Inv_no]"/>
  </connection>
  <connection id="4" xr16:uid="{15D9414B-C472-4386-9497-E614A3EA8E8C}" keepAlive="1" name="Запрос — MAX_Курс" description="Соединение с запросом &quot;MAX_Курс&quot; в книге." type="5" refreshedVersion="0" background="1">
    <dbPr connection="Provider=Microsoft.Mashup.OleDb.1;Data Source=$Workbook$;Location=MAX_Курс;Extended Properties=&quot;&quot;" command="SELECT * FROM [MAX_Курс]"/>
  </connection>
  <connection id="5" xr16:uid="{FCA3AE9D-B253-476E-B41E-EF8E5EF62ED2}" keepAlive="1" name="Запрос — SelectDate" description="Соединение с запросом &quot;SelectDate&quot; в книге." type="5" refreshedVersion="0" background="1">
    <dbPr connection="Provider=Microsoft.Mashup.OleDb.1;Data Source=$Workbook$;Location=SelectDate;Extended Properties=&quot;&quot;" command="SELECT * FROM [SelectDate]"/>
  </connection>
  <connection id="6" xr16:uid="{4F186271-ABE5-4DDE-B27C-49E82B73D2D9}" keepAlive="1" name="Запрос — Курс_USD" description="Соединение с запросом &quot;Курс_USD&quot; в книге." type="5" refreshedVersion="7" background="1" saveData="1">
    <dbPr connection="Provider=Microsoft.Mashup.OleDb.1;Data Source=$Workbook$;Location=Курс_USD;Extended Properties=&quot;&quot;" command="SELECT * FROM [Курс_USD]"/>
  </connection>
</connections>
</file>

<file path=xl/sharedStrings.xml><?xml version="1.0" encoding="utf-8"?>
<sst xmlns="http://schemas.openxmlformats.org/spreadsheetml/2006/main" count="305" uniqueCount="126">
  <si>
    <t>Контейнерная перевозка</t>
  </si>
  <si>
    <t>#</t>
  </si>
  <si>
    <t>Carrier-Перевозчик</t>
  </si>
  <si>
    <t>Country-Страна</t>
  </si>
  <si>
    <t>Container num.-№ контейнера</t>
  </si>
  <si>
    <t>Supplier-Поставщик</t>
  </si>
  <si>
    <t>Shippers invoice no-Номер инвойса поставщика</t>
  </si>
  <si>
    <t>Supplier's invoice amount-Сумма инвойса поставщика</t>
  </si>
  <si>
    <t>Валюта</t>
  </si>
  <si>
    <t>CBM on the shipper - CBM по поставщику</t>
  </si>
  <si>
    <t>Gross weight of cont - Гросс.вес по конт.</t>
  </si>
  <si>
    <t>Route-Маршрут (TSR/TCR)</t>
  </si>
  <si>
    <t>Port of loading-Порт отгрузки Инкотермс 2010</t>
  </si>
  <si>
    <t>№ HBL date - № дата коносамента</t>
  </si>
  <si>
    <t>№ MBL date - № дата коносамента</t>
  </si>
  <si>
    <t>Date on board - Дата отгрузки/погрузки на судно</t>
  </si>
  <si>
    <t>Date of arrival to Sary-Agach-Дата прибытия на Сары-Агач</t>
  </si>
  <si>
    <t>Container type - Тип контейнера</t>
  </si>
  <si>
    <t>Tariff (ue) - Тариф (уе)</t>
  </si>
  <si>
    <t>The cost of transporting Vendor-ISV cargo-Стоимость транспортировки Vendor-NCV грузов</t>
  </si>
  <si>
    <t>The cost of transportation-Стоимость транспортировки  в уе</t>
  </si>
  <si>
    <t>Date of Central Bank rate-Дата -Курса ЦБ</t>
  </si>
  <si>
    <t>Central Bank rate-Курс ЦБ</t>
  </si>
  <si>
    <t>The cost of transportation in the sum equivalent-Стоимость транспортировки в сумовом эквиваленте</t>
  </si>
  <si>
    <t>Insurance-Страхование</t>
  </si>
  <si>
    <t>Transportation total amount-Общая стоимость перевозки сум</t>
  </si>
  <si>
    <t>Freight Invoice num-Номер акта выполненных работ перевозчика</t>
  </si>
  <si>
    <t>Summa</t>
  </si>
  <si>
    <t>UZS</t>
  </si>
  <si>
    <t>CNY</t>
  </si>
  <si>
    <t>O'zbekiston so'mi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</si>
  <si>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</si>
  <si>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</si>
  <si>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</si>
  <si>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</si>
  <si>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</si>
  <si>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</si>
  <si>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</si>
  <si>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</si>
  <si>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</si>
  <si>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</si>
  <si>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</si>
  <si>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</si>
  <si>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</si>
  <si>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TSR</t>
  </si>
  <si>
    <t>40'HC</t>
  </si>
  <si>
    <t>Путь к файлу</t>
  </si>
  <si>
    <t>Дата</t>
  </si>
  <si>
    <t>Максимальный курс</t>
  </si>
  <si>
    <t>Название акта</t>
  </si>
  <si>
    <t>Путь к акту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</si>
  <si>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</si>
  <si>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</si>
  <si>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</si>
  <si>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</si>
  <si>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</si>
  <si>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</si>
  <si>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</si>
  <si>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</si>
  <si>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</si>
  <si>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</si>
  <si>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</si>
  <si>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</si>
  <si>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</si>
  <si>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</si>
  <si>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</si>
  <si>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</si>
  <si>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</si>
  <si>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</si>
  <si>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</si>
  <si>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</si>
  <si>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</si>
  <si>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</si>
  <si>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</si>
  <si>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</si>
  <si>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</si>
  <si>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</si>
  <si>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Путь к Справочнику курсов</t>
  </si>
  <si>
    <t>UZL-UZA-01</t>
  </si>
  <si>
    <t>Курс</t>
  </si>
  <si>
    <t>KR</t>
  </si>
  <si>
    <t>BUSAN FOB/P-D</t>
  </si>
  <si>
    <t>Дата составления акта</t>
  </si>
  <si>
    <t>C:\Users\a.inoyatov\Desktop\[Шаблон 488 Контейнерная перевозка_v6.xlsx]Путь</t>
  </si>
  <si>
    <t>CNT-K23100427P-1</t>
  </si>
  <si>
    <t>BEAU6458317</t>
  </si>
  <si>
    <t xml:space="preserve">DAEWON KANG UP CO.,LTD </t>
  </si>
  <si>
    <t>DWS23-179-KH</t>
  </si>
  <si>
    <t>ULSO23100427</t>
  </si>
  <si>
    <t>SNKO010231007694</t>
  </si>
  <si>
    <t>BEAU6461630</t>
  </si>
  <si>
    <t>UZAUTO KOREA  CO., LTD</t>
  </si>
  <si>
    <t>DM23XD003</t>
  </si>
  <si>
    <t>ULSO23100428</t>
  </si>
  <si>
    <t>ULCU5059804</t>
  </si>
  <si>
    <t>FFAU4490995</t>
  </si>
  <si>
    <t>PHA Co., Ltd.</t>
  </si>
  <si>
    <t>F231005U3</t>
  </si>
  <si>
    <t>ULSO23100432</t>
  </si>
  <si>
    <t>ULCU5032085</t>
  </si>
  <si>
    <t>UZAUTO KOREA  CO.</t>
  </si>
  <si>
    <t>ULCU5058095</t>
  </si>
  <si>
    <t>CENTRUM AVIATION FZCO
Доп-10</t>
  </si>
  <si>
    <t>KD PARTS</t>
  </si>
  <si>
    <t>DM23XER03</t>
  </si>
  <si>
    <t>F231005U4</t>
  </si>
  <si>
    <t>WOO-CHANG PRECISION CO.</t>
  </si>
  <si>
    <t>GU231005-1</t>
  </si>
  <si>
    <t>GU231012-1</t>
  </si>
  <si>
    <t>GU231019-1</t>
  </si>
  <si>
    <t>DAEDONG SYSTEM CO., LTD.</t>
  </si>
  <si>
    <t>UZK23038</t>
  </si>
  <si>
    <t>CTR Co. ,Ltd</t>
  </si>
  <si>
    <t>GMUZKN231019</t>
  </si>
  <si>
    <t>HWASEUNG R&amp;A CO.,Ltd.</t>
  </si>
  <si>
    <t>J23101811</t>
  </si>
  <si>
    <t>UZST-C231005H</t>
  </si>
  <si>
    <t>ULSO23100429</t>
  </si>
  <si>
    <t>ULSO23100433</t>
  </si>
  <si>
    <t>ULSO23100434</t>
  </si>
  <si>
    <t>ULSO23100435</t>
  </si>
  <si>
    <t>ULSO23100436</t>
  </si>
  <si>
    <t>ULSO23100437</t>
  </si>
  <si>
    <t>ULSO23100430</t>
  </si>
  <si>
    <t>ULSO23100431</t>
  </si>
  <si>
    <t>ULSO23100494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</si>
</sst>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0"/>
    <numFmt numFmtId="166" formatCode="yyyy\-mm\-dd;@"/>
  </numFmts>
  <fonts count="15" x14ac:knownFonts="1">
    <font>
      <sz val="11"/>
      <color theme="1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i/>
      <sz val="12"/>
      <color theme="1" tint="0.249977111117893"/>
      <name val="Calibri"/>
      <family val="2"/>
      <charset val="204"/>
      <scheme val="minor"/>
    </font>
    <font>
      <i/>
      <sz val="12"/>
      <color rgb="FFFF00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i/>
      <sz val="11"/>
      <color theme="1" tint="0.249977111117893"/>
      <name val="Calibri"/>
      <family val="2"/>
      <charset val="204"/>
      <scheme val="minor"/>
    </font>
    <font>
      <sz val="16"/>
      <color theme="0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b/>
      <sz val="14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F93A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3" borderId="0" xfId="0" applyFont="1" applyFill="1"/>
    <xf numFmtId="0" fontId="8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/>
    <xf numFmtId="14" fontId="0" fillId="0" borderId="0" xfId="0" applyNumberFormat="1"/>
    <xf numFmtId="14" fontId="14" fillId="3" borderId="0" xfId="0" applyNumberFormat="1" applyFont="1" applyFill="1"/>
    <xf numFmtId="0" fontId="13" fillId="4" borderId="5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 wrapText="1"/>
    </xf>
    <xf numFmtId="4" fontId="0" fillId="0" borderId="0" xfId="0" applyNumberFormat="1" applyAlignment="1">
      <alignment vertical="top" wrapText="1"/>
    </xf>
    <xf numFmtId="166" fontId="0" fillId="0" borderId="0" xfId="0" applyNumberFormat="1" applyAlignment="1">
      <alignment vertical="top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14" fontId="1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20">
    <dxf>
      <numFmt numFmtId="164" formatCode="_-* #,##0.00\ _₽_-;\-* #,##0.00\ _₽_-;_-* &quot;-&quot;??\ _₽_-;_-@_-"/>
    </dxf>
    <dxf>
      <numFmt numFmtId="19" formatCode="dd/mm/yyyy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6" formatCode="yyyy\-mm\-dd;@"/>
    </dxf>
    <dxf>
      <numFmt numFmtId="4" formatCode="#,##0.00"/>
    </dxf>
    <dxf>
      <numFmt numFmtId="4" formatCode="#,##0.00"/>
    </dxf>
    <dxf>
      <numFmt numFmtId="4" formatCode="#,##0.00"/>
    </dxf>
    <dxf>
      <alignment horizontal="center" vertical="bottom" textRotation="0" wrapText="0" indent="0" justifyLastLine="0" shrinkToFit="0" readingOrder="0"/>
    </dxf>
    <dxf>
      <numFmt numFmtId="166" formatCode="yyyy\-mm\-dd;@"/>
    </dxf>
    <dxf>
      <numFmt numFmtId="166" formatCode="yyyy\-mm\-dd;@"/>
    </dxf>
    <dxf>
      <numFmt numFmtId="4" formatCode="#,##0.00"/>
    </dxf>
    <dxf>
      <numFmt numFmtId="165" formatCode="#,##0.0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charset val="204"/>
        <scheme val="minor"/>
      </font>
      <fill>
        <patternFill patternType="solid">
          <fgColor indexed="64"/>
          <bgColor rgb="FF2F93A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2F9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growShrinkType="overwriteClear" adjustColumnWidth="0" connectionId="2" xr16:uid="{2C4894CC-EF37-4D9D-9F56-251F6757B8D1}" autoFormatId="16" applyNumberFormats="0" applyBorderFormats="0" applyFontFormats="0" applyPatternFormats="0" applyAlignmentFormats="0" applyWidthHeightFormats="0">
  <queryTableRefresh nextId="27">
    <queryTableFields count="26">
      <queryTableField id="1" name="1" tableColumnId="1"/>
      <queryTableField id="2" name="2" tableColumnId="2"/>
      <queryTableField id="3" name="3" tableColumnId="3"/>
      <queryTableField id="4" name="4" tableColumnId="4"/>
      <queryTableField id="5" name="5" tableColumnId="5"/>
      <queryTableField id="6" name="6" tableColumnId="6"/>
      <queryTableField id="7" name="7" tableColumnId="7"/>
      <queryTableField id="8" name="8" tableColumnId="8"/>
      <queryTableField id="9" name="9" tableColumnId="9"/>
      <queryTableField id="10" name="10" tableColumnId="10"/>
      <queryTableField id="11" name="11" tableColumnId="11"/>
      <queryTableField id="12" name="12" tableColumnId="12"/>
      <queryTableField id="13" name="13" tableColumnId="13"/>
      <queryTableField id="14" name="14" tableColumnId="14"/>
      <queryTableField id="15" name="15" tableColumnId="15"/>
      <queryTableField id="16" name="16" tableColumnId="16"/>
      <queryTableField id="17" name="17" tableColumnId="17"/>
      <queryTableField id="18" name="18" tableColumnId="18"/>
      <queryTableField id="19" name="19" tableColumnId="19"/>
      <queryTableField id="20" name="20" tableColumnId="20"/>
      <queryTableField id="21" name="21" tableColumnId="21"/>
      <queryTableField id="22" name="22" tableColumnId="22"/>
      <queryTableField id="23" name="23" tableColumnId="23"/>
      <queryTableField id="24" name="24" tableColumnId="24"/>
      <queryTableField id="25" name="25" tableColumnId="25"/>
      <queryTableField id="26" name="26" tableColumnId="2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adjustColumnWidth="0" connectionId="6" xr16:uid="{FC3E0569-5835-477B-8DBD-BD0116D3DEB1}" autoFormatId="16" applyNumberFormats="0" applyBorderFormats="0" applyFontFormats="0" applyPatternFormats="0" applyAlignmentFormats="0" applyWidthHeightFormats="0">
  <queryTableRefresh nextId="8">
    <queryTableFields count="3">
      <queryTableField id="2" name="Дата" tableColumnId="2"/>
      <queryTableField id="6" name="Курс" tableColumnId="3"/>
      <queryTableField id="7" name="Максимальный курс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A4585-21A6-47CE-A714-689EE6B5C7EE}" name="Centrum_MaxCourse" displayName="Centrum_MaxCourse" ref="A2:Z20" tableType="queryTable" totalsRowShown="0" headerRowDxfId="19" headerRowBorderDxfId="18" tableBorderDxfId="17">
  <autoFilter ref="A2:Z20" xr:uid="{962A4585-21A6-47CE-A714-689EE6B5C7EE}"/>
  <tableColumns count="26">
    <tableColumn id="1" xr3:uid="{B09EE1D9-0C8E-4771-BBFC-8CC0E05B1C14}" uniqueName="1" name="1" queryTableFieldId="1"/>
    <tableColumn id="2" xr3:uid="{93CA632D-98E5-489E-8F6F-6D3BCDEEA894}" uniqueName="2" name="2" queryTableFieldId="2"/>
    <tableColumn id="3" xr3:uid="{938A0CFE-7D23-4E87-A642-0803128D33AC}" uniqueName="3" name="3" queryTableFieldId="3"/>
    <tableColumn id="4" xr3:uid="{1EBEB906-DD92-47CA-A121-88C8D0BDCEF7}" uniqueName="4" name="4" queryTableFieldId="4"/>
    <tableColumn id="5" xr3:uid="{90F81BFF-739E-484D-8436-2777A0B465DB}" uniqueName="5" name="5" queryTableFieldId="5"/>
    <tableColumn id="6" xr3:uid="{DB4E7404-BCD0-4602-B7A5-DE401A6BD900}" uniqueName="6" name="6" queryTableFieldId="6"/>
    <tableColumn id="7" xr3:uid="{D9D37187-7A0D-4E7A-A5A0-01239AB94124}" uniqueName="7" name="7" queryTableFieldId="7"/>
    <tableColumn id="8" xr3:uid="{30F75E37-BCCD-4036-8E05-06B1007E894F}" uniqueName="8" name="8" queryTableFieldId="8"/>
    <tableColumn id="9" xr3:uid="{30389CF1-164D-404D-B3EA-7A6A47B5C188}" uniqueName="9" name="9" queryTableFieldId="9" dataDxfId="16"/>
    <tableColumn id="10" xr3:uid="{B519F292-69EE-47C0-B3C9-9A5667E7719B}" uniqueName="10" name="10" queryTableFieldId="10" dataDxfId="15"/>
    <tableColumn id="11" xr3:uid="{F33DFDCA-6E3C-469E-994A-B3E33F70AC93}" uniqueName="11" name="11" queryTableFieldId="11"/>
    <tableColumn id="12" xr3:uid="{EFA827F9-69B0-4736-911A-236ED9417D09}" uniqueName="12" name="12" queryTableFieldId="12"/>
    <tableColumn id="13" xr3:uid="{D8035F3A-F301-4855-9CE0-61961E31A25C}" uniqueName="13" name="13" queryTableFieldId="13"/>
    <tableColumn id="14" xr3:uid="{3DFBE6CD-3FC3-4823-9148-7948A5E7FA16}" uniqueName="14" name="14" queryTableFieldId="14"/>
    <tableColumn id="15" xr3:uid="{6B911373-57E7-4576-8890-3A8299F8C870}" uniqueName="15" name="15" queryTableFieldId="15" dataDxfId="14"/>
    <tableColumn id="16" xr3:uid="{E41980F7-047D-4CCC-9DD6-046074D5AE5A}" uniqueName="16" name="16" queryTableFieldId="16" dataDxfId="13"/>
    <tableColumn id="17" xr3:uid="{D64A6B39-2591-4FCD-B67A-184863E3592A}" uniqueName="17" name="17" queryTableFieldId="17" dataDxfId="12"/>
    <tableColumn id="18" xr3:uid="{AB8DF59A-922A-4FE7-8770-60DAD0EF52CA}" uniqueName="18" name="18" queryTableFieldId="18" dataDxfId="11"/>
    <tableColumn id="19" xr3:uid="{96FBDFEC-3271-4E77-B11B-B2DCFE9F786C}" uniqueName="19" name="19" queryTableFieldId="19" dataDxfId="10"/>
    <tableColumn id="20" xr3:uid="{72357059-3A5A-458C-929F-AEF109F6A714}" uniqueName="20" name="20" queryTableFieldId="20" dataDxfId="9"/>
    <tableColumn id="21" xr3:uid="{95DF7091-D156-4728-A003-467449C9337D}" uniqueName="21" name="21" queryTableFieldId="21" dataDxfId="8"/>
    <tableColumn id="22" xr3:uid="{092F7D48-2810-41FF-A830-5FB54385894B}" uniqueName="22" name="22" queryTableFieldId="22" dataDxfId="7"/>
    <tableColumn id="23" xr3:uid="{3080A1CB-81AA-4E0C-BC65-A6F35E9AB592}" uniqueName="23" name="23" queryTableFieldId="23" dataDxfId="6"/>
    <tableColumn id="24" xr3:uid="{1C512EE5-39EE-4DEE-BDD5-A3EC799A8B4D}" uniqueName="24" name="24" queryTableFieldId="24" dataDxfId="5"/>
    <tableColumn id="25" xr3:uid="{94C585A2-2505-46C3-91F6-F8E3A6F6B1FF}" uniqueName="25" name="25" queryTableFieldId="25" dataDxfId="4"/>
    <tableColumn id="26" xr3:uid="{6CD5DC5F-C783-4B3F-9E6E-D1C3FE3DF504}" uniqueName="26" name="26" queryTableFieldId="26" dataDxfId="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A137B49-3125-432F-A630-6DD50D11EBE0}" name="Курс_USD" displayName="Курс_USD" ref="A2:C3" tableType="queryTable" insertRow="1" totalsRowShown="0" headerRowDxfId="2">
  <autoFilter ref="A2:C3" xr:uid="{6A137B49-3125-432F-A630-6DD50D11EBE0}"/>
  <tableColumns count="3">
    <tableColumn id="2" xr3:uid="{100266FB-FD9A-45B7-AE2D-3D4D7A8DD2E2}" uniqueName="2" name="Дата" queryTableFieldId="2" dataDxfId="1"/>
    <tableColumn id="3" xr3:uid="{A7A9BA93-4495-4953-8461-1FF7B1785C0E}" uniqueName="3" name="Курс" queryTableFieldId="6" dataDxfId="0"/>
    <tableColumn id="4" xr3:uid="{2F9F5CFB-53D7-4F86-8909-8A4D36C5A28B}" uniqueName="4" name="Максимальный курс" queryTableField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0D05-AABC-40A7-A0B8-F378B6D6A099}">
  <sheetPr>
    <tabColor rgb="FF2F93A7"/>
  </sheetPr>
  <dimension ref="A1:Z20"/>
  <sheetViews>
    <sheetView tabSelected="1" workbookViewId="0">
      <selection activeCell="A5" sqref="A5"/>
    </sheetView>
  </sheetViews>
  <sheetFormatPr defaultRowHeight="15" x14ac:dyDescent="0.25"/>
  <cols>
    <col min="1" max="1" width="7.5703125" bestFit="1" customWidth="1"/>
    <col min="2" max="2" width="24.42578125" bestFit="1" customWidth="1"/>
    <col min="3" max="3" width="11.42578125" customWidth="1"/>
    <col min="4" max="4" width="16.42578125" customWidth="1"/>
    <col min="5" max="5" width="44.5703125" bestFit="1" customWidth="1"/>
    <col min="6" max="6" width="33" customWidth="1"/>
    <col min="7" max="7" width="24.85546875" customWidth="1"/>
    <col min="8" max="8" width="7.7109375" bestFit="1" customWidth="1"/>
    <col min="9" max="10" width="20.28515625" customWidth="1"/>
    <col min="11" max="11" width="15.28515625" customWidth="1"/>
    <col min="12" max="12" width="20.7109375" customWidth="1"/>
    <col min="13" max="13" width="17" customWidth="1"/>
    <col min="14" max="14" width="19.5703125" customWidth="1"/>
    <col min="15" max="15" width="28" customWidth="1"/>
    <col min="16" max="16" width="26.7109375" customWidth="1"/>
    <col min="17" max="17" width="16.85546875" customWidth="1"/>
    <col min="18" max="18" width="15" customWidth="1"/>
    <col min="19" max="19" width="32.42578125" customWidth="1"/>
    <col min="20" max="20" width="31.7109375" customWidth="1"/>
    <col min="21" max="21" width="24" customWidth="1"/>
    <col min="22" max="22" width="17.42578125" customWidth="1"/>
    <col min="23" max="23" width="43.7109375" customWidth="1"/>
    <col min="24" max="24" width="13.28515625" customWidth="1"/>
    <col min="25" max="25" width="31.42578125" customWidth="1"/>
    <col min="26" max="26" width="26.28515625" customWidth="1"/>
  </cols>
  <sheetData>
    <row r="1" spans="1:26" ht="61.5" x14ac:dyDescent="0.25">
      <c r="A1" s="27">
        <v>488</v>
      </c>
      <c r="B1" s="27"/>
      <c r="C1" s="27"/>
      <c r="D1" s="28" t="str">
        <f>Z5</f>
        <v>CNT-K23100427P-1</v>
      </c>
      <c r="E1" s="28"/>
      <c r="F1" s="28"/>
      <c r="G1" s="28"/>
      <c r="H1" s="29">
        <v>45264</v>
      </c>
      <c r="I1" s="29"/>
      <c r="J1" s="30" t="s">
        <v>78</v>
      </c>
      <c r="K1" s="31"/>
      <c r="L1" s="31"/>
      <c r="M1" s="32"/>
      <c r="N1" s="24" t="s">
        <v>0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</row>
    <row r="2" spans="1:26" x14ac:dyDescent="0.25">
      <c r="A2" s="15" t="s">
        <v>51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56</v>
      </c>
      <c r="G2" s="15" t="s">
        <v>57</v>
      </c>
      <c r="H2" s="15" t="s">
        <v>58</v>
      </c>
      <c r="I2" s="15" t="s">
        <v>59</v>
      </c>
      <c r="J2" s="15" t="s">
        <v>60</v>
      </c>
      <c r="K2" s="15" t="s">
        <v>61</v>
      </c>
      <c r="L2" s="15" t="s">
        <v>62</v>
      </c>
      <c r="M2" s="15" t="s">
        <v>63</v>
      </c>
      <c r="N2" s="15" t="s">
        <v>64</v>
      </c>
      <c r="O2" s="15" t="s">
        <v>65</v>
      </c>
      <c r="P2" s="15" t="s">
        <v>66</v>
      </c>
      <c r="Q2" s="15" t="s">
        <v>67</v>
      </c>
      <c r="R2" s="15" t="s">
        <v>68</v>
      </c>
      <c r="S2" s="15" t="s">
        <v>69</v>
      </c>
      <c r="T2" s="15" t="s">
        <v>70</v>
      </c>
      <c r="U2" s="15" t="s">
        <v>71</v>
      </c>
      <c r="V2" s="15" t="s">
        <v>72</v>
      </c>
      <c r="W2" s="15" t="s">
        <v>73</v>
      </c>
      <c r="X2" s="15" t="s">
        <v>74</v>
      </c>
      <c r="Y2" s="15" t="s">
        <v>75</v>
      </c>
      <c r="Z2" s="15" t="s">
        <v>76</v>
      </c>
    </row>
    <row r="3" spans="1:26" s="19" customFormat="1" ht="60" x14ac:dyDescent="0.25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20" t="s">
        <v>9</v>
      </c>
      <c r="J3" s="21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22" t="s">
        <v>15</v>
      </c>
      <c r="P3" s="22" t="s">
        <v>16</v>
      </c>
      <c r="Q3" s="1" t="s">
        <v>17</v>
      </c>
      <c r="R3" s="21" t="s">
        <v>18</v>
      </c>
      <c r="S3" s="21" t="s">
        <v>19</v>
      </c>
      <c r="T3" s="21" t="s">
        <v>20</v>
      </c>
      <c r="U3" s="22" t="s">
        <v>21</v>
      </c>
      <c r="V3" s="21" t="s">
        <v>22</v>
      </c>
      <c r="W3" s="21" t="s">
        <v>23</v>
      </c>
      <c r="X3" s="21" t="s">
        <v>24</v>
      </c>
      <c r="Y3" s="21" t="s">
        <v>25</v>
      </c>
      <c r="Z3" s="1" t="s">
        <v>26</v>
      </c>
    </row>
    <row r="4" spans="1:26" x14ac:dyDescent="0.25">
      <c r="A4" t="s">
        <v>27</v>
      </c>
      <c r="I4" s="16"/>
      <c r="J4" s="18"/>
      <c r="O4" s="17"/>
      <c r="P4" s="17"/>
      <c r="Q4" s="1"/>
      <c r="R4" s="18"/>
      <c r="S4" s="18"/>
      <c r="T4" s="18">
        <f>SUM(T5:T20)</f>
        <v>56400</v>
      </c>
      <c r="U4" s="17">
        <v>45264</v>
      </c>
      <c r="V4" s="18">
        <v>12300.09</v>
      </c>
      <c r="W4" s="18"/>
      <c r="X4" s="18"/>
      <c r="Y4" s="18">
        <f>SUM(Y5:Y20)</f>
        <v>693725076</v>
      </c>
      <c r="Z4" s="1"/>
    </row>
    <row r="5" spans="1:26" ht="30" x14ac:dyDescent="0.25">
      <c r="A5" t="s">
        <v>51</v>
      </c>
      <c r="B5" s="23" t="s">
        <v>102</v>
      </c>
      <c r="C5" t="s">
        <v>80</v>
      </c>
      <c r="D5" t="s">
        <v>85</v>
      </c>
      <c r="E5" t="s">
        <v>86</v>
      </c>
      <c r="F5" t="s">
        <v>87</v>
      </c>
      <c r="G5">
        <v>68040</v>
      </c>
      <c r="H5" t="s">
        <v>40</v>
      </c>
      <c r="I5" s="16" t="s">
        <v>103</v>
      </c>
      <c r="J5" s="18">
        <v>35.811</v>
      </c>
      <c r="K5" t="s">
        <v>44</v>
      </c>
      <c r="L5" t="s">
        <v>81</v>
      </c>
      <c r="M5" t="s">
        <v>88</v>
      </c>
      <c r="N5" t="s">
        <v>89</v>
      </c>
      <c r="O5" s="17">
        <v>45225</v>
      </c>
      <c r="P5" s="17">
        <v>45261</v>
      </c>
      <c r="Q5" s="1" t="s">
        <v>45</v>
      </c>
      <c r="R5" s="18">
        <v>9400</v>
      </c>
      <c r="S5" s="18">
        <v>0</v>
      </c>
      <c r="T5" s="18">
        <v>9400</v>
      </c>
      <c r="U5" s="17">
        <v>45264</v>
      </c>
      <c r="V5" s="18">
        <v>12300.09</v>
      </c>
      <c r="W5" s="18">
        <f>Centrum_MaxCourse[[#This Row],[22]]*Centrum_MaxCourse[[#This Row],[20]]</f>
        <v>115620846</v>
      </c>
      <c r="X5" s="18">
        <v>0</v>
      </c>
      <c r="Y5" s="18">
        <f>Centrum_MaxCourse[[#This Row],[24]]+Centrum_MaxCourse[[#This Row],[23]]</f>
        <v>115620846</v>
      </c>
      <c r="Z5" s="1" t="s">
        <v>84</v>
      </c>
    </row>
    <row r="6" spans="1:26" ht="30" x14ac:dyDescent="0.25">
      <c r="A6" t="s">
        <v>52</v>
      </c>
      <c r="B6" s="23" t="s">
        <v>102</v>
      </c>
      <c r="C6" t="s">
        <v>80</v>
      </c>
      <c r="D6" t="s">
        <v>90</v>
      </c>
      <c r="E6" t="s">
        <v>91</v>
      </c>
      <c r="F6" t="s">
        <v>92</v>
      </c>
      <c r="G6">
        <v>78086.399999999994</v>
      </c>
      <c r="H6" t="s">
        <v>40</v>
      </c>
      <c r="I6" s="16" t="s">
        <v>103</v>
      </c>
      <c r="J6" s="18">
        <v>34.53</v>
      </c>
      <c r="K6" t="s">
        <v>44</v>
      </c>
      <c r="L6" t="s">
        <v>81</v>
      </c>
      <c r="M6" t="s">
        <v>93</v>
      </c>
      <c r="N6" t="s">
        <v>89</v>
      </c>
      <c r="O6" s="17">
        <v>45225</v>
      </c>
      <c r="P6" s="17">
        <v>45261</v>
      </c>
      <c r="Q6" s="1" t="s">
        <v>45</v>
      </c>
      <c r="R6" s="18">
        <v>9400</v>
      </c>
      <c r="S6" s="18">
        <v>0</v>
      </c>
      <c r="T6" s="18">
        <v>9400</v>
      </c>
      <c r="U6" s="17">
        <v>45264</v>
      </c>
      <c r="V6" s="18">
        <v>12300.09</v>
      </c>
      <c r="W6" s="18">
        <f>Centrum_MaxCourse[[#This Row],[22]]*Centrum_MaxCourse[[#This Row],[20]]</f>
        <v>115620846</v>
      </c>
      <c r="X6" s="18">
        <v>0</v>
      </c>
      <c r="Y6" s="18">
        <f>Centrum_MaxCourse[[#This Row],[24]]+Centrum_MaxCourse[[#This Row],[23]]</f>
        <v>115620846</v>
      </c>
      <c r="Z6" s="1" t="s">
        <v>84</v>
      </c>
    </row>
    <row r="7" spans="1:26" ht="30" x14ac:dyDescent="0.25">
      <c r="A7" t="s">
        <v>53</v>
      </c>
      <c r="B7" s="23" t="s">
        <v>102</v>
      </c>
      <c r="C7" t="s">
        <v>80</v>
      </c>
      <c r="D7" t="s">
        <v>90</v>
      </c>
      <c r="E7" t="s">
        <v>91</v>
      </c>
      <c r="F7" t="s">
        <v>104</v>
      </c>
      <c r="G7">
        <v>73547.88</v>
      </c>
      <c r="H7" t="s">
        <v>40</v>
      </c>
      <c r="I7" s="16" t="s">
        <v>103</v>
      </c>
      <c r="J7" s="18">
        <v>30.21</v>
      </c>
      <c r="K7" t="s">
        <v>44</v>
      </c>
      <c r="L7" t="s">
        <v>81</v>
      </c>
      <c r="M7" t="s">
        <v>117</v>
      </c>
      <c r="N7" t="s">
        <v>89</v>
      </c>
      <c r="O7" s="17">
        <v>45225</v>
      </c>
      <c r="P7" s="17">
        <v>45261</v>
      </c>
      <c r="Q7" s="1" t="s">
        <v>45</v>
      </c>
      <c r="R7" s="18">
        <v>0</v>
      </c>
      <c r="S7" s="18">
        <v>0</v>
      </c>
      <c r="T7" s="18">
        <v>0</v>
      </c>
      <c r="U7" s="17">
        <v>45264</v>
      </c>
      <c r="V7" s="18">
        <v>12300.09</v>
      </c>
      <c r="W7" s="18">
        <f>Centrum_MaxCourse[[#This Row],[22]]*Centrum_MaxCourse[[#This Row],[20]]</f>
        <v>0</v>
      </c>
      <c r="X7" s="18">
        <v>0</v>
      </c>
      <c r="Y7" s="18">
        <f>Centrum_MaxCourse[[#This Row],[24]]+Centrum_MaxCourse[[#This Row],[23]]</f>
        <v>0</v>
      </c>
      <c r="Z7" s="1" t="s">
        <v>84</v>
      </c>
    </row>
    <row r="8" spans="1:26" ht="30" x14ac:dyDescent="0.25">
      <c r="A8" t="s">
        <v>54</v>
      </c>
      <c r="B8" s="23" t="s">
        <v>102</v>
      </c>
      <c r="C8" t="s">
        <v>80</v>
      </c>
      <c r="D8" t="s">
        <v>94</v>
      </c>
      <c r="E8" t="s">
        <v>86</v>
      </c>
      <c r="F8" t="s">
        <v>87</v>
      </c>
      <c r="G8">
        <v>75960</v>
      </c>
      <c r="H8" t="s">
        <v>40</v>
      </c>
      <c r="I8" s="16" t="s">
        <v>103</v>
      </c>
      <c r="J8" s="18">
        <v>37.15</v>
      </c>
      <c r="K8" t="s">
        <v>44</v>
      </c>
      <c r="L8" t="s">
        <v>81</v>
      </c>
      <c r="M8" t="s">
        <v>88</v>
      </c>
      <c r="N8" t="s">
        <v>89</v>
      </c>
      <c r="O8" s="17">
        <v>45225</v>
      </c>
      <c r="P8" s="17">
        <v>45261</v>
      </c>
      <c r="Q8" s="1" t="s">
        <v>45</v>
      </c>
      <c r="R8" s="18">
        <v>9400</v>
      </c>
      <c r="S8" s="18">
        <v>0</v>
      </c>
      <c r="T8" s="18">
        <v>9400</v>
      </c>
      <c r="U8" s="17">
        <v>45264</v>
      </c>
      <c r="V8" s="18">
        <v>12300.09</v>
      </c>
      <c r="W8" s="18">
        <f>Centrum_MaxCourse[[#This Row],[22]]*Centrum_MaxCourse[[#This Row],[20]]</f>
        <v>115620846</v>
      </c>
      <c r="X8" s="18">
        <v>0</v>
      </c>
      <c r="Y8" s="18">
        <f>Centrum_MaxCourse[[#This Row],[24]]+Centrum_MaxCourse[[#This Row],[23]]</f>
        <v>115620846</v>
      </c>
      <c r="Z8" s="1" t="s">
        <v>84</v>
      </c>
    </row>
    <row r="9" spans="1:26" ht="30" x14ac:dyDescent="0.25">
      <c r="A9" t="s">
        <v>55</v>
      </c>
      <c r="B9" s="23" t="s">
        <v>102</v>
      </c>
      <c r="C9" t="s">
        <v>80</v>
      </c>
      <c r="D9" t="s">
        <v>95</v>
      </c>
      <c r="E9" t="s">
        <v>96</v>
      </c>
      <c r="F9" t="s">
        <v>97</v>
      </c>
      <c r="G9">
        <v>20317.385999999999</v>
      </c>
      <c r="H9" t="s">
        <v>40</v>
      </c>
      <c r="I9" s="16" t="s">
        <v>103</v>
      </c>
      <c r="J9" s="18">
        <v>19.33606</v>
      </c>
      <c r="K9" t="s">
        <v>44</v>
      </c>
      <c r="L9" t="s">
        <v>81</v>
      </c>
      <c r="M9" t="s">
        <v>98</v>
      </c>
      <c r="N9" t="s">
        <v>89</v>
      </c>
      <c r="O9" s="17">
        <v>45225</v>
      </c>
      <c r="P9" s="17">
        <v>45261</v>
      </c>
      <c r="Q9" s="1" t="s">
        <v>45</v>
      </c>
      <c r="R9" s="18">
        <v>9400</v>
      </c>
      <c r="S9" s="18">
        <v>0</v>
      </c>
      <c r="T9" s="18">
        <v>9400</v>
      </c>
      <c r="U9" s="17">
        <v>45264</v>
      </c>
      <c r="V9" s="18">
        <v>12300.09</v>
      </c>
      <c r="W9" s="18">
        <f>Centrum_MaxCourse[[#This Row],[22]]*Centrum_MaxCourse[[#This Row],[20]]</f>
        <v>115620846</v>
      </c>
      <c r="X9" s="18">
        <v>0</v>
      </c>
      <c r="Y9" s="18">
        <f>Centrum_MaxCourse[[#This Row],[24]]+Centrum_MaxCourse[[#This Row],[23]]</f>
        <v>115620846</v>
      </c>
      <c r="Z9" s="1" t="s">
        <v>84</v>
      </c>
    </row>
    <row r="10" spans="1:26" ht="30" x14ac:dyDescent="0.25">
      <c r="A10" t="s">
        <v>56</v>
      </c>
      <c r="B10" s="23" t="s">
        <v>102</v>
      </c>
      <c r="C10" t="s">
        <v>80</v>
      </c>
      <c r="D10" t="s">
        <v>95</v>
      </c>
      <c r="E10" t="s">
        <v>96</v>
      </c>
      <c r="F10" t="s">
        <v>105</v>
      </c>
      <c r="G10">
        <v>4190</v>
      </c>
      <c r="H10" t="s">
        <v>40</v>
      </c>
      <c r="I10" s="16" t="s">
        <v>103</v>
      </c>
      <c r="J10" s="18">
        <v>1.49</v>
      </c>
      <c r="K10" t="s">
        <v>44</v>
      </c>
      <c r="L10" t="s">
        <v>81</v>
      </c>
      <c r="M10" t="s">
        <v>118</v>
      </c>
      <c r="N10" t="s">
        <v>89</v>
      </c>
      <c r="O10" s="17">
        <v>45225</v>
      </c>
      <c r="P10" s="17">
        <v>45261</v>
      </c>
      <c r="Q10" s="1" t="s">
        <v>45</v>
      </c>
      <c r="R10" s="18">
        <v>0</v>
      </c>
      <c r="S10" s="18">
        <v>0</v>
      </c>
      <c r="T10" s="18">
        <v>0</v>
      </c>
      <c r="U10" s="17">
        <v>45264</v>
      </c>
      <c r="V10" s="18">
        <v>12300.09</v>
      </c>
      <c r="W10" s="18">
        <f>Centrum_MaxCourse[[#This Row],[22]]*Centrum_MaxCourse[[#This Row],[20]]</f>
        <v>0</v>
      </c>
      <c r="X10" s="18">
        <v>0</v>
      </c>
      <c r="Y10" s="18">
        <f>Centrum_MaxCourse[[#This Row],[24]]+Centrum_MaxCourse[[#This Row],[23]]</f>
        <v>0</v>
      </c>
      <c r="Z10" s="1" t="s">
        <v>84</v>
      </c>
    </row>
    <row r="11" spans="1:26" ht="30" x14ac:dyDescent="0.25">
      <c r="A11" t="s">
        <v>57</v>
      </c>
      <c r="B11" s="23" t="s">
        <v>102</v>
      </c>
      <c r="C11" t="s">
        <v>80</v>
      </c>
      <c r="D11" t="s">
        <v>95</v>
      </c>
      <c r="E11" t="s">
        <v>106</v>
      </c>
      <c r="F11" t="s">
        <v>107</v>
      </c>
      <c r="G11">
        <v>30421.439999999999</v>
      </c>
      <c r="H11" t="s">
        <v>40</v>
      </c>
      <c r="I11" s="16" t="s">
        <v>103</v>
      </c>
      <c r="J11" s="18">
        <v>10.54</v>
      </c>
      <c r="K11" t="s">
        <v>44</v>
      </c>
      <c r="L11" t="s">
        <v>81</v>
      </c>
      <c r="M11" t="s">
        <v>119</v>
      </c>
      <c r="N11" t="s">
        <v>89</v>
      </c>
      <c r="O11" s="17">
        <v>45225</v>
      </c>
      <c r="P11" s="17">
        <v>45261</v>
      </c>
      <c r="Q11" s="1" t="s">
        <v>45</v>
      </c>
      <c r="R11" s="18">
        <v>0</v>
      </c>
      <c r="S11" s="18">
        <v>0</v>
      </c>
      <c r="T11" s="18">
        <v>0</v>
      </c>
      <c r="U11" s="17">
        <v>45264</v>
      </c>
      <c r="V11" s="18">
        <v>12300.09</v>
      </c>
      <c r="W11" s="18">
        <f>Centrum_MaxCourse[[#This Row],[22]]*Centrum_MaxCourse[[#This Row],[20]]</f>
        <v>0</v>
      </c>
      <c r="X11" s="18">
        <v>0</v>
      </c>
      <c r="Y11" s="18">
        <f>Centrum_MaxCourse[[#This Row],[24]]+Centrum_MaxCourse[[#This Row],[23]]</f>
        <v>0</v>
      </c>
      <c r="Z11" s="1" t="s">
        <v>84</v>
      </c>
    </row>
    <row r="12" spans="1:26" ht="30" x14ac:dyDescent="0.25">
      <c r="A12" t="s">
        <v>58</v>
      </c>
      <c r="B12" s="23" t="s">
        <v>102</v>
      </c>
      <c r="C12" t="s">
        <v>80</v>
      </c>
      <c r="D12" t="s">
        <v>95</v>
      </c>
      <c r="E12" t="s">
        <v>106</v>
      </c>
      <c r="F12" t="s">
        <v>108</v>
      </c>
      <c r="G12">
        <v>30421.439999999999</v>
      </c>
      <c r="H12" t="s">
        <v>40</v>
      </c>
      <c r="I12" s="16" t="s">
        <v>103</v>
      </c>
      <c r="J12" s="18">
        <v>10.54</v>
      </c>
      <c r="K12" t="s">
        <v>44</v>
      </c>
      <c r="L12" t="s">
        <v>81</v>
      </c>
      <c r="M12" t="s">
        <v>120</v>
      </c>
      <c r="N12" t="s">
        <v>89</v>
      </c>
      <c r="O12" s="17">
        <v>45225</v>
      </c>
      <c r="P12" s="17">
        <v>45261</v>
      </c>
      <c r="Q12" s="1" t="s">
        <v>45</v>
      </c>
      <c r="R12" s="18">
        <v>0</v>
      </c>
      <c r="S12" s="18">
        <v>0</v>
      </c>
      <c r="T12" s="18">
        <v>0</v>
      </c>
      <c r="U12" s="17">
        <v>45264</v>
      </c>
      <c r="V12" s="18">
        <v>12300.09</v>
      </c>
      <c r="W12" s="18">
        <f>Centrum_MaxCourse[[#This Row],[22]]*Centrum_MaxCourse[[#This Row],[20]]</f>
        <v>0</v>
      </c>
      <c r="X12" s="18">
        <v>0</v>
      </c>
      <c r="Y12" s="18">
        <f>Centrum_MaxCourse[[#This Row],[24]]+Centrum_MaxCourse[[#This Row],[23]]</f>
        <v>0</v>
      </c>
      <c r="Z12" s="1" t="s">
        <v>84</v>
      </c>
    </row>
    <row r="13" spans="1:26" ht="30" x14ac:dyDescent="0.25">
      <c r="A13" t="s">
        <v>59</v>
      </c>
      <c r="B13" s="23" t="s">
        <v>102</v>
      </c>
      <c r="C13" t="s">
        <v>80</v>
      </c>
      <c r="D13" t="s">
        <v>95</v>
      </c>
      <c r="E13" t="s">
        <v>106</v>
      </c>
      <c r="F13" t="s">
        <v>109</v>
      </c>
      <c r="G13">
        <v>30421.439999999999</v>
      </c>
      <c r="H13" t="s">
        <v>40</v>
      </c>
      <c r="I13" s="16" t="s">
        <v>103</v>
      </c>
      <c r="J13" s="18">
        <v>10.54</v>
      </c>
      <c r="K13" t="s">
        <v>44</v>
      </c>
      <c r="L13" t="s">
        <v>81</v>
      </c>
      <c r="M13" t="s">
        <v>121</v>
      </c>
      <c r="N13" t="s">
        <v>89</v>
      </c>
      <c r="O13" s="17">
        <v>45225</v>
      </c>
      <c r="P13" s="17">
        <v>45261</v>
      </c>
      <c r="Q13" s="1" t="s">
        <v>45</v>
      </c>
      <c r="R13" s="18">
        <v>0</v>
      </c>
      <c r="S13" s="18">
        <v>0</v>
      </c>
      <c r="T13" s="18">
        <v>0</v>
      </c>
      <c r="U13" s="17">
        <v>45264</v>
      </c>
      <c r="V13" s="18">
        <v>12300.09</v>
      </c>
      <c r="W13" s="18">
        <f>Centrum_MaxCourse[[#This Row],[22]]*Centrum_MaxCourse[[#This Row],[20]]</f>
        <v>0</v>
      </c>
      <c r="X13" s="18">
        <v>0</v>
      </c>
      <c r="Y13" s="18">
        <f>Centrum_MaxCourse[[#This Row],[24]]+Centrum_MaxCourse[[#This Row],[23]]</f>
        <v>0</v>
      </c>
      <c r="Z13" s="1" t="s">
        <v>84</v>
      </c>
    </row>
    <row r="14" spans="1:26" ht="30" x14ac:dyDescent="0.25">
      <c r="A14" t="s">
        <v>60</v>
      </c>
      <c r="B14" s="23" t="s">
        <v>102</v>
      </c>
      <c r="C14" t="s">
        <v>80</v>
      </c>
      <c r="D14" t="s">
        <v>95</v>
      </c>
      <c r="E14" t="s">
        <v>110</v>
      </c>
      <c r="F14" t="s">
        <v>111</v>
      </c>
      <c r="G14">
        <v>60417.599999999999</v>
      </c>
      <c r="H14" t="s">
        <v>40</v>
      </c>
      <c r="I14" s="16" t="s">
        <v>103</v>
      </c>
      <c r="J14" s="18">
        <v>15.044</v>
      </c>
      <c r="K14" t="s">
        <v>44</v>
      </c>
      <c r="L14" t="s">
        <v>81</v>
      </c>
      <c r="M14" t="s">
        <v>122</v>
      </c>
      <c r="N14" t="s">
        <v>89</v>
      </c>
      <c r="O14" s="17">
        <v>45225</v>
      </c>
      <c r="P14" s="17">
        <v>45261</v>
      </c>
      <c r="Q14" s="1" t="s">
        <v>45</v>
      </c>
      <c r="R14" s="18">
        <v>0</v>
      </c>
      <c r="S14" s="18">
        <v>0</v>
      </c>
      <c r="T14" s="18">
        <v>0</v>
      </c>
      <c r="U14" s="17">
        <v>45264</v>
      </c>
      <c r="V14" s="18">
        <v>12300.09</v>
      </c>
      <c r="W14" s="18">
        <f>Centrum_MaxCourse[[#This Row],[22]]*Centrum_MaxCourse[[#This Row],[20]]</f>
        <v>0</v>
      </c>
      <c r="X14" s="18">
        <v>0</v>
      </c>
      <c r="Y14" s="18">
        <f>Centrum_MaxCourse[[#This Row],[24]]+Centrum_MaxCourse[[#This Row],[23]]</f>
        <v>0</v>
      </c>
      <c r="Z14" s="1" t="s">
        <v>84</v>
      </c>
    </row>
    <row r="15" spans="1:26" ht="30" x14ac:dyDescent="0.25">
      <c r="A15" t="s">
        <v>61</v>
      </c>
      <c r="B15" s="23" t="s">
        <v>102</v>
      </c>
      <c r="C15" t="s">
        <v>80</v>
      </c>
      <c r="D15" t="s">
        <v>99</v>
      </c>
      <c r="E15" t="s">
        <v>100</v>
      </c>
      <c r="F15" t="s">
        <v>92</v>
      </c>
      <c r="G15">
        <v>27067.8</v>
      </c>
      <c r="H15" t="s">
        <v>40</v>
      </c>
      <c r="I15" s="16" t="s">
        <v>103</v>
      </c>
      <c r="J15" s="18">
        <v>17.940000000000001</v>
      </c>
      <c r="K15" t="s">
        <v>44</v>
      </c>
      <c r="L15" t="s">
        <v>81</v>
      </c>
      <c r="M15" t="s">
        <v>93</v>
      </c>
      <c r="N15" t="s">
        <v>89</v>
      </c>
      <c r="O15" s="17">
        <v>45225</v>
      </c>
      <c r="P15" s="17">
        <v>45261</v>
      </c>
      <c r="Q15" s="1" t="s">
        <v>45</v>
      </c>
      <c r="R15" s="18">
        <v>9400</v>
      </c>
      <c r="S15" s="18">
        <v>0</v>
      </c>
      <c r="T15" s="18">
        <v>9400</v>
      </c>
      <c r="U15" s="17">
        <v>45264</v>
      </c>
      <c r="V15" s="18">
        <v>12300.09</v>
      </c>
      <c r="W15" s="18">
        <f>Centrum_MaxCourse[[#This Row],[22]]*Centrum_MaxCourse[[#This Row],[20]]</f>
        <v>115620846</v>
      </c>
      <c r="X15" s="18">
        <v>0</v>
      </c>
      <c r="Y15" s="18">
        <f>Centrum_MaxCourse[[#This Row],[24]]+Centrum_MaxCourse[[#This Row],[23]]</f>
        <v>115620846</v>
      </c>
      <c r="Z15" s="1" t="s">
        <v>84</v>
      </c>
    </row>
    <row r="16" spans="1:26" ht="30" x14ac:dyDescent="0.25">
      <c r="A16" t="s">
        <v>62</v>
      </c>
      <c r="B16" s="23" t="s">
        <v>102</v>
      </c>
      <c r="C16" t="s">
        <v>80</v>
      </c>
      <c r="D16" t="s">
        <v>99</v>
      </c>
      <c r="E16" t="s">
        <v>112</v>
      </c>
      <c r="F16" t="s">
        <v>113</v>
      </c>
      <c r="G16">
        <v>99856.8</v>
      </c>
      <c r="H16" t="s">
        <v>40</v>
      </c>
      <c r="I16" s="16" t="s">
        <v>103</v>
      </c>
      <c r="J16" s="18">
        <v>29.498000000000001</v>
      </c>
      <c r="K16" t="s">
        <v>44</v>
      </c>
      <c r="L16" t="s">
        <v>81</v>
      </c>
      <c r="M16" t="s">
        <v>123</v>
      </c>
      <c r="N16" t="s">
        <v>89</v>
      </c>
      <c r="O16" s="17">
        <v>45225</v>
      </c>
      <c r="P16" s="17">
        <v>45261</v>
      </c>
      <c r="Q16" s="1" t="s">
        <v>45</v>
      </c>
      <c r="R16" s="18">
        <v>0</v>
      </c>
      <c r="S16" s="18">
        <v>0</v>
      </c>
      <c r="T16" s="18">
        <v>0</v>
      </c>
      <c r="U16" s="17">
        <v>45264</v>
      </c>
      <c r="V16" s="18">
        <v>12300.09</v>
      </c>
      <c r="W16" s="18">
        <f>Centrum_MaxCourse[[#This Row],[22]]*Centrum_MaxCourse[[#This Row],[20]]</f>
        <v>0</v>
      </c>
      <c r="X16" s="18">
        <v>0</v>
      </c>
      <c r="Y16" s="18">
        <f>Centrum_MaxCourse[[#This Row],[24]]+Centrum_MaxCourse[[#This Row],[23]]</f>
        <v>0</v>
      </c>
      <c r="Z16" s="1" t="s">
        <v>84</v>
      </c>
    </row>
    <row r="17" spans="1:26" ht="30" x14ac:dyDescent="0.25">
      <c r="A17" t="s">
        <v>63</v>
      </c>
      <c r="B17" s="23" t="s">
        <v>102</v>
      </c>
      <c r="C17" t="s">
        <v>80</v>
      </c>
      <c r="D17" t="s">
        <v>99</v>
      </c>
      <c r="E17" t="s">
        <v>114</v>
      </c>
      <c r="F17" t="s">
        <v>115</v>
      </c>
      <c r="G17">
        <v>11136</v>
      </c>
      <c r="H17" t="s">
        <v>40</v>
      </c>
      <c r="I17" s="16" t="s">
        <v>103</v>
      </c>
      <c r="J17" s="18">
        <v>2.4350000000000001</v>
      </c>
      <c r="K17" t="s">
        <v>44</v>
      </c>
      <c r="L17" t="s">
        <v>81</v>
      </c>
      <c r="M17" t="s">
        <v>124</v>
      </c>
      <c r="N17" t="s">
        <v>89</v>
      </c>
      <c r="O17" s="17">
        <v>45225</v>
      </c>
      <c r="P17" s="17">
        <v>45261</v>
      </c>
      <c r="Q17" s="1" t="s">
        <v>45</v>
      </c>
      <c r="R17" s="18">
        <v>0</v>
      </c>
      <c r="S17" s="18">
        <v>0</v>
      </c>
      <c r="T17" s="18">
        <v>0</v>
      </c>
      <c r="U17" s="17">
        <v>45264</v>
      </c>
      <c r="V17" s="18">
        <v>12300.09</v>
      </c>
      <c r="W17" s="18">
        <f>Centrum_MaxCourse[[#This Row],[22]]*Centrum_MaxCourse[[#This Row],[20]]</f>
        <v>0</v>
      </c>
      <c r="X17" s="18">
        <v>0</v>
      </c>
      <c r="Y17" s="18">
        <f>Centrum_MaxCourse[[#This Row],[24]]+Centrum_MaxCourse[[#This Row],[23]]</f>
        <v>0</v>
      </c>
      <c r="Z17" s="1" t="s">
        <v>84</v>
      </c>
    </row>
    <row r="18" spans="1:26" ht="30" x14ac:dyDescent="0.25">
      <c r="A18" t="s">
        <v>64</v>
      </c>
      <c r="B18" s="23" t="s">
        <v>102</v>
      </c>
      <c r="C18" t="s">
        <v>80</v>
      </c>
      <c r="D18" t="s">
        <v>99</v>
      </c>
      <c r="E18" t="s">
        <v>100</v>
      </c>
      <c r="F18" t="s">
        <v>116</v>
      </c>
      <c r="G18">
        <v>17735.240000000002</v>
      </c>
      <c r="H18" t="s">
        <v>40</v>
      </c>
      <c r="I18" s="16" t="s">
        <v>103</v>
      </c>
      <c r="J18" s="18">
        <v>2.052</v>
      </c>
      <c r="K18" t="s">
        <v>44</v>
      </c>
      <c r="L18" t="s">
        <v>81</v>
      </c>
      <c r="M18" t="s">
        <v>125</v>
      </c>
      <c r="N18" t="s">
        <v>89</v>
      </c>
      <c r="O18" s="17">
        <v>45225</v>
      </c>
      <c r="P18" s="17">
        <v>45261</v>
      </c>
      <c r="Q18" s="1" t="s">
        <v>45</v>
      </c>
      <c r="R18" s="18">
        <v>0</v>
      </c>
      <c r="S18" s="18">
        <v>0</v>
      </c>
      <c r="T18" s="18">
        <v>0</v>
      </c>
      <c r="U18" s="17">
        <v>45264</v>
      </c>
      <c r="V18" s="18">
        <v>12300.09</v>
      </c>
      <c r="W18" s="18">
        <f>Centrum_MaxCourse[[#This Row],[22]]*Centrum_MaxCourse[[#This Row],[20]]</f>
        <v>0</v>
      </c>
      <c r="X18" s="18">
        <v>0</v>
      </c>
      <c r="Y18" s="18">
        <f>Centrum_MaxCourse[[#This Row],[24]]+Centrum_MaxCourse[[#This Row],[23]]</f>
        <v>0</v>
      </c>
      <c r="Z18" s="1" t="s">
        <v>84</v>
      </c>
    </row>
    <row r="19" spans="1:26" ht="30" x14ac:dyDescent="0.25">
      <c r="A19" t="s">
        <v>65</v>
      </c>
      <c r="B19" s="23" t="s">
        <v>102</v>
      </c>
      <c r="C19" t="s">
        <v>80</v>
      </c>
      <c r="D19" t="s">
        <v>101</v>
      </c>
      <c r="E19" t="s">
        <v>91</v>
      </c>
      <c r="F19" t="s">
        <v>92</v>
      </c>
      <c r="G19">
        <v>49956.480000000003</v>
      </c>
      <c r="H19" t="s">
        <v>40</v>
      </c>
      <c r="I19" s="16" t="s">
        <v>103</v>
      </c>
      <c r="J19" s="18">
        <v>25.9</v>
      </c>
      <c r="K19" t="s">
        <v>44</v>
      </c>
      <c r="L19" t="s">
        <v>81</v>
      </c>
      <c r="M19" t="s">
        <v>93</v>
      </c>
      <c r="N19" t="s">
        <v>89</v>
      </c>
      <c r="O19" s="17">
        <v>45225</v>
      </c>
      <c r="P19" s="17">
        <v>45261</v>
      </c>
      <c r="Q19" s="1" t="s">
        <v>45</v>
      </c>
      <c r="R19" s="18">
        <v>9400</v>
      </c>
      <c r="S19" s="18">
        <v>0</v>
      </c>
      <c r="T19" s="18">
        <v>9400</v>
      </c>
      <c r="U19" s="17">
        <v>45264</v>
      </c>
      <c r="V19" s="18">
        <v>12300.09</v>
      </c>
      <c r="W19" s="18">
        <f>Centrum_MaxCourse[[#This Row],[22]]*Centrum_MaxCourse[[#This Row],[20]]</f>
        <v>115620846</v>
      </c>
      <c r="X19" s="18">
        <v>0</v>
      </c>
      <c r="Y19" s="18">
        <f>Centrum_MaxCourse[[#This Row],[24]]+Centrum_MaxCourse[[#This Row],[23]]</f>
        <v>115620846</v>
      </c>
      <c r="Z19" s="1" t="s">
        <v>84</v>
      </c>
    </row>
    <row r="20" spans="1:26" ht="30" x14ac:dyDescent="0.25">
      <c r="A20" t="s">
        <v>66</v>
      </c>
      <c r="B20" s="23" t="s">
        <v>102</v>
      </c>
      <c r="C20" t="s">
        <v>80</v>
      </c>
      <c r="D20" t="s">
        <v>101</v>
      </c>
      <c r="E20" t="s">
        <v>91</v>
      </c>
      <c r="F20" t="s">
        <v>104</v>
      </c>
      <c r="G20">
        <v>85133.16</v>
      </c>
      <c r="H20" t="s">
        <v>40</v>
      </c>
      <c r="I20" s="16" t="s">
        <v>103</v>
      </c>
      <c r="J20" s="18">
        <v>38.840000000000003</v>
      </c>
      <c r="K20" t="s">
        <v>44</v>
      </c>
      <c r="L20" t="s">
        <v>81</v>
      </c>
      <c r="M20" t="s">
        <v>117</v>
      </c>
      <c r="N20" t="s">
        <v>89</v>
      </c>
      <c r="O20" s="17">
        <v>45225</v>
      </c>
      <c r="P20" s="17">
        <v>45261</v>
      </c>
      <c r="Q20" s="1" t="s">
        <v>45</v>
      </c>
      <c r="R20" s="18">
        <v>0</v>
      </c>
      <c r="S20" s="18">
        <v>0</v>
      </c>
      <c r="T20" s="18">
        <v>0</v>
      </c>
      <c r="U20" s="17">
        <v>45264</v>
      </c>
      <c r="V20" s="18">
        <v>12300.09</v>
      </c>
      <c r="W20" s="18">
        <f>Centrum_MaxCourse[[#This Row],[22]]*Centrum_MaxCourse[[#This Row],[20]]</f>
        <v>0</v>
      </c>
      <c r="X20" s="18">
        <v>0</v>
      </c>
      <c r="Y20" s="18">
        <f>Centrum_MaxCourse[[#This Row],[24]]+Centrum_MaxCourse[[#This Row],[23]]</f>
        <v>0</v>
      </c>
      <c r="Z20" s="1" t="s">
        <v>84</v>
      </c>
    </row>
  </sheetData>
  <mergeCells count="5">
    <mergeCell ref="N1:Z1"/>
    <mergeCell ref="A1:C1"/>
    <mergeCell ref="D1:G1"/>
    <mergeCell ref="H1:I1"/>
    <mergeCell ref="J1:M1"/>
  </mergeCells>
  <phoneticPr fontId="1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5"/>
  <sheetViews>
    <sheetView workbookViewId="0">
      <selection activeCell="B6" sqref="B6"/>
    </sheetView>
  </sheetViews>
  <sheetFormatPr defaultColWidth="8.85546875" defaultRowHeight="15" x14ac:dyDescent="0.25"/>
  <cols>
    <col min="1" max="1" width="21.7109375" style="4" customWidth="1"/>
    <col min="2" max="2" width="23.7109375" style="4" customWidth="1"/>
    <col min="3" max="16384" width="8.85546875" style="4"/>
  </cols>
  <sheetData>
    <row r="1" spans="1:2" ht="32.25" customHeight="1" x14ac:dyDescent="0.25">
      <c r="A1" s="5" t="s">
        <v>46</v>
      </c>
      <c r="B1" s="6" t="s">
        <v>83</v>
      </c>
    </row>
    <row r="2" spans="1:2" ht="32.25" customHeight="1" x14ac:dyDescent="0.25">
      <c r="A2" s="5" t="s">
        <v>50</v>
      </c>
      <c r="B2" s="7" t="str">
        <f>LEFT(B1,SEARCH("[",B1,1)-1)&amp;B3</f>
        <v>C:\Users\a.inoyatov\Desktop\CNT-K23100427P-1</v>
      </c>
    </row>
    <row r="3" spans="1:2" ht="32.25" customHeight="1" x14ac:dyDescent="0.25">
      <c r="A3" s="5" t="s">
        <v>49</v>
      </c>
      <c r="B3" s="8" t="s">
        <v>84</v>
      </c>
    </row>
    <row r="4" spans="1:2" ht="32.25" customHeight="1" x14ac:dyDescent="0.25">
      <c r="A4" s="10" t="s">
        <v>77</v>
      </c>
      <c r="B4" s="11" t="str">
        <f>LEFT(B1,SEARCH("[",B1,1)-1)&amp;"Справочник курсов.xlsx"</f>
        <v>C:\Users\a.inoyatov\Desktop\Справочник курсов.xlsx</v>
      </c>
    </row>
    <row r="5" spans="1:2" ht="32.25" customHeight="1" x14ac:dyDescent="0.3">
      <c r="A5" s="4" t="s">
        <v>82</v>
      </c>
      <c r="B5" s="14">
        <v>45234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8C8D-A89F-48EA-A8CD-7E3E7931AD7C}">
  <sheetPr>
    <tabColor rgb="FFC00000"/>
  </sheetPr>
  <dimension ref="A1:C3"/>
  <sheetViews>
    <sheetView workbookViewId="0">
      <selection activeCell="C3" sqref="C3"/>
    </sheetView>
  </sheetViews>
  <sheetFormatPr defaultRowHeight="15" x14ac:dyDescent="0.25"/>
  <cols>
    <col min="1" max="1" width="18" bestFit="1" customWidth="1"/>
    <col min="2" max="2" width="17.5703125" bestFit="1" customWidth="1"/>
    <col min="3" max="3" width="24.7109375" bestFit="1" customWidth="1"/>
    <col min="4" max="4" width="24" bestFit="1" customWidth="1"/>
    <col min="5" max="5" width="14.28515625" customWidth="1"/>
    <col min="6" max="6" width="24" bestFit="1" customWidth="1"/>
    <col min="7" max="7" width="13.42578125" customWidth="1"/>
  </cols>
  <sheetData>
    <row r="1" spans="1:3" ht="36" customHeight="1" x14ac:dyDescent="0.25">
      <c r="A1" s="9" t="str">
        <f>IF(COUNT(Курс_USD[])=0,"Обновите курсы валюты в Справочнике","")</f>
        <v>Обновите курсы валюты в Справочнике</v>
      </c>
    </row>
    <row r="2" spans="1:3" s="3" customFormat="1" x14ac:dyDescent="0.25">
      <c r="A2" s="3" t="s">
        <v>47</v>
      </c>
      <c r="B2" s="3" t="s">
        <v>79</v>
      </c>
      <c r="C2" s="2" t="s">
        <v>48</v>
      </c>
    </row>
    <row r="3" spans="1:3" x14ac:dyDescent="0.25">
      <c r="A3" s="13"/>
      <c r="B3" s="12"/>
    </row>
  </sheetData>
  <phoneticPr fontId="1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E17" sqref="E17"/>
    </sheetView>
  </sheetViews>
  <sheetFormatPr defaultRowHeight="15" x14ac:dyDescent="0.25"/>
  <sheetData>
    <row r="2" spans="1:2" x14ac:dyDescent="0.25">
      <c r="A2" t="s">
        <v>28</v>
      </c>
      <c r="B2" t="s">
        <v>30</v>
      </c>
    </row>
    <row r="3" spans="1:2" x14ac:dyDescent="0.25">
      <c r="A3" t="s">
        <v>29</v>
      </c>
      <c r="B3" t="s">
        <v>31</v>
      </c>
    </row>
    <row r="4" spans="1:2" x14ac:dyDescent="0.25">
      <c r="A4" t="s">
        <v>32</v>
      </c>
      <c r="B4" t="s">
        <v>33</v>
      </c>
    </row>
    <row r="5" spans="1:2" x14ac:dyDescent="0.25">
      <c r="A5" t="s">
        <v>34</v>
      </c>
      <c r="B5" t="s">
        <v>35</v>
      </c>
    </row>
    <row r="6" spans="1:2" x14ac:dyDescent="0.25">
      <c r="A6" t="s">
        <v>36</v>
      </c>
      <c r="B6" t="s">
        <v>37</v>
      </c>
    </row>
    <row r="7" spans="1:2" x14ac:dyDescent="0.25">
      <c r="A7" t="s">
        <v>38</v>
      </c>
      <c r="B7" t="s">
        <v>39</v>
      </c>
    </row>
    <row r="8" spans="1:2" x14ac:dyDescent="0.25">
      <c r="A8" t="s">
        <v>40</v>
      </c>
      <c r="B8" t="s">
        <v>41</v>
      </c>
    </row>
    <row r="9" spans="1:2" x14ac:dyDescent="0.25">
      <c r="A9" t="s">
        <v>42</v>
      </c>
      <c r="B9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2 3 f 6 5 2 - 5 1 3 8 - 4 e 5 a - b 8 0 a - 0 0 2 6 c a 6 2 c 2 5 c "   x m l n s = " h t t p : / / s c h e m a s . m i c r o s o f t . c o m / D a t a M a s h u p " > A A A A A B s P A A B Q S w M E F A A C A A g A 2 5 O E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2 5 O E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u T h F c 2 d z G Y H g w A A K Q 8 A A A T A B w A R m 9 y b X V s Y X M v U 2 V j d G l v b j E u b S C i G A A o o B Q A A A A A A A A A A A A A A A A A A A A A A A A A A A D t W / 1 u 2 8 g R / z / A v c O C A V K p J y k m 8 4 1 r D v A p S U 9 t 7 B S y 4 h Y V B I O W a F u I R K o U 5 T g w D M R O c u n V a X N t g / Z w a O + a H t C / n c R u n M R x X o F 8 h T 5 J Z 2 b 5 t R Q l U p a c p s A F l w u 5 J G d + M z t f O 7 v q a n W r a e h s j v 8 r f 3 L i R H d F N b U G K + m r C 7 r B L r O W Z n 1 0 g s G f u X I R b q + u 1 b V W o d g z T U 2 3 f m m Y t x Y N 4 x b L Z N l 6 d V Z t a / C G B C 9 K t Q 1 W L R q 6 B S / V 2 P o U 3 b V 6 b V 2 u 5 T g 1 + 2 t n 0 9 m y D 5 2 H 9 l t 7 3 3 7 t k / Z o Z q 4 1 W 1 r B p d H N I P d T U m G t 1 V 2 T s j m m 9 1 q t H L P M n p Z 1 C Z 6 U 7 K f O l n P X P r R f 2 / v M 2 W T 2 O 7 j b t w / s P W C B f 9 8 6 2 / Y B c + 7 D 4 B v n k f v y g Q S s K + o i M J v T W q C H s n G 7 m 4 n C y z F N r a + w D A l Z Q y m 5 g q R s i P 8 T 5 6 5 z z 3 4 B 7 + 8 x u N i 1 d + w 3 P m M Y I o o w 9 M z 5 w t m O s u X 6 6 W a O L k d u X b q i W q q 0 E Y L 0 D 8 D w 0 n 5 u 7 8 E 7 b 5 1 7 8 O 6 2 / Y o 5 v y d g R N H Z Y v S V D + f q W k f V G 3 T N M W V G F i 3 H O J I c W 5 f c e Z c 2 h J v s R y e a + h F Q B g b K t Q a D W t h I Y 8 y q C P Z j 9 t o T n q Y + A 1 m X G o B l w V h a a G i t 5 q p m 3 h E m 4 i m 8 e h c + 2 K f J e g 4 8 w / y 8 6 Q 5 x M 0 z r C I p f j 4 G R Y z f M h m Y W p r t 1 T W 8 0 9 e W N M L D v A N g m 0 d w F m o + d x w y Z A N U d z / C e O d s E / H G A 7 r r a t W Y z 6 c X K M V l g i R M N L 6 d j d q 1 p j s j N Z z Z d t x Z c E 4 k N X E L c m i 5 W 6 O X k 4 I X z A r y e A Y D n f D o A P k 6 D 8 w j s m J A B y j 3 y z k 2 E B N a M 7 z u / g 8 H X z l Y g 2 3 S j E T h Z O r 2 A c 4 E i 9 s A m D v m U S W 5 w 8 o Q N a f p r g C P G D X A r I G O / O x N g q J i q 3 l 0 y z D Z H U r n T 0 S g M j S c i m m I f T g t o M z R Q w Q Q H o 0 w G O U z C i U C Q x 8 E w y C F L u n X + b A E J U F j s A x l 6 H k Y 5 1 o z I A 6 x u m O h o a 0 8 8 Q 0 T n O o Q X H p L f 7 a O R H s K T Z + i U 9 o 5 n h c 0 l V h X l q b F P W T W q h B r 7 m M m X m L W i 6 Q M f a q 2 u 1 k d s U u p Q B q h j T B 2 j x r 4 b / o W n q f V + u Q u F a l p 9 1 0 Z O 8 4 m 4 I i X A 9 W b X m p B e l F R 6 O W o p J Q + p p S a j G c j u i e + k C y d K i r g 7 m u w U 5 Z J N L j 7 u f e v O 0 S 6 8 9 T b E B A j t U O a B 4 i B c B M 1 q X U t r / M x o J o Q O h W q / Z J 3 l R i 1 B k G x / o Y X W N R w M Q v 5 5 U 2 8 U r m t L 1 o 2 e p Z k j u 0 + q S Y 2 t n l N q O V m K e N k T S s + / I h O y G E 4 U 7 Q q E x Y u X 4 S q r 1 b p i 3 N b T O 8 1 Q q E n l 8 O S W a k k S u t E 2 J s n 8 5 F N a R 4 Z g f Z 9 6 N V D W 2 s a q N p F F W 4 y i h N V R I q h g U W R / A 7 N 1 1 9 l c u D l 3 J b w s K q e t g c u p 6 t 9 R F + 9 l q k p j F u 0 + 3 o t n p x Z I s U A q S n 2 9 W r K 0 9 m U J Z J J y 6 M O X J X o V c F Z x U V g b f / 7 6 c W D E / w Y / z I M h H b K T m d Z S 1 v f g f e c L d w T X I G + c P 4 A 7 0 H 0 G v s + m z A T J i S B R G g r 9 T z A Z I / l d L 8 p b 2 p r F 6 0 q 3 l h D C P z 1 w 5 f U e 6 L 3 2 o m a + l 8 w g C c A A T b C Q T 5 s y v J X S P h W F 3 w o 1 6 A T i / C D i E 4 v x g 9 G n k 3 9 d I C F W 4 c c X Z M d T n t 9 A G w g 9 i M c f V E s t 5 E O B 2 2 x E A 9 j M 9 K + A O V b M h R l 1 b f T G T d U j 5 K 9 v k g x B B n 6 j 9 4 e O r 3 + R i B f 1 9 z f g + B p G U P U 7 9 D Y P D T D o x a N g E e l p B F N C S M 2 0 Z E R S X 0 G A f i r x V S L Z j Z A 1 x x M w S K n A c s F j n 9 B p D G f f 9 9 u V T l Q s t a x 9 n W W H l j z 2 L h j S M x g C D q i n s G N d A Q t v 6 n V r H J 8 S 8 0 8 K o 9 g 4 h o C Q S u z B 7 i + a 2 k i Y A t N y O 9 P / R 5 s s L m I 5 t k p D a J e l r t E z 6 w m 1 m b O N 1 n K P m r Z D W u C B 4 X t 8 X Y P X D Y v H 2 l L 3 a r t j 3 c n Q D S / p Z l S r v t L U l 7 F m h M p T q x t m A x Y 3 W q s x r 7 Z 6 U F g t Z N E C J S 7 e R j Y 7 q S 5 g W v m w a K s v t r H i r 6 v m s h G p w R C c 9 x j m R W 3 q m h n z y r J p d L s L t 7 X m 8 o o 1 j F S w u O i o p t U z t b 5 a M K Y 9 K b 5 g 4 p q g n 7 K F e u g Y p q X i 1 i G A 7 V o x b z X 1 b g 9 e r G u D X r A M S 2 3 F P Z x Y 4 / O I f c / v q S e B 5 K n 1 9 o 4 K u C 0 C w b c 0 + L K y A w U n z U D L U H F z J d B 0 7 Z T E p F N V C J c G l K H t L t y f h v u u Z q 4 2 Q R 8 o q 5 / t / e 1 W 9 y L O m 7 k / l G b n B x R o Y / b r X X n A k M y m Z i 4 0 9 V U D Y e p G z Y c 1 b E a w 6 t 0 l W p u C w k t 6 Q 1 t z t e 5 L w D s d w Q c 5 J t N / Q d / 7 v b d 5 9 w U 4 U m V F Y 2 i U z F h i o q V 7 m p o l M y 2 U j Z 7 e y F Q D M 6 7 l l O O o Y M f t v 0 J U c W d W h z i N I v r h B f e x h X s 0 T R z p r j Q 7 n d A X 3 n 1 g G 3 G j q x h n 4 x 7 U K a H V 7 x A z M Q I O j G e S a f Q s F 2 4 P k s A d f G i Y z e U m T o S 0 s t h y U b T 9 q 7 i Q F x f l p H 5 T J 4 Y 8 3 P V H r h Q h I W r V w 8 z o 2 D d 2 R t 6 z x 4 o O R r A O I 8 G c R 4 z y 1 g 5 8 s U n S h j d f s e y b 1 / S G Y e Z n i / P M f k H s C L A f T F C X t X x 1 s B b C 2 z l 8 Y b g H R D i r x w A Z y 4 s 0 z R w D d 7 g n 5 S 0 y F X 6 R m e z 3 n h h z j L r U B + V A K c x 3 P H f q i x + e K 0 3 S s I Z H 5 h i v j f H y S P 0 + s u H 1 l f A L s O g v Q u H b T T q M w u 2 1 a L Q X Q V G Z d e 9 s i r D K H N a 7 P 8 S + N v V g n A d i 7 / 5 m J + 5 M y v D u x b E 3 4 g W 4 / m o 1 7 C W x X Z 9 x m q Z H 7 v S s D 7 e s a N 0 6 S Z v u o y 3 G n q C p + 7 + r i U f Z 2 B Y r o y H B / 8 d B k y d S N B 1 L P h y z P k 6 U v y D 7 i S / p 1 d r H V T F S / Z A I f 0 i E E 0 2 E s Z E / n R P H l b 5 p T D 8 + 1 Y r J L B R d g B J t j 7 w F c g + 9 f d u w L X d a a l 2 j r k 3 m K F 6 R k 2 7 O l o o 3 4 N / i 1 d l K + e Y M m 5 4 v T V d K N 2 b Z t V / j u M v B 9 F h V I M R G 1 0 k b / X 7 p p 5 P + I 4 j x P o m E Q i 6 Z S g 2 0 t R f x v J N 8 8 y f q g E V + n / f x P Q e S L 4 E W l A D u F 3 E u W u S D e T d j o i A 7 3 u u i 8 x a 9 e 8 x R h f x / 7 v + F u U e T 0 A p e o S B 8 7 w k / j n r 6 X K / T a b n w f D d z v g z A x Y e C O T 7 a Z e 4 w 0 4 2 8 / X d M 1 c i M L 9 d R z l d g g T u C C 3 P a U T h 9 I c X D 9 a O A h d p G l a B C 7 g G b A 6 R 7 V D b h A G X / y d s k 9 h U c C V n F z 2 a Y o e P O B n M J s T z D Q W Q Y w 9 W 5 J w 1 t A k o / x Q e M P 8 D w g D M K J O 0 / u / u Q m w W q y j Z d B u 5 k F j h V P 0 6 W 8 S K P / X l w t 9 9 i 8 H G 2 W K Y y V z 5 d K Z a z 7 k 5 k c i z 9 B Y Q l B O E 2 y L g h 3 M X N Q t z 9 8 4 I a B j s y + N c 0 j B Z 1 A A C V K X m K c w p C M h r g 5 5 9 d p w 4 l S E X 2 6 B 8 Y I l n o Q N G O t y v p q b 0 t U J g 5 A o X Y F E A H j G H 6 F g 3 V b K C W g x N 8 o n y n K f k K A o P P Y e D A 1 T m w H H C Y x + e x x N D V w Y S Z Z b A 5 F Z x 3 e h n K j X z A M X J c i j O w n 9 I M b u f t r + w X G G W i b u 6 l q c D R q e Q E U f 6 J t d 8 Q b / c S W 0 U 1 m 0 t L L N P T s v y z H Q T i 3 G c Z k G 3 P s 5 V j z 3 5 g X t 4 3 p b l 5 R v 6 Q n x x b k m J 4 2 h 3 8 9 A g 4 Y P W E n Z s 9 K X q a w 7 c H W k C C P X y m 6 r c Y T k Z g C 3 k v 6 6 M F / M v + o x Q 9 + S H F f O x t d I Y + S F E v D B Y a Y i s P a 7 0 2 0 3 7 T Q 9 v V e I g d U R W o i U 2 K y 4 c U k A / w 5 M F r j D r 8 D I 7 r p 6 6 q + g u Y k j f i 5 z v n g Z / A 9 3 0 V p y p z K q K I 1 P r 1 k w e e A / m S j v C 7 B U F Y S B A t l K L d N S p K J W Z 2 M R V e M 3 k c L 3 m Z s N c W U i H u n p L z P 4 c 6 J L z 6 h r r E e c B I r X j G Y i v C n l c I 6 M k T O w k / U o V E S + 5 j U G X / e v p D s s + B m 1 x D V C F 5 Z 0 v m A G b S 3 l V 1 K K k j a 1 V c o B 6 S 1 / w 7 e s 7 p B U 2 v q 5 P Q q Q G t b V j a 5 5 o K a 9 O E X 0 z I 0 h E L b n l I x Z 0 S L x q k 9 w s 1 8 D v h N 2 t 0 g l 0 J j 5 z B k T P h k b M 4 c j Y 8 c g 5 H z o V H z u P I + f D I B R y 5 E B 6 5 i C M X w y O X c O S S 8 B u 6 K Y I 4 J Y x x 2 O J v 7 Q i 4 L C C X C b o s Y J c J v C y g l w m + L O C X S Q B Z k E A m E W R B B p m E k A U p Z B J D F u R Q S A 5 F k E M h O R R R / 3 w C B D k U k k M R 5 F B I D k W Q Q y E 5 F E E O h e S A / w c u O N 1 o l I 3 b v h V B x t B M 6 m y y U U M b 4 p e B V 1 W m o x q 9 d h t / C 6 n A D T 9 S c c a / O u t f n f O v z v t X F / y r i / 7 V J f 9 K n g o u 5 e A y Y C M H f O S A k R x w k g N W c s B L D p j J A T c l 4 K Y E 3 J S A m x J w U w J u y j k 6 p z Y s u M F L H o 5 a u D P P 5 + O T / w J Q S w E C L Q A U A A I A C A D b k 4 R X y z L E l 6 Q A A A D 1 A A A A E g A A A A A A A A A A A A A A A A A A A A A A Q 2 9 u Z m l n L 1 B h Y 2 t h Z 2 U u e G 1 s U E s B A i 0 A F A A C A A g A 2 5 O E V 1 N y O C y b A A A A 4 Q A A A B M A A A A A A A A A A A A A A A A A 8 A A A A F t D b 2 5 0 Z W 5 0 X 1 R 5 c G V z X S 5 4 b W x Q S w E C L Q A U A A I A C A D b k 4 R X N n c x m B 4 M A A C k P A A A E w A A A A A A A A A A A A A A A A D Y A Q A A R m 9 y b X V s Y X M v U 2 V j d G l v b j E u b V B L B Q Y A A A A A A w A D A M I A A A B D D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A 5 w A A A A A A A D h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V u d H J 1 b T w v S X R l b V B h d G g + P C 9 J d G V t T G 9 j Y X R p b 2 4 + P F N 0 Y W J s Z U V u d H J p Z X M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M Y X N 0 V X B k Y X R l Z C I g V m F s d W U 9 I m Q y M D I z L T E w L T I 2 V D E 0 O j M 1 O j E 0 L j A 4 N j Q 3 M D B a I i A v P j x F b n R y e S B U e X B l P S J G a W x s Q 2 9 s d W 1 u V H l w Z X M i I F Z h b H V l P S J z Q X d B Q U F B Q U F B Q U F G Q l F B Q U F B Q U p D U U F G Q U F B R k F B P T 0 i I C 8 + P E V u d H J 5 I F R 5 c G U 9 I k Z p b G x D b 2 x 1 b W 5 O Y W 1 l c y I g V m F s d W U 9 I n N b J n F 1 b 3 Q 7 0 J j Q v d C 0 0 L X Q u t G B J n F 1 b 3 Q 7 L C Z x d W 9 0 O 2 N h c n J p Z X J f b m F t Z S Z x d W 9 0 O y w m c X V v d D t j b 3 V u d H J 5 X 2 9 m X 2 9 y a W d p b i Z x d W 9 0 O y w m c X V v d D t j b 2 5 0 Y W l u Z X J f b m 8 m c X V v d D s s J n F 1 b 3 Q 7 c 2 h p c H B l c l 9 u Y W 1 l J n F 1 b 3 Q 7 L C Z x d W 9 0 O 3 N o a X B w Z X J f a W 5 2 b 2 l j Z V 9 u b y Z x d W 9 0 O y w m c X V v d D t z a G l w c G V y X 2 l u d m 9 p Y 2 V f d m F s d W U m c X V v d D s s J n F 1 b 3 Q 7 c 2 h p c H B l c l 9 p b n Z v a W N l X 2 N 1 c n J l b m N 5 J n F 1 b 3 Q 7 L C Z x d W 9 0 O 2 N i b V 9 v Z l 9 j Y X J n b y Z x d W 9 0 O y w m c X V v d D t n c m 9 z c 1 9 3 Z W l n a H R f b 2 Z f Y 2 F y Z 2 8 m c X V v d D s s J n F 1 b 3 Q 7 c m 9 1 d G U m c X V v d D s s J n F 1 b 3 Q 7 0 K P R g d C 7 0 L 7 Q s t C 4 0 Y 8 g 0 L / Q v t G B 0 Y L Q s N C y 0 L r Q u C Z x d W 9 0 O y w m c X V v d D t o Y m x f b m 8 m c X V v d D s s J n F 1 b 3 Q 7 b W J s X 2 5 v J n F 1 b 3 Q 7 L C Z x d W 9 0 O 2 R h d G V f b 2 Z f Z G V w Y X J 0 d X J l J n F 1 b 3 Q 7 L C Z x d W 9 0 O 2 R h d G V f b 2 Z f Z G V s a X Z l c n k m c X V v d D s s J n F 1 b 3 Q 7 Y 2 9 u d G F p b m V y X 3 R 5 c G U m c X V v d D s s J n F 1 b 3 Q 7 c m F 0 Z S Z x d W 9 0 O y w m c X V v d D v Q o d G C 0 L 7 Q u N C 8 0 L 7 R g d G C 0 Y w g 0 Y L R g N C w 0 L 3 R g d C / 0 L 7 R g N G C 0 L j R g N C + 0 L L Q u t C 4 I F Z l b m R v c i 1 O Q 1 Y g 0 L P R g N G D 0 L f Q v t C y J n F 1 b 3 Q 7 L C Z x d W 9 0 O 1 R o Z S B j b 3 N 0 I G 9 m I H R y Y W 5 z c G 9 y d G F 0 a W 9 u J n F 1 b 3 Q 7 L C Z x d W 9 0 O 2 l u c 3 V y Y W 5 j Z V 9 j b 3 N 0 J n F 1 b 3 Q 7 L C Z x d W 9 0 O 2 N h c n J p Z X J f a W 5 2 b 2 l j Z V 9 u b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T V m N T M 3 M C 0 0 Z m Y 4 L T R h M j k t Y j c 0 M S 1 m M z E w Z j k w N T g w N j Y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l J l Y 2 9 2 Z X J 5 V G F y Z 2 V 0 U 2 h l Z X Q i I F Z h b H V l P S J z 0 K j Q s N C x 0 L v Q v t C 9 X 9 C k 0 L 7 R g N C 8 0 Y P Q u 9 G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u d H J 1 b S 9 B d X R v U m V t b 3 Z l Z E N v b H V t b n M x L n v Q m N C 9 0 L T Q t d C 6 0 Y E s M H 0 m c X V v d D s s J n F 1 b 3 Q 7 U 2 V j d G l v b j E v Q 2 V u d H J 1 b S 9 B d X R v U m V t b 3 Z l Z E N v b H V t b n M x L n t j Y X J y a W V y X 2 5 h b W U s M X 0 m c X V v d D s s J n F 1 b 3 Q 7 U 2 V j d G l v b j E v Q 2 V u d H J 1 b S 9 B d X R v U m V t b 3 Z l Z E N v b H V t b n M x L n t j b 3 V u d H J 5 X 2 9 m X 2 9 y a W d p b i w y f S Z x d W 9 0 O y w m c X V v d D t T Z W N 0 a W 9 u M S 9 D Z W 5 0 c n V t L 0 F 1 d G 9 S Z W 1 v d m V k Q 2 9 s d W 1 u c z E u e 2 N v b n R h a W 5 l c l 9 u b y w z f S Z x d W 9 0 O y w m c X V v d D t T Z W N 0 a W 9 u M S 9 D Z W 5 0 c n V t L 0 F 1 d G 9 S Z W 1 v d m V k Q 2 9 s d W 1 u c z E u e 3 N o a X B w Z X J f b m F t Z S w 0 f S Z x d W 9 0 O y w m c X V v d D t T Z W N 0 a W 9 u M S 9 D Z W 5 0 c n V t L 0 F 1 d G 9 S Z W 1 v d m V k Q 2 9 s d W 1 u c z E u e 3 N o a X B w Z X J f a W 5 2 b 2 l j Z V 9 u b y w 1 f S Z x d W 9 0 O y w m c X V v d D t T Z W N 0 a W 9 u M S 9 D Z W 5 0 c n V t L 0 F 1 d G 9 S Z W 1 v d m V k Q 2 9 s d W 1 u c z E u e 3 N o a X B w Z X J f a W 5 2 b 2 l j Z V 9 2 Y W x 1 Z S w 2 f S Z x d W 9 0 O y w m c X V v d D t T Z W N 0 a W 9 u M S 9 D Z W 5 0 c n V t L 0 F 1 d G 9 S Z W 1 v d m V k Q 2 9 s d W 1 u c z E u e 3 N o a X B w Z X J f a W 5 2 b 2 l j Z V 9 j d X J y Z W 5 j e S w 3 f S Z x d W 9 0 O y w m c X V v d D t T Z W N 0 a W 9 u M S 9 D Z W 5 0 c n V t L 0 F 1 d G 9 S Z W 1 v d m V k Q 2 9 s d W 1 u c z E u e 2 N i b V 9 v Z l 9 j Y X J n b y w 4 f S Z x d W 9 0 O y w m c X V v d D t T Z W N 0 a W 9 u M S 9 D Z W 5 0 c n V t L 0 F 1 d G 9 S Z W 1 v d m V k Q 2 9 s d W 1 u c z E u e 2 d y b 3 N z X 3 d l a W d o d F 9 v Z l 9 j Y X J n b y w 5 f S Z x d W 9 0 O y w m c X V v d D t T Z W N 0 a W 9 u M S 9 D Z W 5 0 c n V t L 0 F 1 d G 9 S Z W 1 v d m V k Q 2 9 s d W 1 u c z E u e 3 J v d X R l L D E w f S Z x d W 9 0 O y w m c X V v d D t T Z W N 0 a W 9 u M S 9 D Z W 5 0 c n V t L 0 F 1 d G 9 S Z W 1 v d m V k Q 2 9 s d W 1 u c z E u e 9 C j 0 Y H Q u 9 C + 0 L L Q u N G P I N C / 0 L 7 R g d G C 0 L D Q s t C 6 0 L g s M T F 9 J n F 1 b 3 Q 7 L C Z x d W 9 0 O 1 N l Y 3 R p b 2 4 x L 0 N l b n R y d W 0 v Q X V 0 b 1 J l b W 9 2 Z W R D b 2 x 1 b W 5 z M S 5 7 a G J s X 2 5 v L D E y f S Z x d W 9 0 O y w m c X V v d D t T Z W N 0 a W 9 u M S 9 D Z W 5 0 c n V t L 0 F 1 d G 9 S Z W 1 v d m V k Q 2 9 s d W 1 u c z E u e 2 1 i b F 9 u b y w x M 3 0 m c X V v d D s s J n F 1 b 3 Q 7 U 2 V j d G l v b j E v Q 2 V u d H J 1 b S 9 B d X R v U m V t b 3 Z l Z E N v b H V t b n M x L n t k Y X R l X 2 9 m X 2 R l c G F y d H V y Z S w x N H 0 m c X V v d D s s J n F 1 b 3 Q 7 U 2 V j d G l v b j E v Q 2 V u d H J 1 b S 9 B d X R v U m V t b 3 Z l Z E N v b H V t b n M x L n t k Y X R l X 2 9 m X 2 R l b G l 2 Z X J 5 L D E 1 f S Z x d W 9 0 O y w m c X V v d D t T Z W N 0 a W 9 u M S 9 D Z W 5 0 c n V t L 0 F 1 d G 9 S Z W 1 v d m V k Q 2 9 s d W 1 u c z E u e 2 N v b n R h a W 5 l c l 9 0 e X B l L D E 2 f S Z x d W 9 0 O y w m c X V v d D t T Z W N 0 a W 9 u M S 9 D Z W 5 0 c n V t L 0 F 1 d G 9 S Z W 1 v d m V k Q 2 9 s d W 1 u c z E u e 3 J h d G U s M T d 9 J n F 1 b 3 Q 7 L C Z x d W 9 0 O 1 N l Y 3 R p b 2 4 x L 0 N l b n R y d W 0 v Q X V 0 b 1 J l b W 9 2 Z W R D b 2 x 1 b W 5 z M S 5 7 0 K H R g t C + 0 L j Q v N C + 0 Y H R g t G M I N G C 0 Y D Q s N C 9 0 Y H Q v 9 C + 0 Y D R g t C 4 0 Y D Q v t C y 0 L r Q u C B W Z W 5 k b 3 I t T k N W I N C z 0 Y D R g 9 C 3 0 L 7 Q s i w x O H 0 m c X V v d D s s J n F 1 b 3 Q 7 U 2 V j d G l v b j E v Q 2 V u d H J 1 b S 9 B d X R v U m V t b 3 Z l Z E N v b H V t b n M x L n t U a G U g Y 2 9 z d C B v Z i B 0 c m F u c 3 B v c n R h d G l v b i w x O X 0 m c X V v d D s s J n F 1 b 3 Q 7 U 2 V j d G l v b j E v Q 2 V u d H J 1 b S 9 B d X R v U m V t b 3 Z l Z E N v b H V t b n M x L n t p b n N 1 c m F u Y 2 V f Y 2 9 z d C w y M H 0 m c X V v d D s s J n F 1 b 3 Q 7 U 2 V j d G l v b j E v Q 2 V u d H J 1 b S 9 B d X R v U m V t b 3 Z l Z E N v b H V t b n M x L n t j Y X J y a W V y X 2 l u d m 9 p Y 2 V f b m 8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D Z W 5 0 c n V t L 0 F 1 d G 9 S Z W 1 v d m V k Q 2 9 s d W 1 u c z E u e 9 C Y 0 L 3 Q t N C 1 0 L r R g S w w f S Z x d W 9 0 O y w m c X V v d D t T Z W N 0 a W 9 u M S 9 D Z W 5 0 c n V t L 0 F 1 d G 9 S Z W 1 v d m V k Q 2 9 s d W 1 u c z E u e 2 N h c n J p Z X J f b m F t Z S w x f S Z x d W 9 0 O y w m c X V v d D t T Z W N 0 a W 9 u M S 9 D Z W 5 0 c n V t L 0 F 1 d G 9 S Z W 1 v d m V k Q 2 9 s d W 1 u c z E u e 2 N v d W 5 0 c n l f b 2 Z f b 3 J p Z 2 l u L D J 9 J n F 1 b 3 Q 7 L C Z x d W 9 0 O 1 N l Y 3 R p b 2 4 x L 0 N l b n R y d W 0 v Q X V 0 b 1 J l b W 9 2 Z W R D b 2 x 1 b W 5 z M S 5 7 Y 2 9 u d G F p b m V y X 2 5 v L D N 9 J n F 1 b 3 Q 7 L C Z x d W 9 0 O 1 N l Y 3 R p b 2 4 x L 0 N l b n R y d W 0 v Q X V 0 b 1 J l b W 9 2 Z W R D b 2 x 1 b W 5 z M S 5 7 c 2 h p c H B l c l 9 u Y W 1 l L D R 9 J n F 1 b 3 Q 7 L C Z x d W 9 0 O 1 N l Y 3 R p b 2 4 x L 0 N l b n R y d W 0 v Q X V 0 b 1 J l b W 9 2 Z W R D b 2 x 1 b W 5 z M S 5 7 c 2 h p c H B l c l 9 p b n Z v a W N l X 2 5 v L D V 9 J n F 1 b 3 Q 7 L C Z x d W 9 0 O 1 N l Y 3 R p b 2 4 x L 0 N l b n R y d W 0 v Q X V 0 b 1 J l b W 9 2 Z W R D b 2 x 1 b W 5 z M S 5 7 c 2 h p c H B l c l 9 p b n Z v a W N l X 3 Z h b H V l L D Z 9 J n F 1 b 3 Q 7 L C Z x d W 9 0 O 1 N l Y 3 R p b 2 4 x L 0 N l b n R y d W 0 v Q X V 0 b 1 J l b W 9 2 Z W R D b 2 x 1 b W 5 z M S 5 7 c 2 h p c H B l c l 9 p b n Z v a W N l X 2 N 1 c n J l b m N 5 L D d 9 J n F 1 b 3 Q 7 L C Z x d W 9 0 O 1 N l Y 3 R p b 2 4 x L 0 N l b n R y d W 0 v Q X V 0 b 1 J l b W 9 2 Z W R D b 2 x 1 b W 5 z M S 5 7 Y 2 J t X 2 9 m X 2 N h c m d v L D h 9 J n F 1 b 3 Q 7 L C Z x d W 9 0 O 1 N l Y 3 R p b 2 4 x L 0 N l b n R y d W 0 v Q X V 0 b 1 J l b W 9 2 Z W R D b 2 x 1 b W 5 z M S 5 7 Z 3 J v c 3 N f d 2 V p Z 2 h 0 X 2 9 m X 2 N h c m d v L D l 9 J n F 1 b 3 Q 7 L C Z x d W 9 0 O 1 N l Y 3 R p b 2 4 x L 0 N l b n R y d W 0 v Q X V 0 b 1 J l b W 9 2 Z W R D b 2 x 1 b W 5 z M S 5 7 c m 9 1 d G U s M T B 9 J n F 1 b 3 Q 7 L C Z x d W 9 0 O 1 N l Y 3 R p b 2 4 x L 0 N l b n R y d W 0 v Q X V 0 b 1 J l b W 9 2 Z W R D b 2 x 1 b W 5 z M S 5 7 0 K P R g d C 7 0 L 7 Q s t C 4 0 Y 8 g 0 L / Q v t G B 0 Y L Q s N C y 0 L r Q u C w x M X 0 m c X V v d D s s J n F 1 b 3 Q 7 U 2 V j d G l v b j E v Q 2 V u d H J 1 b S 9 B d X R v U m V t b 3 Z l Z E N v b H V t b n M x L n t o Y m x f b m 8 s M T J 9 J n F 1 b 3 Q 7 L C Z x d W 9 0 O 1 N l Y 3 R p b 2 4 x L 0 N l b n R y d W 0 v Q X V 0 b 1 J l b W 9 2 Z W R D b 2 x 1 b W 5 z M S 5 7 b W J s X 2 5 v L D E z f S Z x d W 9 0 O y w m c X V v d D t T Z W N 0 a W 9 u M S 9 D Z W 5 0 c n V t L 0 F 1 d G 9 S Z W 1 v d m V k Q 2 9 s d W 1 u c z E u e 2 R h d G V f b 2 Z f Z G V w Y X J 0 d X J l L D E 0 f S Z x d W 9 0 O y w m c X V v d D t T Z W N 0 a W 9 u M S 9 D Z W 5 0 c n V t L 0 F 1 d G 9 S Z W 1 v d m V k Q 2 9 s d W 1 u c z E u e 2 R h d G V f b 2 Z f Z G V s a X Z l c n k s M T V 9 J n F 1 b 3 Q 7 L C Z x d W 9 0 O 1 N l Y 3 R p b 2 4 x L 0 N l b n R y d W 0 v Q X V 0 b 1 J l b W 9 2 Z W R D b 2 x 1 b W 5 z M S 5 7 Y 2 9 u d G F p b m V y X 3 R 5 c G U s M T Z 9 J n F 1 b 3 Q 7 L C Z x d W 9 0 O 1 N l Y 3 R p b 2 4 x L 0 N l b n R y d W 0 v Q X V 0 b 1 J l b W 9 2 Z W R D b 2 x 1 b W 5 z M S 5 7 c m F 0 Z S w x N 3 0 m c X V v d D s s J n F 1 b 3 Q 7 U 2 V j d G l v b j E v Q 2 V u d H J 1 b S 9 B d X R v U m V t b 3 Z l Z E N v b H V t b n M x L n v Q o d G C 0 L 7 Q u N C 8 0 L 7 R g d G C 0 Y w g 0 Y L R g N C w 0 L 3 R g d C / 0 L 7 R g N G C 0 L j R g N C + 0 L L Q u t C 4 I F Z l b m R v c i 1 O Q 1 Y g 0 L P R g N G D 0 L f Q v t C y L D E 4 f S Z x d W 9 0 O y w m c X V v d D t T Z W N 0 a W 9 u M S 9 D Z W 5 0 c n V t L 0 F 1 d G 9 S Z W 1 v d m V k Q 2 9 s d W 1 u c z E u e 1 R o Z S B j b 3 N 0 I G 9 m I H R y Y W 5 z c G 9 y d G F 0 a W 9 u L D E 5 f S Z x d W 9 0 O y w m c X V v d D t T Z W N 0 a W 9 u M S 9 D Z W 5 0 c n V t L 0 F 1 d G 9 S Z W 1 v d m V k Q 2 9 s d W 1 u c z E u e 2 l u c 3 V y Y W 5 j Z V 9 j b 3 N 0 L D I w f S Z x d W 9 0 O y w m c X V v d D t T Z W N 0 a W 9 u M S 9 D Z W 5 0 c n V t L 0 F 1 d G 9 S Z W 1 v d m V k Q 2 9 s d W 1 u c z E u e 2 N h c n J p Z X J f a W 5 2 b 2 l j Z V 9 u b y w y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B J U Q x J T g z J U Q x J T g w J U Q x J T g x X 1 V T R D w v S X R l b V B h d G g + P C 9 J d G V t T G 9 j Y X R p b 2 4 + P F N 0 Y W J s Z U V u d H J p Z X M + P E V u d H J 5 I F R 5 c G U 9 I k Z p b G x D b 3 V u d C I g V m F s d W U 9 I m w w I i A v P j x F b n R y e S B U e X B l P S J O Y X Z p Z 2 F 0 a W 9 u U 3 R l c E 5 h b W U i I F Z h b H V l P S J z 0 J 3 Q s N C y 0 L j Q s 9 C w 0 Y b Q u N G P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F c n J v c k N v d W 5 0 I i B W Y W x 1 Z T 0 i b D A i I C 8 + P E V u d H J 5 I F R 5 c G U 9 I k Z p b G x M Y X N 0 V X B k Y X R l Z C I g V m F s d W U 9 I m Q y M D I z L T E y L T A 0 V D E z O j M w O j U 1 L j c y M z E 4 M z Z a I i A v P j x F b n R y e S B U e X B l P S J G a W x s Q 2 9 s d W 1 u V H l w Z X M i I F Z h b H V l P S J z Q 1 F V Q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U 0 L D R g t C w J n F 1 b 3 Q 7 L C Z x d W 9 0 O 9 C a 0 Y P R g N G B J n F 1 b 3 Q 7 L C Z x d W 9 0 O 9 C c 0 L D Q u t G B 0 L j Q v N C w 0 L v R j N C 9 0 Y v Q u S D Q u t G D 0 Y D R g S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G E 5 M z R j M G E t Y z F m M C 0 0 M j A x L T k x M W M t O W Z h Y W J k O T Y w O W Z j I i A v P j x F b n R y e S B U e X B l P S J S Z W N v d m V y e V R h c m d l d E N v b H V t b i I g V m F s d W U 9 I m w x I i A v P j x F b n R y e S B U e X B l P S J S Z W N v d m V y e V R h c m d l d F J v d y I g V m F s d W U 9 I m w 2 I i A v P j x F b n R y e S B U e X B l P S J S Z W N v d m V y e V R h c m d l d F N o Z W V 0 I i B W Y W x 1 Z T 0 i c 9 C b 0 L j R g d G C N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0 J r R g 9 G A 0 Y F f V V N E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N l b G V j d E R h d G U v 0 J f Q s N C / 0 L 7 Q u 9 C 9 0 L X Q v d C 4 0 L U g 0 L L Q v d C 4 0 L c u e 9 C f 0 L 7 Q u 9 G M 0 L f Q v t C y 0 L D R g t C 1 0 L v R j N G B 0 L r Q u N C 5 L D B 9 J n F 1 b 3 Q 7 L C Z x d W 9 0 O 0 t l e U N v b H V t b k N v d W 5 0 J n F 1 b 3 Q 7 O j F 9 X S w m c X V v d D t j b 2 x 1 b W 5 J Z G V u d G l 0 a W V z J n F 1 b 3 Q 7 O l s m c X V v d D t T Z W N 0 a W 9 u M S / Q m t G D 0 Y D R g V 9 V U 0 Q v 0 J j Q t 9 C 8 0 L X Q v d C 1 0 L 3 Q v d G L 0 L k g 0 Y L Q u N C / L n v Q l N C w 0 Y L Q s C w x f S Z x d W 9 0 O y w m c X V v d D t T Z W N 0 a W 9 u M S / Q m t G D 0 Y D R g V 9 V U 0 Q v 0 J j Q t 9 C 8 0 L X Q v d C 1 0 L 3 Q v d G L 0 L k g 0 Y L Q u N C / L n v Q m t G D 0 Y D R g S w y f S Z x d W 9 0 O y w m c X V v d D t T Z W N 0 a W 9 u M S / Q m t G D 0 Y D R g V 9 V U 0 Q v 0 J T Q v t C x 0 L D Q s t C 7 0 L X Q v S D Q v 9 C + 0 L v R j N C 3 0 L 7 Q s t C w 0 Y L Q t d C 7 0 Y z R g d C 6 0 L j Q u S D Q v t C x 0 Y r Q t d C 6 0 Y I u e 9 C c 0 L D Q u t G B 0 L j Q v N C w 0 L v R j N C 9 0 Y v Q u S D Q u t G D 0 Y D R g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t G D 0 Y D R g V 9 V U 0 Q v 0 J j Q t 9 C 8 0 L X Q v d C 1 0 L 3 Q v d G L 0 L k g 0 Y L Q u N C / L n v Q l N C w 0 Y L Q s C w x f S Z x d W 9 0 O y w m c X V v d D t T Z W N 0 a W 9 u M S / Q m t G D 0 Y D R g V 9 V U 0 Q v 0 J j Q t 9 C 8 0 L X Q v d C 1 0 L 3 Q v d G L 0 L k g 0 Y L Q u N C / L n v Q m t G D 0 Y D R g S w y f S Z x d W 9 0 O y w m c X V v d D t T Z W N 0 a W 9 u M S / Q m t G D 0 Y D R g V 9 V U 0 Q v 0 J T Q v t C x 0 L D Q s t C 7 0 L X Q v S D Q v 9 C + 0 L v R j N C 3 0 L 7 Q s t C w 0 Y L Q t d C 7 0 Y z R g d C 6 0 L j Q u S D Q v t C x 0 Y r Q t d C 6 0 Y I u e 9 C c 0 L D Q u t G B 0 L j Q v N C w 0 L v R j N C 9 0 Y v Q u S D Q u t G D 0 Y D R g S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Z W x l Y 3 R E Y X R l L 9 C X 0 L D Q v 9 C + 0 L v Q v d C 1 0 L 3 Q u N C 1 I N C y 0 L 3 Q u N C 3 L n v Q n 9 C + 0 L v R j N C 3 0 L 7 Q s t C w 0 Y L Q t d C 7 0 Y z R g d C 6 0 L j Q u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l u d l 9 u b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C 0 y N l Q w O D o x M D o 1 N i 4 0 O D c 5 N j g 5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J b n Z f b m 8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l 9 u b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l 9 u b y 9 B d X R v U m V t b 3 Z l Z E N v b H V t b n M x L n t D b 2 x 1 b W 4 x L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l b G V j d E R h d G U 8 L 0 l 0 Z W 1 Q Y X R o P j w v S X R l b U x v Y 2 F 0 a W 9 u P j x T d G F i b G V F b n R y a W V z P j x F b n R y e S B U e X B l P S J G a W x s Q 2 9 s d W 1 u V H l w Z X M i I F Z h b H V l P S J z Q U F B Q U F B Q U F B Q U F B Q U F B Q U J R V U Z B Q U F B Q U F B Q U F B Q U F B Q U F B Q 1 F r Q U F B Q U F B Q V V G Q l F V Q U F B T T 0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M Y X N 0 V X B k Y X R l Z C I g V m F s d W U 9 I m Q y M D I z L T E x L T A x V D E x O j Q 3 O j E 2 L j A 0 M D k 5 N D B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R m l s b E N v b H V t b k 5 h b W V z I i B W Y W x 1 Z T 0 i c 1 s m c X V v d D t j Y X J y a W V y X 2 5 h b W U m c X V v d D s s J n F 1 b 3 Q 7 Y 2 9 u c 2 l n b m V l X 2 5 h b W U m c X V v d D s s J n F 1 b 3 Q 7 b G 9 0 X 2 5 1 b S Z x d W 9 0 O y w m c X V v d D t i d F 9 u d W 0 m c X V v d D s s J n F 1 b 3 Q 7 Y 2 9 u d G F p b m V y X 2 5 v J n F 1 b 3 Q 7 L C Z x d W 9 0 O 2 N v b n R h a W 5 l c l 9 0 e X B l J n F 1 b 3 Q 7 L C Z x d W 9 0 O 3 N o a X B w Z X J f b m F t Z S Z x d W 9 0 O y w m c X V v d D t z a G l w c G V y X 2 l u d m 9 p Y 2 V f b m 8 m c X V v d D s s J n F 1 b 3 Q 7 c 2 h p c H B l c l 9 p b n Z v a W N l X 3 Z h b H V l J n F 1 b 3 Q 7 L C Z x d W 9 0 O 3 N o a X B w Z X J f a W 5 2 b 2 l j Z V 9 j d X J y Z W 5 j e S Z x d W 9 0 O y w m c X V v d D t j Y X J n b 1 9 k Z X N j c m l w d G l v b i Z x d W 9 0 O y w m c X V v d D t j Y X J n b 1 9 0 e X B l J n F 1 b 3 Q 7 L C Z x d W 9 0 O 2 N i b V 9 v Z l 9 j Y X J n b y Z x d W 9 0 O y w m c X V v d D t j Y m 1 f b 2 Z f Y 2 9 u d G F p b m V y J n F 1 b 3 Q 7 L C Z x d W 9 0 O 2 d y b 3 N z X 3 d l a W d o d F 9 v Z l 9 j Y X J n b y Z x d W 9 0 O y w m c X V v d D t y b 3 V 0 Z S Z x d W 9 0 O y w m c X V v d D t p b m N v d G V y b X M m c X V v d D s s J n F 1 b 3 Q 7 c 2 V y d m l j Z V 9 0 e X B l J n F 1 b 3 Q 7 L C Z x d W 9 0 O 2 N v d W 5 0 c n l f b 2 Z f b 3 J p Z 2 l u J n F 1 b 3 Q 7 L C Z x d W 9 0 O 3 B v a W 5 0 X 2 9 m X 2 9 y a W d p b i Z x d W 9 0 O y w m c X V v d D t w b 2 l u d F 9 v Z l 9 s b 2 F k a W 5 n X 2 R l c G F y d H V y Z S Z x d W 9 0 O y w m c X V v d D t 0 c m F u c 3 N o a X B t Z W 5 0 X 3 B v a W 5 0 J n F 1 b 3 Q 7 L C Z x d W 9 0 O 2 Z p b m F s X 3 B v c n Q m c X V v d D s s J n F 1 b 3 Q 7 d m V z c 2 V s X 2 5 h b W U m c X V v d D s s J n F 1 b 3 Q 7 a G J s X 2 5 v J n F 1 b 3 Q 7 L C Z x d W 9 0 O 2 1 i b F 9 u b y Z x d W 9 0 O y w m c X V v d D t h Z G R f Z G 9 j J n F 1 b 3 Q 7 L C Z x d W 9 0 O 2 R h d G V f b 2 Z f Z G V w Y X J 0 d X J l J n F 1 b 3 Q 7 L C Z x d W 9 0 O 2 R h d G V f b 2 Z f Z G V s a X Z l c n k m c X V v d D s s J n F 1 b 3 Q 7 Z G V s a X Z l c n l f c G 9 p b n Q m c X V v d D s s J n F 1 b 3 Q 7 Z m l u Y W x f Z G V z d G l u Y X R p b 2 5 f c G 9 p b n Q m c X V v d D s s J n F 1 b 3 Q 7 Y 2 9 1 b n R y e V 9 v Z l 9 k Z X N 0 a W 5 h d G l v b i Z x d W 9 0 O y w m c X V v d D t j d X J y Z W 5 j e S Z x d W 9 0 O y w m c X V v d D t j Y X J y a W V y X 2 l u d m 9 p Y 2 V f b m 8 m c X V v d D s s J n F 1 b 3 Q 7 c m F 0 Z S Z x d W 9 0 O y w m c X V v d D t 0 c m F u c 3 B v c n R h d G l v b l 9 j b 3 N 0 J n F 1 b 3 Q 7 L C Z x d W 9 0 O 2 l u c 3 V y Y W 5 j Z V 9 j b 3 N 0 J n F 1 b 3 Q 7 L C Z x d W 9 0 O 3 R v d G F s X 2 N v c 3 Q m c X V v d D s s J n F 1 b 3 Q 7 Y 2 F y c m l l c l 9 j b 2 5 0 c m F j d F 9 u b y Z x d W 9 0 O y w m c X V v d D v Q o 9 G B 0 L v Q v t C y 0 L j R j y D Q v 9 C + 0 Y H R g t C w 0 L L Q u t C 4 J n F 1 b 3 Q 7 L C Z x d W 9 0 O 9 C Y 0 L 3 Q t N C 1 0 L r R g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E Y X R l L 0 F 1 d G 9 S Z W 1 v d m V k Q 2 9 s d W 1 u c z E u e 2 N h c n J p Z X J f b m F t Z S w w f S Z x d W 9 0 O y w m c X V v d D t T Z W N 0 a W 9 u M S 9 T Z W x l Y 3 R E Y X R l L 0 F 1 d G 9 S Z W 1 v d m V k Q 2 9 s d W 1 u c z E u e 2 N v b n N p Z 2 5 l Z V 9 u Y W 1 l L D F 9 J n F 1 b 3 Q 7 L C Z x d W 9 0 O 1 N l Y 3 R p b 2 4 x L 1 N l b G V j d E R h d G U v Q X V 0 b 1 J l b W 9 2 Z W R D b 2 x 1 b W 5 z M S 5 7 b G 9 0 X 2 5 1 b S w y f S Z x d W 9 0 O y w m c X V v d D t T Z W N 0 a W 9 u M S 9 T Z W x l Y 3 R E Y X R l L 0 F 1 d G 9 S Z W 1 v d m V k Q 2 9 s d W 1 u c z E u e 2 J 0 X 2 5 1 b S w z f S Z x d W 9 0 O y w m c X V v d D t T Z W N 0 a W 9 u M S 9 T Z W x l Y 3 R E Y X R l L 0 F 1 d G 9 S Z W 1 v d m V k Q 2 9 s d W 1 u c z E u e 2 N v b n R h a W 5 l c l 9 u b y w 0 f S Z x d W 9 0 O y w m c X V v d D t T Z W N 0 a W 9 u M S 9 T Z W x l Y 3 R E Y X R l L 0 F 1 d G 9 S Z W 1 v d m V k Q 2 9 s d W 1 u c z E u e 2 N v b n R h a W 5 l c l 9 0 e X B l L D V 9 J n F 1 b 3 Q 7 L C Z x d W 9 0 O 1 N l Y 3 R p b 2 4 x L 1 N l b G V j d E R h d G U v Q X V 0 b 1 J l b W 9 2 Z W R D b 2 x 1 b W 5 z M S 5 7 c 2 h p c H B l c l 9 u Y W 1 l L D Z 9 J n F 1 b 3 Q 7 L C Z x d W 9 0 O 1 N l Y 3 R p b 2 4 x L 1 N l b G V j d E R h d G U v Q X V 0 b 1 J l b W 9 2 Z W R D b 2 x 1 b W 5 z M S 5 7 c 2 h p c H B l c l 9 p b n Z v a W N l X 2 5 v L D d 9 J n F 1 b 3 Q 7 L C Z x d W 9 0 O 1 N l Y 3 R p b 2 4 x L 1 N l b G V j d E R h d G U v Q X V 0 b 1 J l b W 9 2 Z W R D b 2 x 1 b W 5 z M S 5 7 c 2 h p c H B l c l 9 p b n Z v a W N l X 3 Z h b H V l L D h 9 J n F 1 b 3 Q 7 L C Z x d W 9 0 O 1 N l Y 3 R p b 2 4 x L 1 N l b G V j d E R h d G U v Q X V 0 b 1 J l b W 9 2 Z W R D b 2 x 1 b W 5 z M S 5 7 c 2 h p c H B l c l 9 p b n Z v a W N l X 2 N 1 c n J l b m N 5 L D l 9 J n F 1 b 3 Q 7 L C Z x d W 9 0 O 1 N l Y 3 R p b 2 4 x L 1 N l b G V j d E R h d G U v Q X V 0 b 1 J l b W 9 2 Z W R D b 2 x 1 b W 5 z M S 5 7 Y 2 F y Z 2 9 f Z G V z Y 3 J p c H R p b 2 4 s M T B 9 J n F 1 b 3 Q 7 L C Z x d W 9 0 O 1 N l Y 3 R p b 2 4 x L 1 N l b G V j d E R h d G U v Q X V 0 b 1 J l b W 9 2 Z W R D b 2 x 1 b W 5 z M S 5 7 Y 2 F y Z 2 9 f d H l w Z S w x M X 0 m c X V v d D s s J n F 1 b 3 Q 7 U 2 V j d G l v b j E v U 2 V s Z W N 0 R G F 0 Z S 9 B d X R v U m V t b 3 Z l Z E N v b H V t b n M x L n t j Y m 1 f b 2 Z f Y 2 F y Z 2 8 s M T J 9 J n F 1 b 3 Q 7 L C Z x d W 9 0 O 1 N l Y 3 R p b 2 4 x L 1 N l b G V j d E R h d G U v Q X V 0 b 1 J l b W 9 2 Z W R D b 2 x 1 b W 5 z M S 5 7 Y 2 J t X 2 9 m X 2 N v b n R h a W 5 l c i w x M 3 0 m c X V v d D s s J n F 1 b 3 Q 7 U 2 V j d G l v b j E v U 2 V s Z W N 0 R G F 0 Z S 9 B d X R v U m V t b 3 Z l Z E N v b H V t b n M x L n t n c m 9 z c 1 9 3 Z W l n a H R f b 2 Z f Y 2 F y Z 2 8 s M T R 9 J n F 1 b 3 Q 7 L C Z x d W 9 0 O 1 N l Y 3 R p b 2 4 x L 1 N l b G V j d E R h d G U v Q X V 0 b 1 J l b W 9 2 Z W R D b 2 x 1 b W 5 z M S 5 7 c m 9 1 d G U s M T V 9 J n F 1 b 3 Q 7 L C Z x d W 9 0 O 1 N l Y 3 R p b 2 4 x L 1 N l b G V j d E R h d G U v Q X V 0 b 1 J l b W 9 2 Z W R D b 2 x 1 b W 5 z M S 5 7 a W 5 j b 3 R l c m 1 z L D E 2 f S Z x d W 9 0 O y w m c X V v d D t T Z W N 0 a W 9 u M S 9 T Z W x l Y 3 R E Y X R l L 0 F 1 d G 9 S Z W 1 v d m V k Q 2 9 s d W 1 u c z E u e 3 N l c n Z p Y 2 V f d H l w Z S w x N 3 0 m c X V v d D s s J n F 1 b 3 Q 7 U 2 V j d G l v b j E v U 2 V s Z W N 0 R G F 0 Z S 9 B d X R v U m V t b 3 Z l Z E N v b H V t b n M x L n t j b 3 V u d H J 5 X 2 9 m X 2 9 y a W d p b i w x O H 0 m c X V v d D s s J n F 1 b 3 Q 7 U 2 V j d G l v b j E v U 2 V s Z W N 0 R G F 0 Z S 9 B d X R v U m V t b 3 Z l Z E N v b H V t b n M x L n t w b 2 l u d F 9 v Z l 9 v c m l n a W 4 s M T l 9 J n F 1 b 3 Q 7 L C Z x d W 9 0 O 1 N l Y 3 R p b 2 4 x L 1 N l b G V j d E R h d G U v Q X V 0 b 1 J l b W 9 2 Z W R D b 2 x 1 b W 5 z M S 5 7 c G 9 p b n R f b 2 Z f b G 9 h Z G l u Z 1 9 k Z X B h c n R 1 c m U s M j B 9 J n F 1 b 3 Q 7 L C Z x d W 9 0 O 1 N l Y 3 R p b 2 4 x L 1 N l b G V j d E R h d G U v Q X V 0 b 1 J l b W 9 2 Z W R D b 2 x 1 b W 5 z M S 5 7 d H J h b n N z a G l w b W V u d F 9 w b 2 l u d C w y M X 0 m c X V v d D s s J n F 1 b 3 Q 7 U 2 V j d G l v b j E v U 2 V s Z W N 0 R G F 0 Z S 9 B d X R v U m V t b 3 Z l Z E N v b H V t b n M x L n t m a W 5 h b F 9 w b 3 J 0 L D I y f S Z x d W 9 0 O y w m c X V v d D t T Z W N 0 a W 9 u M S 9 T Z W x l Y 3 R E Y X R l L 0 F 1 d G 9 S Z W 1 v d m V k Q 2 9 s d W 1 u c z E u e 3 Z l c 3 N l b F 9 u Y W 1 l L D I z f S Z x d W 9 0 O y w m c X V v d D t T Z W N 0 a W 9 u M S 9 T Z W x l Y 3 R E Y X R l L 0 F 1 d G 9 S Z W 1 v d m V k Q 2 9 s d W 1 u c z E u e 2 h i b F 9 u b y w y N H 0 m c X V v d D s s J n F 1 b 3 Q 7 U 2 V j d G l v b j E v U 2 V s Z W N 0 R G F 0 Z S 9 B d X R v U m V t b 3 Z l Z E N v b H V t b n M x L n t t Y m x f b m 8 s M j V 9 J n F 1 b 3 Q 7 L C Z x d W 9 0 O 1 N l Y 3 R p b 2 4 x L 1 N l b G V j d E R h d G U v Q X V 0 b 1 J l b W 9 2 Z W R D b 2 x 1 b W 5 z M S 5 7 Y W R k X 2 R v Y y w y N n 0 m c X V v d D s s J n F 1 b 3 Q 7 U 2 V j d G l v b j E v U 2 V s Z W N 0 R G F 0 Z S 9 B d X R v U m V t b 3 Z l Z E N v b H V t b n M x L n t k Y X R l X 2 9 m X 2 R l c G F y d H V y Z S w y N 3 0 m c X V v d D s s J n F 1 b 3 Q 7 U 2 V j d G l v b j E v U 2 V s Z W N 0 R G F 0 Z S 9 B d X R v U m V t b 3 Z l Z E N v b H V t b n M x L n t k Y X R l X 2 9 m X 2 R l b G l 2 Z X J 5 L D I 4 f S Z x d W 9 0 O y w m c X V v d D t T Z W N 0 a W 9 u M S 9 T Z W x l Y 3 R E Y X R l L 0 F 1 d G 9 S Z W 1 v d m V k Q 2 9 s d W 1 u c z E u e 2 R l b G l 2 Z X J 5 X 3 B v a W 5 0 L D I 5 f S Z x d W 9 0 O y w m c X V v d D t T Z W N 0 a W 9 u M S 9 T Z W x l Y 3 R E Y X R l L 0 F 1 d G 9 S Z W 1 v d m V k Q 2 9 s d W 1 u c z E u e 2 Z p b m F s X 2 R l c 3 R p b m F 0 a W 9 u X 3 B v a W 5 0 L D M w f S Z x d W 9 0 O y w m c X V v d D t T Z W N 0 a W 9 u M S 9 T Z W x l Y 3 R E Y X R l L 0 F 1 d G 9 S Z W 1 v d m V k Q 2 9 s d W 1 u c z E u e 2 N v d W 5 0 c n l f b 2 Z f Z G V z d G l u Y X R p b 2 4 s M z F 9 J n F 1 b 3 Q 7 L C Z x d W 9 0 O 1 N l Y 3 R p b 2 4 x L 1 N l b G V j d E R h d G U v Q X V 0 b 1 J l b W 9 2 Z W R D b 2 x 1 b W 5 z M S 5 7 Y 3 V y c m V u Y 3 k s M z J 9 J n F 1 b 3 Q 7 L C Z x d W 9 0 O 1 N l Y 3 R p b 2 4 x L 1 N l b G V j d E R h d G U v Q X V 0 b 1 J l b W 9 2 Z W R D b 2 x 1 b W 5 z M S 5 7 Y 2 F y c m l l c l 9 p b n Z v a W N l X 2 5 v L D M z f S Z x d W 9 0 O y w m c X V v d D t T Z W N 0 a W 9 u M S 9 T Z W x l Y 3 R E Y X R l L 0 F 1 d G 9 S Z W 1 v d m V k Q 2 9 s d W 1 u c z E u e 3 J h d G U s M z R 9 J n F 1 b 3 Q 7 L C Z x d W 9 0 O 1 N l Y 3 R p b 2 4 x L 1 N l b G V j d E R h d G U v Q X V 0 b 1 J l b W 9 2 Z W R D b 2 x 1 b W 5 z M S 5 7 d H J h b n N w b 3 J 0 Y X R p b 2 5 f Y 2 9 z d C w z N X 0 m c X V v d D s s J n F 1 b 3 Q 7 U 2 V j d G l v b j E v U 2 V s Z W N 0 R G F 0 Z S 9 B d X R v U m V t b 3 Z l Z E N v b H V t b n M x L n t p b n N 1 c m F u Y 2 V f Y 2 9 z d C w z N n 0 m c X V v d D s s J n F 1 b 3 Q 7 U 2 V j d G l v b j E v U 2 V s Z W N 0 R G F 0 Z S 9 B d X R v U m V t b 3 Z l Z E N v b H V t b n M x L n t 0 b 3 R h b F 9 j b 3 N 0 L D M 3 f S Z x d W 9 0 O y w m c X V v d D t T Z W N 0 a W 9 u M S 9 T Z W x l Y 3 R E Y X R l L 0 F 1 d G 9 S Z W 1 v d m V k Q 2 9 s d W 1 u c z E u e 2 N h c n J p Z X J f Y 2 9 u d H J h Y 3 R f b m 8 s M z h 9 J n F 1 b 3 Q 7 L C Z x d W 9 0 O 1 N l Y 3 R p b 2 4 x L 1 N l b G V j d E R h d G U v Q X V 0 b 1 J l b W 9 2 Z W R D b 2 x 1 b W 5 z M S 5 7 0 K P R g d C 7 0 L 7 Q s t C 4 0 Y 8 g 0 L / Q v t G B 0 Y L Q s N C y 0 L r Q u C w z O X 0 m c X V v d D s s J n F 1 b 3 Q 7 U 2 V j d G l v b j E v U 2 V s Z W N 0 R G F 0 Z S 9 B d X R v U m V t b 3 Z l Z E N v b H V t b n M x L n v Q m N C 9 0 L T Q t d C 6 0 Y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T Z W x l Y 3 R E Y X R l L 0 F 1 d G 9 S Z W 1 v d m V k Q 2 9 s d W 1 u c z E u e 2 N h c n J p Z X J f b m F t Z S w w f S Z x d W 9 0 O y w m c X V v d D t T Z W N 0 a W 9 u M S 9 T Z W x l Y 3 R E Y X R l L 0 F 1 d G 9 S Z W 1 v d m V k Q 2 9 s d W 1 u c z E u e 2 N v b n N p Z 2 5 l Z V 9 u Y W 1 l L D F 9 J n F 1 b 3 Q 7 L C Z x d W 9 0 O 1 N l Y 3 R p b 2 4 x L 1 N l b G V j d E R h d G U v Q X V 0 b 1 J l b W 9 2 Z W R D b 2 x 1 b W 5 z M S 5 7 b G 9 0 X 2 5 1 b S w y f S Z x d W 9 0 O y w m c X V v d D t T Z W N 0 a W 9 u M S 9 T Z W x l Y 3 R E Y X R l L 0 F 1 d G 9 S Z W 1 v d m V k Q 2 9 s d W 1 u c z E u e 2 J 0 X 2 5 1 b S w z f S Z x d W 9 0 O y w m c X V v d D t T Z W N 0 a W 9 u M S 9 T Z W x l Y 3 R E Y X R l L 0 F 1 d G 9 S Z W 1 v d m V k Q 2 9 s d W 1 u c z E u e 2 N v b n R h a W 5 l c l 9 u b y w 0 f S Z x d W 9 0 O y w m c X V v d D t T Z W N 0 a W 9 u M S 9 T Z W x l Y 3 R E Y X R l L 0 F 1 d G 9 S Z W 1 v d m V k Q 2 9 s d W 1 u c z E u e 2 N v b n R h a W 5 l c l 9 0 e X B l L D V 9 J n F 1 b 3 Q 7 L C Z x d W 9 0 O 1 N l Y 3 R p b 2 4 x L 1 N l b G V j d E R h d G U v Q X V 0 b 1 J l b W 9 2 Z W R D b 2 x 1 b W 5 z M S 5 7 c 2 h p c H B l c l 9 u Y W 1 l L D Z 9 J n F 1 b 3 Q 7 L C Z x d W 9 0 O 1 N l Y 3 R p b 2 4 x L 1 N l b G V j d E R h d G U v Q X V 0 b 1 J l b W 9 2 Z W R D b 2 x 1 b W 5 z M S 5 7 c 2 h p c H B l c l 9 p b n Z v a W N l X 2 5 v L D d 9 J n F 1 b 3 Q 7 L C Z x d W 9 0 O 1 N l Y 3 R p b 2 4 x L 1 N l b G V j d E R h d G U v Q X V 0 b 1 J l b W 9 2 Z W R D b 2 x 1 b W 5 z M S 5 7 c 2 h p c H B l c l 9 p b n Z v a W N l X 3 Z h b H V l L D h 9 J n F 1 b 3 Q 7 L C Z x d W 9 0 O 1 N l Y 3 R p b 2 4 x L 1 N l b G V j d E R h d G U v Q X V 0 b 1 J l b W 9 2 Z W R D b 2 x 1 b W 5 z M S 5 7 c 2 h p c H B l c l 9 p b n Z v a W N l X 2 N 1 c n J l b m N 5 L D l 9 J n F 1 b 3 Q 7 L C Z x d W 9 0 O 1 N l Y 3 R p b 2 4 x L 1 N l b G V j d E R h d G U v Q X V 0 b 1 J l b W 9 2 Z W R D b 2 x 1 b W 5 z M S 5 7 Y 2 F y Z 2 9 f Z G V z Y 3 J p c H R p b 2 4 s M T B 9 J n F 1 b 3 Q 7 L C Z x d W 9 0 O 1 N l Y 3 R p b 2 4 x L 1 N l b G V j d E R h d G U v Q X V 0 b 1 J l b W 9 2 Z W R D b 2 x 1 b W 5 z M S 5 7 Y 2 F y Z 2 9 f d H l w Z S w x M X 0 m c X V v d D s s J n F 1 b 3 Q 7 U 2 V j d G l v b j E v U 2 V s Z W N 0 R G F 0 Z S 9 B d X R v U m V t b 3 Z l Z E N v b H V t b n M x L n t j Y m 1 f b 2 Z f Y 2 F y Z 2 8 s M T J 9 J n F 1 b 3 Q 7 L C Z x d W 9 0 O 1 N l Y 3 R p b 2 4 x L 1 N l b G V j d E R h d G U v Q X V 0 b 1 J l b W 9 2 Z W R D b 2 x 1 b W 5 z M S 5 7 Y 2 J t X 2 9 m X 2 N v b n R h a W 5 l c i w x M 3 0 m c X V v d D s s J n F 1 b 3 Q 7 U 2 V j d G l v b j E v U 2 V s Z W N 0 R G F 0 Z S 9 B d X R v U m V t b 3 Z l Z E N v b H V t b n M x L n t n c m 9 z c 1 9 3 Z W l n a H R f b 2 Z f Y 2 F y Z 2 8 s M T R 9 J n F 1 b 3 Q 7 L C Z x d W 9 0 O 1 N l Y 3 R p b 2 4 x L 1 N l b G V j d E R h d G U v Q X V 0 b 1 J l b W 9 2 Z W R D b 2 x 1 b W 5 z M S 5 7 c m 9 1 d G U s M T V 9 J n F 1 b 3 Q 7 L C Z x d W 9 0 O 1 N l Y 3 R p b 2 4 x L 1 N l b G V j d E R h d G U v Q X V 0 b 1 J l b W 9 2 Z W R D b 2 x 1 b W 5 z M S 5 7 a W 5 j b 3 R l c m 1 z L D E 2 f S Z x d W 9 0 O y w m c X V v d D t T Z W N 0 a W 9 u M S 9 T Z W x l Y 3 R E Y X R l L 0 F 1 d G 9 S Z W 1 v d m V k Q 2 9 s d W 1 u c z E u e 3 N l c n Z p Y 2 V f d H l w Z S w x N 3 0 m c X V v d D s s J n F 1 b 3 Q 7 U 2 V j d G l v b j E v U 2 V s Z W N 0 R G F 0 Z S 9 B d X R v U m V t b 3 Z l Z E N v b H V t b n M x L n t j b 3 V u d H J 5 X 2 9 m X 2 9 y a W d p b i w x O H 0 m c X V v d D s s J n F 1 b 3 Q 7 U 2 V j d G l v b j E v U 2 V s Z W N 0 R G F 0 Z S 9 B d X R v U m V t b 3 Z l Z E N v b H V t b n M x L n t w b 2 l u d F 9 v Z l 9 v c m l n a W 4 s M T l 9 J n F 1 b 3 Q 7 L C Z x d W 9 0 O 1 N l Y 3 R p b 2 4 x L 1 N l b G V j d E R h d G U v Q X V 0 b 1 J l b W 9 2 Z W R D b 2 x 1 b W 5 z M S 5 7 c G 9 p b n R f b 2 Z f b G 9 h Z G l u Z 1 9 k Z X B h c n R 1 c m U s M j B 9 J n F 1 b 3 Q 7 L C Z x d W 9 0 O 1 N l Y 3 R p b 2 4 x L 1 N l b G V j d E R h d G U v Q X V 0 b 1 J l b W 9 2 Z W R D b 2 x 1 b W 5 z M S 5 7 d H J h b n N z a G l w b W V u d F 9 w b 2 l u d C w y M X 0 m c X V v d D s s J n F 1 b 3 Q 7 U 2 V j d G l v b j E v U 2 V s Z W N 0 R G F 0 Z S 9 B d X R v U m V t b 3 Z l Z E N v b H V t b n M x L n t m a W 5 h b F 9 w b 3 J 0 L D I y f S Z x d W 9 0 O y w m c X V v d D t T Z W N 0 a W 9 u M S 9 T Z W x l Y 3 R E Y X R l L 0 F 1 d G 9 S Z W 1 v d m V k Q 2 9 s d W 1 u c z E u e 3 Z l c 3 N l b F 9 u Y W 1 l L D I z f S Z x d W 9 0 O y w m c X V v d D t T Z W N 0 a W 9 u M S 9 T Z W x l Y 3 R E Y X R l L 0 F 1 d G 9 S Z W 1 v d m V k Q 2 9 s d W 1 u c z E u e 2 h i b F 9 u b y w y N H 0 m c X V v d D s s J n F 1 b 3 Q 7 U 2 V j d G l v b j E v U 2 V s Z W N 0 R G F 0 Z S 9 B d X R v U m V t b 3 Z l Z E N v b H V t b n M x L n t t Y m x f b m 8 s M j V 9 J n F 1 b 3 Q 7 L C Z x d W 9 0 O 1 N l Y 3 R p b 2 4 x L 1 N l b G V j d E R h d G U v Q X V 0 b 1 J l b W 9 2 Z W R D b 2 x 1 b W 5 z M S 5 7 Y W R k X 2 R v Y y w y N n 0 m c X V v d D s s J n F 1 b 3 Q 7 U 2 V j d G l v b j E v U 2 V s Z W N 0 R G F 0 Z S 9 B d X R v U m V t b 3 Z l Z E N v b H V t b n M x L n t k Y X R l X 2 9 m X 2 R l c G F y d H V y Z S w y N 3 0 m c X V v d D s s J n F 1 b 3 Q 7 U 2 V j d G l v b j E v U 2 V s Z W N 0 R G F 0 Z S 9 B d X R v U m V t b 3 Z l Z E N v b H V t b n M x L n t k Y X R l X 2 9 m X 2 R l b G l 2 Z X J 5 L D I 4 f S Z x d W 9 0 O y w m c X V v d D t T Z W N 0 a W 9 u M S 9 T Z W x l Y 3 R E Y X R l L 0 F 1 d G 9 S Z W 1 v d m V k Q 2 9 s d W 1 u c z E u e 2 R l b G l 2 Z X J 5 X 3 B v a W 5 0 L D I 5 f S Z x d W 9 0 O y w m c X V v d D t T Z W N 0 a W 9 u M S 9 T Z W x l Y 3 R E Y X R l L 0 F 1 d G 9 S Z W 1 v d m V k Q 2 9 s d W 1 u c z E u e 2 Z p b m F s X 2 R l c 3 R p b m F 0 a W 9 u X 3 B v a W 5 0 L D M w f S Z x d W 9 0 O y w m c X V v d D t T Z W N 0 a W 9 u M S 9 T Z W x l Y 3 R E Y X R l L 0 F 1 d G 9 S Z W 1 v d m V k Q 2 9 s d W 1 u c z E u e 2 N v d W 5 0 c n l f b 2 Z f Z G V z d G l u Y X R p b 2 4 s M z F 9 J n F 1 b 3 Q 7 L C Z x d W 9 0 O 1 N l Y 3 R p b 2 4 x L 1 N l b G V j d E R h d G U v Q X V 0 b 1 J l b W 9 2 Z W R D b 2 x 1 b W 5 z M S 5 7 Y 3 V y c m V u Y 3 k s M z J 9 J n F 1 b 3 Q 7 L C Z x d W 9 0 O 1 N l Y 3 R p b 2 4 x L 1 N l b G V j d E R h d G U v Q X V 0 b 1 J l b W 9 2 Z W R D b 2 x 1 b W 5 z M S 5 7 Y 2 F y c m l l c l 9 p b n Z v a W N l X 2 5 v L D M z f S Z x d W 9 0 O y w m c X V v d D t T Z W N 0 a W 9 u M S 9 T Z W x l Y 3 R E Y X R l L 0 F 1 d G 9 S Z W 1 v d m V k Q 2 9 s d W 1 u c z E u e 3 J h d G U s M z R 9 J n F 1 b 3 Q 7 L C Z x d W 9 0 O 1 N l Y 3 R p b 2 4 x L 1 N l b G V j d E R h d G U v Q X V 0 b 1 J l b W 9 2 Z W R D b 2 x 1 b W 5 z M S 5 7 d H J h b n N w b 3 J 0 Y X R p b 2 5 f Y 2 9 z d C w z N X 0 m c X V v d D s s J n F 1 b 3 Q 7 U 2 V j d G l v b j E v U 2 V s Z W N 0 R G F 0 Z S 9 B d X R v U m V t b 3 Z l Z E N v b H V t b n M x L n t p b n N 1 c m F u Y 2 V f Y 2 9 z d C w z N n 0 m c X V v d D s s J n F 1 b 3 Q 7 U 2 V j d G l v b j E v U 2 V s Z W N 0 R G F 0 Z S 9 B d X R v U m V t b 3 Z l Z E N v b H V t b n M x L n t 0 b 3 R h b F 9 j b 3 N 0 L D M 3 f S Z x d W 9 0 O y w m c X V v d D t T Z W N 0 a W 9 u M S 9 T Z W x l Y 3 R E Y X R l L 0 F 1 d G 9 S Z W 1 v d m V k Q 2 9 s d W 1 u c z E u e 2 N h c n J p Z X J f Y 2 9 u d H J h Y 3 R f b m 8 s M z h 9 J n F 1 b 3 Q 7 L C Z x d W 9 0 O 1 N l Y 3 R p b 2 4 x L 1 N l b G V j d E R h d G U v Q X V 0 b 1 J l b W 9 2 Z W R D b 2 x 1 b W 5 z M S 5 7 0 K P R g d C 7 0 L 7 Q s t C 4 0 Y 8 g 0 L / Q v t G B 0 Y L Q s N C y 0 L r Q u C w z O X 0 m c X V v d D s s J n F 1 b 3 Q 7 U 2 V j d G l v b j E v U 2 V s Z W N 0 R G F 0 Z S 9 B d X R v U m V t b 3 Z l Z E N v b H V t b n M x L n v Q m N C 9 0 L T Q t d C 6 0 Y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V h f J U Q w J T l B J U Q x J T g z J U Q x J T g w J U Q x J T g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2 V D E y O j Q 0 O j E 2 L j c y M T Y 1 M j B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N l b n R y d W 1 f T W F 4 Q 2 9 1 c n N l P C 9 J d G V t U G F 0 a D 4 8 L 0 l 0 Z W 1 M b 2 N h d G l v b j 4 8 U 3 R h Y m x l R W 5 0 c m l l c z 4 8 R W 5 0 c n k g V H l w Z T 0 i R m l s b E x h c 3 R V c G R h d G V k I i B W Y W x 1 Z T 0 i Z D I w M j M t M T I t M D R U M T M 6 M z A 6 N T U u N z U 0 N D I w N V o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m V j b 3 Z l c n l U Y X J n Z X R S b 3 c i I F Z h b H V l P S J s M i I g L z 4 8 R W 5 0 c n k g V H l w Z T 0 i R m l s b E N v d W 5 0 I i B W Y W x 1 Z T 0 i b D g i I C 8 + P E V u d H J 5 I F R 5 c G U 9 I l J l c 3 V s d F R 5 c G U i I F Z h b H V l P S J z V G F i b G U i I C 8 + P E V u d H J 5 I F R 5 c G U 9 I k 5 h d m l n Y X R p b 2 5 T d G V w T m F t Z S I g V m F s d W U 9 I n P Q n d C w 0 L L Q u N C z 0 L D R h t C 4 0 Y 8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l b n R y d W 1 f T W F 4 Q 2 9 1 c n N l I i A v P j x F b n R y e S B U e X B l P S J G a W x s Q 2 9 s d W 1 u V H l w Z X M i I F Z h b H V l P S J z Q U F B Q U F B Q U F B Q U F B Q U F B Q U F B Q U F B Q U F B Q U F B Q U F B Q U F B Q U E 9 I i A v P j x F b n R y e S B U e X B l P S J G a W x s Q 2 9 s d W 1 u T m F t Z X M i I F Z h b H V l P S J z W y Z x d W 9 0 O z E m c X V v d D s s J n F 1 b 3 Q 7 M i Z x d W 9 0 O y w m c X V v d D s z J n F 1 b 3 Q 7 L C Z x d W 9 0 O z Q m c X V v d D s s J n F 1 b 3 Q 7 N S Z x d W 9 0 O y w m c X V v d D s 2 J n F 1 b 3 Q 7 L C Z x d W 9 0 O z c m c X V v d D s s J n F 1 b 3 Q 7 O C Z x d W 9 0 O y w m c X V v d D s 5 J n F 1 b 3 Q 7 L C Z x d W 9 0 O z E w J n F 1 b 3 Q 7 L C Z x d W 9 0 O z E x J n F 1 b 3 Q 7 L C Z x d W 9 0 O z E y J n F 1 b 3 Q 7 L C Z x d W 9 0 O z E z J n F 1 b 3 Q 7 L C Z x d W 9 0 O z E 0 J n F 1 b 3 Q 7 L C Z x d W 9 0 O z E 1 J n F 1 b 3 Q 7 L C Z x d W 9 0 O z E 2 J n F 1 b 3 Q 7 L C Z x d W 9 0 O z E 3 J n F 1 b 3 Q 7 L C Z x d W 9 0 O z E 4 J n F 1 b 3 Q 7 L C Z x d W 9 0 O z E 5 J n F 1 b 3 Q 7 L C Z x d W 9 0 O z I w J n F 1 b 3 Q 7 L C Z x d W 9 0 O z I x J n F 1 b 3 Q 7 L C Z x d W 9 0 O z I y J n F 1 b 3 Q 7 L C Z x d W 9 0 O z I z J n F 1 b 3 Q 7 L C Z x d W 9 0 O z I 0 J n F 1 b 3 Q 7 L C Z x d W 9 0 O z I 1 J n F 1 b 3 Q 7 L C Z x d W 9 0 O z I 2 J n F 1 b 3 Q 7 X S I g L z 4 8 R W 5 0 c n k g V H l w Z T 0 i U X V l c n l J R C I g V m F s d W U 9 I n N j O W M w M z R h Z i 1 l Y 2 F i L T Q 5 N W Q t Y T g z O C 1 j Y W R h M D k x M z I 4 N z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l b n R y d W 1 f T W F 4 Q 2 9 1 c n N l L 0 F k Z F J v d y 5 7 M S w w f S Z x d W 9 0 O y w m c X V v d D t T Z W N 0 a W 9 u M S 9 D Z W 5 0 c n V t X 0 1 h e E N v d X J z Z S 9 B Z G R S b 3 c u e z I s M X 0 m c X V v d D s s J n F 1 b 3 Q 7 U 2 V j d G l v b j E v Q 2 V u d H J 1 b V 9 N Y X h D b 3 V y c 2 U v Q W R k U m 9 3 L n s z L D J 9 J n F 1 b 3 Q 7 L C Z x d W 9 0 O 1 N l Y 3 R p b 2 4 x L 0 N l b n R y d W 1 f T W F 4 Q 2 9 1 c n N l L 0 F k Z F J v d y 5 7 N C w z f S Z x d W 9 0 O y w m c X V v d D t T Z W N 0 a W 9 u M S 9 D Z W 5 0 c n V t X 0 1 h e E N v d X J z Z S 9 B Z G R S b 3 c u e z U s N H 0 m c X V v d D s s J n F 1 b 3 Q 7 U 2 V j d G l v b j E v Q 2 V u d H J 1 b V 9 N Y X h D b 3 V y c 2 U v Q W R k U m 9 3 L n s 2 L D V 9 J n F 1 b 3 Q 7 L C Z x d W 9 0 O 1 N l Y 3 R p b 2 4 x L 0 N l b n R y d W 1 f T W F 4 Q 2 9 1 c n N l L 0 F k Z F J v d y 5 7 N y w 2 f S Z x d W 9 0 O y w m c X V v d D t T Z W N 0 a W 9 u M S 9 D Z W 5 0 c n V t X 0 1 h e E N v d X J z Z S 9 B Z G R S b 3 c u e z g s N 3 0 m c X V v d D s s J n F 1 b 3 Q 7 U 2 V j d G l v b j E v Q 2 V u d H J 1 b V 9 N Y X h D b 3 V y c 2 U v Q W R k U m 9 3 L n s 5 L D h 9 J n F 1 b 3 Q 7 L C Z x d W 9 0 O 1 N l Y 3 R p b 2 4 x L 0 N l b n R y d W 1 f T W F 4 Q 2 9 1 c n N l L 0 F k Z F J v d y 5 7 M T A s O X 0 m c X V v d D s s J n F 1 b 3 Q 7 U 2 V j d G l v b j E v Q 2 V u d H J 1 b V 9 N Y X h D b 3 V y c 2 U v Q W R k U m 9 3 L n s x M S w x M H 0 m c X V v d D s s J n F 1 b 3 Q 7 U 2 V j d G l v b j E v Q 2 V u d H J 1 b V 9 N Y X h D b 3 V y c 2 U v Q W R k U m 9 3 L n s x M i w x M X 0 m c X V v d D s s J n F 1 b 3 Q 7 U 2 V j d G l v b j E v Q 2 V u d H J 1 b V 9 N Y X h D b 3 V y c 2 U v Q W R k U m 9 3 L n s x M y w x M n 0 m c X V v d D s s J n F 1 b 3 Q 7 U 2 V j d G l v b j E v Q 2 V u d H J 1 b V 9 N Y X h D b 3 V y c 2 U v Q W R k U m 9 3 L n s x N C w x M 3 0 m c X V v d D s s J n F 1 b 3 Q 7 U 2 V j d G l v b j E v Q 2 V u d H J 1 b V 9 N Y X h D b 3 V y c 2 U v Q W R k U m 9 3 L n s x N S w x N H 0 m c X V v d D s s J n F 1 b 3 Q 7 U 2 V j d G l v b j E v Q 2 V u d H J 1 b V 9 N Y X h D b 3 V y c 2 U v Q W R k U m 9 3 L n s x N i w x N X 0 m c X V v d D s s J n F 1 b 3 Q 7 U 2 V j d G l v b j E v Q 2 V u d H J 1 b V 9 N Y X h D b 3 V y c 2 U v Q W R k U m 9 3 L n s x N y w x N n 0 m c X V v d D s s J n F 1 b 3 Q 7 U 2 V j d G l v b j E v Q 2 V u d H J 1 b V 9 N Y X h D b 3 V y c 2 U v Q W R k U m 9 3 L n s x O C w x N 3 0 m c X V v d D s s J n F 1 b 3 Q 7 U 2 V j d G l v b j E v Q 2 V u d H J 1 b V 9 N Y X h D b 3 V y c 2 U v Q W R k U m 9 3 L n s x O S w x O H 0 m c X V v d D s s J n F 1 b 3 Q 7 U 2 V j d G l v b j E v Q 2 V u d H J 1 b V 9 N Y X h D b 3 V y c 2 U v Q W R k U m 9 3 L n s y M C w x O X 0 m c X V v d D s s J n F 1 b 3 Q 7 U 2 V j d G l v b j E v Q 2 V u d H J 1 b V 9 N Y X h D b 3 V y c 2 U v Q W R k U m 9 3 L n s y M S w y M H 0 m c X V v d D s s J n F 1 b 3 Q 7 U 2 V j d G l v b j E v Q 2 V u d H J 1 b V 9 N Y X h D b 3 V y c 2 U v Q W R k U m 9 3 L n s y M i w y M X 0 m c X V v d D s s J n F 1 b 3 Q 7 U 2 V j d G l v b j E v Q 2 V u d H J 1 b V 9 N Y X h D b 3 V y c 2 U v Q W R k U m 9 3 L n s y M y w y M n 0 m c X V v d D s s J n F 1 b 3 Q 7 U 2 V j d G l v b j E v Q 2 V u d H J 1 b V 9 N Y X h D b 3 V y c 2 U v Q W R k U m 9 3 L n s y N C w y M 3 0 m c X V v d D s s J n F 1 b 3 Q 7 U 2 V j d G l v b j E v Q 2 V u d H J 1 b V 9 N Y X h D b 3 V y c 2 U v Q W R k U m 9 3 L n s y N S w y N H 0 m c X V v d D s s J n F 1 b 3 Q 7 U 2 V j d G l v b j E v Q 2 V u d H J 1 b V 9 N Y X h D b 3 V y c 2 U v Q W R k U m 9 3 L n s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l b n R y d W 1 f T W F 4 Q 2 9 1 c n N l L 0 F k Z F J v d y 5 7 M S w w f S Z x d W 9 0 O y w m c X V v d D t T Z W N 0 a W 9 u M S 9 D Z W 5 0 c n V t X 0 1 h e E N v d X J z Z S 9 B Z G R S b 3 c u e z I s M X 0 m c X V v d D s s J n F 1 b 3 Q 7 U 2 V j d G l v b j E v Q 2 V u d H J 1 b V 9 N Y X h D b 3 V y c 2 U v Q W R k U m 9 3 L n s z L D J 9 J n F 1 b 3 Q 7 L C Z x d W 9 0 O 1 N l Y 3 R p b 2 4 x L 0 N l b n R y d W 1 f T W F 4 Q 2 9 1 c n N l L 0 F k Z F J v d y 5 7 N C w z f S Z x d W 9 0 O y w m c X V v d D t T Z W N 0 a W 9 u M S 9 D Z W 5 0 c n V t X 0 1 h e E N v d X J z Z S 9 B Z G R S b 3 c u e z U s N H 0 m c X V v d D s s J n F 1 b 3 Q 7 U 2 V j d G l v b j E v Q 2 V u d H J 1 b V 9 N Y X h D b 3 V y c 2 U v Q W R k U m 9 3 L n s 2 L D V 9 J n F 1 b 3 Q 7 L C Z x d W 9 0 O 1 N l Y 3 R p b 2 4 x L 0 N l b n R y d W 1 f T W F 4 Q 2 9 1 c n N l L 0 F k Z F J v d y 5 7 N y w 2 f S Z x d W 9 0 O y w m c X V v d D t T Z W N 0 a W 9 u M S 9 D Z W 5 0 c n V t X 0 1 h e E N v d X J z Z S 9 B Z G R S b 3 c u e z g s N 3 0 m c X V v d D s s J n F 1 b 3 Q 7 U 2 V j d G l v b j E v Q 2 V u d H J 1 b V 9 N Y X h D b 3 V y c 2 U v Q W R k U m 9 3 L n s 5 L D h 9 J n F 1 b 3 Q 7 L C Z x d W 9 0 O 1 N l Y 3 R p b 2 4 x L 0 N l b n R y d W 1 f T W F 4 Q 2 9 1 c n N l L 0 F k Z F J v d y 5 7 M T A s O X 0 m c X V v d D s s J n F 1 b 3 Q 7 U 2 V j d G l v b j E v Q 2 V u d H J 1 b V 9 N Y X h D b 3 V y c 2 U v Q W R k U m 9 3 L n s x M S w x M H 0 m c X V v d D s s J n F 1 b 3 Q 7 U 2 V j d G l v b j E v Q 2 V u d H J 1 b V 9 N Y X h D b 3 V y c 2 U v Q W R k U m 9 3 L n s x M i w x M X 0 m c X V v d D s s J n F 1 b 3 Q 7 U 2 V j d G l v b j E v Q 2 V u d H J 1 b V 9 N Y X h D b 3 V y c 2 U v Q W R k U m 9 3 L n s x M y w x M n 0 m c X V v d D s s J n F 1 b 3 Q 7 U 2 V j d G l v b j E v Q 2 V u d H J 1 b V 9 N Y X h D b 3 V y c 2 U v Q W R k U m 9 3 L n s x N C w x M 3 0 m c X V v d D s s J n F 1 b 3 Q 7 U 2 V j d G l v b j E v Q 2 V u d H J 1 b V 9 N Y X h D b 3 V y c 2 U v Q W R k U m 9 3 L n s x N S w x N H 0 m c X V v d D s s J n F 1 b 3 Q 7 U 2 V j d G l v b j E v Q 2 V u d H J 1 b V 9 N Y X h D b 3 V y c 2 U v Q W R k U m 9 3 L n s x N i w x N X 0 m c X V v d D s s J n F 1 b 3 Q 7 U 2 V j d G l v b j E v Q 2 V u d H J 1 b V 9 N Y X h D b 3 V y c 2 U v Q W R k U m 9 3 L n s x N y w x N n 0 m c X V v d D s s J n F 1 b 3 Q 7 U 2 V j d G l v b j E v Q 2 V u d H J 1 b V 9 N Y X h D b 3 V y c 2 U v Q W R k U m 9 3 L n s x O C w x N 3 0 m c X V v d D s s J n F 1 b 3 Q 7 U 2 V j d G l v b j E v Q 2 V u d H J 1 b V 9 N Y X h D b 3 V y c 2 U v Q W R k U m 9 3 L n s x O S w x O H 0 m c X V v d D s s J n F 1 b 3 Q 7 U 2 V j d G l v b j E v Q 2 V u d H J 1 b V 9 N Y X h D b 3 V y c 2 U v Q W R k U m 9 3 L n s y M C w x O X 0 m c X V v d D s s J n F 1 b 3 Q 7 U 2 V j d G l v b j E v Q 2 V u d H J 1 b V 9 N Y X h D b 3 V y c 2 U v Q W R k U m 9 3 L n s y M S w y M H 0 m c X V v d D s s J n F 1 b 3 Q 7 U 2 V j d G l v b j E v Q 2 V u d H J 1 b V 9 N Y X h D b 3 V y c 2 U v Q W R k U m 9 3 L n s y M i w y M X 0 m c X V v d D s s J n F 1 b 3 Q 7 U 2 V j d G l v b j E v Q 2 V u d H J 1 b V 9 N Y X h D b 3 V y c 2 U v Q W R k U m 9 3 L n s y M y w y M n 0 m c X V v d D s s J n F 1 b 3 Q 7 U 2 V j d G l v b j E v Q 2 V u d H J 1 b V 9 N Y X h D b 3 V y c 2 U v Q W R k U m 9 3 L n s y N C w y M 3 0 m c X V v d D s s J n F 1 b 3 Q 7 U 2 V j d G l v b j E v Q 2 V u d H J 1 b V 9 N Y X h D b 3 V y c 2 U v Q W R k U m 9 3 L n s y N S w y N H 0 m c X V v d D s s J n F 1 b 3 Q 7 U 2 V j d G l v b j E v Q 2 V u d H J 1 b V 9 N Y X h D b 3 V y c 2 U v Q W R k U m 9 3 L n s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l b n R y d W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9 D Z W 5 0 c n V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U 1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U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O U E l R D E l O D M l R D E l O D A l R D E l O D F f O D Q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j U l R D E l O D A l R D A l Q j g l R D A l Q k U l R D A l Q j Q l R D A l O U U l R D E l O D I l R D A l Q j E l R D A l Q k U l R D E l O D A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Q S V E M S U 4 M y V E M S U 4 M C V E M S U 4 M U 1 B W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y V E M S U 4 M C V E M S U 4 M V 9 V U 0 Q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f b m 8 v U 1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X 2 5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l 9 u b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Z f b m 8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X 2 5 v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L 0 l u d l 9 u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U 2 V s Z W N 0 S U 5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l G J U Q w J U J F J U Q w J U J C J U Q x J T h D J U Q w J U I 3 J U Q w J U J F J U Q w J U I y J U Q w J U I w J U Q x J T g y J U Q w J U I 1 J U Q w J U J C J U Q x J T h D J U Q x J T g x J U Q w J U J B J U Q w J U I 4 J U Q w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U Y l R D A l Q k U l R D E l O D E l R D A l Q k I l R D A l Q j U l R D A l Q j Q l R D A l Q k Q l R D E l O E Y l R D E l O E Y l M j A l R D A l Q j Q l R D A l Q j A l R D E l O D I l R D A l Q j A l M j A l R D A l Q k Y l R D E l O D A l R D A l Q j g l R D A l Q j E l R D E l O E I l R D E l O D I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U 5 R i V E M C V C N S V E M S U 4 M C V E M C V C M i V E M C V C M C V E M S U 4 R i U y M C V E M C V C N C V E M C V C M C V E M S U 4 M i V E M C V C M C U y M C V E M C V C R i V E M S U 4 M C V E M C V C O C V E M C V C M S V E M S U 4 Q i V E M S U 4 M i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E Y X R l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z J U Q x J T g w J U Q x J T g x X 1 V T R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M l R D E l O D A l R D E l O D F f V V N E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h f J U Q w J T l B J U Q x J T g z J U Q x J T g w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W F 8 l R D A l O U E l R D E l O D M l R D E l O D A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Y X y V E M C U 5 Q S V E M S U 4 M y V E M S U 4 M C V E M S U 4 M S 8 l R D A l Q T M l R D A l Q j Q l R D A l Q j A l R D A l Q k I l R D A l Q j U l R D A l Q k Q l R D A l Q k Q l R D E l O E I l R D A l Q j U l M j A l R D A l Q j Q l R D E l O D M l R D A l Q j E l R D A l Q k I l R D A l Q j g l R D A l Q k E l R D A l Q j A l R D E l O D I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V h f J U Q w J T l B J U Q x J T g z J U Q x J T g w J U Q x J T g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0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N y V E M C V C M C V E M C V C R i V E M C V C R S V E M C V C Q i V E M C V C R C V E M C V C N S V E M C V C R C V E M C V C R S U y M C V E M C V C M i V E M C V C M i V E M C V C N S V E M S U 4 M C V E M S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V u d H J 1 b V 9 N Y X h D b 3 V y c 2 U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l b n R y d W 1 f T W F 4 Q 2 9 1 c n N l L 1 R y Y W 5 z c G 9 y d G F 0 a W 9 u J T I w d G 9 0 Y W w l M j B h b W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U Y l R D A l Q k U l R D A l Q k Q l R D A l Q j g l R D A l Q j Y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n V t X 0 1 h e E N v d X J z Z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1 b V 9 N Y X h D b 3 V y c 2 U v Q W R k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R G F 0 Z S 9 B Y 3 R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b G V j d E R h d G U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b q s g x v 0 O d Q 6 o k t L c q 0 M 1 r A A A A A A I A A A A A A A N m A A D A A A A A E A A A A J 9 R N g L r h L j W 2 b A v B G 8 Z 4 7 8 A A A A A B I A A A K A A A A A Q A A A A E I g 1 W 7 Z 5 N F x f R G b E + K E T j l A A A A A F / 6 v q t X A B s 4 w g j H 6 t + D W j 1 K P k 0 E x L u R z b G x 6 F / J L v Z f Z g v V F o E Y T S b K c X e U z L D m h n h d N s 0 b H B G 4 b l k C V j 4 B d 0 s j F J E J O 5 F x p E K u X n t 2 k L c R Q A A A D M J Y z b t S k S u / R F T / F K f Q l 3 L F h 0 z g = = < / D a t a M a s h u p > 
</file>

<file path=customXml/itemProps1.xml><?xml version="1.0" encoding="utf-8"?>
<ds:datastoreItem xmlns:ds="http://schemas.openxmlformats.org/officeDocument/2006/customXml" ds:itemID="{6BEE1D42-1A93-422A-B5D7-E973A2F16D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Лист1</vt:lpstr>
      <vt:lpstr>Путь</vt:lpstr>
      <vt:lpstr>Курс</vt:lpstr>
      <vt:lpstr>Лист2</vt:lpstr>
      <vt:lpstr>ACT_Date</vt:lpstr>
      <vt:lpstr>Rate</vt:lpstr>
      <vt:lpstr>SRC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cp:lastPrinted>2023-05-04T05:33:20Z</cp:lastPrinted>
  <dcterms:created xsi:type="dcterms:W3CDTF">2023-02-15T11:48:29Z</dcterms:created>
  <dcterms:modified xsi:type="dcterms:W3CDTF">2023-12-04T13:37:10Z</dcterms:modified>
</cp:coreProperties>
</file>