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inoyatov\Desktop\EDO\Декабрь\"/>
    </mc:Choice>
  </mc:AlternateContent>
  <xr:revisionPtr revIDLastSave="0" documentId="13_ncr:1_{9F8A75B0-CF76-4A20-A005-950458C169D8}" xr6:coauthVersionLast="47" xr6:coauthVersionMax="47" xr10:uidLastSave="{00000000-0000-0000-0000-000000000000}"/>
  <bookViews>
    <workbookView xWindow="-28920" yWindow="-390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AB6" i="1" s="1"/>
  <c r="X7" i="1"/>
  <c r="AB7" i="1"/>
  <c r="X8" i="1"/>
  <c r="AB8" i="1" s="1"/>
  <c r="X9" i="1"/>
  <c r="AB9" i="1" s="1"/>
  <c r="X10" i="1"/>
  <c r="AB10" i="1" s="1"/>
  <c r="X11" i="1"/>
  <c r="AB11" i="1" s="1"/>
  <c r="X12" i="1"/>
  <c r="AB12" i="1" s="1"/>
  <c r="X13" i="1"/>
  <c r="AB13" i="1" s="1"/>
  <c r="X14" i="1"/>
  <c r="AB14" i="1" s="1"/>
  <c r="X15" i="1"/>
  <c r="AB15" i="1" s="1"/>
  <c r="X16" i="1"/>
  <c r="AB16" i="1" s="1"/>
  <c r="X17" i="1"/>
  <c r="AB17" i="1" s="1"/>
  <c r="X18" i="1"/>
  <c r="AB18" i="1" s="1"/>
  <c r="X19" i="1"/>
  <c r="AB19" i="1"/>
  <c r="X20" i="1"/>
  <c r="AB20" i="1" s="1"/>
  <c r="X21" i="1"/>
  <c r="AB21" i="1" s="1"/>
  <c r="X22" i="1"/>
  <c r="AB22" i="1" s="1"/>
  <c r="X23" i="1"/>
  <c r="AB23" i="1" s="1"/>
  <c r="X24" i="1"/>
  <c r="AB24" i="1" s="1"/>
  <c r="X25" i="1"/>
  <c r="AB25" i="1"/>
  <c r="X26" i="1"/>
  <c r="AB26" i="1" s="1"/>
  <c r="X27" i="1"/>
  <c r="AB27" i="1"/>
  <c r="X28" i="1"/>
  <c r="AB28" i="1" s="1"/>
  <c r="X29" i="1"/>
  <c r="AB29" i="1" s="1"/>
  <c r="X30" i="1"/>
  <c r="AB30" i="1" s="1"/>
  <c r="X31" i="1"/>
  <c r="AB31" i="1"/>
  <c r="X32" i="1"/>
  <c r="AB32" i="1" s="1"/>
  <c r="X33" i="1"/>
  <c r="AB33" i="1"/>
  <c r="V4" i="1" l="1"/>
  <c r="X5" i="1" l="1"/>
  <c r="AB5" i="1" s="1"/>
  <c r="Z4" i="1"/>
  <c r="W4" i="1"/>
  <c r="AB4" i="1" l="1"/>
</calcChain>
</file>

<file path=xl/sharedStrings.xml><?xml version="1.0" encoding="utf-8"?>
<sst xmlns="http://schemas.openxmlformats.org/spreadsheetml/2006/main" count="393" uniqueCount="163">
  <si>
    <t>UZS</t>
  </si>
  <si>
    <t>O'zbekiston so'mi</t>
  </si>
  <si>
    <t>CNY</t>
  </si>
  <si>
    <t>Xitoy yuani</t>
  </si>
  <si>
    <t>EUR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</si>
  <si>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</si>
  <si>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</si>
  <si>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</si>
  <si>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</si>
  <si>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</si>
  <si>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</si>
  <si>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</si>
  <si>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</si>
  <si>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</si>
  <si>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</si>
  <si>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</si>
  <si>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Автоперевозка Китай</t>
  </si>
  <si>
    <t>#</t>
  </si>
  <si>
    <t>Forwarder Invoice No.-Экспедитор № счет фактур</t>
  </si>
  <si>
    <t>Carrier-Перевозчик</t>
  </si>
  <si>
    <t>Route-Маршрут</t>
  </si>
  <si>
    <t>Truck №-№ автомашины</t>
  </si>
  <si>
    <t>Name of Goods-Наименование товаров</t>
  </si>
  <si>
    <t>CMR no.-Номер CMR</t>
  </si>
  <si>
    <t>№ HBL date - № дата коносамента</t>
  </si>
  <si>
    <t>№ MBL date - № дата коносамента</t>
  </si>
  <si>
    <t>Supplier name-Наименование отправителя</t>
  </si>
  <si>
    <t>Supplier Invoice No.-№ Инвойса Поставщика</t>
  </si>
  <si>
    <t>Supplier Invoice amount-Сумма инвойса Поставщика</t>
  </si>
  <si>
    <t>Валюта</t>
  </si>
  <si>
    <t>CBM</t>
  </si>
  <si>
    <t>Quantity of packages and gross Weight loaded (kg)-Кол-во упаковок и вес-брутто к перевозке (кг)</t>
  </si>
  <si>
    <t>The date of Carriage Acceptance-Дата принятия к перевозке</t>
  </si>
  <si>
    <t>Date of arrival to the destination-Дата прибытия на место назначения</t>
  </si>
  <si>
    <t>Quantity of trucks-Количество автомашин</t>
  </si>
  <si>
    <t>Freight rate-Тариф (USD)</t>
  </si>
  <si>
    <t>Additional charges-Дополнительные сборы (USD)</t>
  </si>
  <si>
    <t>Amount-Стоимость перевозки</t>
  </si>
  <si>
    <t>The total cost of transportation in sum equivalent at the exchange rate of the Central Bank of the RUz-Общая стоимость транспортировки в сумовом эквиваленте  по курсу ЦБ РУз</t>
  </si>
  <si>
    <t>Date of signing of the act-дата подписания акта</t>
  </si>
  <si>
    <t>The rate of the Central Bank of the Republic of Uzbekistan-курс ЦБ РУз</t>
  </si>
  <si>
    <t xml:space="preserve">Insurance-Страховка  </t>
  </si>
  <si>
    <t>Total amount-Общая стоимость</t>
  </si>
  <si>
    <t>Summa</t>
  </si>
  <si>
    <t>№ контейнера</t>
  </si>
  <si>
    <t>Date of Central Bank rate-Дата -Курса ЦБ</t>
  </si>
  <si>
    <t>Centrum
(Авто
перевозка)</t>
  </si>
  <si>
    <t>Shenyang - Asaka</t>
  </si>
  <si>
    <t>CARRIER JBUC</t>
  </si>
  <si>
    <t>PANEL INST</t>
  </si>
  <si>
    <t>TRANSAXLE ASM</t>
  </si>
  <si>
    <t>GM KOREA COMPANY</t>
  </si>
  <si>
    <t>YANFENG AUTOMOTIVE TRIM SYSTEM</t>
  </si>
  <si>
    <t>G20231120</t>
  </si>
  <si>
    <t>SAIC GENERAL MOTORS CO.,LTD</t>
  </si>
  <si>
    <t>ENGINE ASM</t>
  </si>
  <si>
    <t>02KG199ADY/02KG881PC</t>
  </si>
  <si>
    <t>O0931AD/01KG022PJ</t>
  </si>
  <si>
    <t>G20231125</t>
  </si>
  <si>
    <t>06KG671ADF/06KG018PE</t>
  </si>
  <si>
    <t>CNT-CKCN109-EGI098TR</t>
  </si>
  <si>
    <t>СП ИИ ООО UZLOGISTIC
CNT-CKCN109-EGI098TR
CNT-CKCN109-EGI098TR-T
доп-10</t>
  </si>
  <si>
    <t>BUSAN via TCR - Pitnak</t>
  </si>
  <si>
    <t>BUSAN via TCR - Asaka</t>
  </si>
  <si>
    <t>Qingdao - Asaka</t>
  </si>
  <si>
    <t>Shanghai - Asaka</t>
  </si>
  <si>
    <t>CAXU9087427</t>
  </si>
  <si>
    <t>INKU6732799</t>
  </si>
  <si>
    <t>FSCU9111350</t>
  </si>
  <si>
    <t>TTNU9961753</t>
  </si>
  <si>
    <t>ZCSU8652371</t>
  </si>
  <si>
    <t>CCLU7170870</t>
  </si>
  <si>
    <t>TGHU9135880</t>
  </si>
  <si>
    <t>TGHU8812332</t>
  </si>
  <si>
    <t>TCKU9417378</t>
  </si>
  <si>
    <t>MOTU0713602</t>
  </si>
  <si>
    <t>ZCSU8591980</t>
  </si>
  <si>
    <t>MSKU0001846</t>
  </si>
  <si>
    <t>MSKU8198691</t>
  </si>
  <si>
    <t>HJMU1937800</t>
  </si>
  <si>
    <t>CCLU6978062</t>
  </si>
  <si>
    <t>KKFU7515270</t>
  </si>
  <si>
    <t>40N732EB/407043BA</t>
  </si>
  <si>
    <t>WIRE ASM</t>
  </si>
  <si>
    <t>0000652590</t>
  </si>
  <si>
    <t>CRLKS23110064</t>
  </si>
  <si>
    <t>SITPULY141537G5</t>
  </si>
  <si>
    <t>TJAUZ37647C01</t>
  </si>
  <si>
    <t>60M178SA/603477AA</t>
  </si>
  <si>
    <t>0000652549</t>
  </si>
  <si>
    <t>CRLKS23110060</t>
  </si>
  <si>
    <t>SITPULY141537G1</t>
  </si>
  <si>
    <t>TJAUZ37643C01</t>
  </si>
  <si>
    <t>UNDERFRAME SUSPENSION</t>
  </si>
  <si>
    <t>0069354</t>
  </si>
  <si>
    <t>CRLKS23110044</t>
  </si>
  <si>
    <t>SITPULY141803G2</t>
  </si>
  <si>
    <t>AUSTEM</t>
  </si>
  <si>
    <t>LOG8788-231109</t>
  </si>
  <si>
    <t>40B103AB/400871BA</t>
  </si>
  <si>
    <t>CYLINDER UNIT</t>
  </si>
  <si>
    <t>0069357</t>
  </si>
  <si>
    <t>CRLKS23110063</t>
  </si>
  <si>
    <t>SITPULY141537G4</t>
  </si>
  <si>
    <t>TJAUZ37646C01</t>
  </si>
  <si>
    <t>06KG403AFL/06KG342PD</t>
  </si>
  <si>
    <t>0069321</t>
  </si>
  <si>
    <t>60157SBA/604939AA</t>
  </si>
  <si>
    <t>0069314</t>
  </si>
  <si>
    <t>CRLKS23110065</t>
  </si>
  <si>
    <t>SITPULY141537G6</t>
  </si>
  <si>
    <t>TJAUZ37648C01</t>
  </si>
  <si>
    <t>01510OFA/018995AA</t>
  </si>
  <si>
    <t>0069356</t>
  </si>
  <si>
    <t>CRLKS23110062</t>
  </si>
  <si>
    <t>SITPULY141537G3</t>
  </si>
  <si>
    <t>TJAUZ37645C01</t>
  </si>
  <si>
    <t>08KG116ADO/06KG596PB</t>
  </si>
  <si>
    <t>0069320</t>
  </si>
  <si>
    <t>06KG496ABD/06KG753PA</t>
  </si>
  <si>
    <t>0069388</t>
  </si>
  <si>
    <t>06KG299ADR/04KG853PE</t>
  </si>
  <si>
    <t>0069325</t>
  </si>
  <si>
    <t>O1959OO/01KG406PA</t>
  </si>
  <si>
    <t>00003201</t>
  </si>
  <si>
    <t>00003202</t>
  </si>
  <si>
    <t>01169BCA/012697AA</t>
  </si>
  <si>
    <t>UZ2345G001-7</t>
  </si>
  <si>
    <t>0069332</t>
  </si>
  <si>
    <t>04KG810ABP/04KG419PA</t>
  </si>
  <si>
    <t>SENSOR ASM</t>
  </si>
  <si>
    <t>0069328</t>
  </si>
  <si>
    <t>BAOLONG HUF SHANGHAI</t>
  </si>
  <si>
    <t>23U2001501014</t>
  </si>
  <si>
    <t>23U2001501015</t>
  </si>
  <si>
    <t>WC900</t>
  </si>
  <si>
    <t>HITACHI LG DATA STORAGE KOREA</t>
  </si>
  <si>
    <t>KAREN9336</t>
  </si>
  <si>
    <t>WIPER SWITCH</t>
  </si>
  <si>
    <t>KOSTAL MANAGEMENT CO.,LTD</t>
  </si>
  <si>
    <t>SAND PAPER</t>
  </si>
  <si>
    <t>LIAMYUNGANG ORINETCRAFT ABRASIVER CO.,LTD</t>
  </si>
  <si>
    <t>23LYX5152</t>
  </si>
  <si>
    <t>CAR SPEAKER</t>
  </si>
  <si>
    <t>SUZHOU SUNAVOX ELECTRONIC CO</t>
  </si>
  <si>
    <t>UZ231102</t>
  </si>
  <si>
    <t>GB JBSC1</t>
  </si>
  <si>
    <t>VALEO ICHIKOH AUTO LIGHTING</t>
  </si>
  <si>
    <t>CONTROL ASM</t>
  </si>
  <si>
    <t>ZHEJIANG CHANGJIANG AUTOMOTIVE ELECTRONIC</t>
  </si>
  <si>
    <t>CAEA23401</t>
  </si>
  <si>
    <t>CAEA23422</t>
  </si>
  <si>
    <t>SWITCH ASM</t>
  </si>
  <si>
    <t>CAEA23427</t>
  </si>
  <si>
    <t>CAEA23436</t>
  </si>
  <si>
    <t>CAEA23437</t>
  </si>
  <si>
    <t>06KG564ABB/06KG907PD</t>
  </si>
  <si>
    <t>AUTO CATALYST</t>
  </si>
  <si>
    <t>JOHNSON MATHEY CHEMICALS LIMITED</t>
  </si>
  <si>
    <t>0.92</t>
  </si>
  <si>
    <t>СП ИИ ООО UZLOGISTIC
CNT-CKCN109-EGI098TR
CNT-CKCN109-EGI098TR-T
TO-23AA-9032-112279</t>
  </si>
  <si>
    <t>СП ИИ ООО UZLOGISTIC
CNT-CKCN109-EGI098TR
CNT-CKCN109-EGI098TR-T
TO-23AA-9032-115806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</si>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</sst>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.00\ _₽_-;\-* #,##0.00\ _₽_-;_-* &quot;-&quot;??\ _₽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3" borderId="3" xfId="0" applyNumberFormat="1" applyFill="1" applyBorder="1" applyAlignment="1">
      <alignment horizontal="center" vertical="center" wrapText="1"/>
    </xf>
    <xf numFmtId="165" fontId="5" fillId="0" borderId="3" xfId="0" applyNumberFormat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2" fontId="5" fillId="0" borderId="3" xfId="0" applyNumberFormat="1" applyFont="1" applyBorder="1" applyAlignment="1" applyProtection="1">
      <alignment horizontal="center" vertical="center"/>
      <protection locked="0"/>
    </xf>
    <xf numFmtId="164" fontId="0" fillId="3" borderId="3" xfId="0" applyNumberFormat="1" applyFill="1" applyBorder="1" applyAlignment="1">
      <alignment horizontal="center" vertical="center" wrapText="1"/>
    </xf>
    <xf numFmtId="164" fontId="5" fillId="0" borderId="3" xfId="0" applyNumberFormat="1" applyFont="1" applyBorder="1" applyAlignment="1" applyProtection="1">
      <alignment horizontal="center" vertical="center" wrapText="1"/>
      <protection locked="0"/>
    </xf>
    <xf numFmtId="0" fontId="5" fillId="0" borderId="3" xfId="0" quotePrefix="1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3"/>
  <sheetViews>
    <sheetView tabSelected="1" topLeftCell="C1" zoomScale="70" zoomScaleNormal="70" workbookViewId="0">
      <selection activeCell="X3" sqref="X3"/>
    </sheetView>
  </sheetViews>
  <sheetFormatPr defaultColWidth="0" defaultRowHeight="15" x14ac:dyDescent="0.25"/>
  <cols>
    <col min="1" max="1" width="7.5703125" style="7" bestFit="1" customWidth="1"/>
    <col min="2" max="2" width="35.85546875" style="7" customWidth="1"/>
    <col min="3" max="3" width="11.7109375" style="7" customWidth="1"/>
    <col min="4" max="4" width="16.28515625" style="7" customWidth="1"/>
    <col min="5" max="5" width="14.28515625" style="7" customWidth="1"/>
    <col min="6" max="6" width="13.42578125" style="7" customWidth="1"/>
    <col min="7" max="7" width="16.85546875" style="7" customWidth="1"/>
    <col min="8" max="8" width="13.28515625" style="7" customWidth="1"/>
    <col min="9" max="9" width="19.7109375" style="8" customWidth="1"/>
    <col min="10" max="10" width="18.5703125" style="8" customWidth="1"/>
    <col min="11" max="11" width="24.7109375" style="7" customWidth="1"/>
    <col min="12" max="12" width="23.7109375" style="7" customWidth="1"/>
    <col min="13" max="13" width="13.85546875" style="7" bestFit="1" customWidth="1"/>
    <col min="14" max="15" width="9.140625" style="7" customWidth="1"/>
    <col min="16" max="16" width="12.7109375" style="7" bestFit="1" customWidth="1"/>
    <col min="17" max="18" width="11.28515625" style="8" bestFit="1" customWidth="1"/>
    <col min="19" max="19" width="9.140625" style="7" customWidth="1"/>
    <col min="20" max="20" width="12.85546875" style="7" bestFit="1" customWidth="1"/>
    <col min="21" max="21" width="9.140625" style="7" customWidth="1"/>
    <col min="22" max="22" width="13.28515625" style="7" customWidth="1"/>
    <col min="23" max="23" width="11.28515625" style="8" bestFit="1" customWidth="1"/>
    <col min="24" max="24" width="17.85546875" style="7" customWidth="1"/>
    <col min="25" max="25" width="11.28515625" style="8" bestFit="1" customWidth="1"/>
    <col min="26" max="26" width="13" style="7" customWidth="1"/>
    <col min="27" max="27" width="6.42578125" style="7" customWidth="1"/>
    <col min="28" max="28" width="19.7109375" style="7" customWidth="1"/>
    <col min="29" max="30" width="0" hidden="1" customWidth="1"/>
    <col min="31" max="16383" width="9.140625" hidden="1"/>
    <col min="16384" max="16384" width="1" customWidth="1"/>
  </cols>
  <sheetData>
    <row r="1" spans="1:28" ht="61.5" x14ac:dyDescent="0.25">
      <c r="A1" s="21">
        <v>491</v>
      </c>
      <c r="B1" s="21"/>
      <c r="C1" s="21"/>
      <c r="D1" s="22" t="s">
        <v>60</v>
      </c>
      <c r="E1" s="22"/>
      <c r="F1" s="22"/>
      <c r="G1" s="22"/>
      <c r="H1" s="22"/>
      <c r="I1" s="22"/>
      <c r="J1" s="23" t="s">
        <v>16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5"/>
    </row>
    <row r="2" spans="1:28" x14ac:dyDescent="0.25">
      <c r="A2" s="3">
        <v>1</v>
      </c>
      <c r="B2" s="4">
        <v>2</v>
      </c>
      <c r="C2" s="4">
        <v>3</v>
      </c>
      <c r="D2" s="4">
        <v>4</v>
      </c>
      <c r="E2" s="3">
        <v>5</v>
      </c>
      <c r="F2" s="4">
        <v>6</v>
      </c>
      <c r="G2" s="4">
        <v>7</v>
      </c>
      <c r="H2" s="4">
        <v>8</v>
      </c>
      <c r="I2" s="3">
        <v>9</v>
      </c>
      <c r="J2" s="4">
        <v>10</v>
      </c>
      <c r="K2" s="4">
        <v>11</v>
      </c>
      <c r="L2" s="4">
        <v>12</v>
      </c>
      <c r="M2" s="3">
        <v>13</v>
      </c>
      <c r="N2" s="4">
        <v>14</v>
      </c>
      <c r="O2" s="4">
        <v>15</v>
      </c>
      <c r="P2" s="4">
        <v>16</v>
      </c>
      <c r="Q2" s="3">
        <v>17</v>
      </c>
      <c r="R2" s="4">
        <v>18</v>
      </c>
      <c r="S2" s="4">
        <v>19</v>
      </c>
      <c r="T2" s="4">
        <v>20</v>
      </c>
      <c r="U2" s="3">
        <v>21</v>
      </c>
      <c r="V2" s="4">
        <v>22</v>
      </c>
      <c r="W2" s="4">
        <v>23</v>
      </c>
      <c r="X2" s="4">
        <v>24</v>
      </c>
      <c r="Y2" s="3">
        <v>25</v>
      </c>
      <c r="Z2" s="4">
        <v>26</v>
      </c>
      <c r="AA2" s="4">
        <v>27</v>
      </c>
      <c r="AB2" s="4">
        <v>28</v>
      </c>
    </row>
    <row r="3" spans="1:28" ht="165" x14ac:dyDescent="0.25">
      <c r="A3" s="1" t="s">
        <v>17</v>
      </c>
      <c r="B3" s="1" t="s">
        <v>18</v>
      </c>
      <c r="C3" s="1" t="s">
        <v>19</v>
      </c>
      <c r="D3" s="1" t="s">
        <v>20</v>
      </c>
      <c r="E3" s="1" t="s">
        <v>44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2" t="s">
        <v>29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34</v>
      </c>
      <c r="T3" s="1" t="s">
        <v>35</v>
      </c>
      <c r="U3" s="1" t="s">
        <v>36</v>
      </c>
      <c r="V3" s="1" t="s">
        <v>37</v>
      </c>
      <c r="W3" s="1" t="s">
        <v>45</v>
      </c>
      <c r="X3" s="1" t="s">
        <v>38</v>
      </c>
      <c r="Y3" s="1" t="s">
        <v>39</v>
      </c>
      <c r="Z3" s="1" t="s">
        <v>40</v>
      </c>
      <c r="AA3" s="1" t="s">
        <v>41</v>
      </c>
      <c r="AB3" s="1" t="s">
        <v>42</v>
      </c>
    </row>
    <row r="4" spans="1:28" x14ac:dyDescent="0.25">
      <c r="A4" s="5" t="s">
        <v>43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9">
        <f>SUM(V5:V33)</f>
        <v>252750</v>
      </c>
      <c r="W4" s="18">
        <f>SUM(W5)</f>
        <v>45264</v>
      </c>
      <c r="X4" s="6"/>
      <c r="Y4" s="6"/>
      <c r="Z4" s="9">
        <f>SUM(Z5)</f>
        <v>12300.09</v>
      </c>
      <c r="AA4" s="6"/>
      <c r="AB4" s="9">
        <f>SUM(AB5:AB1048576)</f>
        <v>3108847747.5</v>
      </c>
    </row>
    <row r="5" spans="1:28" s="13" customFormat="1" ht="60" x14ac:dyDescent="0.25">
      <c r="A5" s="16">
        <v>1</v>
      </c>
      <c r="B5" s="20" t="s">
        <v>161</v>
      </c>
      <c r="C5" s="14" t="s">
        <v>46</v>
      </c>
      <c r="D5" s="14" t="s">
        <v>62</v>
      </c>
      <c r="E5" s="14" t="s">
        <v>66</v>
      </c>
      <c r="F5" s="14" t="s">
        <v>82</v>
      </c>
      <c r="G5" s="14" t="s">
        <v>83</v>
      </c>
      <c r="H5" s="14" t="s">
        <v>84</v>
      </c>
      <c r="I5" s="19" t="s">
        <v>85</v>
      </c>
      <c r="J5" s="19" t="s">
        <v>86</v>
      </c>
      <c r="K5" s="14" t="s">
        <v>51</v>
      </c>
      <c r="L5" s="14" t="s">
        <v>87</v>
      </c>
      <c r="M5" s="15">
        <v>99876.85</v>
      </c>
      <c r="N5" s="16" t="s">
        <v>12</v>
      </c>
      <c r="O5" s="17">
        <v>42.085999999999999</v>
      </c>
      <c r="P5" s="17">
        <v>20615</v>
      </c>
      <c r="Q5" s="12">
        <v>45245</v>
      </c>
      <c r="R5" s="12">
        <v>45261</v>
      </c>
      <c r="S5" s="17">
        <v>1</v>
      </c>
      <c r="T5" s="10">
        <v>19900</v>
      </c>
      <c r="U5" s="17">
        <v>0</v>
      </c>
      <c r="V5" s="10">
        <v>19900</v>
      </c>
      <c r="W5" s="12">
        <v>45264</v>
      </c>
      <c r="X5" s="10">
        <f>Z5*V5</f>
        <v>244771791</v>
      </c>
      <c r="Y5" s="12">
        <v>45264</v>
      </c>
      <c r="Z5" s="10">
        <v>12300.09</v>
      </c>
      <c r="AA5" s="11">
        <v>0</v>
      </c>
      <c r="AB5" s="10">
        <f>AA5+X5</f>
        <v>244771791</v>
      </c>
    </row>
    <row r="6" spans="1:28" s="13" customFormat="1" ht="60" x14ac:dyDescent="0.25">
      <c r="A6" s="16">
        <v>2</v>
      </c>
      <c r="B6" s="20" t="s">
        <v>160</v>
      </c>
      <c r="C6" s="14" t="s">
        <v>46</v>
      </c>
      <c r="D6" s="14" t="s">
        <v>62</v>
      </c>
      <c r="E6" s="14" t="s">
        <v>67</v>
      </c>
      <c r="F6" s="14" t="s">
        <v>88</v>
      </c>
      <c r="G6" s="14" t="s">
        <v>83</v>
      </c>
      <c r="H6" s="14" t="s">
        <v>89</v>
      </c>
      <c r="I6" s="19" t="s">
        <v>90</v>
      </c>
      <c r="J6" s="19" t="s">
        <v>91</v>
      </c>
      <c r="K6" s="14" t="s">
        <v>51</v>
      </c>
      <c r="L6" s="14" t="s">
        <v>92</v>
      </c>
      <c r="M6" s="15">
        <v>129030.21</v>
      </c>
      <c r="N6" s="16" t="s">
        <v>12</v>
      </c>
      <c r="O6" s="17">
        <v>35.838000000000001</v>
      </c>
      <c r="P6" s="17">
        <v>20952</v>
      </c>
      <c r="Q6" s="12">
        <v>45245</v>
      </c>
      <c r="R6" s="12">
        <v>45261</v>
      </c>
      <c r="S6" s="17">
        <v>1</v>
      </c>
      <c r="T6" s="10">
        <v>19900</v>
      </c>
      <c r="U6" s="17">
        <v>0</v>
      </c>
      <c r="V6" s="10">
        <v>19900</v>
      </c>
      <c r="W6" s="12">
        <v>45264</v>
      </c>
      <c r="X6" s="10">
        <f t="shared" ref="X6:X33" si="0">Z6*V6</f>
        <v>244771791</v>
      </c>
      <c r="Y6" s="12">
        <v>45264</v>
      </c>
      <c r="Z6" s="10">
        <v>12300.09</v>
      </c>
      <c r="AA6" s="11">
        <v>0</v>
      </c>
      <c r="AB6" s="10">
        <f t="shared" ref="AB6:AB33" si="1">AA6+X6</f>
        <v>244771791</v>
      </c>
    </row>
    <row r="7" spans="1:28" s="13" customFormat="1" ht="60" x14ac:dyDescent="0.25">
      <c r="A7" s="16">
        <v>3</v>
      </c>
      <c r="B7" s="20" t="s">
        <v>61</v>
      </c>
      <c r="C7" s="14" t="s">
        <v>46</v>
      </c>
      <c r="D7" s="14" t="s">
        <v>63</v>
      </c>
      <c r="E7" s="14" t="s">
        <v>68</v>
      </c>
      <c r="F7" s="14" t="s">
        <v>59</v>
      </c>
      <c r="G7" s="14" t="s">
        <v>93</v>
      </c>
      <c r="H7" s="14" t="s">
        <v>94</v>
      </c>
      <c r="I7" s="19" t="s">
        <v>95</v>
      </c>
      <c r="J7" s="19" t="s">
        <v>96</v>
      </c>
      <c r="K7" s="14" t="s">
        <v>97</v>
      </c>
      <c r="L7" s="14" t="s">
        <v>98</v>
      </c>
      <c r="M7" s="15">
        <v>38384.639999999999</v>
      </c>
      <c r="N7" s="16" t="s">
        <v>12</v>
      </c>
      <c r="O7" s="17">
        <v>66.400000000000006</v>
      </c>
      <c r="P7" s="17">
        <v>10440</v>
      </c>
      <c r="Q7" s="12">
        <v>45247</v>
      </c>
      <c r="R7" s="12">
        <v>45261</v>
      </c>
      <c r="S7" s="17">
        <v>1</v>
      </c>
      <c r="T7" s="10">
        <v>16200</v>
      </c>
      <c r="U7" s="17">
        <v>0</v>
      </c>
      <c r="V7" s="10">
        <v>16200</v>
      </c>
      <c r="W7" s="12">
        <v>45264</v>
      </c>
      <c r="X7" s="10">
        <f t="shared" si="0"/>
        <v>199261458</v>
      </c>
      <c r="Y7" s="12">
        <v>45264</v>
      </c>
      <c r="Z7" s="10">
        <v>12300.09</v>
      </c>
      <c r="AA7" s="11">
        <v>0</v>
      </c>
      <c r="AB7" s="10">
        <f t="shared" si="1"/>
        <v>199261458</v>
      </c>
    </row>
    <row r="8" spans="1:28" s="13" customFormat="1" ht="60" x14ac:dyDescent="0.25">
      <c r="A8" s="16">
        <v>4</v>
      </c>
      <c r="B8" s="20" t="s">
        <v>161</v>
      </c>
      <c r="C8" s="14" t="s">
        <v>46</v>
      </c>
      <c r="D8" s="14" t="s">
        <v>62</v>
      </c>
      <c r="E8" s="14" t="s">
        <v>69</v>
      </c>
      <c r="F8" s="14" t="s">
        <v>99</v>
      </c>
      <c r="G8" s="14" t="s">
        <v>100</v>
      </c>
      <c r="H8" s="14" t="s">
        <v>101</v>
      </c>
      <c r="I8" s="19" t="s">
        <v>102</v>
      </c>
      <c r="J8" s="19" t="s">
        <v>103</v>
      </c>
      <c r="K8" s="14" t="s">
        <v>51</v>
      </c>
      <c r="L8" s="14" t="s">
        <v>104</v>
      </c>
      <c r="M8" s="15">
        <v>123173.16</v>
      </c>
      <c r="N8" s="16" t="s">
        <v>12</v>
      </c>
      <c r="O8" s="17">
        <v>34.746000000000002</v>
      </c>
      <c r="P8" s="17">
        <v>20828</v>
      </c>
      <c r="Q8" s="12">
        <v>45245</v>
      </c>
      <c r="R8" s="12">
        <v>45262</v>
      </c>
      <c r="S8" s="17">
        <v>1</v>
      </c>
      <c r="T8" s="10">
        <v>19900</v>
      </c>
      <c r="U8" s="17">
        <v>0</v>
      </c>
      <c r="V8" s="10">
        <v>19900</v>
      </c>
      <c r="W8" s="12">
        <v>45264</v>
      </c>
      <c r="X8" s="10">
        <f t="shared" si="0"/>
        <v>244771791</v>
      </c>
      <c r="Y8" s="12">
        <v>45264</v>
      </c>
      <c r="Z8" s="10">
        <v>12300.09</v>
      </c>
      <c r="AA8" s="11">
        <v>0</v>
      </c>
      <c r="AB8" s="10">
        <f t="shared" si="1"/>
        <v>244771791</v>
      </c>
    </row>
    <row r="9" spans="1:28" s="13" customFormat="1" ht="60" x14ac:dyDescent="0.25">
      <c r="A9" s="16">
        <v>5</v>
      </c>
      <c r="B9" s="20" t="s">
        <v>61</v>
      </c>
      <c r="C9" s="14" t="s">
        <v>46</v>
      </c>
      <c r="D9" s="14" t="s">
        <v>47</v>
      </c>
      <c r="E9" s="14" t="s">
        <v>70</v>
      </c>
      <c r="F9" s="14" t="s">
        <v>105</v>
      </c>
      <c r="G9" s="14" t="s">
        <v>49</v>
      </c>
      <c r="H9" s="14" t="s">
        <v>106</v>
      </c>
      <c r="I9" s="19" t="s">
        <v>162</v>
      </c>
      <c r="J9" s="19" t="s">
        <v>162</v>
      </c>
      <c r="K9" s="14" t="s">
        <v>52</v>
      </c>
      <c r="L9" s="14" t="s">
        <v>58</v>
      </c>
      <c r="M9" s="15">
        <v>79985.36</v>
      </c>
      <c r="N9" s="16" t="s">
        <v>2</v>
      </c>
      <c r="O9" s="17">
        <v>63.02</v>
      </c>
      <c r="P9" s="17">
        <v>2316.5300000000002</v>
      </c>
      <c r="Q9" s="12">
        <v>45240</v>
      </c>
      <c r="R9" s="12">
        <v>45261</v>
      </c>
      <c r="S9" s="17">
        <v>1</v>
      </c>
      <c r="T9" s="10">
        <v>13650</v>
      </c>
      <c r="U9" s="17">
        <v>0</v>
      </c>
      <c r="V9" s="10">
        <v>13650</v>
      </c>
      <c r="W9" s="12">
        <v>45264</v>
      </c>
      <c r="X9" s="10">
        <f t="shared" si="0"/>
        <v>167896228.5</v>
      </c>
      <c r="Y9" s="12">
        <v>45264</v>
      </c>
      <c r="Z9" s="10">
        <v>12300.09</v>
      </c>
      <c r="AA9" s="11">
        <v>0</v>
      </c>
      <c r="AB9" s="10">
        <f t="shared" si="1"/>
        <v>167896228.5</v>
      </c>
    </row>
    <row r="10" spans="1:28" s="13" customFormat="1" ht="60" x14ac:dyDescent="0.25">
      <c r="A10" s="16">
        <v>6</v>
      </c>
      <c r="B10" s="20" t="s">
        <v>161</v>
      </c>
      <c r="C10" s="14" t="s">
        <v>46</v>
      </c>
      <c r="D10" s="14" t="s">
        <v>62</v>
      </c>
      <c r="E10" s="14" t="s">
        <v>71</v>
      </c>
      <c r="F10" s="14" t="s">
        <v>107</v>
      </c>
      <c r="G10" s="14" t="s">
        <v>55</v>
      </c>
      <c r="H10" s="14" t="s">
        <v>108</v>
      </c>
      <c r="I10" s="19" t="s">
        <v>109</v>
      </c>
      <c r="J10" s="19" t="s">
        <v>110</v>
      </c>
      <c r="K10" s="14" t="s">
        <v>51</v>
      </c>
      <c r="L10" s="14" t="s">
        <v>111</v>
      </c>
      <c r="M10" s="15">
        <v>216216</v>
      </c>
      <c r="N10" s="16" t="s">
        <v>12</v>
      </c>
      <c r="O10" s="17">
        <v>67.557000000000002</v>
      </c>
      <c r="P10" s="17">
        <v>20097</v>
      </c>
      <c r="Q10" s="12">
        <v>45245</v>
      </c>
      <c r="R10" s="12">
        <v>45262</v>
      </c>
      <c r="S10" s="17">
        <v>1</v>
      </c>
      <c r="T10" s="10">
        <v>19900</v>
      </c>
      <c r="U10" s="17">
        <v>0</v>
      </c>
      <c r="V10" s="10">
        <v>19900</v>
      </c>
      <c r="W10" s="12">
        <v>45264</v>
      </c>
      <c r="X10" s="10">
        <f t="shared" si="0"/>
        <v>244771791</v>
      </c>
      <c r="Y10" s="12">
        <v>45264</v>
      </c>
      <c r="Z10" s="10">
        <v>12300.09</v>
      </c>
      <c r="AA10" s="11">
        <v>0</v>
      </c>
      <c r="AB10" s="10">
        <f t="shared" si="1"/>
        <v>244771791</v>
      </c>
    </row>
    <row r="11" spans="1:28" s="13" customFormat="1" ht="60" x14ac:dyDescent="0.25">
      <c r="A11" s="16">
        <v>7</v>
      </c>
      <c r="B11" s="20" t="s">
        <v>161</v>
      </c>
      <c r="C11" s="14" t="s">
        <v>46</v>
      </c>
      <c r="D11" s="14" t="s">
        <v>62</v>
      </c>
      <c r="E11" s="14" t="s">
        <v>72</v>
      </c>
      <c r="F11" s="14" t="s">
        <v>112</v>
      </c>
      <c r="G11" s="14" t="s">
        <v>55</v>
      </c>
      <c r="H11" s="14" t="s">
        <v>113</v>
      </c>
      <c r="I11" s="19" t="s">
        <v>114</v>
      </c>
      <c r="J11" s="19" t="s">
        <v>115</v>
      </c>
      <c r="K11" s="14" t="s">
        <v>51</v>
      </c>
      <c r="L11" s="14" t="s">
        <v>116</v>
      </c>
      <c r="M11" s="15">
        <v>81587.759999999995</v>
      </c>
      <c r="N11" s="16" t="s">
        <v>12</v>
      </c>
      <c r="O11" s="17">
        <v>38.665999999999997</v>
      </c>
      <c r="P11" s="17">
        <v>20644</v>
      </c>
      <c r="Q11" s="12">
        <v>45245</v>
      </c>
      <c r="R11" s="12">
        <v>45262</v>
      </c>
      <c r="S11" s="17">
        <v>1</v>
      </c>
      <c r="T11" s="10">
        <v>19900</v>
      </c>
      <c r="U11" s="17">
        <v>0</v>
      </c>
      <c r="V11" s="10">
        <v>19900</v>
      </c>
      <c r="W11" s="12">
        <v>45264</v>
      </c>
      <c r="X11" s="10">
        <f t="shared" si="0"/>
        <v>244771791</v>
      </c>
      <c r="Y11" s="12">
        <v>45264</v>
      </c>
      <c r="Z11" s="10">
        <v>12300.09</v>
      </c>
      <c r="AA11" s="11">
        <v>0</v>
      </c>
      <c r="AB11" s="10">
        <f t="shared" si="1"/>
        <v>244771791</v>
      </c>
    </row>
    <row r="12" spans="1:28" s="13" customFormat="1" ht="60" x14ac:dyDescent="0.25">
      <c r="A12" s="16">
        <v>8</v>
      </c>
      <c r="B12" s="20" t="s">
        <v>61</v>
      </c>
      <c r="C12" s="14" t="s">
        <v>46</v>
      </c>
      <c r="D12" s="14" t="s">
        <v>47</v>
      </c>
      <c r="E12" s="14" t="s">
        <v>73</v>
      </c>
      <c r="F12" s="14" t="s">
        <v>117</v>
      </c>
      <c r="G12" s="14" t="s">
        <v>48</v>
      </c>
      <c r="H12" s="14" t="s">
        <v>118</v>
      </c>
      <c r="I12" s="19" t="s">
        <v>162</v>
      </c>
      <c r="J12" s="19" t="s">
        <v>162</v>
      </c>
      <c r="K12" s="14" t="s">
        <v>52</v>
      </c>
      <c r="L12" s="14" t="s">
        <v>58</v>
      </c>
      <c r="M12" s="15">
        <v>79985.36</v>
      </c>
      <c r="N12" s="16" t="s">
        <v>2</v>
      </c>
      <c r="O12" s="17">
        <v>63.02</v>
      </c>
      <c r="P12" s="17">
        <v>2316.5300000000002</v>
      </c>
      <c r="Q12" s="12">
        <v>45240</v>
      </c>
      <c r="R12" s="12">
        <v>45261</v>
      </c>
      <c r="S12" s="17">
        <v>1</v>
      </c>
      <c r="T12" s="10">
        <v>13650</v>
      </c>
      <c r="U12" s="17">
        <v>0</v>
      </c>
      <c r="V12" s="10">
        <v>13650</v>
      </c>
      <c r="W12" s="12">
        <v>45264</v>
      </c>
      <c r="X12" s="10">
        <f t="shared" si="0"/>
        <v>167896228.5</v>
      </c>
      <c r="Y12" s="12">
        <v>45264</v>
      </c>
      <c r="Z12" s="10">
        <v>12300.09</v>
      </c>
      <c r="AA12" s="11">
        <v>0</v>
      </c>
      <c r="AB12" s="10">
        <f t="shared" si="1"/>
        <v>167896228.5</v>
      </c>
    </row>
    <row r="13" spans="1:28" s="13" customFormat="1" ht="60" x14ac:dyDescent="0.25">
      <c r="A13" s="16">
        <v>9</v>
      </c>
      <c r="B13" s="20" t="s">
        <v>61</v>
      </c>
      <c r="C13" s="14" t="s">
        <v>46</v>
      </c>
      <c r="D13" s="14" t="s">
        <v>47</v>
      </c>
      <c r="E13" s="14" t="s">
        <v>74</v>
      </c>
      <c r="F13" s="14" t="s">
        <v>119</v>
      </c>
      <c r="G13" s="14" t="s">
        <v>48</v>
      </c>
      <c r="H13" s="14" t="s">
        <v>120</v>
      </c>
      <c r="I13" s="19" t="s">
        <v>162</v>
      </c>
      <c r="J13" s="19" t="s">
        <v>162</v>
      </c>
      <c r="K13" s="14" t="s">
        <v>52</v>
      </c>
      <c r="L13" s="14" t="s">
        <v>53</v>
      </c>
      <c r="M13" s="15">
        <v>3477.46</v>
      </c>
      <c r="N13" s="16" t="s">
        <v>2</v>
      </c>
      <c r="O13" s="17">
        <v>3.96</v>
      </c>
      <c r="P13" s="17">
        <v>111.07</v>
      </c>
      <c r="Q13" s="12">
        <v>45240</v>
      </c>
      <c r="R13" s="12">
        <v>45261</v>
      </c>
      <c r="S13" s="17">
        <v>1</v>
      </c>
      <c r="T13" s="10">
        <v>13650</v>
      </c>
      <c r="U13" s="17">
        <v>0</v>
      </c>
      <c r="V13" s="10">
        <v>13650</v>
      </c>
      <c r="W13" s="12">
        <v>45264</v>
      </c>
      <c r="X13" s="10">
        <f t="shared" si="0"/>
        <v>167896228.5</v>
      </c>
      <c r="Y13" s="12">
        <v>45264</v>
      </c>
      <c r="Z13" s="10">
        <v>12300.09</v>
      </c>
      <c r="AA13" s="11">
        <v>0</v>
      </c>
      <c r="AB13" s="10">
        <f t="shared" si="1"/>
        <v>167896228.5</v>
      </c>
    </row>
    <row r="14" spans="1:28" s="13" customFormat="1" ht="60" x14ac:dyDescent="0.25">
      <c r="A14" s="16">
        <v>10</v>
      </c>
      <c r="B14" s="20" t="s">
        <v>61</v>
      </c>
      <c r="C14" s="14" t="s">
        <v>46</v>
      </c>
      <c r="D14" s="14" t="s">
        <v>47</v>
      </c>
      <c r="E14" s="14" t="s">
        <v>74</v>
      </c>
      <c r="F14" s="14" t="s">
        <v>119</v>
      </c>
      <c r="G14" s="14" t="s">
        <v>48</v>
      </c>
      <c r="H14" s="14" t="s">
        <v>120</v>
      </c>
      <c r="I14" s="19" t="s">
        <v>162</v>
      </c>
      <c r="J14" s="19" t="s">
        <v>162</v>
      </c>
      <c r="K14" s="14" t="s">
        <v>52</v>
      </c>
      <c r="L14" s="14" t="s">
        <v>58</v>
      </c>
      <c r="M14" s="15">
        <v>52161.9</v>
      </c>
      <c r="N14" s="16" t="s">
        <v>2</v>
      </c>
      <c r="O14" s="17">
        <v>59.47</v>
      </c>
      <c r="P14" s="17">
        <v>1666</v>
      </c>
      <c r="Q14" s="12">
        <v>45240</v>
      </c>
      <c r="R14" s="12">
        <v>45261</v>
      </c>
      <c r="S14" s="17">
        <v>0</v>
      </c>
      <c r="T14" s="10">
        <v>0</v>
      </c>
      <c r="U14" s="17">
        <v>0</v>
      </c>
      <c r="V14" s="10">
        <v>0</v>
      </c>
      <c r="W14" s="12">
        <v>45264</v>
      </c>
      <c r="X14" s="10">
        <f t="shared" si="0"/>
        <v>0</v>
      </c>
      <c r="Y14" s="12">
        <v>45264</v>
      </c>
      <c r="Z14" s="10">
        <v>12300.09</v>
      </c>
      <c r="AA14" s="11">
        <v>0</v>
      </c>
      <c r="AB14" s="10">
        <f t="shared" si="1"/>
        <v>0</v>
      </c>
    </row>
    <row r="15" spans="1:28" s="13" customFormat="1" ht="60" x14ac:dyDescent="0.25">
      <c r="A15" s="16">
        <v>11</v>
      </c>
      <c r="B15" s="20" t="s">
        <v>61</v>
      </c>
      <c r="C15" s="14" t="s">
        <v>46</v>
      </c>
      <c r="D15" s="14" t="s">
        <v>47</v>
      </c>
      <c r="E15" s="14" t="s">
        <v>75</v>
      </c>
      <c r="F15" s="14" t="s">
        <v>121</v>
      </c>
      <c r="G15" s="14" t="s">
        <v>48</v>
      </c>
      <c r="H15" s="14" t="s">
        <v>122</v>
      </c>
      <c r="I15" s="19" t="s">
        <v>162</v>
      </c>
      <c r="J15" s="19" t="s">
        <v>162</v>
      </c>
      <c r="K15" s="14" t="s">
        <v>52</v>
      </c>
      <c r="L15" s="14" t="s">
        <v>53</v>
      </c>
      <c r="M15" s="15">
        <v>27819.7</v>
      </c>
      <c r="N15" s="16" t="s">
        <v>2</v>
      </c>
      <c r="O15" s="17">
        <v>31.72</v>
      </c>
      <c r="P15" s="17">
        <v>888.53</v>
      </c>
      <c r="Q15" s="12">
        <v>45240</v>
      </c>
      <c r="R15" s="12">
        <v>45261</v>
      </c>
      <c r="S15" s="17">
        <v>1</v>
      </c>
      <c r="T15" s="10">
        <v>13650</v>
      </c>
      <c r="U15" s="17">
        <v>0</v>
      </c>
      <c r="V15" s="10">
        <v>13650</v>
      </c>
      <c r="W15" s="12">
        <v>45264</v>
      </c>
      <c r="X15" s="10">
        <f t="shared" si="0"/>
        <v>167896228.5</v>
      </c>
      <c r="Y15" s="12">
        <v>45264</v>
      </c>
      <c r="Z15" s="10">
        <v>12300.09</v>
      </c>
      <c r="AA15" s="11">
        <v>0</v>
      </c>
      <c r="AB15" s="10">
        <f t="shared" si="1"/>
        <v>167896228.5</v>
      </c>
    </row>
    <row r="16" spans="1:28" s="13" customFormat="1" ht="60" x14ac:dyDescent="0.25">
      <c r="A16" s="16">
        <v>12</v>
      </c>
      <c r="B16" s="20" t="s">
        <v>61</v>
      </c>
      <c r="C16" s="14" t="s">
        <v>46</v>
      </c>
      <c r="D16" s="14" t="s">
        <v>47</v>
      </c>
      <c r="E16" s="14" t="s">
        <v>75</v>
      </c>
      <c r="F16" s="14" t="s">
        <v>121</v>
      </c>
      <c r="G16" s="14" t="s">
        <v>48</v>
      </c>
      <c r="H16" s="14" t="s">
        <v>122</v>
      </c>
      <c r="I16" s="19" t="s">
        <v>162</v>
      </c>
      <c r="J16" s="19" t="s">
        <v>162</v>
      </c>
      <c r="K16" s="14" t="s">
        <v>52</v>
      </c>
      <c r="L16" s="14" t="s">
        <v>58</v>
      </c>
      <c r="M16" s="15">
        <v>52165.68</v>
      </c>
      <c r="N16" s="16" t="s">
        <v>2</v>
      </c>
      <c r="O16" s="17">
        <v>31.3</v>
      </c>
      <c r="P16" s="17">
        <v>1428</v>
      </c>
      <c r="Q16" s="12">
        <v>45240</v>
      </c>
      <c r="R16" s="12">
        <v>45261</v>
      </c>
      <c r="S16" s="17">
        <v>0</v>
      </c>
      <c r="T16" s="10">
        <v>0</v>
      </c>
      <c r="U16" s="17">
        <v>0</v>
      </c>
      <c r="V16" s="10">
        <v>0</v>
      </c>
      <c r="W16" s="12">
        <v>45264</v>
      </c>
      <c r="X16" s="10">
        <f t="shared" si="0"/>
        <v>0</v>
      </c>
      <c r="Y16" s="12">
        <v>45264</v>
      </c>
      <c r="Z16" s="10">
        <v>12300.09</v>
      </c>
      <c r="AA16" s="11">
        <v>0</v>
      </c>
      <c r="AB16" s="10">
        <f t="shared" si="1"/>
        <v>0</v>
      </c>
    </row>
    <row r="17" spans="1:28" s="13" customFormat="1" ht="60" x14ac:dyDescent="0.25">
      <c r="A17" s="16">
        <v>13</v>
      </c>
      <c r="B17" s="20" t="s">
        <v>61</v>
      </c>
      <c r="C17" s="14" t="s">
        <v>46</v>
      </c>
      <c r="D17" s="14" t="s">
        <v>47</v>
      </c>
      <c r="E17" s="14" t="s">
        <v>76</v>
      </c>
      <c r="F17" s="14" t="s">
        <v>123</v>
      </c>
      <c r="G17" s="14" t="s">
        <v>48</v>
      </c>
      <c r="H17" s="14" t="s">
        <v>124</v>
      </c>
      <c r="I17" s="19" t="s">
        <v>162</v>
      </c>
      <c r="J17" s="19" t="s">
        <v>162</v>
      </c>
      <c r="K17" s="14" t="s">
        <v>52</v>
      </c>
      <c r="L17" s="14" t="s">
        <v>58</v>
      </c>
      <c r="M17" s="15">
        <v>79985.36</v>
      </c>
      <c r="N17" s="16" t="s">
        <v>2</v>
      </c>
      <c r="O17" s="17">
        <v>63.02</v>
      </c>
      <c r="P17" s="17">
        <v>2316.5300000000002</v>
      </c>
      <c r="Q17" s="12">
        <v>45240</v>
      </c>
      <c r="R17" s="12">
        <v>45261</v>
      </c>
      <c r="S17" s="17">
        <v>1</v>
      </c>
      <c r="T17" s="10">
        <v>13650</v>
      </c>
      <c r="U17" s="17">
        <v>0</v>
      </c>
      <c r="V17" s="10">
        <v>13650</v>
      </c>
      <c r="W17" s="12">
        <v>45264</v>
      </c>
      <c r="X17" s="10">
        <f t="shared" si="0"/>
        <v>167896228.5</v>
      </c>
      <c r="Y17" s="12">
        <v>45264</v>
      </c>
      <c r="Z17" s="10">
        <v>12300.09</v>
      </c>
      <c r="AA17" s="11">
        <v>0</v>
      </c>
      <c r="AB17" s="10">
        <f t="shared" si="1"/>
        <v>167896228.5</v>
      </c>
    </row>
    <row r="18" spans="1:28" s="13" customFormat="1" ht="60" x14ac:dyDescent="0.25">
      <c r="A18" s="16">
        <v>14</v>
      </c>
      <c r="B18" s="20" t="s">
        <v>61</v>
      </c>
      <c r="C18" s="14" t="s">
        <v>46</v>
      </c>
      <c r="D18" s="14" t="s">
        <v>47</v>
      </c>
      <c r="E18" s="14" t="s">
        <v>77</v>
      </c>
      <c r="F18" s="14" t="s">
        <v>56</v>
      </c>
      <c r="G18" s="14" t="s">
        <v>48</v>
      </c>
      <c r="H18" s="14" t="s">
        <v>125</v>
      </c>
      <c r="I18" s="19" t="s">
        <v>162</v>
      </c>
      <c r="J18" s="19" t="s">
        <v>162</v>
      </c>
      <c r="K18" s="14" t="s">
        <v>52</v>
      </c>
      <c r="L18" s="14" t="s">
        <v>58</v>
      </c>
      <c r="M18" s="15">
        <v>55639.360000000001</v>
      </c>
      <c r="N18" s="16" t="s">
        <v>2</v>
      </c>
      <c r="O18" s="17">
        <v>63.44</v>
      </c>
      <c r="P18" s="17">
        <v>1777.07</v>
      </c>
      <c r="Q18" s="12">
        <v>45240</v>
      </c>
      <c r="R18" s="12">
        <v>45261</v>
      </c>
      <c r="S18" s="17">
        <v>1</v>
      </c>
      <c r="T18" s="10">
        <v>13650</v>
      </c>
      <c r="U18" s="17">
        <v>0</v>
      </c>
      <c r="V18" s="10">
        <v>13650</v>
      </c>
      <c r="W18" s="12">
        <v>45264</v>
      </c>
      <c r="X18" s="10">
        <f t="shared" si="0"/>
        <v>167896228.5</v>
      </c>
      <c r="Y18" s="12">
        <v>45264</v>
      </c>
      <c r="Z18" s="10">
        <v>12300.09</v>
      </c>
      <c r="AA18" s="11">
        <v>0</v>
      </c>
      <c r="AB18" s="10">
        <f t="shared" si="1"/>
        <v>167896228.5</v>
      </c>
    </row>
    <row r="19" spans="1:28" s="13" customFormat="1" ht="60" x14ac:dyDescent="0.25">
      <c r="A19" s="16">
        <v>15</v>
      </c>
      <c r="B19" s="20" t="s">
        <v>61</v>
      </c>
      <c r="C19" s="14" t="s">
        <v>46</v>
      </c>
      <c r="D19" s="14" t="s">
        <v>64</v>
      </c>
      <c r="E19" s="14" t="s">
        <v>78</v>
      </c>
      <c r="F19" s="14" t="s">
        <v>126</v>
      </c>
      <c r="G19" s="14" t="s">
        <v>50</v>
      </c>
      <c r="H19" s="14" t="s">
        <v>120</v>
      </c>
      <c r="I19" s="19" t="s">
        <v>162</v>
      </c>
      <c r="J19" s="19" t="s">
        <v>162</v>
      </c>
      <c r="K19" s="14" t="s">
        <v>54</v>
      </c>
      <c r="L19" s="14" t="s">
        <v>127</v>
      </c>
      <c r="M19" s="15">
        <v>1955040</v>
      </c>
      <c r="N19" s="16" t="s">
        <v>2</v>
      </c>
      <c r="O19" s="17">
        <v>43.192</v>
      </c>
      <c r="P19" s="17">
        <v>19160</v>
      </c>
      <c r="Q19" s="12">
        <v>45241</v>
      </c>
      <c r="R19" s="12">
        <v>45261</v>
      </c>
      <c r="S19" s="17">
        <v>1</v>
      </c>
      <c r="T19" s="10">
        <v>13800</v>
      </c>
      <c r="U19" s="17">
        <v>0</v>
      </c>
      <c r="V19" s="10">
        <v>13800</v>
      </c>
      <c r="W19" s="12">
        <v>45264</v>
      </c>
      <c r="X19" s="10">
        <f t="shared" si="0"/>
        <v>169741242</v>
      </c>
      <c r="Y19" s="12">
        <v>45264</v>
      </c>
      <c r="Z19" s="10">
        <v>12300.09</v>
      </c>
      <c r="AA19" s="11">
        <v>0</v>
      </c>
      <c r="AB19" s="10">
        <f t="shared" si="1"/>
        <v>169741242</v>
      </c>
    </row>
    <row r="20" spans="1:28" s="13" customFormat="1" ht="60" x14ac:dyDescent="0.25">
      <c r="A20" s="16">
        <v>16</v>
      </c>
      <c r="B20" s="20" t="s">
        <v>61</v>
      </c>
      <c r="C20" s="14" t="s">
        <v>46</v>
      </c>
      <c r="D20" s="14" t="s">
        <v>47</v>
      </c>
      <c r="E20" s="14" t="s">
        <v>79</v>
      </c>
      <c r="F20" s="14" t="s">
        <v>57</v>
      </c>
      <c r="G20" s="14" t="s">
        <v>48</v>
      </c>
      <c r="H20" s="14" t="s">
        <v>128</v>
      </c>
      <c r="I20" s="19" t="s">
        <v>162</v>
      </c>
      <c r="J20" s="19" t="s">
        <v>162</v>
      </c>
      <c r="K20" s="14" t="s">
        <v>52</v>
      </c>
      <c r="L20" s="14" t="s">
        <v>58</v>
      </c>
      <c r="M20" s="15">
        <v>55639.360000000001</v>
      </c>
      <c r="N20" s="16" t="s">
        <v>2</v>
      </c>
      <c r="O20" s="17">
        <v>63.44</v>
      </c>
      <c r="P20" s="17">
        <v>1777.07</v>
      </c>
      <c r="Q20" s="12">
        <v>45240</v>
      </c>
      <c r="R20" s="12">
        <v>45261</v>
      </c>
      <c r="S20" s="17">
        <v>1</v>
      </c>
      <c r="T20" s="10">
        <v>13650</v>
      </c>
      <c r="U20" s="17">
        <v>0</v>
      </c>
      <c r="V20" s="10">
        <v>13650</v>
      </c>
      <c r="W20" s="12">
        <v>45264</v>
      </c>
      <c r="X20" s="10">
        <f t="shared" si="0"/>
        <v>167896228.5</v>
      </c>
      <c r="Y20" s="12">
        <v>45264</v>
      </c>
      <c r="Z20" s="10">
        <v>12300.09</v>
      </c>
      <c r="AA20" s="11">
        <v>0</v>
      </c>
      <c r="AB20" s="10">
        <f t="shared" si="1"/>
        <v>167896228.5</v>
      </c>
    </row>
    <row r="21" spans="1:28" s="13" customFormat="1" ht="60" x14ac:dyDescent="0.25">
      <c r="A21" s="16">
        <v>17</v>
      </c>
      <c r="B21" s="20" t="s">
        <v>61</v>
      </c>
      <c r="C21" s="14" t="s">
        <v>46</v>
      </c>
      <c r="D21" s="14" t="s">
        <v>65</v>
      </c>
      <c r="E21" s="14" t="s">
        <v>80</v>
      </c>
      <c r="F21" s="14" t="s">
        <v>129</v>
      </c>
      <c r="G21" s="14" t="s">
        <v>130</v>
      </c>
      <c r="H21" s="14" t="s">
        <v>131</v>
      </c>
      <c r="I21" s="19" t="s">
        <v>162</v>
      </c>
      <c r="J21" s="19" t="s">
        <v>162</v>
      </c>
      <c r="K21" s="14" t="s">
        <v>132</v>
      </c>
      <c r="L21" s="14" t="s">
        <v>133</v>
      </c>
      <c r="M21" s="15">
        <v>81032.149999999994</v>
      </c>
      <c r="N21" s="16" t="s">
        <v>2</v>
      </c>
      <c r="O21" s="17">
        <v>0.52</v>
      </c>
      <c r="P21" s="17">
        <v>106.38</v>
      </c>
      <c r="Q21" s="12">
        <v>45250</v>
      </c>
      <c r="R21" s="12">
        <v>45262</v>
      </c>
      <c r="S21" s="17">
        <v>1</v>
      </c>
      <c r="T21" s="10">
        <v>13850</v>
      </c>
      <c r="U21" s="17">
        <v>0</v>
      </c>
      <c r="V21" s="10">
        <v>13850</v>
      </c>
      <c r="W21" s="12">
        <v>45264</v>
      </c>
      <c r="X21" s="10">
        <f t="shared" si="0"/>
        <v>170356246.5</v>
      </c>
      <c r="Y21" s="12">
        <v>45264</v>
      </c>
      <c r="Z21" s="10">
        <v>12300.09</v>
      </c>
      <c r="AA21" s="11">
        <v>0</v>
      </c>
      <c r="AB21" s="10">
        <f t="shared" si="1"/>
        <v>170356246.5</v>
      </c>
    </row>
    <row r="22" spans="1:28" s="13" customFormat="1" ht="60" x14ac:dyDescent="0.25">
      <c r="A22" s="16">
        <v>18</v>
      </c>
      <c r="B22" s="20" t="s">
        <v>61</v>
      </c>
      <c r="C22" s="14" t="s">
        <v>46</v>
      </c>
      <c r="D22" s="14" t="s">
        <v>65</v>
      </c>
      <c r="E22" s="14" t="s">
        <v>80</v>
      </c>
      <c r="F22" s="14" t="s">
        <v>129</v>
      </c>
      <c r="G22" s="14" t="s">
        <v>130</v>
      </c>
      <c r="H22" s="14" t="s">
        <v>131</v>
      </c>
      <c r="I22" s="19" t="s">
        <v>162</v>
      </c>
      <c r="J22" s="19" t="s">
        <v>162</v>
      </c>
      <c r="K22" s="14" t="s">
        <v>132</v>
      </c>
      <c r="L22" s="14" t="s">
        <v>134</v>
      </c>
      <c r="M22" s="15">
        <v>534812.19999999995</v>
      </c>
      <c r="N22" s="16" t="s">
        <v>2</v>
      </c>
      <c r="O22" s="17">
        <v>2.3199999999999998</v>
      </c>
      <c r="P22" s="17">
        <v>680</v>
      </c>
      <c r="Q22" s="12">
        <v>45250</v>
      </c>
      <c r="R22" s="12">
        <v>45262</v>
      </c>
      <c r="S22" s="17">
        <v>0</v>
      </c>
      <c r="T22" s="10">
        <v>0</v>
      </c>
      <c r="U22" s="17">
        <v>0</v>
      </c>
      <c r="V22" s="10">
        <v>0</v>
      </c>
      <c r="W22" s="12">
        <v>45264</v>
      </c>
      <c r="X22" s="10">
        <f t="shared" si="0"/>
        <v>0</v>
      </c>
      <c r="Y22" s="12">
        <v>45264</v>
      </c>
      <c r="Z22" s="10">
        <v>12300.09</v>
      </c>
      <c r="AA22" s="11">
        <v>0</v>
      </c>
      <c r="AB22" s="10">
        <f t="shared" si="1"/>
        <v>0</v>
      </c>
    </row>
    <row r="23" spans="1:28" s="13" customFormat="1" ht="60" x14ac:dyDescent="0.25">
      <c r="A23" s="16">
        <v>19</v>
      </c>
      <c r="B23" s="20" t="s">
        <v>61</v>
      </c>
      <c r="C23" s="14" t="s">
        <v>46</v>
      </c>
      <c r="D23" s="14" t="s">
        <v>65</v>
      </c>
      <c r="E23" s="14" t="s">
        <v>80</v>
      </c>
      <c r="F23" s="14" t="s">
        <v>129</v>
      </c>
      <c r="G23" s="14" t="s">
        <v>135</v>
      </c>
      <c r="H23" s="14" t="s">
        <v>131</v>
      </c>
      <c r="I23" s="19" t="s">
        <v>162</v>
      </c>
      <c r="J23" s="19" t="s">
        <v>162</v>
      </c>
      <c r="K23" s="14" t="s">
        <v>136</v>
      </c>
      <c r="L23" s="14" t="s">
        <v>137</v>
      </c>
      <c r="M23" s="15">
        <v>129750</v>
      </c>
      <c r="N23" s="16" t="s">
        <v>12</v>
      </c>
      <c r="O23" s="17">
        <v>7.5049999999999999</v>
      </c>
      <c r="P23" s="17">
        <v>1750</v>
      </c>
      <c r="Q23" s="12">
        <v>45250</v>
      </c>
      <c r="R23" s="12">
        <v>45262</v>
      </c>
      <c r="S23" s="17">
        <v>0</v>
      </c>
      <c r="T23" s="10">
        <v>0</v>
      </c>
      <c r="U23" s="17">
        <v>0</v>
      </c>
      <c r="V23" s="10">
        <v>0</v>
      </c>
      <c r="W23" s="12">
        <v>45264</v>
      </c>
      <c r="X23" s="10">
        <f t="shared" si="0"/>
        <v>0</v>
      </c>
      <c r="Y23" s="12">
        <v>45264</v>
      </c>
      <c r="Z23" s="10">
        <v>12300.09</v>
      </c>
      <c r="AA23" s="11">
        <v>0</v>
      </c>
      <c r="AB23" s="10">
        <f t="shared" si="1"/>
        <v>0</v>
      </c>
    </row>
    <row r="24" spans="1:28" s="13" customFormat="1" ht="60" x14ac:dyDescent="0.25">
      <c r="A24" s="16">
        <v>20</v>
      </c>
      <c r="B24" s="20" t="s">
        <v>61</v>
      </c>
      <c r="C24" s="14" t="s">
        <v>46</v>
      </c>
      <c r="D24" s="14" t="s">
        <v>65</v>
      </c>
      <c r="E24" s="14" t="s">
        <v>80</v>
      </c>
      <c r="F24" s="14" t="s">
        <v>129</v>
      </c>
      <c r="G24" s="14" t="s">
        <v>138</v>
      </c>
      <c r="H24" s="14" t="s">
        <v>131</v>
      </c>
      <c r="I24" s="19" t="s">
        <v>162</v>
      </c>
      <c r="J24" s="19" t="s">
        <v>162</v>
      </c>
      <c r="K24" s="14" t="s">
        <v>139</v>
      </c>
      <c r="L24" s="14">
        <v>2002449664</v>
      </c>
      <c r="M24" s="15">
        <v>4371.2</v>
      </c>
      <c r="N24" s="16" t="s">
        <v>12</v>
      </c>
      <c r="O24" s="17" t="s">
        <v>159</v>
      </c>
      <c r="P24" s="17">
        <v>134</v>
      </c>
      <c r="Q24" s="12">
        <v>45250</v>
      </c>
      <c r="R24" s="12">
        <v>45262</v>
      </c>
      <c r="S24" s="17">
        <v>0</v>
      </c>
      <c r="T24" s="10">
        <v>0</v>
      </c>
      <c r="U24" s="17">
        <v>0</v>
      </c>
      <c r="V24" s="10">
        <v>0</v>
      </c>
      <c r="W24" s="12">
        <v>45264</v>
      </c>
      <c r="X24" s="10">
        <f t="shared" si="0"/>
        <v>0</v>
      </c>
      <c r="Y24" s="12">
        <v>45264</v>
      </c>
      <c r="Z24" s="10">
        <v>12300.09</v>
      </c>
      <c r="AA24" s="11">
        <v>0</v>
      </c>
      <c r="AB24" s="10">
        <f t="shared" si="1"/>
        <v>0</v>
      </c>
    </row>
    <row r="25" spans="1:28" s="13" customFormat="1" ht="60" x14ac:dyDescent="0.25">
      <c r="A25" s="16">
        <v>21</v>
      </c>
      <c r="B25" s="20" t="s">
        <v>61</v>
      </c>
      <c r="C25" s="14" t="s">
        <v>46</v>
      </c>
      <c r="D25" s="14" t="s">
        <v>65</v>
      </c>
      <c r="E25" s="14" t="s">
        <v>80</v>
      </c>
      <c r="F25" s="14" t="s">
        <v>129</v>
      </c>
      <c r="G25" s="14" t="s">
        <v>140</v>
      </c>
      <c r="H25" s="14" t="s">
        <v>131</v>
      </c>
      <c r="I25" s="19" t="s">
        <v>162</v>
      </c>
      <c r="J25" s="19" t="s">
        <v>162</v>
      </c>
      <c r="K25" s="14" t="s">
        <v>141</v>
      </c>
      <c r="L25" s="14" t="s">
        <v>142</v>
      </c>
      <c r="M25" s="15">
        <v>9660</v>
      </c>
      <c r="N25" s="16" t="s">
        <v>12</v>
      </c>
      <c r="O25" s="17">
        <v>6.13</v>
      </c>
      <c r="P25" s="17">
        <v>2016</v>
      </c>
      <c r="Q25" s="12">
        <v>45250</v>
      </c>
      <c r="R25" s="12">
        <v>45262</v>
      </c>
      <c r="S25" s="17">
        <v>0</v>
      </c>
      <c r="T25" s="10">
        <v>0</v>
      </c>
      <c r="U25" s="17">
        <v>0</v>
      </c>
      <c r="V25" s="10">
        <v>0</v>
      </c>
      <c r="W25" s="12">
        <v>45264</v>
      </c>
      <c r="X25" s="10">
        <f t="shared" si="0"/>
        <v>0</v>
      </c>
      <c r="Y25" s="12">
        <v>45264</v>
      </c>
      <c r="Z25" s="10">
        <v>12300.09</v>
      </c>
      <c r="AA25" s="11">
        <v>0</v>
      </c>
      <c r="AB25" s="10">
        <f t="shared" si="1"/>
        <v>0</v>
      </c>
    </row>
    <row r="26" spans="1:28" s="13" customFormat="1" ht="60" x14ac:dyDescent="0.25">
      <c r="A26" s="16">
        <v>22</v>
      </c>
      <c r="B26" s="20" t="s">
        <v>61</v>
      </c>
      <c r="C26" s="14" t="s">
        <v>46</v>
      </c>
      <c r="D26" s="14" t="s">
        <v>65</v>
      </c>
      <c r="E26" s="14" t="s">
        <v>80</v>
      </c>
      <c r="F26" s="14" t="s">
        <v>129</v>
      </c>
      <c r="G26" s="14" t="s">
        <v>143</v>
      </c>
      <c r="H26" s="14" t="s">
        <v>131</v>
      </c>
      <c r="I26" s="19" t="s">
        <v>162</v>
      </c>
      <c r="J26" s="19" t="s">
        <v>162</v>
      </c>
      <c r="K26" s="14" t="s">
        <v>144</v>
      </c>
      <c r="L26" s="14" t="s">
        <v>145</v>
      </c>
      <c r="M26" s="15">
        <v>83794.399999999994</v>
      </c>
      <c r="N26" s="16" t="s">
        <v>2</v>
      </c>
      <c r="O26" s="17">
        <v>1.23</v>
      </c>
      <c r="P26" s="17">
        <v>458.5</v>
      </c>
      <c r="Q26" s="12">
        <v>45250</v>
      </c>
      <c r="R26" s="12">
        <v>45262</v>
      </c>
      <c r="S26" s="17">
        <v>0</v>
      </c>
      <c r="T26" s="10">
        <v>0</v>
      </c>
      <c r="U26" s="17">
        <v>0</v>
      </c>
      <c r="V26" s="10">
        <v>0</v>
      </c>
      <c r="W26" s="12">
        <v>45264</v>
      </c>
      <c r="X26" s="10">
        <f t="shared" si="0"/>
        <v>0</v>
      </c>
      <c r="Y26" s="12">
        <v>45264</v>
      </c>
      <c r="Z26" s="10">
        <v>12300.09</v>
      </c>
      <c r="AA26" s="11">
        <v>0</v>
      </c>
      <c r="AB26" s="10">
        <f t="shared" si="1"/>
        <v>0</v>
      </c>
    </row>
    <row r="27" spans="1:28" s="13" customFormat="1" ht="60" x14ac:dyDescent="0.25">
      <c r="A27" s="16">
        <v>23</v>
      </c>
      <c r="B27" s="20" t="s">
        <v>61</v>
      </c>
      <c r="C27" s="14" t="s">
        <v>46</v>
      </c>
      <c r="D27" s="14" t="s">
        <v>65</v>
      </c>
      <c r="E27" s="14" t="s">
        <v>80</v>
      </c>
      <c r="F27" s="14" t="s">
        <v>129</v>
      </c>
      <c r="G27" s="14" t="s">
        <v>146</v>
      </c>
      <c r="H27" s="14" t="s">
        <v>131</v>
      </c>
      <c r="I27" s="19" t="s">
        <v>162</v>
      </c>
      <c r="J27" s="19" t="s">
        <v>162</v>
      </c>
      <c r="K27" s="14" t="s">
        <v>147</v>
      </c>
      <c r="L27" s="14">
        <v>9140447271</v>
      </c>
      <c r="M27" s="15">
        <v>91867.18</v>
      </c>
      <c r="N27" s="16" t="s">
        <v>2</v>
      </c>
      <c r="O27" s="17">
        <v>12.875999999999999</v>
      </c>
      <c r="P27" s="17">
        <v>1015</v>
      </c>
      <c r="Q27" s="12">
        <v>45250</v>
      </c>
      <c r="R27" s="12">
        <v>45262</v>
      </c>
      <c r="S27" s="17">
        <v>0</v>
      </c>
      <c r="T27" s="10">
        <v>0</v>
      </c>
      <c r="U27" s="17">
        <v>0</v>
      </c>
      <c r="V27" s="10">
        <v>0</v>
      </c>
      <c r="W27" s="12">
        <v>45264</v>
      </c>
      <c r="X27" s="10">
        <f t="shared" si="0"/>
        <v>0</v>
      </c>
      <c r="Y27" s="12">
        <v>45264</v>
      </c>
      <c r="Z27" s="10">
        <v>12300.09</v>
      </c>
      <c r="AA27" s="11">
        <v>0</v>
      </c>
      <c r="AB27" s="10">
        <f t="shared" si="1"/>
        <v>0</v>
      </c>
    </row>
    <row r="28" spans="1:28" s="13" customFormat="1" ht="60" x14ac:dyDescent="0.25">
      <c r="A28" s="16">
        <v>24</v>
      </c>
      <c r="B28" s="20" t="s">
        <v>61</v>
      </c>
      <c r="C28" s="14" t="s">
        <v>46</v>
      </c>
      <c r="D28" s="14" t="s">
        <v>65</v>
      </c>
      <c r="E28" s="14" t="s">
        <v>80</v>
      </c>
      <c r="F28" s="14" t="s">
        <v>129</v>
      </c>
      <c r="G28" s="14" t="s">
        <v>148</v>
      </c>
      <c r="H28" s="14" t="s">
        <v>131</v>
      </c>
      <c r="I28" s="19" t="s">
        <v>162</v>
      </c>
      <c r="J28" s="19" t="s">
        <v>162</v>
      </c>
      <c r="K28" s="14" t="s">
        <v>149</v>
      </c>
      <c r="L28" s="14" t="s">
        <v>150</v>
      </c>
      <c r="M28" s="15">
        <v>241105.57</v>
      </c>
      <c r="N28" s="16" t="s">
        <v>2</v>
      </c>
      <c r="O28" s="17">
        <v>5.59</v>
      </c>
      <c r="P28" s="17">
        <v>755.4</v>
      </c>
      <c r="Q28" s="12">
        <v>45250</v>
      </c>
      <c r="R28" s="12">
        <v>45262</v>
      </c>
      <c r="S28" s="17">
        <v>0</v>
      </c>
      <c r="T28" s="10">
        <v>0</v>
      </c>
      <c r="U28" s="17">
        <v>0</v>
      </c>
      <c r="V28" s="10">
        <v>0</v>
      </c>
      <c r="W28" s="12">
        <v>45264</v>
      </c>
      <c r="X28" s="10">
        <f t="shared" si="0"/>
        <v>0</v>
      </c>
      <c r="Y28" s="12">
        <v>45264</v>
      </c>
      <c r="Z28" s="10">
        <v>12300.09</v>
      </c>
      <c r="AA28" s="11">
        <v>0</v>
      </c>
      <c r="AB28" s="10">
        <f t="shared" si="1"/>
        <v>0</v>
      </c>
    </row>
    <row r="29" spans="1:28" s="13" customFormat="1" ht="60" x14ac:dyDescent="0.25">
      <c r="A29" s="16">
        <v>25</v>
      </c>
      <c r="B29" s="20" t="s">
        <v>61</v>
      </c>
      <c r="C29" s="14" t="s">
        <v>46</v>
      </c>
      <c r="D29" s="14" t="s">
        <v>65</v>
      </c>
      <c r="E29" s="14" t="s">
        <v>80</v>
      </c>
      <c r="F29" s="14" t="s">
        <v>129</v>
      </c>
      <c r="G29" s="14" t="s">
        <v>148</v>
      </c>
      <c r="H29" s="14" t="s">
        <v>131</v>
      </c>
      <c r="I29" s="19" t="s">
        <v>162</v>
      </c>
      <c r="J29" s="19" t="s">
        <v>162</v>
      </c>
      <c r="K29" s="14" t="s">
        <v>149</v>
      </c>
      <c r="L29" s="14" t="s">
        <v>151</v>
      </c>
      <c r="M29" s="15">
        <v>422760.45</v>
      </c>
      <c r="N29" s="16" t="s">
        <v>2</v>
      </c>
      <c r="O29" s="17">
        <v>9.84</v>
      </c>
      <c r="P29" s="17">
        <v>1312.8</v>
      </c>
      <c r="Q29" s="12">
        <v>45250</v>
      </c>
      <c r="R29" s="12">
        <v>45262</v>
      </c>
      <c r="S29" s="17">
        <v>0</v>
      </c>
      <c r="T29" s="10">
        <v>0</v>
      </c>
      <c r="U29" s="17">
        <v>0</v>
      </c>
      <c r="V29" s="10">
        <v>0</v>
      </c>
      <c r="W29" s="12">
        <v>45264</v>
      </c>
      <c r="X29" s="10">
        <f t="shared" si="0"/>
        <v>0</v>
      </c>
      <c r="Y29" s="12">
        <v>45264</v>
      </c>
      <c r="Z29" s="10">
        <v>12300.09</v>
      </c>
      <c r="AA29" s="11">
        <v>0</v>
      </c>
      <c r="AB29" s="10">
        <f t="shared" si="1"/>
        <v>0</v>
      </c>
    </row>
    <row r="30" spans="1:28" s="13" customFormat="1" ht="60" x14ac:dyDescent="0.25">
      <c r="A30" s="16">
        <v>26</v>
      </c>
      <c r="B30" s="20" t="s">
        <v>61</v>
      </c>
      <c r="C30" s="14" t="s">
        <v>46</v>
      </c>
      <c r="D30" s="14" t="s">
        <v>65</v>
      </c>
      <c r="E30" s="14" t="s">
        <v>80</v>
      </c>
      <c r="F30" s="14" t="s">
        <v>129</v>
      </c>
      <c r="G30" s="14" t="s">
        <v>152</v>
      </c>
      <c r="H30" s="14" t="s">
        <v>131</v>
      </c>
      <c r="I30" s="19" t="s">
        <v>162</v>
      </c>
      <c r="J30" s="19" t="s">
        <v>162</v>
      </c>
      <c r="K30" s="14" t="s">
        <v>149</v>
      </c>
      <c r="L30" s="14" t="s">
        <v>153</v>
      </c>
      <c r="M30" s="15">
        <v>4424</v>
      </c>
      <c r="N30" s="16" t="s">
        <v>12</v>
      </c>
      <c r="O30" s="17">
        <v>0.439</v>
      </c>
      <c r="P30" s="17">
        <v>79.8</v>
      </c>
      <c r="Q30" s="12">
        <v>45250</v>
      </c>
      <c r="R30" s="12">
        <v>45262</v>
      </c>
      <c r="S30" s="17">
        <v>0</v>
      </c>
      <c r="T30" s="10">
        <v>0</v>
      </c>
      <c r="U30" s="17">
        <v>0</v>
      </c>
      <c r="V30" s="10">
        <v>0</v>
      </c>
      <c r="W30" s="12">
        <v>45264</v>
      </c>
      <c r="X30" s="10">
        <f t="shared" si="0"/>
        <v>0</v>
      </c>
      <c r="Y30" s="12">
        <v>45264</v>
      </c>
      <c r="Z30" s="10">
        <v>12300.09</v>
      </c>
      <c r="AA30" s="11">
        <v>0</v>
      </c>
      <c r="AB30" s="10">
        <f t="shared" si="1"/>
        <v>0</v>
      </c>
    </row>
    <row r="31" spans="1:28" s="13" customFormat="1" ht="60" x14ac:dyDescent="0.25">
      <c r="A31" s="16">
        <v>27</v>
      </c>
      <c r="B31" s="20" t="s">
        <v>61</v>
      </c>
      <c r="C31" s="14" t="s">
        <v>46</v>
      </c>
      <c r="D31" s="14" t="s">
        <v>65</v>
      </c>
      <c r="E31" s="14" t="s">
        <v>80</v>
      </c>
      <c r="F31" s="14" t="s">
        <v>129</v>
      </c>
      <c r="G31" s="14" t="s">
        <v>148</v>
      </c>
      <c r="H31" s="14" t="s">
        <v>131</v>
      </c>
      <c r="I31" s="19" t="s">
        <v>162</v>
      </c>
      <c r="J31" s="19" t="s">
        <v>162</v>
      </c>
      <c r="K31" s="14" t="s">
        <v>149</v>
      </c>
      <c r="L31" s="14" t="s">
        <v>154</v>
      </c>
      <c r="M31" s="15">
        <v>422760.45</v>
      </c>
      <c r="N31" s="16" t="s">
        <v>2</v>
      </c>
      <c r="O31" s="17">
        <v>9.84</v>
      </c>
      <c r="P31" s="17">
        <v>1312.8</v>
      </c>
      <c r="Q31" s="12">
        <v>45250</v>
      </c>
      <c r="R31" s="12">
        <v>45262</v>
      </c>
      <c r="S31" s="17">
        <v>0</v>
      </c>
      <c r="T31" s="10">
        <v>0</v>
      </c>
      <c r="U31" s="17">
        <v>0</v>
      </c>
      <c r="V31" s="10">
        <v>0</v>
      </c>
      <c r="W31" s="12">
        <v>45264</v>
      </c>
      <c r="X31" s="10">
        <f t="shared" si="0"/>
        <v>0</v>
      </c>
      <c r="Y31" s="12">
        <v>45264</v>
      </c>
      <c r="Z31" s="10">
        <v>12300.09</v>
      </c>
      <c r="AA31" s="11">
        <v>0</v>
      </c>
      <c r="AB31" s="10">
        <f t="shared" si="1"/>
        <v>0</v>
      </c>
    </row>
    <row r="32" spans="1:28" s="13" customFormat="1" ht="60" x14ac:dyDescent="0.25">
      <c r="A32" s="16">
        <v>28</v>
      </c>
      <c r="B32" s="20" t="s">
        <v>61</v>
      </c>
      <c r="C32" s="14" t="s">
        <v>46</v>
      </c>
      <c r="D32" s="14" t="s">
        <v>65</v>
      </c>
      <c r="E32" s="14" t="s">
        <v>80</v>
      </c>
      <c r="F32" s="14" t="s">
        <v>129</v>
      </c>
      <c r="G32" s="14" t="s">
        <v>152</v>
      </c>
      <c r="H32" s="14" t="s">
        <v>131</v>
      </c>
      <c r="I32" s="19" t="s">
        <v>162</v>
      </c>
      <c r="J32" s="19" t="s">
        <v>162</v>
      </c>
      <c r="K32" s="14" t="s">
        <v>149</v>
      </c>
      <c r="L32" s="14" t="s">
        <v>155</v>
      </c>
      <c r="M32" s="15">
        <v>1812.24</v>
      </c>
      <c r="N32" s="16" t="s">
        <v>12</v>
      </c>
      <c r="O32" s="17">
        <v>0.27900000000000003</v>
      </c>
      <c r="P32" s="17">
        <v>45.9</v>
      </c>
      <c r="Q32" s="12">
        <v>45250</v>
      </c>
      <c r="R32" s="12">
        <v>45262</v>
      </c>
      <c r="S32" s="17">
        <v>0</v>
      </c>
      <c r="T32" s="10">
        <v>0</v>
      </c>
      <c r="U32" s="17">
        <v>0</v>
      </c>
      <c r="V32" s="10">
        <v>0</v>
      </c>
      <c r="W32" s="12">
        <v>45264</v>
      </c>
      <c r="X32" s="10">
        <f t="shared" si="0"/>
        <v>0</v>
      </c>
      <c r="Y32" s="12">
        <v>45264</v>
      </c>
      <c r="Z32" s="10">
        <v>12300.09</v>
      </c>
      <c r="AA32" s="11">
        <v>0</v>
      </c>
      <c r="AB32" s="10">
        <f t="shared" si="1"/>
        <v>0</v>
      </c>
    </row>
    <row r="33" spans="1:28" s="13" customFormat="1" ht="60" x14ac:dyDescent="0.25">
      <c r="A33" s="16">
        <v>29</v>
      </c>
      <c r="B33" s="20" t="s">
        <v>61</v>
      </c>
      <c r="C33" s="14" t="s">
        <v>46</v>
      </c>
      <c r="D33" s="14" t="s">
        <v>65</v>
      </c>
      <c r="E33" s="14" t="s">
        <v>81</v>
      </c>
      <c r="F33" s="14" t="s">
        <v>156</v>
      </c>
      <c r="G33" s="14" t="s">
        <v>157</v>
      </c>
      <c r="H33" s="14" t="s">
        <v>128</v>
      </c>
      <c r="I33" s="19" t="s">
        <v>162</v>
      </c>
      <c r="J33" s="19" t="s">
        <v>162</v>
      </c>
      <c r="K33" s="14" t="s">
        <v>158</v>
      </c>
      <c r="L33" s="14">
        <v>20231116001</v>
      </c>
      <c r="M33" s="15">
        <v>429218.33</v>
      </c>
      <c r="N33" s="16" t="s">
        <v>12</v>
      </c>
      <c r="O33" s="17">
        <v>45.38</v>
      </c>
      <c r="P33" s="17">
        <v>11844</v>
      </c>
      <c r="Q33" s="12">
        <v>45248</v>
      </c>
      <c r="R33" s="12">
        <v>45262</v>
      </c>
      <c r="S33" s="17">
        <v>1</v>
      </c>
      <c r="T33" s="10">
        <v>13850</v>
      </c>
      <c r="U33" s="17">
        <v>0</v>
      </c>
      <c r="V33" s="10">
        <v>13850</v>
      </c>
      <c r="W33" s="12">
        <v>45264</v>
      </c>
      <c r="X33" s="10">
        <f t="shared" si="0"/>
        <v>170356246.5</v>
      </c>
      <c r="Y33" s="12">
        <v>45264</v>
      </c>
      <c r="Z33" s="10">
        <v>12300.09</v>
      </c>
      <c r="AA33" s="11">
        <v>0</v>
      </c>
      <c r="AB33" s="10">
        <f t="shared" si="1"/>
        <v>170356246.5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B1"/>
  </mergeCells>
  <phoneticPr fontId="3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N5:N1048576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F8" sqref="F8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Anvar Inoyatov</cp:lastModifiedBy>
  <dcterms:created xsi:type="dcterms:W3CDTF">2023-01-19T10:56:43Z</dcterms:created>
  <dcterms:modified xsi:type="dcterms:W3CDTF">2023-12-13T09:39:15Z</dcterms:modified>
</cp:coreProperties>
</file>