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11ноябрь\"/>
    </mc:Choice>
  </mc:AlternateContent>
  <xr:revisionPtr revIDLastSave="0" documentId="13_ncr:1_{9E963873-054B-4636-B744-DD2F1EC802F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АКТ" sheetId="1" r:id="rId1"/>
    <sheet name="Подтв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F4" i="1"/>
  <c r="AG4" i="1"/>
  <c r="AH5" i="1"/>
  <c r="AH4" i="1" s="1"/>
  <c r="AD4" i="1"/>
</calcChain>
</file>

<file path=xl/sharedStrings.xml><?xml version="1.0" encoding="utf-8"?>
<sst xmlns="http://schemas.openxmlformats.org/spreadsheetml/2006/main" count="98" uniqueCount="57">
  <si>
    <t>#</t>
  </si>
  <si>
    <t>Carrier-Перевозчик</t>
  </si>
  <si>
    <t>Summa</t>
  </si>
  <si>
    <t>Route-Маршрут</t>
  </si>
  <si>
    <t>Delivery terms / Условия поставки</t>
  </si>
  <si>
    <t>Origin City</t>
  </si>
  <si>
    <t>MBL No</t>
  </si>
  <si>
    <t>Container №-№ КОНТЕЙНЕРА</t>
  </si>
  <si>
    <t>Container type-Тип контейнера</t>
  </si>
  <si>
    <t>Name of Goods - Наименование товаров</t>
  </si>
  <si>
    <t>CMR no. - Номер CMR</t>
  </si>
  <si>
    <t>Supplier name - Наименование отправителя</t>
  </si>
  <si>
    <t>Supplier Invoice No. - № Инвойса Поставщика</t>
  </si>
  <si>
    <t>Supplier Invoice amount - Сумма инвойса Поставщика (USD)</t>
  </si>
  <si>
    <t>CBM</t>
  </si>
  <si>
    <t>Gross Weight  (kg) - вес-брутто(кг)</t>
  </si>
  <si>
    <t>WM (kg) - объемный вес (кг)</t>
  </si>
  <si>
    <t>The date of Carriage Acceptance - Дата принятия к перевозке</t>
  </si>
  <si>
    <t>Date of arrival to Asaka - Дата прибытия в Асака</t>
  </si>
  <si>
    <t>Q-ty of trucks - Кол-во а-м</t>
  </si>
  <si>
    <t>Pick up Rate - Тариф (USD)</t>
  </si>
  <si>
    <t>Pick up Amount - Стоимость перевозки  (USD)</t>
  </si>
  <si>
    <t>(Freight Forwarding Fee) (USD)-Экспедирование</t>
  </si>
  <si>
    <t>(Consolidation services) (USD) - Консолидация</t>
  </si>
  <si>
    <t>Block &amp; Brace Material (USD) - Жесткая упаковка груза</t>
  </si>
  <si>
    <t>Export Customs Clearance (USD) - Таможенное оформление</t>
  </si>
  <si>
    <t>Export Transit Declaration from Canada (USD) - Экспортная транзитная декларация из Канады</t>
  </si>
  <si>
    <t>Transportation from Romulus, USA to Asaka (USD)-Перевозка от Romulus, USA до Asaka (USD)</t>
  </si>
  <si>
    <t>Total amount -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</si>
  <si>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</si>
  <si>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</si>
  <si>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</si>
  <si>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Carrier invoice  num.№ - Инвойс перевозчика</t>
  </si>
  <si>
    <t>Сustoms inspection/ Таможенный досмотр</t>
  </si>
  <si>
    <t>Взвешивание</t>
  </si>
  <si>
    <t>Date of Central Bank rate-Дата Курс ЦБ</t>
  </si>
  <si>
    <t>CNT-HTM-375AR423US</t>
  </si>
  <si>
    <t>CENTRUM AVIATION FZCO(Доп№7-9)</t>
  </si>
  <si>
    <t>Chicago/Romulus-Asaka (via Hamburg)</t>
  </si>
  <si>
    <t>D-D</t>
  </si>
  <si>
    <t>DEL RIO</t>
  </si>
  <si>
    <t>HLCUBSC2310AWFP1</t>
  </si>
  <si>
    <t>FANU3015910</t>
  </si>
  <si>
    <t>40HC</t>
  </si>
  <si>
    <t>autoparts, DG</t>
  </si>
  <si>
    <t>0001</t>
  </si>
  <si>
    <t>GENERAL MOTORS OVERSEAS DISTRIBUTION LLC</t>
  </si>
  <si>
    <t>FTL</t>
  </si>
  <si>
    <t>MCALLEN</t>
  </si>
  <si>
    <t>FLORA</t>
  </si>
  <si>
    <t>LOS INDIOS</t>
  </si>
  <si>
    <t>0002</t>
  </si>
  <si>
    <t>APTIV SERVICES US, LLC</t>
  </si>
  <si>
    <t>13594593, 13594594</t>
  </si>
  <si>
    <t>MISSISSAUGA</t>
  </si>
  <si>
    <t>0003</t>
  </si>
  <si>
    <t>ROYAL AUTOMOTIVE GROUP AS ROLLSTAR METAL FORMING A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</si>
</sst>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28571" cy="9524"/>
    <xdr:pic>
      <xdr:nvPicPr>
        <xdr:cNvPr id="2" name="Рисунок 1">
          <a:extLst>
            <a:ext uri="{FF2B5EF4-FFF2-40B4-BE49-F238E27FC236}">
              <a16:creationId xmlns:a16="http://schemas.microsoft.com/office/drawing/2014/main" id="{40146119-98F7-40E9-9B90-CE55BAB20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0"/>
          <a:ext cx="28571" cy="9524"/>
        </a:xfrm>
        <a:prstGeom prst="rect">
          <a:avLst/>
        </a:prstGeom>
      </xdr:spPr>
    </xdr:pic>
    <xdr:clientData/>
  </xdr:oneCellAnchor>
  <xdr:oneCellAnchor>
    <xdr:from>
      <xdr:col>10</xdr:col>
      <xdr:colOff>33618</xdr:colOff>
      <xdr:row>0</xdr:row>
      <xdr:rowOff>0</xdr:rowOff>
    </xdr:from>
    <xdr:ext cx="5676190" cy="7619048"/>
    <xdr:pic>
      <xdr:nvPicPr>
        <xdr:cNvPr id="3" name="Рисунок 2">
          <a:extLst>
            <a:ext uri="{FF2B5EF4-FFF2-40B4-BE49-F238E27FC236}">
              <a16:creationId xmlns:a16="http://schemas.microsoft.com/office/drawing/2014/main" id="{C39BE644-AD10-4AC3-899D-F5413853C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618" y="0"/>
          <a:ext cx="5676190" cy="7619048"/>
        </a:xfrm>
        <a:prstGeom prst="rect">
          <a:avLst/>
        </a:prstGeom>
      </xdr:spPr>
    </xdr:pic>
    <xdr:clientData/>
  </xdr:oneCellAnchor>
  <xdr:oneCellAnchor>
    <xdr:from>
      <xdr:col>0</xdr:col>
      <xdr:colOff>33617</xdr:colOff>
      <xdr:row>0</xdr:row>
      <xdr:rowOff>0</xdr:rowOff>
    </xdr:from>
    <xdr:ext cx="5714286" cy="7647619"/>
    <xdr:pic>
      <xdr:nvPicPr>
        <xdr:cNvPr id="4" name="Рисунок 3">
          <a:extLst>
            <a:ext uri="{FF2B5EF4-FFF2-40B4-BE49-F238E27FC236}">
              <a16:creationId xmlns:a16="http://schemas.microsoft.com/office/drawing/2014/main" id="{4ADD5C06-F62A-42D4-918A-6BB57D3E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17" y="0"/>
          <a:ext cx="5714286" cy="7647619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0</xdr:row>
      <xdr:rowOff>0</xdr:rowOff>
    </xdr:from>
    <xdr:ext cx="5742857" cy="7638095"/>
    <xdr:pic>
      <xdr:nvPicPr>
        <xdr:cNvPr id="5" name="Рисунок 4">
          <a:extLst>
            <a:ext uri="{FF2B5EF4-FFF2-40B4-BE49-F238E27FC236}">
              <a16:creationId xmlns:a16="http://schemas.microsoft.com/office/drawing/2014/main" id="{82B0FF08-616C-4C52-99A1-5E92C2E3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5742857" cy="763809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5895238" cy="8342857"/>
    <xdr:pic>
      <xdr:nvPicPr>
        <xdr:cNvPr id="6" name="Рисунок 5">
          <a:extLst>
            <a:ext uri="{FF2B5EF4-FFF2-40B4-BE49-F238E27FC236}">
              <a16:creationId xmlns:a16="http://schemas.microsoft.com/office/drawing/2014/main" id="{8DE2CFB0-3DD9-40F0-94F4-C5E284F9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498080"/>
          <a:ext cx="5895238" cy="8342857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41</xdr:row>
      <xdr:rowOff>0</xdr:rowOff>
    </xdr:from>
    <xdr:ext cx="5895238" cy="8342857"/>
    <xdr:pic>
      <xdr:nvPicPr>
        <xdr:cNvPr id="7" name="Рисунок 6">
          <a:extLst>
            <a:ext uri="{FF2B5EF4-FFF2-40B4-BE49-F238E27FC236}">
              <a16:creationId xmlns:a16="http://schemas.microsoft.com/office/drawing/2014/main" id="{0341AB16-D7C4-4604-83AF-0582E4DC0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7498080"/>
          <a:ext cx="5895238" cy="8342857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41</xdr:row>
      <xdr:rowOff>0</xdr:rowOff>
    </xdr:from>
    <xdr:ext cx="5895238" cy="8342857"/>
    <xdr:pic>
      <xdr:nvPicPr>
        <xdr:cNvPr id="8" name="Рисунок 7">
          <a:extLst>
            <a:ext uri="{FF2B5EF4-FFF2-40B4-BE49-F238E27FC236}">
              <a16:creationId xmlns:a16="http://schemas.microsoft.com/office/drawing/2014/main" id="{E248554B-EBA4-4F0F-9260-90CB9E74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0" y="7498080"/>
          <a:ext cx="5895238" cy="8342857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41</xdr:row>
      <xdr:rowOff>0</xdr:rowOff>
    </xdr:from>
    <xdr:ext cx="5895238" cy="8342857"/>
    <xdr:pic>
      <xdr:nvPicPr>
        <xdr:cNvPr id="9" name="Рисунок 8">
          <a:extLst>
            <a:ext uri="{FF2B5EF4-FFF2-40B4-BE49-F238E27FC236}">
              <a16:creationId xmlns:a16="http://schemas.microsoft.com/office/drawing/2014/main" id="{EAACED1E-F3F8-4561-992F-97159696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0" y="7498080"/>
          <a:ext cx="5895238" cy="83428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86</xdr:row>
      <xdr:rowOff>0</xdr:rowOff>
    </xdr:from>
    <xdr:ext cx="6447619" cy="8342857"/>
    <xdr:pic>
      <xdr:nvPicPr>
        <xdr:cNvPr id="10" name="Рисунок 9">
          <a:extLst>
            <a:ext uri="{FF2B5EF4-FFF2-40B4-BE49-F238E27FC236}">
              <a16:creationId xmlns:a16="http://schemas.microsoft.com/office/drawing/2014/main" id="{708845AB-6756-4556-8B72-894A129D2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27680"/>
          <a:ext cx="6447619" cy="8342857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86</xdr:row>
      <xdr:rowOff>0</xdr:rowOff>
    </xdr:from>
    <xdr:ext cx="6447619" cy="8342857"/>
    <xdr:pic>
      <xdr:nvPicPr>
        <xdr:cNvPr id="11" name="Рисунок 10">
          <a:extLst>
            <a:ext uri="{FF2B5EF4-FFF2-40B4-BE49-F238E27FC236}">
              <a16:creationId xmlns:a16="http://schemas.microsoft.com/office/drawing/2014/main" id="{3CBFF4F6-2C1F-4962-8A56-11AE1B65F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15727680"/>
          <a:ext cx="6447619" cy="8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topLeftCell="R1" zoomScaleNormal="100" workbookViewId="0">
      <selection activeCell="AC20" sqref="AC20"/>
    </sheetView>
  </sheetViews>
  <sheetFormatPr defaultColWidth="0" defaultRowHeight="14.4" x14ac:dyDescent="0.3"/>
  <cols>
    <col min="1" max="1" width="7" style="6" bestFit="1" customWidth="1"/>
    <col min="2" max="2" width="32.5546875" style="6" bestFit="1" customWidth="1"/>
    <col min="3" max="3" width="32.88671875" style="6" bestFit="1" customWidth="1"/>
    <col min="4" max="4" width="13.33203125" style="6" bestFit="1" customWidth="1"/>
    <col min="5" max="5" width="12.109375" style="6" bestFit="1" customWidth="1"/>
    <col min="6" max="6" width="18.6640625" style="6" bestFit="1" customWidth="1"/>
    <col min="7" max="7" width="15.5546875" style="6" bestFit="1" customWidth="1"/>
    <col min="8" max="8" width="12.109375" style="6" bestFit="1" customWidth="1"/>
    <col min="9" max="9" width="17.88671875" style="6" bestFit="1" customWidth="1"/>
    <col min="10" max="10" width="9.88671875" style="6" bestFit="1" customWidth="1"/>
    <col min="11" max="11" width="56.77734375" style="6" bestFit="1" customWidth="1"/>
    <col min="12" max="12" width="18.109375" style="6" bestFit="1" customWidth="1"/>
    <col min="13" max="13" width="19" style="6" bestFit="1" customWidth="1"/>
    <col min="14" max="14" width="5" style="6" bestFit="1" customWidth="1"/>
    <col min="15" max="15" width="13.33203125" style="6" bestFit="1" customWidth="1"/>
    <col min="16" max="16" width="11" style="6" bestFit="1" customWidth="1"/>
    <col min="17" max="17" width="30.44140625" style="8" bestFit="1" customWidth="1"/>
    <col min="18" max="18" width="12.109375" style="8" bestFit="1" customWidth="1"/>
    <col min="19" max="20" width="15.5546875" style="6" bestFit="1" customWidth="1"/>
    <col min="21" max="21" width="9.88671875" style="6" bestFit="1" customWidth="1"/>
    <col min="22" max="22" width="15.5546875" style="6" bestFit="1" customWidth="1"/>
    <col min="23" max="23" width="17.88671875" style="6" bestFit="1" customWidth="1"/>
    <col min="24" max="24" width="8.77734375" style="6" bestFit="1" customWidth="1"/>
    <col min="25" max="25" width="12.109375" style="6" bestFit="1" customWidth="1"/>
    <col min="26" max="27" width="16.6640625" style="6" bestFit="1" customWidth="1"/>
    <col min="28" max="28" width="12.44140625" style="6" bestFit="1" customWidth="1"/>
    <col min="29" max="29" width="12.77734375" style="6" bestFit="1" customWidth="1"/>
    <col min="30" max="30" width="14.44140625" style="6" bestFit="1" customWidth="1"/>
    <col min="31" max="31" width="13.33203125" style="8" bestFit="1" customWidth="1"/>
    <col min="32" max="32" width="15.5546875" style="6" bestFit="1" customWidth="1"/>
    <col min="33" max="33" width="13.6640625" style="8" bestFit="1" customWidth="1"/>
    <col min="34" max="34" width="17.88671875" style="6" bestFit="1" customWidth="1"/>
    <col min="35" max="35" width="20.33203125" style="6" bestFit="1" customWidth="1"/>
    <col min="36" max="16384" width="9.109375" hidden="1"/>
  </cols>
  <sheetData>
    <row r="1" spans="1:35" ht="61.2" x14ac:dyDescent="0.3">
      <c r="A1" s="14">
        <v>521</v>
      </c>
      <c r="B1" s="14"/>
      <c r="C1" s="14"/>
      <c r="D1" s="15" t="s">
        <v>36</v>
      </c>
      <c r="E1" s="15"/>
      <c r="F1" s="15"/>
      <c r="G1" s="15"/>
      <c r="H1" s="15"/>
      <c r="I1" s="16" t="s">
        <v>36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</row>
    <row r="2" spans="1:35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</row>
    <row r="3" spans="1:35" ht="115.2" x14ac:dyDescent="0.3">
      <c r="A3" s="1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1" t="s">
        <v>33</v>
      </c>
      <c r="AC3" s="1" t="s">
        <v>34</v>
      </c>
      <c r="AD3" s="7" t="s">
        <v>28</v>
      </c>
      <c r="AE3" s="7" t="s">
        <v>29</v>
      </c>
      <c r="AF3" s="7" t="s">
        <v>30</v>
      </c>
      <c r="AG3" s="1" t="s">
        <v>35</v>
      </c>
      <c r="AH3" s="7" t="s">
        <v>31</v>
      </c>
      <c r="AI3" s="7" t="s">
        <v>32</v>
      </c>
    </row>
    <row r="4" spans="1:35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>
        <f>SUM(AD5:AD1048576)</f>
        <v>26821.690000000002</v>
      </c>
      <c r="AE4" s="11">
        <f>AE5</f>
        <v>45259</v>
      </c>
      <c r="AF4" s="12">
        <f>AF5</f>
        <v>12386.8</v>
      </c>
      <c r="AG4" s="11">
        <f>AG5</f>
        <v>45279</v>
      </c>
      <c r="AH4" s="12">
        <f>SUM(AH5:AH1048576)</f>
        <v>332234909.69</v>
      </c>
      <c r="AI4" s="5"/>
    </row>
    <row r="5" spans="1:35" x14ac:dyDescent="0.3">
      <c r="A5" s="9">
        <v>1</v>
      </c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42</v>
      </c>
      <c r="M5" s="9">
        <v>114303.67999999999</v>
      </c>
      <c r="N5" s="9">
        <v>43.9</v>
      </c>
      <c r="O5" s="9">
        <v>5952</v>
      </c>
      <c r="P5" s="9">
        <v>14633.186999999998</v>
      </c>
      <c r="Q5" s="10">
        <v>45195</v>
      </c>
      <c r="R5" s="10">
        <v>45259</v>
      </c>
      <c r="S5" s="9">
        <v>1</v>
      </c>
      <c r="T5" s="9" t="s">
        <v>47</v>
      </c>
      <c r="U5" s="9">
        <v>7072.5</v>
      </c>
      <c r="V5" s="9">
        <v>125</v>
      </c>
      <c r="W5" s="9">
        <v>1838.76</v>
      </c>
      <c r="X5" s="9">
        <v>88</v>
      </c>
      <c r="Y5" s="9">
        <v>0</v>
      </c>
      <c r="Z5" s="9">
        <v>0</v>
      </c>
      <c r="AA5" s="9">
        <v>13300</v>
      </c>
      <c r="AB5" s="9">
        <v>0</v>
      </c>
      <c r="AC5" s="9">
        <v>135</v>
      </c>
      <c r="AD5" s="9">
        <v>26821.690000000002</v>
      </c>
      <c r="AE5" s="10">
        <v>45259</v>
      </c>
      <c r="AF5" s="13">
        <v>12386.8</v>
      </c>
      <c r="AG5" s="10">
        <v>45279</v>
      </c>
      <c r="AH5" s="13">
        <f>SUM(ROUND(AF5*AD5,2))</f>
        <v>332234909.69</v>
      </c>
      <c r="AI5" s="9" t="s">
        <v>36</v>
      </c>
    </row>
    <row r="6" spans="1:35" x14ac:dyDescent="0.3">
      <c r="A6" s="9">
        <v>2</v>
      </c>
      <c r="B6" s="9" t="s">
        <v>37</v>
      </c>
      <c r="C6" s="9" t="s">
        <v>38</v>
      </c>
      <c r="D6" s="9" t="s">
        <v>39</v>
      </c>
      <c r="E6" s="9" t="s">
        <v>48</v>
      </c>
      <c r="F6" s="9" t="s">
        <v>41</v>
      </c>
      <c r="G6" s="9" t="s">
        <v>42</v>
      </c>
      <c r="H6" s="9" t="s">
        <v>43</v>
      </c>
      <c r="I6" s="9" t="s">
        <v>44</v>
      </c>
      <c r="J6" s="9" t="s">
        <v>45</v>
      </c>
      <c r="K6" s="9" t="s">
        <v>46</v>
      </c>
      <c r="L6" s="9" t="s">
        <v>42</v>
      </c>
      <c r="M6" s="9">
        <v>114303.67999999999</v>
      </c>
      <c r="N6" s="9">
        <v>0.9</v>
      </c>
      <c r="O6" s="9">
        <v>79</v>
      </c>
      <c r="P6" s="9">
        <v>299.99700000000001</v>
      </c>
      <c r="Q6" s="10">
        <v>45198</v>
      </c>
      <c r="R6" s="10">
        <v>45259</v>
      </c>
      <c r="S6" s="9">
        <v>0</v>
      </c>
      <c r="T6" s="9">
        <v>2.56</v>
      </c>
      <c r="U6" s="9">
        <v>767.99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10">
        <v>45259</v>
      </c>
      <c r="AF6" s="13">
        <v>12386.8</v>
      </c>
      <c r="AG6" s="10">
        <v>45279</v>
      </c>
      <c r="AH6" s="13">
        <v>0</v>
      </c>
      <c r="AI6" s="9" t="s">
        <v>36</v>
      </c>
    </row>
    <row r="7" spans="1:35" x14ac:dyDescent="0.3">
      <c r="A7" s="9">
        <v>3</v>
      </c>
      <c r="B7" s="9" t="s">
        <v>37</v>
      </c>
      <c r="C7" s="9" t="s">
        <v>38</v>
      </c>
      <c r="D7" s="9" t="s">
        <v>39</v>
      </c>
      <c r="E7" s="9" t="s">
        <v>49</v>
      </c>
      <c r="F7" s="9" t="s">
        <v>41</v>
      </c>
      <c r="G7" s="9" t="s">
        <v>42</v>
      </c>
      <c r="H7" s="9" t="s">
        <v>43</v>
      </c>
      <c r="I7" s="9" t="s">
        <v>44</v>
      </c>
      <c r="J7" s="9" t="s">
        <v>45</v>
      </c>
      <c r="K7" s="9" t="s">
        <v>46</v>
      </c>
      <c r="L7" s="9" t="s">
        <v>42</v>
      </c>
      <c r="M7" s="9">
        <v>114303.67999999999</v>
      </c>
      <c r="N7" s="9">
        <v>0.42</v>
      </c>
      <c r="O7" s="9">
        <v>26</v>
      </c>
      <c r="P7" s="9">
        <v>139.99859999999998</v>
      </c>
      <c r="Q7" s="10">
        <v>45201</v>
      </c>
      <c r="R7" s="10">
        <v>45259</v>
      </c>
      <c r="S7" s="9">
        <v>0</v>
      </c>
      <c r="T7" s="9">
        <v>2.09</v>
      </c>
      <c r="U7" s="9">
        <v>292.60000000000002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v>45259</v>
      </c>
      <c r="AF7" s="13">
        <v>12386.8</v>
      </c>
      <c r="AG7" s="10">
        <v>45279</v>
      </c>
      <c r="AH7" s="13">
        <v>0</v>
      </c>
      <c r="AI7" s="9" t="s">
        <v>36</v>
      </c>
    </row>
    <row r="8" spans="1:35" x14ac:dyDescent="0.3">
      <c r="A8" s="9">
        <v>4</v>
      </c>
      <c r="B8" s="9" t="s">
        <v>37</v>
      </c>
      <c r="C8" s="9" t="s">
        <v>38</v>
      </c>
      <c r="D8" s="9" t="s">
        <v>39</v>
      </c>
      <c r="E8" s="9" t="s">
        <v>50</v>
      </c>
      <c r="F8" s="9" t="s">
        <v>41</v>
      </c>
      <c r="G8" s="9" t="s">
        <v>42</v>
      </c>
      <c r="H8" s="9" t="s">
        <v>43</v>
      </c>
      <c r="I8" s="9" t="s">
        <v>44</v>
      </c>
      <c r="J8" s="9" t="s">
        <v>51</v>
      </c>
      <c r="K8" s="9" t="s">
        <v>52</v>
      </c>
      <c r="L8" s="9" t="s">
        <v>53</v>
      </c>
      <c r="M8" s="9">
        <v>97605</v>
      </c>
      <c r="N8" s="9">
        <v>7.42</v>
      </c>
      <c r="O8" s="9">
        <v>1401</v>
      </c>
      <c r="P8" s="9">
        <v>2473.3085999999998</v>
      </c>
      <c r="Q8" s="10">
        <v>45198</v>
      </c>
      <c r="R8" s="10">
        <v>45259</v>
      </c>
      <c r="S8" s="9">
        <v>0</v>
      </c>
      <c r="T8" s="9">
        <v>0.87</v>
      </c>
      <c r="U8" s="9">
        <v>2151.7800000000002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0">
        <v>45259</v>
      </c>
      <c r="AF8" s="13">
        <v>12386.8</v>
      </c>
      <c r="AG8" s="10">
        <v>45279</v>
      </c>
      <c r="AH8" s="13">
        <v>0</v>
      </c>
      <c r="AI8" s="9" t="s">
        <v>36</v>
      </c>
    </row>
    <row r="9" spans="1:35" x14ac:dyDescent="0.3">
      <c r="A9" s="9">
        <v>5</v>
      </c>
      <c r="B9" s="9" t="s">
        <v>37</v>
      </c>
      <c r="C9" s="9" t="s">
        <v>38</v>
      </c>
      <c r="D9" s="9" t="s">
        <v>39</v>
      </c>
      <c r="E9" s="9" t="s">
        <v>54</v>
      </c>
      <c r="F9" s="9" t="s">
        <v>41</v>
      </c>
      <c r="G9" s="9" t="s">
        <v>42</v>
      </c>
      <c r="H9" s="9" t="s">
        <v>43</v>
      </c>
      <c r="I9" s="9" t="s">
        <v>44</v>
      </c>
      <c r="J9" s="9" t="s">
        <v>55</v>
      </c>
      <c r="K9" s="9" t="s">
        <v>56</v>
      </c>
      <c r="L9" s="9">
        <v>102645</v>
      </c>
      <c r="M9" s="9">
        <v>8051.4</v>
      </c>
      <c r="N9" s="9">
        <v>3.08</v>
      </c>
      <c r="O9" s="9">
        <v>624</v>
      </c>
      <c r="P9" s="9">
        <v>1026.6564000000001</v>
      </c>
      <c r="Q9" s="10">
        <v>45201</v>
      </c>
      <c r="R9" s="10">
        <v>45259</v>
      </c>
      <c r="S9" s="9">
        <v>0</v>
      </c>
      <c r="T9" s="9">
        <v>0.94</v>
      </c>
      <c r="U9" s="9">
        <v>965.06</v>
      </c>
      <c r="V9" s="9">
        <v>0</v>
      </c>
      <c r="W9" s="9">
        <v>0</v>
      </c>
      <c r="X9" s="9">
        <v>0</v>
      </c>
      <c r="Y9" s="9">
        <v>0</v>
      </c>
      <c r="Z9" s="9">
        <v>85</v>
      </c>
      <c r="AA9" s="9">
        <v>0</v>
      </c>
      <c r="AB9" s="9">
        <v>0</v>
      </c>
      <c r="AC9" s="9">
        <v>0</v>
      </c>
      <c r="AD9" s="9">
        <v>0</v>
      </c>
      <c r="AE9" s="10">
        <v>45259</v>
      </c>
      <c r="AF9" s="13">
        <v>12386.8</v>
      </c>
      <c r="AG9" s="10">
        <v>45279</v>
      </c>
      <c r="AH9" s="13">
        <v>0</v>
      </c>
      <c r="AI9" s="9" t="s">
        <v>36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AI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6D85-87E5-4DCE-B459-1C7F9C99FDF6}">
  <sheetPr>
    <tabColor rgb="FF00B050"/>
  </sheetPr>
  <dimension ref="A1"/>
  <sheetViews>
    <sheetView topLeftCell="A19" zoomScale="110" zoomScaleNormal="110" workbookViewId="0">
      <selection activeCell="L87" sqref="L8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Подтв.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2023-01-18T12:40:31Z</dcterms:created>
  <dcterms:modified xsi:type="dcterms:W3CDTF">2023-12-28T07:53:16Z</dcterms:modified>
</cp:coreProperties>
</file>