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t.bafoev\Desktop\"/>
    </mc:Choice>
  </mc:AlternateContent>
  <xr:revisionPtr revIDLastSave="0" documentId="13_ncr:1_{1B60DFCA-06B8-4A68-9002-D1EE98D5D76F}" xr6:coauthVersionLast="47" xr6:coauthVersionMax="47" xr10:uidLastSave="{00000000-0000-0000-0000-000000000000}"/>
  <bookViews>
    <workbookView xWindow="-28920" yWindow="-120" windowWidth="29040" windowHeight="15720" activeTab="1" xr2:uid="{00000000-000D-0000-FFFF-FFFF00000000}"/>
  </bookViews>
  <sheets>
    <sheet name="Инвойс" sheetId="17" r:id="rId1"/>
    <sheet name="Таблица" sheetId="1" r:id="rId2"/>
    <sheet name="Подтв." sheetId="18" r:id="rId3"/>
  </sheets>
  <definedNames>
    <definedName name="_xlnm._FilterDatabase" localSheetId="1" hidden="1">Таблица!$A$8:$AB$14</definedName>
    <definedName name="_xlnm.Print_Area" localSheetId="1">Таблица!$A$1:$AC$25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 i="1" l="1"/>
  <c r="U12" i="1"/>
  <c r="P11" i="1"/>
  <c r="P12" i="1"/>
  <c r="N13" i="1" l="1"/>
  <c r="W9" i="1" l="1"/>
  <c r="P10" i="1"/>
  <c r="M13" i="1" l="1"/>
  <c r="U13" i="1" l="1"/>
  <c r="P9" i="1" l="1"/>
  <c r="O13" i="1" l="1"/>
  <c r="Z13" i="1"/>
  <c r="AB13" i="1" l="1"/>
  <c r="AA13" i="1"/>
  <c r="X13" i="1"/>
  <c r="V13" i="1"/>
  <c r="W13" i="1" l="1"/>
  <c r="Y13" i="1" l="1"/>
  <c r="AC9" i="1" s="1"/>
  <c r="S14" i="1" l="1"/>
  <c r="AC13" i="1" l="1"/>
  <c r="AC14" i="1" s="1"/>
  <c r="F20" i="17"/>
  <c r="D22" i="17" l="1"/>
  <c r="A16" i="1" l="1"/>
  <c r="A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Adelya Muminova</author>
  </authors>
  <commentList>
    <comment ref="U9" authorId="0" shapeId="0" xr:uid="{05965538-367C-412C-A0CA-F6C421AF91DA}">
      <text>
        <r>
          <rPr>
            <b/>
            <sz val="14"/>
            <color indexed="81"/>
            <rFont val="Tahoma"/>
            <family val="2"/>
            <charset val="204"/>
          </rPr>
          <t>Adelya Muminova:</t>
        </r>
        <r>
          <rPr>
            <sz val="14"/>
            <color indexed="81"/>
            <rFont val="Tahoma"/>
            <family val="2"/>
            <charset val="204"/>
          </rPr>
          <t xml:space="preserve">
CNT-HTM-7AR424US
UACU5425031
2592,74
</t>
        </r>
      </text>
    </comment>
    <comment ref="U10" authorId="0" shapeId="0" xr:uid="{837697A6-FC50-4ED4-B735-3E17BEAF9AAA}">
      <text>
        <r>
          <rPr>
            <b/>
            <sz val="14"/>
            <color indexed="81"/>
            <rFont val="Tahoma"/>
            <family val="2"/>
            <charset val="204"/>
          </rPr>
          <t>Adelya Muminova:</t>
        </r>
        <r>
          <rPr>
            <sz val="14"/>
            <color indexed="81"/>
            <rFont val="Tahoma"/>
            <family val="2"/>
            <charset val="204"/>
          </rPr>
          <t xml:space="preserve">
CNT-HTM-3AR424US
MAGU5443536
4421,49
CNT-HTM-13AR424US
FANU1088538
698,03
</t>
        </r>
      </text>
    </comment>
  </commentList>
</comments>
</file>

<file path=xl/sharedStrings.xml><?xml version="1.0" encoding="utf-8"?>
<sst xmlns="http://schemas.openxmlformats.org/spreadsheetml/2006/main" count="95" uniqueCount="90">
  <si>
    <t>Carrier / Перевозчик</t>
  </si>
  <si>
    <t>Carrier invoice num. / № Инвойса  перевозчика</t>
  </si>
  <si>
    <t>№ MBL</t>
  </si>
  <si>
    <t>№ КОНТЕЙНЕРА</t>
  </si>
  <si>
    <t>Тип контейнера</t>
  </si>
  <si>
    <t>Name of Goods / Наименование товаров</t>
  </si>
  <si>
    <t xml:space="preserve">CMR no. / Номер CMR </t>
  </si>
  <si>
    <t>Supplier Invoice No. / № Инвойса Поставщика</t>
  </si>
  <si>
    <t>Supplier Invoice amount / Сумма инвойса Поставщика (USD)</t>
  </si>
  <si>
    <t xml:space="preserve"> CBM</t>
  </si>
  <si>
    <t>gross Weight  (kg) / вес-брутто(кг)</t>
  </si>
  <si>
    <t>The date of Carriage Acceptance / Дата принятия к перевозке</t>
  </si>
  <si>
    <t xml:space="preserve">Total amount / Общая стоимость (USD) </t>
  </si>
  <si>
    <t>40HC</t>
  </si>
  <si>
    <t>Muhammad Qasim Rashid Ahmed</t>
  </si>
  <si>
    <t xml:space="preserve">Маршрут перевозки </t>
  </si>
  <si>
    <t>Delivery terms / Условия поставки</t>
  </si>
  <si>
    <t>ИТОГО</t>
  </si>
  <si>
    <t xml:space="preserve">according to the Contract № UZL-CAV-001 dated  22.11.2021г. between «UZLOGISTIC» JV LLC and CENTRUM AVIATION FZСO </t>
  </si>
  <si>
    <t>CENTRUM AVIATION FZCO</t>
  </si>
  <si>
    <t>Mail: info@centrum-aviation.com</t>
  </si>
  <si>
    <t>Office 113, A Block, East Wing 6, Dubai Airport Free Zone. P.O. BOX 54447</t>
  </si>
  <si>
    <t xml:space="preserve">To. : “Uzlogistic” JV LLC </t>
  </si>
  <si>
    <t xml:space="preserve">Ref. No. / № Инвойса: </t>
  </si>
  <si>
    <t>C.C : A.karabayev@uzlogistic.uz</t>
  </si>
  <si>
    <t>Subject / Предмет: Container / Контейнерная перевозка</t>
  </si>
  <si>
    <t>INVOICE</t>
    <phoneticPr fontId="0" type="noConversion"/>
  </si>
  <si>
    <t>1. Payer / Плательщик :  «Uzlogistic» JV LLC</t>
  </si>
  <si>
    <t>2. Beneficiary / Получатель : CENTRUM AVIATION FZCO</t>
  </si>
  <si>
    <t>3. Act of Excuted Work / Акт выполненных работ :</t>
  </si>
  <si>
    <t>4. Contract No. / № Контракта: UZL-CAV-001 от 22.11.2021г</t>
  </si>
  <si>
    <t>5. Total Amount / Итого :</t>
  </si>
  <si>
    <t>USD</t>
  </si>
  <si>
    <t>6. Currency / Валюта : USD / Доллар США</t>
  </si>
  <si>
    <t xml:space="preserve">        In accord with contract terms between / В соответствии с контрактом между
«Uzlogistic» JV LLC and CENTRUM AVIATION FZCO</t>
  </si>
  <si>
    <t>7. Bank Account Information / Банковские реквизиты :   Bank Name / Название банка : Emirates NBD Bank (PJSC)</t>
  </si>
  <si>
    <t>Address: Office 113, A block, East Wing 6, Dubai Airport Free Zone. P.O BOX 54447</t>
  </si>
  <si>
    <t>Bank Address / Адресс банка: Baniyas Road, Deira, PO BOX:777, Dubai, UAE</t>
  </si>
  <si>
    <t>Account USD: 1025790776205</t>
  </si>
  <si>
    <t xml:space="preserve">Account EUR: 1025790776204 </t>
  </si>
  <si>
    <t>IBAN: AE150260001025790776205</t>
  </si>
  <si>
    <t>SWIFT (Свифт): EBILAEAD</t>
  </si>
  <si>
    <t>Routing code: 302620122</t>
  </si>
  <si>
    <t>Sincerely yours,</t>
    <phoneticPr fontId="0" type="noConversion"/>
  </si>
  <si>
    <t>С Уважением,</t>
  </si>
  <si>
    <t xml:space="preserve"> Director / Директор</t>
  </si>
  <si>
    <t>CENTRUM AVIATION</t>
  </si>
  <si>
    <t xml:space="preserve">       </t>
  </si>
  <si>
    <t xml:space="preserve">On behalf of «CENTRUM AVIATION FZCO»  / От имени «CENTRUM AVIATION FZCO» </t>
  </si>
  <si>
    <t>Name / Имя:  Muhammad Qasim Rashid Ahmed</t>
  </si>
  <si>
    <t>Title / Должность:  General Director / Генеральный директор</t>
  </si>
  <si>
    <t xml:space="preserve">Title / Должность:  Director / Директор          </t>
  </si>
  <si>
    <t>According to / Согласно  Уставу</t>
  </si>
  <si>
    <t>According to / Согласно:  Order No.8 dd 30.05.2022 /  Приказа № 8 от 30.05.2022 г.</t>
  </si>
  <si>
    <t>UZAUTO MOTORS (in USD/ в долл.США)</t>
  </si>
  <si>
    <t>Pick up Rate / Тариф (USD)</t>
  </si>
  <si>
    <t>Pick up Amount / Стоимость перевозки 
(USD)</t>
  </si>
  <si>
    <t xml:space="preserve">(Freight Forwarding Fee) (USD)/Экспедирование </t>
  </si>
  <si>
    <t>(Consolidation services) (USD)/Консолидация</t>
  </si>
  <si>
    <t xml:space="preserve">Block &amp; Brace Material (USD)/Жесткая упаковка груза </t>
  </si>
  <si>
    <t>Export Customs Clearance (USD)/Таможенное оформление</t>
  </si>
  <si>
    <t>Export Transit Declaration from Canada (USD)/Экспортная транзитная декларация из Канады</t>
  </si>
  <si>
    <t>Origin City</t>
  </si>
  <si>
    <t>Date of arrival to Asaka / Дата прибытия в Асака</t>
  </si>
  <si>
    <t>Q-ty of trucks / Кол-во а/м</t>
  </si>
  <si>
    <t>Supplier name / Наименование отправителя</t>
  </si>
  <si>
    <t>Chargeable Weight, (kg)</t>
  </si>
  <si>
    <t>Перевозка от Chicago/ Romulus, USA до Asaka (USD) (P-D)</t>
  </si>
  <si>
    <t>Date / Дата:___________________</t>
  </si>
  <si>
    <t>D-D</t>
  </si>
  <si>
    <t>FTL</t>
  </si>
  <si>
    <t>Truck</t>
  </si>
  <si>
    <t>согласно Контракту № UZL-CAV-001 от 22.11.2021г. между СП ООО "UZLOGISTIC" и CENTRUM AVIATION FZCO</t>
  </si>
  <si>
    <t>On behalf of JV LLC "UZLOGISTIC" / От имени СП ООО "UZLOGISTIC"</t>
  </si>
  <si>
    <t>0001</t>
  </si>
  <si>
    <t>Weighing/ Взвешивание (USD)</t>
  </si>
  <si>
    <t>Name / Имя: Mirpulatov S.F./ Мирпулатов С.Ф.</t>
  </si>
  <si>
    <t>autoparts, DG</t>
  </si>
  <si>
    <t>Chicago/Romulus-Asaka (via Hamburg)</t>
  </si>
  <si>
    <t>DEL RIO</t>
  </si>
  <si>
    <t>GENERAL MOTORS OVERSEAS DISTRIBUTION LLC</t>
  </si>
  <si>
    <t>ДС №30</t>
  </si>
  <si>
    <t>Date of Act of Executed Works signing / Дата подписания Акта Выполненных Работ: "______________" _________________________, 2024</t>
  </si>
  <si>
    <t>CNT-HTM-6AR424US</t>
  </si>
  <si>
    <t>АКТ ВЫПОЛНЕННЫХ РАБОТ № CNT-HTM-6AR424US</t>
  </si>
  <si>
    <t>ACT OF EXECUTED WORKS No.CNT-HTM-6AR424US</t>
  </si>
  <si>
    <t>HLCUBSC2311AWYJ8</t>
  </si>
  <si>
    <t>FANU1386785</t>
  </si>
  <si>
    <t>NOGALES</t>
  </si>
  <si>
    <t>LEXINGTON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</si>
</sst>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64" formatCode="_-[$$-1009]* #,##0.00_-;\-[$$-1009]* #,##0.00_-;_-[$$-1009]* &quot;-&quot;??_-;_-@_-"/>
    <numFmt numFmtId="165" formatCode="[$$-409]#,##0.00_ ;\-[$$-409]#,##0.00\ "/>
    <numFmt numFmtId="166" formatCode="_-* #,##0.00\ _₽_-;\-* #,##0.00\ _₽_-;_-* &quot;-&quot;??\ _₽_-;_-@_-"/>
    <numFmt numFmtId="167" formatCode="[$$-240A]\ #,##0.00"/>
    <numFmt numFmtId="168" formatCode="[$$-85D]#,##0.00"/>
    <numFmt numFmtId="169" formatCode="[$$-C09]#,##0.00"/>
    <numFmt numFmtId="170" formatCode="_-* #,##0_р_._-;\-* #,##0_р_._-;_-* &quot;-&quot;_р_._-;_-@_-"/>
  </numFmts>
  <fonts count="34">
    <font>
      <sz val="11"/>
      <color theme="1"/>
      <name val="Calibri"/>
      <family val="2"/>
      <charset val="204"/>
      <scheme val="minor"/>
    </font>
    <font>
      <sz val="11"/>
      <color theme="1"/>
      <name val="Calibri"/>
      <family val="2"/>
      <charset val="204"/>
      <scheme val="minor"/>
    </font>
    <font>
      <sz val="11"/>
      <color theme="1"/>
      <name val="Calibri"/>
      <family val="2"/>
      <charset val="162"/>
      <scheme val="minor"/>
    </font>
    <font>
      <sz val="11"/>
      <color theme="1"/>
      <name val="Calibri"/>
      <family val="2"/>
      <scheme val="minor"/>
    </font>
    <font>
      <sz val="11"/>
      <name val="돋움"/>
      <family val="3"/>
      <charset val="129"/>
    </font>
    <font>
      <sz val="12"/>
      <name val="Tahoma"/>
      <family val="2"/>
    </font>
    <font>
      <sz val="10"/>
      <name val="Arial Cyr"/>
      <charset val="204"/>
    </font>
    <font>
      <sz val="10"/>
      <color theme="1"/>
      <name val="Times New Roman"/>
      <family val="1"/>
    </font>
    <font>
      <b/>
      <sz val="14"/>
      <color theme="1"/>
      <name val="Times New Roman"/>
      <family val="1"/>
    </font>
    <font>
      <b/>
      <sz val="18"/>
      <color theme="3" tint="-0.249977111117893"/>
      <name val="Arial"/>
      <family val="2"/>
      <charset val="204"/>
    </font>
    <font>
      <sz val="9"/>
      <color rgb="FFFF0000"/>
      <name val="Arial"/>
      <family val="2"/>
      <charset val="204"/>
    </font>
    <font>
      <sz val="12"/>
      <color rgb="FFFF0000"/>
      <name val="Tahoma"/>
      <family val="2"/>
      <charset val="204"/>
    </font>
    <font>
      <sz val="12"/>
      <name val="Arial"/>
      <family val="2"/>
      <charset val="204"/>
    </font>
    <font>
      <b/>
      <sz val="12"/>
      <name val="Arial"/>
      <family val="2"/>
      <charset val="204"/>
    </font>
    <font>
      <b/>
      <sz val="15"/>
      <name val="Arial"/>
      <family val="2"/>
      <charset val="204"/>
    </font>
    <font>
      <b/>
      <i/>
      <sz val="12"/>
      <name val="Arial"/>
      <family val="2"/>
      <charset val="204"/>
    </font>
    <font>
      <sz val="12"/>
      <name val="바탕체"/>
      <family val="1"/>
      <charset val="129"/>
    </font>
    <font>
      <b/>
      <sz val="14"/>
      <name val="Arial"/>
      <family val="2"/>
      <charset val="204"/>
    </font>
    <font>
      <sz val="13"/>
      <color theme="1"/>
      <name val="Calibri"/>
      <family val="2"/>
      <charset val="204"/>
      <scheme val="minor"/>
    </font>
    <font>
      <sz val="13"/>
      <name val="Calibri"/>
      <family val="2"/>
      <charset val="204"/>
      <scheme val="minor"/>
    </font>
    <font>
      <sz val="12"/>
      <name val="Calibri"/>
      <family val="2"/>
      <charset val="204"/>
      <scheme val="minor"/>
    </font>
    <font>
      <sz val="13"/>
      <color rgb="FFFF0000"/>
      <name val="Calibri"/>
      <family val="2"/>
      <charset val="204"/>
      <scheme val="minor"/>
    </font>
    <font>
      <sz val="13"/>
      <color rgb="FFC00000"/>
      <name val="Calibri"/>
      <family val="2"/>
      <charset val="204"/>
      <scheme val="minor"/>
    </font>
    <font>
      <sz val="12"/>
      <name val="Arial Unicode MS"/>
      <family val="2"/>
      <charset val="204"/>
    </font>
    <font>
      <sz val="12"/>
      <color theme="1"/>
      <name val="Arial Unicode MS"/>
      <family val="2"/>
      <charset val="204"/>
    </font>
    <font>
      <sz val="12"/>
      <color theme="1"/>
      <name val="Calibri"/>
      <family val="2"/>
      <scheme val="minor"/>
    </font>
    <font>
      <sz val="10"/>
      <name val="Arial Cyr"/>
      <family val="2"/>
      <charset val="204"/>
    </font>
    <font>
      <sz val="11"/>
      <color theme="1"/>
      <name val="Calibri"/>
      <family val="3"/>
      <charset val="129"/>
      <scheme val="minor"/>
    </font>
    <font>
      <sz val="11"/>
      <color theme="1"/>
      <name val="Calibri"/>
      <family val="2"/>
      <charset val="129"/>
      <scheme val="minor"/>
    </font>
    <font>
      <sz val="14"/>
      <color theme="1"/>
      <name val="Calibri"/>
      <family val="2"/>
      <charset val="204"/>
      <scheme val="minor"/>
    </font>
    <font>
      <sz val="14"/>
      <name val="Calibri"/>
      <family val="2"/>
      <charset val="204"/>
      <scheme val="minor"/>
    </font>
    <font>
      <b/>
      <sz val="14"/>
      <color indexed="81"/>
      <name val="Tahoma"/>
      <family val="2"/>
      <charset val="204"/>
    </font>
    <font>
      <sz val="14"/>
      <color indexed="81"/>
      <name val="Tahoma"/>
      <family val="2"/>
      <charset val="204"/>
    </font>
    <font>
      <sz val="14"/>
      <color rgb="FF000000"/>
      <name val="Calibri"/>
      <family val="2"/>
      <charset val="204"/>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92D050"/>
        <bgColor indexed="64"/>
      </patternFill>
    </fill>
  </fills>
  <borders count="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4">
    <xf numFmtId="0" fontId="0" fillId="0" borderId="0"/>
    <xf numFmtId="0" fontId="2" fillId="0" borderId="0"/>
    <xf numFmtId="0" fontId="3" fillId="0" borderId="0"/>
    <xf numFmtId="0" fontId="4" fillId="0" borderId="0"/>
    <xf numFmtId="166" fontId="2" fillId="0" borderId="0" applyFont="0" applyFill="0" applyBorder="0" applyAlignment="0" applyProtection="0"/>
    <xf numFmtId="0" fontId="3" fillId="0" borderId="0"/>
    <xf numFmtId="0" fontId="2" fillId="0" borderId="0"/>
    <xf numFmtId="0" fontId="1" fillId="0" borderId="0"/>
    <xf numFmtId="0" fontId="4" fillId="0" borderId="0"/>
    <xf numFmtId="0" fontId="6" fillId="0" borderId="0"/>
    <xf numFmtId="0" fontId="1" fillId="0" borderId="0"/>
    <xf numFmtId="0" fontId="16" fillId="0" borderId="0"/>
    <xf numFmtId="0" fontId="1" fillId="0" borderId="0"/>
    <xf numFmtId="0" fontId="4" fillId="0" borderId="0"/>
    <xf numFmtId="0" fontId="1" fillId="0" borderId="0"/>
    <xf numFmtId="0" fontId="26" fillId="0" borderId="0"/>
    <xf numFmtId="0" fontId="3" fillId="0" borderId="0"/>
    <xf numFmtId="41" fontId="1" fillId="0" borderId="0" applyFont="0" applyFill="0" applyBorder="0" applyAlignment="0" applyProtection="0"/>
    <xf numFmtId="170" fontId="26" fillId="0" borderId="0" applyFont="0" applyFill="0" applyBorder="0" applyAlignment="0" applyProtection="0"/>
    <xf numFmtId="0" fontId="1" fillId="0" borderId="0"/>
    <xf numFmtId="0" fontId="3" fillId="0" borderId="0"/>
    <xf numFmtId="0" fontId="1" fillId="0" borderId="0"/>
    <xf numFmtId="0" fontId="27" fillId="0" borderId="0">
      <alignment vertical="center"/>
    </xf>
    <xf numFmtId="0" fontId="28" fillId="0" borderId="0">
      <alignment vertical="center"/>
    </xf>
  </cellStyleXfs>
  <cellXfs count="153">
    <xf numFmtId="0" fontId="0" fillId="0" borderId="0" xfId="0"/>
    <xf numFmtId="0" fontId="5" fillId="0" borderId="0" xfId="8" applyFont="1" applyAlignment="1">
      <alignment vertical="center"/>
    </xf>
    <xf numFmtId="0" fontId="7" fillId="0" borderId="0" xfId="9" applyFont="1" applyAlignment="1">
      <alignment vertical="center" wrapText="1"/>
    </xf>
    <xf numFmtId="0" fontId="8" fillId="0" borderId="0" xfId="9" applyFont="1" applyAlignment="1">
      <alignment vertical="center" wrapText="1"/>
    </xf>
    <xf numFmtId="0" fontId="9" fillId="0" borderId="0" xfId="10" applyFont="1" applyAlignment="1">
      <alignment vertical="center"/>
    </xf>
    <xf numFmtId="0" fontId="11" fillId="0" borderId="4" xfId="8" applyFont="1" applyBorder="1" applyAlignment="1">
      <alignment vertical="center"/>
    </xf>
    <xf numFmtId="0" fontId="12" fillId="0" borderId="0" xfId="8" applyFont="1" applyAlignment="1">
      <alignment vertical="center"/>
    </xf>
    <xf numFmtId="0" fontId="12" fillId="2" borderId="0" xfId="8" applyFont="1" applyFill="1" applyAlignment="1">
      <alignment vertical="center"/>
    </xf>
    <xf numFmtId="0" fontId="12" fillId="2" borderId="0" xfId="8" applyFont="1" applyFill="1" applyAlignment="1">
      <alignment horizontal="left" vertical="center"/>
    </xf>
    <xf numFmtId="0" fontId="12" fillId="2" borderId="0" xfId="8" applyFont="1" applyFill="1" applyAlignment="1">
      <alignment horizontal="center" vertical="center"/>
    </xf>
    <xf numFmtId="0" fontId="13" fillId="2" borderId="0" xfId="8" applyFont="1" applyFill="1" applyAlignment="1">
      <alignment horizontal="left" vertical="center"/>
    </xf>
    <xf numFmtId="0" fontId="13" fillId="0" borderId="0" xfId="8" applyFont="1" applyAlignment="1">
      <alignment vertical="center"/>
    </xf>
    <xf numFmtId="0" fontId="12" fillId="0" borderId="0" xfId="8" applyFont="1" applyAlignment="1">
      <alignment horizontal="center" vertical="center"/>
    </xf>
    <xf numFmtId="166" fontId="13" fillId="0" borderId="0" xfId="8" applyNumberFormat="1" applyFont="1" applyAlignment="1">
      <alignment vertical="center"/>
    </xf>
    <xf numFmtId="0" fontId="13" fillId="2" borderId="0" xfId="8" quotePrefix="1" applyFont="1" applyFill="1" applyAlignment="1">
      <alignment vertical="center"/>
    </xf>
    <xf numFmtId="15" fontId="13" fillId="2" borderId="0" xfId="8" quotePrefix="1" applyNumberFormat="1" applyFont="1" applyFill="1" applyAlignment="1">
      <alignment vertical="center"/>
    </xf>
    <xf numFmtId="15" fontId="13" fillId="2" borderId="0" xfId="8" applyNumberFormat="1" applyFont="1" applyFill="1" applyAlignment="1">
      <alignment vertical="center"/>
    </xf>
    <xf numFmtId="0" fontId="13" fillId="2" borderId="0" xfId="8" applyFont="1" applyFill="1" applyAlignment="1">
      <alignment vertical="center"/>
    </xf>
    <xf numFmtId="0" fontId="15" fillId="0" borderId="0" xfId="8" applyFont="1" applyAlignment="1">
      <alignment vertical="center"/>
    </xf>
    <xf numFmtId="0" fontId="13" fillId="0" borderId="1" xfId="11" applyFont="1" applyBorder="1" applyAlignment="1">
      <alignment vertical="center"/>
    </xf>
    <xf numFmtId="0" fontId="12" fillId="0" borderId="0" xfId="11" applyFont="1" applyAlignment="1">
      <alignment vertical="center"/>
    </xf>
    <xf numFmtId="0" fontId="13" fillId="0" borderId="0" xfId="11" applyFont="1" applyAlignment="1">
      <alignment vertical="center"/>
    </xf>
    <xf numFmtId="0" fontId="17" fillId="0" borderId="0" xfId="11" applyFont="1" applyAlignment="1">
      <alignment vertical="center"/>
    </xf>
    <xf numFmtId="0" fontId="18" fillId="0" borderId="0" xfId="0" applyFont="1"/>
    <xf numFmtId="0" fontId="19" fillId="0" borderId="0" xfId="0" applyFont="1" applyAlignment="1">
      <alignment vertical="center"/>
    </xf>
    <xf numFmtId="0" fontId="19" fillId="0" borderId="0" xfId="0" applyFont="1" applyAlignment="1">
      <alignment wrapText="1"/>
    </xf>
    <xf numFmtId="0" fontId="19" fillId="0" borderId="0" xfId="0" applyFont="1" applyAlignment="1">
      <alignment horizontal="center" wrapText="1"/>
    </xf>
    <xf numFmtId="14" fontId="19" fillId="0" borderId="0" xfId="0" applyNumberFormat="1" applyFont="1" applyAlignment="1">
      <alignment horizontal="center" wrapText="1"/>
    </xf>
    <xf numFmtId="14" fontId="19" fillId="0" borderId="0" xfId="0" applyNumberFormat="1" applyFont="1" applyAlignment="1">
      <alignment wrapText="1"/>
    </xf>
    <xf numFmtId="0" fontId="19" fillId="0" borderId="0" xfId="0" applyFont="1"/>
    <xf numFmtId="0" fontId="19" fillId="0" borderId="0" xfId="0" applyFont="1" applyAlignment="1">
      <alignment horizontal="center"/>
    </xf>
    <xf numFmtId="0" fontId="19" fillId="0" borderId="1" xfId="0" applyFont="1" applyBorder="1" applyAlignment="1">
      <alignment horizontal="right"/>
    </xf>
    <xf numFmtId="4" fontId="18" fillId="0" borderId="0" xfId="0" applyNumberFormat="1" applyFont="1"/>
    <xf numFmtId="0" fontId="18" fillId="0" borderId="0" xfId="2" applyFont="1"/>
    <xf numFmtId="0" fontId="19" fillId="0" borderId="2" xfId="1" applyFont="1" applyBorder="1" applyAlignment="1">
      <alignment horizontal="center" vertical="center" wrapText="1"/>
    </xf>
    <xf numFmtId="0" fontId="19" fillId="2" borderId="2" xfId="1" applyFont="1" applyFill="1" applyBorder="1" applyAlignment="1">
      <alignment horizontal="center" vertical="center" wrapText="1"/>
    </xf>
    <xf numFmtId="0" fontId="19" fillId="2" borderId="2" xfId="1" applyFont="1" applyFill="1" applyBorder="1" applyAlignment="1" applyProtection="1">
      <alignment horizontal="center" vertical="center" wrapText="1"/>
      <protection locked="0"/>
    </xf>
    <xf numFmtId="4" fontId="19" fillId="0" borderId="2" xfId="1" applyNumberFormat="1" applyFont="1" applyBorder="1" applyAlignment="1">
      <alignment horizontal="center" vertical="center" wrapText="1"/>
    </xf>
    <xf numFmtId="0" fontId="19" fillId="0" borderId="2" xfId="1" applyFont="1" applyBorder="1" applyAlignment="1">
      <alignment horizontal="center" vertical="center"/>
    </xf>
    <xf numFmtId="0" fontId="19" fillId="0" borderId="0" xfId="1" applyFont="1" applyAlignment="1">
      <alignment horizontal="center" vertical="center"/>
    </xf>
    <xf numFmtId="0" fontId="19" fillId="0" borderId="2" xfId="1" applyFont="1" applyBorder="1" applyAlignment="1">
      <alignment vertical="center"/>
    </xf>
    <xf numFmtId="0" fontId="21" fillId="0" borderId="0" xfId="0" applyFont="1" applyAlignment="1">
      <alignment vertical="center"/>
    </xf>
    <xf numFmtId="14" fontId="19" fillId="0" borderId="0" xfId="0" applyNumberFormat="1" applyFont="1" applyAlignment="1">
      <alignment horizontal="center" vertical="center" wrapText="1"/>
    </xf>
    <xf numFmtId="0" fontId="18" fillId="0" borderId="0" xfId="0" applyFont="1" applyAlignment="1">
      <alignment horizontal="center"/>
    </xf>
    <xf numFmtId="0" fontId="22" fillId="0" borderId="0" xfId="0" applyFont="1"/>
    <xf numFmtId="0" fontId="21" fillId="0" borderId="0" xfId="0" applyFont="1" applyAlignment="1">
      <alignment horizontal="center" vertical="center"/>
    </xf>
    <xf numFmtId="0" fontId="19" fillId="0" borderId="0" xfId="0" applyFont="1" applyAlignment="1">
      <alignment horizontal="center" vertical="center"/>
    </xf>
    <xf numFmtId="0" fontId="19" fillId="0" borderId="1" xfId="13" applyFont="1" applyBorder="1" applyAlignment="1">
      <alignment vertical="center" wrapText="1"/>
    </xf>
    <xf numFmtId="0" fontId="22" fillId="0" borderId="1" xfId="13" applyFont="1" applyBorder="1" applyAlignment="1">
      <alignment vertical="center" wrapText="1"/>
    </xf>
    <xf numFmtId="0" fontId="22" fillId="0" borderId="1" xfId="0" applyFont="1" applyBorder="1" applyAlignment="1">
      <alignment vertical="center"/>
    </xf>
    <xf numFmtId="0" fontId="22" fillId="0" borderId="0" xfId="0" applyFont="1" applyAlignment="1">
      <alignment vertical="center"/>
    </xf>
    <xf numFmtId="0" fontId="18" fillId="0" borderId="1" xfId="0" applyFont="1" applyBorder="1"/>
    <xf numFmtId="0" fontId="19" fillId="0" borderId="0" xfId="3" applyFont="1"/>
    <xf numFmtId="0" fontId="21" fillId="0" borderId="0" xfId="0" applyFont="1"/>
    <xf numFmtId="0" fontId="19" fillId="0" borderId="2" xfId="1" applyFont="1" applyFill="1" applyBorder="1" applyAlignment="1">
      <alignment vertical="center"/>
    </xf>
    <xf numFmtId="0" fontId="18" fillId="0" borderId="2" xfId="1" applyFont="1" applyFill="1" applyBorder="1"/>
    <xf numFmtId="0" fontId="19" fillId="0" borderId="2" xfId="1" applyFont="1" applyFill="1" applyBorder="1" applyAlignment="1">
      <alignment horizontal="center" vertical="center"/>
    </xf>
    <xf numFmtId="4" fontId="18" fillId="0" borderId="2" xfId="1" applyNumberFormat="1" applyFont="1" applyFill="1" applyBorder="1"/>
    <xf numFmtId="4" fontId="19" fillId="0" borderId="0" xfId="0" applyNumberFormat="1" applyFont="1" applyAlignment="1">
      <alignment vertical="center"/>
    </xf>
    <xf numFmtId="4" fontId="19" fillId="0" borderId="0" xfId="0" applyNumberFormat="1" applyFont="1"/>
    <xf numFmtId="4" fontId="19" fillId="0" borderId="2" xfId="1" applyNumberFormat="1" applyFont="1" applyFill="1" applyBorder="1" applyAlignment="1">
      <alignment horizontal="center" vertical="center"/>
    </xf>
    <xf numFmtId="0" fontId="19" fillId="0" borderId="2" xfId="1" applyFont="1" applyFill="1" applyBorder="1" applyAlignment="1">
      <alignment vertical="center" wrapText="1"/>
    </xf>
    <xf numFmtId="0" fontId="18" fillId="0" borderId="0" xfId="0" applyFont="1" applyAlignment="1">
      <alignment wrapText="1"/>
    </xf>
    <xf numFmtId="0" fontId="18" fillId="0" borderId="0" xfId="0" applyFont="1" applyAlignment="1">
      <alignment horizontal="center" wrapText="1"/>
    </xf>
    <xf numFmtId="0" fontId="19" fillId="0" borderId="0" xfId="3" applyFont="1" applyAlignment="1">
      <alignment wrapText="1"/>
    </xf>
    <xf numFmtId="0" fontId="20" fillId="0" borderId="5" xfId="1" applyFont="1" applyBorder="1" applyAlignment="1">
      <alignment horizontal="center" vertical="center"/>
    </xf>
    <xf numFmtId="0" fontId="20" fillId="0" borderId="2" xfId="1" applyFont="1" applyBorder="1" applyAlignment="1">
      <alignment horizontal="center" vertical="center" wrapText="1"/>
    </xf>
    <xf numFmtId="0" fontId="22" fillId="0" borderId="0" xfId="0" applyFont="1" applyBorder="1" applyAlignment="1">
      <alignment vertical="center"/>
    </xf>
    <xf numFmtId="0" fontId="23" fillId="0" borderId="2" xfId="1" applyFont="1" applyBorder="1" applyAlignment="1">
      <alignment horizontal="center" vertical="center" wrapText="1"/>
    </xf>
    <xf numFmtId="168" fontId="23" fillId="0" borderId="2" xfId="1" applyNumberFormat="1" applyFont="1" applyBorder="1" applyAlignment="1">
      <alignment horizontal="center" vertical="center" wrapText="1"/>
    </xf>
    <xf numFmtId="169" fontId="23" fillId="0" borderId="2" xfId="1" applyNumberFormat="1" applyFont="1" applyBorder="1" applyAlignment="1">
      <alignment horizontal="center" vertical="center" wrapText="1"/>
    </xf>
    <xf numFmtId="169" fontId="24" fillId="0" borderId="2" xfId="1" applyNumberFormat="1" applyFont="1" applyBorder="1" applyAlignment="1">
      <alignment horizontal="center" vertical="center" wrapText="1"/>
    </xf>
    <xf numFmtId="169" fontId="23" fillId="2" borderId="2" xfId="1" applyNumberFormat="1" applyFont="1" applyFill="1" applyBorder="1" applyAlignment="1">
      <alignment horizontal="center" vertical="center" wrapText="1"/>
    </xf>
    <xf numFmtId="4" fontId="18" fillId="0" borderId="2" xfId="1" applyNumberFormat="1" applyFont="1" applyFill="1" applyBorder="1" applyAlignment="1">
      <alignment horizontal="center"/>
    </xf>
    <xf numFmtId="2" fontId="19" fillId="0" borderId="0" xfId="1" applyNumberFormat="1" applyFont="1" applyAlignment="1">
      <alignment horizontal="center" vertical="center"/>
    </xf>
    <xf numFmtId="164" fontId="19" fillId="0" borderId="6" xfId="1" applyNumberFormat="1" applyFont="1" applyBorder="1" applyAlignment="1">
      <alignment horizontal="center" vertical="center" wrapText="1"/>
    </xf>
    <xf numFmtId="0" fontId="18" fillId="0" borderId="0" xfId="0" applyFont="1" applyFill="1"/>
    <xf numFmtId="0" fontId="18" fillId="0" borderId="0" xfId="0" applyFont="1" applyFill="1" applyAlignment="1">
      <alignment wrapText="1"/>
    </xf>
    <xf numFmtId="4" fontId="18" fillId="0" borderId="0" xfId="0" applyNumberFormat="1" applyFont="1" applyFill="1"/>
    <xf numFmtId="2" fontId="19" fillId="0" borderId="2" xfId="1" applyNumberFormat="1" applyFont="1" applyFill="1" applyBorder="1" applyAlignment="1">
      <alignment horizontal="center" vertical="center"/>
    </xf>
    <xf numFmtId="0" fontId="19" fillId="0" borderId="0" xfId="0" applyFont="1" applyFill="1" applyAlignment="1">
      <alignment vertical="center"/>
    </xf>
    <xf numFmtId="165" fontId="19" fillId="0" borderId="0" xfId="0" applyNumberFormat="1" applyFont="1" applyFill="1" applyAlignment="1">
      <alignment horizontal="center" vertical="center" wrapText="1"/>
    </xf>
    <xf numFmtId="1" fontId="19"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14" fontId="19" fillId="0" borderId="0" xfId="0" applyNumberFormat="1" applyFont="1" applyFill="1" applyAlignment="1">
      <alignment horizontal="center" vertical="center" wrapText="1"/>
    </xf>
    <xf numFmtId="4" fontId="19" fillId="0" borderId="0" xfId="0" applyNumberFormat="1" applyFont="1" applyFill="1" applyAlignment="1">
      <alignment horizontal="center" vertical="center" wrapText="1"/>
    </xf>
    <xf numFmtId="167" fontId="19" fillId="0" borderId="0" xfId="0" applyNumberFormat="1" applyFont="1" applyFill="1" applyAlignment="1">
      <alignment horizontal="center" vertical="center" wrapText="1"/>
    </xf>
    <xf numFmtId="167" fontId="19" fillId="0" borderId="0" xfId="0" applyNumberFormat="1" applyFont="1" applyFill="1" applyAlignment="1">
      <alignment vertical="center" wrapText="1"/>
    </xf>
    <xf numFmtId="167" fontId="18" fillId="0" borderId="0" xfId="0" applyNumberFormat="1" applyFont="1" applyFill="1" applyAlignment="1">
      <alignment vertical="center" wrapText="1"/>
    </xf>
    <xf numFmtId="165" fontId="19" fillId="0" borderId="0" xfId="0" applyNumberFormat="1" applyFont="1" applyFill="1" applyAlignment="1">
      <alignment vertical="center" wrapText="1"/>
    </xf>
    <xf numFmtId="0" fontId="25" fillId="0" borderId="0" xfId="2" applyFont="1"/>
    <xf numFmtId="0" fontId="19" fillId="0" borderId="0" xfId="1" applyFont="1" applyAlignment="1">
      <alignment horizontal="left" vertical="center"/>
    </xf>
    <xf numFmtId="0" fontId="19" fillId="0" borderId="0" xfId="0" applyFont="1" applyBorder="1" applyAlignment="1">
      <alignment horizontal="right"/>
    </xf>
    <xf numFmtId="169" fontId="23" fillId="0" borderId="2" xfId="1" applyNumberFormat="1" applyFont="1" applyBorder="1" applyAlignment="1">
      <alignment horizontal="center" vertical="center" wrapText="1"/>
    </xf>
    <xf numFmtId="0" fontId="19" fillId="0" borderId="6" xfId="1" applyFont="1" applyFill="1" applyBorder="1" applyAlignment="1">
      <alignment horizontal="center" vertical="center" wrapText="1"/>
    </xf>
    <xf numFmtId="0" fontId="19" fillId="0" borderId="2" xfId="1" applyFont="1" applyFill="1" applyBorder="1" applyAlignment="1">
      <alignment horizontal="center" vertical="center" wrapText="1"/>
    </xf>
    <xf numFmtId="3" fontId="19" fillId="0" borderId="2" xfId="1" applyNumberFormat="1" applyFont="1" applyFill="1" applyBorder="1" applyAlignment="1">
      <alignment horizontal="center" vertical="center"/>
    </xf>
    <xf numFmtId="0" fontId="29" fillId="0" borderId="2" xfId="1" applyFont="1" applyFill="1" applyBorder="1" applyAlignment="1">
      <alignment horizontal="center" vertical="center"/>
    </xf>
    <xf numFmtId="0" fontId="30" fillId="0" borderId="2" xfId="1" applyFont="1" applyBorder="1" applyAlignment="1">
      <alignment vertical="center" wrapText="1"/>
    </xf>
    <xf numFmtId="0" fontId="30" fillId="0" borderId="3" xfId="1" applyFont="1" applyFill="1" applyBorder="1" applyAlignment="1">
      <alignment vertical="center" wrapText="1"/>
    </xf>
    <xf numFmtId="0" fontId="30" fillId="3" borderId="7" xfId="0" applyFont="1" applyFill="1" applyBorder="1" applyAlignment="1">
      <alignment vertical="center"/>
    </xf>
    <xf numFmtId="0" fontId="30" fillId="3" borderId="2" xfId="0" applyFont="1" applyFill="1" applyBorder="1" applyAlignment="1">
      <alignment vertical="center"/>
    </xf>
    <xf numFmtId="0" fontId="30" fillId="3" borderId="2" xfId="1" applyFont="1" applyFill="1" applyBorder="1" applyAlignment="1">
      <alignment vertical="center"/>
    </xf>
    <xf numFmtId="0" fontId="30" fillId="3" borderId="2" xfId="0" applyFont="1" applyFill="1" applyBorder="1" applyAlignment="1">
      <alignment vertical="center" wrapText="1"/>
    </xf>
    <xf numFmtId="0" fontId="30" fillId="3" borderId="2" xfId="1" applyFont="1" applyFill="1" applyBorder="1" applyAlignment="1">
      <alignment vertical="center" wrapText="1"/>
    </xf>
    <xf numFmtId="49" fontId="29" fillId="3" borderId="2" xfId="0" applyNumberFormat="1" applyFont="1" applyFill="1" applyBorder="1" applyAlignment="1">
      <alignment vertical="center" wrapText="1"/>
    </xf>
    <xf numFmtId="0" fontId="29" fillId="3" borderId="2" xfId="1" applyFont="1" applyFill="1" applyBorder="1" applyAlignment="1">
      <alignment vertical="center" wrapText="1"/>
    </xf>
    <xf numFmtId="169" fontId="29" fillId="3" borderId="2" xfId="1" applyNumberFormat="1" applyFont="1" applyFill="1" applyBorder="1" applyAlignment="1">
      <alignment horizontal="center" vertical="center"/>
    </xf>
    <xf numFmtId="4" fontId="29" fillId="3" borderId="2" xfId="1" applyNumberFormat="1" applyFont="1" applyFill="1" applyBorder="1" applyAlignment="1">
      <alignment horizontal="center" vertical="center"/>
    </xf>
    <xf numFmtId="4" fontId="30" fillId="3" borderId="2" xfId="0" applyNumberFormat="1" applyFont="1" applyFill="1" applyBorder="1" applyAlignment="1">
      <alignment horizontal="center" vertical="center" wrapText="1"/>
    </xf>
    <xf numFmtId="14" fontId="30" fillId="3" borderId="2" xfId="0" applyNumberFormat="1" applyFont="1" applyFill="1" applyBorder="1" applyAlignment="1">
      <alignment horizontal="center" vertical="center" wrapText="1"/>
    </xf>
    <xf numFmtId="14" fontId="30" fillId="3" borderId="2" xfId="0" applyNumberFormat="1" applyFont="1" applyFill="1" applyBorder="1" applyAlignment="1">
      <alignment vertical="center"/>
    </xf>
    <xf numFmtId="0" fontId="29" fillId="3" borderId="2" xfId="1" applyFont="1" applyFill="1" applyBorder="1" applyAlignment="1">
      <alignment horizontal="center" vertical="center"/>
    </xf>
    <xf numFmtId="2" fontId="29" fillId="3" borderId="2" xfId="1" applyNumberFormat="1" applyFont="1" applyFill="1" applyBorder="1" applyAlignment="1">
      <alignment horizontal="center" vertical="center"/>
    </xf>
    <xf numFmtId="2" fontId="30" fillId="3" borderId="2" xfId="1" applyNumberFormat="1" applyFont="1" applyFill="1" applyBorder="1" applyAlignment="1">
      <alignment horizontal="center" vertical="center"/>
    </xf>
    <xf numFmtId="4" fontId="30" fillId="0" borderId="2" xfId="0" applyNumberFormat="1" applyFont="1" applyFill="1" applyBorder="1" applyAlignment="1">
      <alignment horizontal="center" vertical="center" wrapText="1"/>
    </xf>
    <xf numFmtId="14" fontId="30" fillId="0" borderId="5" xfId="0" applyNumberFormat="1" applyFont="1" applyFill="1" applyBorder="1" applyAlignment="1">
      <alignment horizontal="center" vertical="center" wrapText="1"/>
    </xf>
    <xf numFmtId="0" fontId="10" fillId="0" borderId="0" xfId="9" applyFont="1" applyAlignment="1">
      <alignment horizontal="center" vertical="center" wrapText="1"/>
    </xf>
    <xf numFmtId="0" fontId="10" fillId="0" borderId="4" xfId="9" applyFont="1" applyBorder="1" applyAlignment="1">
      <alignment horizontal="center" vertical="center" wrapText="1"/>
    </xf>
    <xf numFmtId="0" fontId="14" fillId="0" borderId="0" xfId="8" applyFont="1" applyAlignment="1">
      <alignment horizontal="center" vertical="center"/>
    </xf>
    <xf numFmtId="0" fontId="12" fillId="2" borderId="0" xfId="8" applyFont="1" applyFill="1" applyAlignment="1">
      <alignment horizontal="center" vertical="center" wrapText="1"/>
    </xf>
    <xf numFmtId="0" fontId="19" fillId="0" borderId="0" xfId="0" applyFont="1" applyAlignment="1">
      <alignment horizontal="center" vertical="center"/>
    </xf>
    <xf numFmtId="0" fontId="29" fillId="0" borderId="5" xfId="1" applyFont="1" applyFill="1" applyBorder="1" applyAlignment="1">
      <alignment horizontal="center" vertical="center" wrapText="1"/>
    </xf>
    <xf numFmtId="0" fontId="29" fillId="0" borderId="3" xfId="1" applyFont="1" applyFill="1" applyBorder="1" applyAlignment="1">
      <alignment horizontal="center" vertical="center" wrapText="1"/>
    </xf>
    <xf numFmtId="0" fontId="29" fillId="0" borderId="7" xfId="1" applyFont="1" applyFill="1" applyBorder="1" applyAlignment="1">
      <alignment horizontal="center" vertical="center" wrapText="1"/>
    </xf>
    <xf numFmtId="0" fontId="30" fillId="0" borderId="5" xfId="1" applyFont="1" applyFill="1" applyBorder="1" applyAlignment="1">
      <alignment horizontal="center" vertical="center" wrapText="1"/>
    </xf>
    <xf numFmtId="0" fontId="30" fillId="0" borderId="3" xfId="1" applyFont="1" applyFill="1" applyBorder="1" applyAlignment="1">
      <alignment horizontal="center" vertical="center" wrapText="1"/>
    </xf>
    <xf numFmtId="0" fontId="30" fillId="0" borderId="2" xfId="0" applyFont="1" applyFill="1" applyBorder="1" applyAlignment="1">
      <alignment horizontal="center" vertical="center"/>
    </xf>
    <xf numFmtId="0" fontId="30" fillId="0" borderId="2" xfId="1" applyFont="1" applyFill="1" applyBorder="1" applyAlignment="1">
      <alignment horizontal="center" vertical="center"/>
    </xf>
    <xf numFmtId="0" fontId="30" fillId="0" borderId="2" xfId="0" applyFont="1" applyFill="1" applyBorder="1" applyAlignment="1">
      <alignment horizontal="center" vertical="center" wrapText="1"/>
    </xf>
    <xf numFmtId="0" fontId="30" fillId="0" borderId="2" xfId="1" applyFont="1" applyFill="1" applyBorder="1" applyAlignment="1">
      <alignment horizontal="center" vertical="center" wrapText="1"/>
    </xf>
    <xf numFmtId="14" fontId="30" fillId="0" borderId="5" xfId="0" applyNumberFormat="1" applyFont="1" applyFill="1" applyBorder="1" applyAlignment="1">
      <alignment horizontal="center" vertical="center"/>
    </xf>
    <xf numFmtId="14" fontId="30" fillId="0" borderId="3" xfId="0" applyNumberFormat="1" applyFont="1" applyFill="1" applyBorder="1" applyAlignment="1">
      <alignment horizontal="center" vertical="center"/>
    </xf>
    <xf numFmtId="0" fontId="29" fillId="0" borderId="5" xfId="0" applyFont="1" applyFill="1" applyBorder="1" applyAlignment="1">
      <alignment horizontal="center" vertical="center" wrapText="1"/>
    </xf>
    <xf numFmtId="0" fontId="29" fillId="0" borderId="3" xfId="0" applyFont="1" applyFill="1" applyBorder="1" applyAlignment="1">
      <alignment horizontal="center" vertical="center" wrapText="1"/>
    </xf>
    <xf numFmtId="2" fontId="30" fillId="0" borderId="2" xfId="1" applyNumberFormat="1" applyFont="1" applyFill="1" applyBorder="1" applyAlignment="1">
      <alignment horizontal="center" vertical="center"/>
    </xf>
    <xf numFmtId="0" fontId="30" fillId="0" borderId="5" xfId="1" applyFont="1" applyFill="1" applyBorder="1" applyAlignment="1">
      <alignment horizontal="center" vertical="center"/>
    </xf>
    <xf numFmtId="0" fontId="30" fillId="0" borderId="3" xfId="1" applyFont="1" applyFill="1" applyBorder="1" applyAlignment="1">
      <alignment horizontal="center" vertical="center"/>
    </xf>
    <xf numFmtId="2" fontId="29" fillId="4" borderId="2" xfId="1" applyNumberFormat="1" applyFont="1" applyFill="1" applyBorder="1" applyAlignment="1">
      <alignment horizontal="center" vertical="center"/>
    </xf>
    <xf numFmtId="49" fontId="29" fillId="4" borderId="5" xfId="0" applyNumberFormat="1" applyFont="1" applyFill="1" applyBorder="1" applyAlignment="1">
      <alignment horizontal="center" vertical="center"/>
    </xf>
    <xf numFmtId="49" fontId="29" fillId="4" borderId="3" xfId="0" applyNumberFormat="1" applyFont="1" applyFill="1" applyBorder="1" applyAlignment="1">
      <alignment horizontal="center" vertical="center"/>
    </xf>
    <xf numFmtId="0" fontId="33" fillId="4" borderId="5" xfId="0" applyFont="1" applyFill="1" applyBorder="1" applyAlignment="1">
      <alignment horizontal="center" vertical="center" wrapText="1"/>
    </xf>
    <xf numFmtId="0" fontId="33" fillId="4" borderId="3" xfId="0" applyFont="1" applyFill="1" applyBorder="1" applyAlignment="1">
      <alignment horizontal="center" vertical="center" wrapText="1"/>
    </xf>
    <xf numFmtId="2" fontId="30" fillId="4" borderId="5" xfId="0" applyNumberFormat="1" applyFont="1" applyFill="1" applyBorder="1" applyAlignment="1">
      <alignment horizontal="center" vertical="center" wrapText="1"/>
    </xf>
    <xf numFmtId="2" fontId="30" fillId="4" borderId="3" xfId="0" applyNumberFormat="1" applyFont="1" applyFill="1" applyBorder="1" applyAlignment="1">
      <alignment horizontal="center" vertical="center" wrapText="1"/>
    </xf>
    <xf numFmtId="2" fontId="30" fillId="4" borderId="7" xfId="0" applyNumberFormat="1" applyFont="1" applyFill="1" applyBorder="1" applyAlignment="1">
      <alignment horizontal="center" vertical="center" wrapText="1"/>
    </xf>
    <xf numFmtId="0" fontId="29" fillId="4" borderId="2" xfId="1" applyFont="1" applyFill="1" applyBorder="1" applyAlignment="1">
      <alignment horizontal="center" vertical="center"/>
    </xf>
    <xf numFmtId="0" fontId="29" fillId="4" borderId="5" xfId="1" applyFont="1" applyFill="1" applyBorder="1" applyAlignment="1">
      <alignment horizontal="center" vertical="center"/>
    </xf>
    <xf numFmtId="2" fontId="30" fillId="4" borderId="5" xfId="1" applyNumberFormat="1" applyFont="1" applyFill="1" applyBorder="1" applyAlignment="1">
      <alignment horizontal="center" vertical="center"/>
    </xf>
    <xf numFmtId="2" fontId="30" fillId="4" borderId="2" xfId="1" applyNumberFormat="1" applyFont="1" applyFill="1" applyBorder="1" applyAlignment="1">
      <alignment horizontal="center" vertical="center"/>
    </xf>
    <xf numFmtId="2" fontId="30" fillId="4" borderId="5" xfId="1" applyNumberFormat="1" applyFont="1" applyFill="1" applyBorder="1" applyAlignment="1">
      <alignment horizontal="center" vertical="center"/>
    </xf>
    <xf numFmtId="2" fontId="30" fillId="4" borderId="2" xfId="0" applyNumberFormat="1" applyFont="1" applyFill="1" applyBorder="1" applyAlignment="1">
      <alignment horizontal="center" vertical="center"/>
    </xf>
    <xf numFmtId="2" fontId="30" fillId="4" borderId="3" xfId="1" applyNumberFormat="1" applyFont="1" applyFill="1" applyBorder="1" applyAlignment="1">
      <alignment horizontal="center" vertical="center"/>
    </xf>
  </cellXfs>
  <cellStyles count="24">
    <cellStyle name="Обычный" xfId="0" builtinId="0"/>
    <cellStyle name="Обычный 10" xfId="12" xr:uid="{00000000-0005-0000-0000-000001000000}"/>
    <cellStyle name="Обычный 2" xfId="2" xr:uid="{00000000-0005-0000-0000-000002000000}"/>
    <cellStyle name="Обычный 2 2" xfId="1" xr:uid="{00000000-0005-0000-0000-000003000000}"/>
    <cellStyle name="Обычный 2 2 9" xfId="14" xr:uid="{00000000-0005-0000-0000-000004000000}"/>
    <cellStyle name="Обычный 2 3" xfId="9" xr:uid="{00000000-0005-0000-0000-000005000000}"/>
    <cellStyle name="Обычный 2 3 2" xfId="20" xr:uid="{993EA959-0402-4F69-8A15-2A6E0CAFD265}"/>
    <cellStyle name="Обычный 2 4" xfId="15" xr:uid="{5683C46E-238A-4F29-BA0C-921430BECFB3}"/>
    <cellStyle name="Обычный 3" xfId="21" xr:uid="{115F367A-6BD6-4AE8-87E0-4C0C7C9015BA}"/>
    <cellStyle name="Обычный 3 3" xfId="5" xr:uid="{00000000-0005-0000-0000-000006000000}"/>
    <cellStyle name="Обычный 4 2" xfId="6" xr:uid="{00000000-0005-0000-0000-000007000000}"/>
    <cellStyle name="Обычный 436 2" xfId="7" xr:uid="{00000000-0005-0000-0000-000008000000}"/>
    <cellStyle name="Обычный 9" xfId="10" xr:uid="{00000000-0005-0000-0000-000009000000}"/>
    <cellStyle name="Обычный 9 2" xfId="16" xr:uid="{AEE59BCD-B6A9-42B7-B168-C9BC5D1D2E80}"/>
    <cellStyle name="Финансовый [0] 2" xfId="17" xr:uid="{42B391AD-390A-4C52-8400-CAA0CB339390}"/>
    <cellStyle name="Финансовый [0] 3" xfId="18" xr:uid="{BAF0D1E3-107F-4EDD-AF18-BF42FDD7BE3A}"/>
    <cellStyle name="Финансовый 2" xfId="4" xr:uid="{00000000-0005-0000-0000-00000A000000}"/>
    <cellStyle name="표준 29" xfId="22" xr:uid="{1D6017CD-A6B1-4D3C-BB7E-1727216DB6D8}"/>
    <cellStyle name="표준 34" xfId="23" xr:uid="{88057A96-9984-4337-813D-655059A4C567}"/>
    <cellStyle name="표준 4 5" xfId="19" xr:uid="{AEDA8465-F644-4C18-82CD-9119FC7A1BED}"/>
    <cellStyle name="표준_111" xfId="8" xr:uid="{00000000-0005-0000-0000-00000B000000}"/>
    <cellStyle name="표준_ORDER CONFIRM(U30901&amp;2)" xfId="11" xr:uid="{00000000-0005-0000-0000-00000C000000}"/>
    <cellStyle name="표준_Sheet1_UZ AUG. 03" xfId="13" xr:uid="{00000000-0005-0000-0000-00000D000000}"/>
    <cellStyle name="표준_Sheet1_UZAUG.04_UZ AUG. 03" xfId="3" xr:uid="{00000000-0005-0000-0000-00000E00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38100</xdr:rowOff>
    </xdr:from>
    <xdr:ext cx="2028825" cy="1141907"/>
    <xdr:pic>
      <xdr:nvPicPr>
        <xdr:cNvPr id="2" name="Рисунок 2">
          <a:extLst>
            <a:ext uri="{FF2B5EF4-FFF2-40B4-BE49-F238E27FC236}">
              <a16:creationId xmlns:a16="http://schemas.microsoft.com/office/drawing/2014/main" id="{B846105A-2477-4111-BBF6-BE0F91497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38100"/>
          <a:ext cx="2028825" cy="11419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26</xdr:col>
      <xdr:colOff>0</xdr:colOff>
      <xdr:row>0</xdr:row>
      <xdr:rowOff>0</xdr:rowOff>
    </xdr:from>
    <xdr:ext cx="28571" cy="9524"/>
    <xdr:pic>
      <xdr:nvPicPr>
        <xdr:cNvPr id="2" name="Рисунок 1">
          <a:extLst>
            <a:ext uri="{FF2B5EF4-FFF2-40B4-BE49-F238E27FC236}">
              <a16:creationId xmlns:a16="http://schemas.microsoft.com/office/drawing/2014/main" id="{00A6EFC2-3987-4DF0-96A6-CE43CFAC86A6}"/>
            </a:ext>
          </a:extLst>
        </xdr:cNvPr>
        <xdr:cNvPicPr>
          <a:picLocks noChangeAspect="1"/>
        </xdr:cNvPicPr>
      </xdr:nvPicPr>
      <xdr:blipFill>
        <a:blip xmlns:r="http://schemas.openxmlformats.org/officeDocument/2006/relationships" r:embed="rId1"/>
        <a:stretch>
          <a:fillRect/>
        </a:stretch>
      </xdr:blipFill>
      <xdr:spPr>
        <a:xfrm>
          <a:off x="15849600" y="0"/>
          <a:ext cx="28571" cy="9524"/>
        </a:xfrm>
        <a:prstGeom prst="rect">
          <a:avLst/>
        </a:prstGeom>
      </xdr:spPr>
    </xdr:pic>
    <xdr:clientData/>
  </xdr:oneCellAnchor>
  <xdr:oneCellAnchor>
    <xdr:from>
      <xdr:col>0</xdr:col>
      <xdr:colOff>0</xdr:colOff>
      <xdr:row>0</xdr:row>
      <xdr:rowOff>0</xdr:rowOff>
    </xdr:from>
    <xdr:ext cx="6514274" cy="8590476"/>
    <xdr:pic>
      <xdr:nvPicPr>
        <xdr:cNvPr id="3" name="Рисунок 2">
          <a:extLst>
            <a:ext uri="{FF2B5EF4-FFF2-40B4-BE49-F238E27FC236}">
              <a16:creationId xmlns:a16="http://schemas.microsoft.com/office/drawing/2014/main" id="{0C9939E3-3D16-4144-AC01-84006B94BA65}"/>
            </a:ext>
          </a:extLst>
        </xdr:cNvPr>
        <xdr:cNvPicPr>
          <a:picLocks noChangeAspect="1"/>
        </xdr:cNvPicPr>
      </xdr:nvPicPr>
      <xdr:blipFill>
        <a:blip xmlns:r="http://schemas.openxmlformats.org/officeDocument/2006/relationships" r:embed="rId2"/>
        <a:stretch>
          <a:fillRect/>
        </a:stretch>
      </xdr:blipFill>
      <xdr:spPr>
        <a:xfrm>
          <a:off x="0" y="0"/>
          <a:ext cx="6514274" cy="8590476"/>
        </a:xfrm>
        <a:prstGeom prst="rect">
          <a:avLst/>
        </a:prstGeom>
      </xdr:spPr>
    </xdr:pic>
    <xdr:clientData/>
  </xdr:oneCellAnchor>
  <xdr:oneCellAnchor>
    <xdr:from>
      <xdr:col>11</xdr:col>
      <xdr:colOff>0</xdr:colOff>
      <xdr:row>0</xdr:row>
      <xdr:rowOff>0</xdr:rowOff>
    </xdr:from>
    <xdr:ext cx="5809513" cy="8342857"/>
    <xdr:pic>
      <xdr:nvPicPr>
        <xdr:cNvPr id="4" name="Рисунок 3">
          <a:extLst>
            <a:ext uri="{FF2B5EF4-FFF2-40B4-BE49-F238E27FC236}">
              <a16:creationId xmlns:a16="http://schemas.microsoft.com/office/drawing/2014/main" id="{9F413355-BF9B-4B89-8D23-1B102A0A9A66}"/>
            </a:ext>
          </a:extLst>
        </xdr:cNvPr>
        <xdr:cNvPicPr>
          <a:picLocks noChangeAspect="1"/>
        </xdr:cNvPicPr>
      </xdr:nvPicPr>
      <xdr:blipFill>
        <a:blip xmlns:r="http://schemas.openxmlformats.org/officeDocument/2006/relationships" r:embed="rId3"/>
        <a:stretch>
          <a:fillRect/>
        </a:stretch>
      </xdr:blipFill>
      <xdr:spPr>
        <a:xfrm>
          <a:off x="6705600" y="0"/>
          <a:ext cx="5809513" cy="8342857"/>
        </a:xfrm>
        <a:prstGeom prst="rect">
          <a:avLst/>
        </a:prstGeom>
      </xdr:spPr>
    </xdr:pic>
    <xdr:clientData/>
  </xdr:oneCellAnchor>
  <xdr:oneCellAnchor>
    <xdr:from>
      <xdr:col>0</xdr:col>
      <xdr:colOff>0</xdr:colOff>
      <xdr:row>46</xdr:row>
      <xdr:rowOff>0</xdr:rowOff>
    </xdr:from>
    <xdr:ext cx="6352369" cy="8342857"/>
    <xdr:pic>
      <xdr:nvPicPr>
        <xdr:cNvPr id="5" name="Рисунок 4">
          <a:extLst>
            <a:ext uri="{FF2B5EF4-FFF2-40B4-BE49-F238E27FC236}">
              <a16:creationId xmlns:a16="http://schemas.microsoft.com/office/drawing/2014/main" id="{B0D77C1E-D602-4F44-B686-691417FFEE12}"/>
            </a:ext>
          </a:extLst>
        </xdr:cNvPr>
        <xdr:cNvPicPr>
          <a:picLocks noChangeAspect="1"/>
        </xdr:cNvPicPr>
      </xdr:nvPicPr>
      <xdr:blipFill>
        <a:blip xmlns:r="http://schemas.openxmlformats.org/officeDocument/2006/relationships" r:embed="rId4"/>
        <a:stretch>
          <a:fillRect/>
        </a:stretch>
      </xdr:blipFill>
      <xdr:spPr>
        <a:xfrm>
          <a:off x="0" y="8763000"/>
          <a:ext cx="6352369" cy="8342857"/>
        </a:xfrm>
        <a:prstGeom prst="rect">
          <a:avLst/>
        </a:prstGeom>
      </xdr:spPr>
    </xdr:pic>
    <xdr:clientData/>
  </xdr:oneCellAnchor>
  <xdr:oneCellAnchor>
    <xdr:from>
      <xdr:col>11</xdr:col>
      <xdr:colOff>0</xdr:colOff>
      <xdr:row>46</xdr:row>
      <xdr:rowOff>0</xdr:rowOff>
    </xdr:from>
    <xdr:ext cx="6352369" cy="8342857"/>
    <xdr:pic>
      <xdr:nvPicPr>
        <xdr:cNvPr id="6" name="Рисунок 5">
          <a:extLst>
            <a:ext uri="{FF2B5EF4-FFF2-40B4-BE49-F238E27FC236}">
              <a16:creationId xmlns:a16="http://schemas.microsoft.com/office/drawing/2014/main" id="{A0D51E77-4BFC-41A2-B138-173BDE6CCD39}"/>
            </a:ext>
          </a:extLst>
        </xdr:cNvPr>
        <xdr:cNvPicPr>
          <a:picLocks noChangeAspect="1"/>
        </xdr:cNvPicPr>
      </xdr:nvPicPr>
      <xdr:blipFill>
        <a:blip xmlns:r="http://schemas.openxmlformats.org/officeDocument/2006/relationships" r:embed="rId5"/>
        <a:stretch>
          <a:fillRect/>
        </a:stretch>
      </xdr:blipFill>
      <xdr:spPr>
        <a:xfrm>
          <a:off x="6705600" y="8763000"/>
          <a:ext cx="6352369" cy="8342857"/>
        </a:xfrm>
        <a:prstGeom prst="rect">
          <a:avLst/>
        </a:prstGeom>
      </xdr:spPr>
    </xdr:pic>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8"/>
  <sheetViews>
    <sheetView zoomScaleNormal="100" workbookViewId="0">
      <selection activeCell="A5" sqref="A5:G5"/>
    </sheetView>
  </sheetViews>
  <sheetFormatPr defaultRowHeight="15"/>
  <cols>
    <col min="1" max="1" width="2.6640625" style="1" customWidth="1"/>
    <col min="2" max="2" width="22.44140625" style="1" customWidth="1"/>
    <col min="3" max="3" width="5.5546875" style="1" customWidth="1"/>
    <col min="4" max="4" width="26.44140625" style="1" customWidth="1"/>
    <col min="5" max="5" width="13.33203125" style="1" customWidth="1"/>
    <col min="6" max="6" width="23.6640625" style="1" customWidth="1"/>
    <col min="7" max="7" width="27" style="1" customWidth="1"/>
    <col min="8" max="256" width="9.109375" style="1"/>
    <col min="257" max="257" width="2.6640625" style="1" customWidth="1"/>
    <col min="258" max="258" width="22.44140625" style="1" customWidth="1"/>
    <col min="259" max="259" width="5.5546875" style="1" customWidth="1"/>
    <col min="260" max="260" width="26.44140625" style="1" customWidth="1"/>
    <col min="261" max="261" width="13.33203125" style="1" customWidth="1"/>
    <col min="262" max="262" width="23.6640625" style="1" customWidth="1"/>
    <col min="263" max="263" width="27" style="1" customWidth="1"/>
    <col min="264" max="512" width="9.109375" style="1"/>
    <col min="513" max="513" width="2.6640625" style="1" customWidth="1"/>
    <col min="514" max="514" width="22.44140625" style="1" customWidth="1"/>
    <col min="515" max="515" width="5.5546875" style="1" customWidth="1"/>
    <col min="516" max="516" width="26.44140625" style="1" customWidth="1"/>
    <col min="517" max="517" width="13.33203125" style="1" customWidth="1"/>
    <col min="518" max="518" width="23.6640625" style="1" customWidth="1"/>
    <col min="519" max="519" width="27" style="1" customWidth="1"/>
    <col min="520" max="768" width="9.109375" style="1"/>
    <col min="769" max="769" width="2.6640625" style="1" customWidth="1"/>
    <col min="770" max="770" width="22.44140625" style="1" customWidth="1"/>
    <col min="771" max="771" width="5.5546875" style="1" customWidth="1"/>
    <col min="772" max="772" width="26.44140625" style="1" customWidth="1"/>
    <col min="773" max="773" width="13.33203125" style="1" customWidth="1"/>
    <col min="774" max="774" width="23.6640625" style="1" customWidth="1"/>
    <col min="775" max="775" width="27" style="1" customWidth="1"/>
    <col min="776" max="1024" width="9.109375" style="1"/>
    <col min="1025" max="1025" width="2.6640625" style="1" customWidth="1"/>
    <col min="1026" max="1026" width="22.44140625" style="1" customWidth="1"/>
    <col min="1027" max="1027" width="5.5546875" style="1" customWidth="1"/>
    <col min="1028" max="1028" width="26.44140625" style="1" customWidth="1"/>
    <col min="1029" max="1029" width="13.33203125" style="1" customWidth="1"/>
    <col min="1030" max="1030" width="23.6640625" style="1" customWidth="1"/>
    <col min="1031" max="1031" width="27" style="1" customWidth="1"/>
    <col min="1032" max="1280" width="9.109375" style="1"/>
    <col min="1281" max="1281" width="2.6640625" style="1" customWidth="1"/>
    <col min="1282" max="1282" width="22.44140625" style="1" customWidth="1"/>
    <col min="1283" max="1283" width="5.5546875" style="1" customWidth="1"/>
    <col min="1284" max="1284" width="26.44140625" style="1" customWidth="1"/>
    <col min="1285" max="1285" width="13.33203125" style="1" customWidth="1"/>
    <col min="1286" max="1286" width="23.6640625" style="1" customWidth="1"/>
    <col min="1287" max="1287" width="27" style="1" customWidth="1"/>
    <col min="1288" max="1536" width="9.109375" style="1"/>
    <col min="1537" max="1537" width="2.6640625" style="1" customWidth="1"/>
    <col min="1538" max="1538" width="22.44140625" style="1" customWidth="1"/>
    <col min="1539" max="1539" width="5.5546875" style="1" customWidth="1"/>
    <col min="1540" max="1540" width="26.44140625" style="1" customWidth="1"/>
    <col min="1541" max="1541" width="13.33203125" style="1" customWidth="1"/>
    <col min="1542" max="1542" width="23.6640625" style="1" customWidth="1"/>
    <col min="1543" max="1543" width="27" style="1" customWidth="1"/>
    <col min="1544" max="1792" width="9.109375" style="1"/>
    <col min="1793" max="1793" width="2.6640625" style="1" customWidth="1"/>
    <col min="1794" max="1794" width="22.44140625" style="1" customWidth="1"/>
    <col min="1795" max="1795" width="5.5546875" style="1" customWidth="1"/>
    <col min="1796" max="1796" width="26.44140625" style="1" customWidth="1"/>
    <col min="1797" max="1797" width="13.33203125" style="1" customWidth="1"/>
    <col min="1798" max="1798" width="23.6640625" style="1" customWidth="1"/>
    <col min="1799" max="1799" width="27" style="1" customWidth="1"/>
    <col min="1800" max="2048" width="9.109375" style="1"/>
    <col min="2049" max="2049" width="2.6640625" style="1" customWidth="1"/>
    <col min="2050" max="2050" width="22.44140625" style="1" customWidth="1"/>
    <col min="2051" max="2051" width="5.5546875" style="1" customWidth="1"/>
    <col min="2052" max="2052" width="26.44140625" style="1" customWidth="1"/>
    <col min="2053" max="2053" width="13.33203125" style="1" customWidth="1"/>
    <col min="2054" max="2054" width="23.6640625" style="1" customWidth="1"/>
    <col min="2055" max="2055" width="27" style="1" customWidth="1"/>
    <col min="2056" max="2304" width="9.109375" style="1"/>
    <col min="2305" max="2305" width="2.6640625" style="1" customWidth="1"/>
    <col min="2306" max="2306" width="22.44140625" style="1" customWidth="1"/>
    <col min="2307" max="2307" width="5.5546875" style="1" customWidth="1"/>
    <col min="2308" max="2308" width="26.44140625" style="1" customWidth="1"/>
    <col min="2309" max="2309" width="13.33203125" style="1" customWidth="1"/>
    <col min="2310" max="2310" width="23.6640625" style="1" customWidth="1"/>
    <col min="2311" max="2311" width="27" style="1" customWidth="1"/>
    <col min="2312" max="2560" width="9.109375" style="1"/>
    <col min="2561" max="2561" width="2.6640625" style="1" customWidth="1"/>
    <col min="2562" max="2562" width="22.44140625" style="1" customWidth="1"/>
    <col min="2563" max="2563" width="5.5546875" style="1" customWidth="1"/>
    <col min="2564" max="2564" width="26.44140625" style="1" customWidth="1"/>
    <col min="2565" max="2565" width="13.33203125" style="1" customWidth="1"/>
    <col min="2566" max="2566" width="23.6640625" style="1" customWidth="1"/>
    <col min="2567" max="2567" width="27" style="1" customWidth="1"/>
    <col min="2568" max="2816" width="9.109375" style="1"/>
    <col min="2817" max="2817" width="2.6640625" style="1" customWidth="1"/>
    <col min="2818" max="2818" width="22.44140625" style="1" customWidth="1"/>
    <col min="2819" max="2819" width="5.5546875" style="1" customWidth="1"/>
    <col min="2820" max="2820" width="26.44140625" style="1" customWidth="1"/>
    <col min="2821" max="2821" width="13.33203125" style="1" customWidth="1"/>
    <col min="2822" max="2822" width="23.6640625" style="1" customWidth="1"/>
    <col min="2823" max="2823" width="27" style="1" customWidth="1"/>
    <col min="2824" max="3072" width="9.109375" style="1"/>
    <col min="3073" max="3073" width="2.6640625" style="1" customWidth="1"/>
    <col min="3074" max="3074" width="22.44140625" style="1" customWidth="1"/>
    <col min="3075" max="3075" width="5.5546875" style="1" customWidth="1"/>
    <col min="3076" max="3076" width="26.44140625" style="1" customWidth="1"/>
    <col min="3077" max="3077" width="13.33203125" style="1" customWidth="1"/>
    <col min="3078" max="3078" width="23.6640625" style="1" customWidth="1"/>
    <col min="3079" max="3079" width="27" style="1" customWidth="1"/>
    <col min="3080" max="3328" width="9.109375" style="1"/>
    <col min="3329" max="3329" width="2.6640625" style="1" customWidth="1"/>
    <col min="3330" max="3330" width="22.44140625" style="1" customWidth="1"/>
    <col min="3331" max="3331" width="5.5546875" style="1" customWidth="1"/>
    <col min="3332" max="3332" width="26.44140625" style="1" customWidth="1"/>
    <col min="3333" max="3333" width="13.33203125" style="1" customWidth="1"/>
    <col min="3334" max="3334" width="23.6640625" style="1" customWidth="1"/>
    <col min="3335" max="3335" width="27" style="1" customWidth="1"/>
    <col min="3336" max="3584" width="9.109375" style="1"/>
    <col min="3585" max="3585" width="2.6640625" style="1" customWidth="1"/>
    <col min="3586" max="3586" width="22.44140625" style="1" customWidth="1"/>
    <col min="3587" max="3587" width="5.5546875" style="1" customWidth="1"/>
    <col min="3588" max="3588" width="26.44140625" style="1" customWidth="1"/>
    <col min="3589" max="3589" width="13.33203125" style="1" customWidth="1"/>
    <col min="3590" max="3590" width="23.6640625" style="1" customWidth="1"/>
    <col min="3591" max="3591" width="27" style="1" customWidth="1"/>
    <col min="3592" max="3840" width="9.109375" style="1"/>
    <col min="3841" max="3841" width="2.6640625" style="1" customWidth="1"/>
    <col min="3842" max="3842" width="22.44140625" style="1" customWidth="1"/>
    <col min="3843" max="3843" width="5.5546875" style="1" customWidth="1"/>
    <col min="3844" max="3844" width="26.44140625" style="1" customWidth="1"/>
    <col min="3845" max="3845" width="13.33203125" style="1" customWidth="1"/>
    <col min="3846" max="3846" width="23.6640625" style="1" customWidth="1"/>
    <col min="3847" max="3847" width="27" style="1" customWidth="1"/>
    <col min="3848" max="4096" width="9.109375" style="1"/>
    <col min="4097" max="4097" width="2.6640625" style="1" customWidth="1"/>
    <col min="4098" max="4098" width="22.44140625" style="1" customWidth="1"/>
    <col min="4099" max="4099" width="5.5546875" style="1" customWidth="1"/>
    <col min="4100" max="4100" width="26.44140625" style="1" customWidth="1"/>
    <col min="4101" max="4101" width="13.33203125" style="1" customWidth="1"/>
    <col min="4102" max="4102" width="23.6640625" style="1" customWidth="1"/>
    <col min="4103" max="4103" width="27" style="1" customWidth="1"/>
    <col min="4104" max="4352" width="9.109375" style="1"/>
    <col min="4353" max="4353" width="2.6640625" style="1" customWidth="1"/>
    <col min="4354" max="4354" width="22.44140625" style="1" customWidth="1"/>
    <col min="4355" max="4355" width="5.5546875" style="1" customWidth="1"/>
    <col min="4356" max="4356" width="26.44140625" style="1" customWidth="1"/>
    <col min="4357" max="4357" width="13.33203125" style="1" customWidth="1"/>
    <col min="4358" max="4358" width="23.6640625" style="1" customWidth="1"/>
    <col min="4359" max="4359" width="27" style="1" customWidth="1"/>
    <col min="4360" max="4608" width="9.109375" style="1"/>
    <col min="4609" max="4609" width="2.6640625" style="1" customWidth="1"/>
    <col min="4610" max="4610" width="22.44140625" style="1" customWidth="1"/>
    <col min="4611" max="4611" width="5.5546875" style="1" customWidth="1"/>
    <col min="4612" max="4612" width="26.44140625" style="1" customWidth="1"/>
    <col min="4613" max="4613" width="13.33203125" style="1" customWidth="1"/>
    <col min="4614" max="4614" width="23.6640625" style="1" customWidth="1"/>
    <col min="4615" max="4615" width="27" style="1" customWidth="1"/>
    <col min="4616" max="4864" width="9.109375" style="1"/>
    <col min="4865" max="4865" width="2.6640625" style="1" customWidth="1"/>
    <col min="4866" max="4866" width="22.44140625" style="1" customWidth="1"/>
    <col min="4867" max="4867" width="5.5546875" style="1" customWidth="1"/>
    <col min="4868" max="4868" width="26.44140625" style="1" customWidth="1"/>
    <col min="4869" max="4869" width="13.33203125" style="1" customWidth="1"/>
    <col min="4870" max="4870" width="23.6640625" style="1" customWidth="1"/>
    <col min="4871" max="4871" width="27" style="1" customWidth="1"/>
    <col min="4872" max="5120" width="9.109375" style="1"/>
    <col min="5121" max="5121" width="2.6640625" style="1" customWidth="1"/>
    <col min="5122" max="5122" width="22.44140625" style="1" customWidth="1"/>
    <col min="5123" max="5123" width="5.5546875" style="1" customWidth="1"/>
    <col min="5124" max="5124" width="26.44140625" style="1" customWidth="1"/>
    <col min="5125" max="5125" width="13.33203125" style="1" customWidth="1"/>
    <col min="5126" max="5126" width="23.6640625" style="1" customWidth="1"/>
    <col min="5127" max="5127" width="27" style="1" customWidth="1"/>
    <col min="5128" max="5376" width="9.109375" style="1"/>
    <col min="5377" max="5377" width="2.6640625" style="1" customWidth="1"/>
    <col min="5378" max="5378" width="22.44140625" style="1" customWidth="1"/>
    <col min="5379" max="5379" width="5.5546875" style="1" customWidth="1"/>
    <col min="5380" max="5380" width="26.44140625" style="1" customWidth="1"/>
    <col min="5381" max="5381" width="13.33203125" style="1" customWidth="1"/>
    <col min="5382" max="5382" width="23.6640625" style="1" customWidth="1"/>
    <col min="5383" max="5383" width="27" style="1" customWidth="1"/>
    <col min="5384" max="5632" width="9.109375" style="1"/>
    <col min="5633" max="5633" width="2.6640625" style="1" customWidth="1"/>
    <col min="5634" max="5634" width="22.44140625" style="1" customWidth="1"/>
    <col min="5635" max="5635" width="5.5546875" style="1" customWidth="1"/>
    <col min="5636" max="5636" width="26.44140625" style="1" customWidth="1"/>
    <col min="5637" max="5637" width="13.33203125" style="1" customWidth="1"/>
    <col min="5638" max="5638" width="23.6640625" style="1" customWidth="1"/>
    <col min="5639" max="5639" width="27" style="1" customWidth="1"/>
    <col min="5640" max="5888" width="9.109375" style="1"/>
    <col min="5889" max="5889" width="2.6640625" style="1" customWidth="1"/>
    <col min="5890" max="5890" width="22.44140625" style="1" customWidth="1"/>
    <col min="5891" max="5891" width="5.5546875" style="1" customWidth="1"/>
    <col min="5892" max="5892" width="26.44140625" style="1" customWidth="1"/>
    <col min="5893" max="5893" width="13.33203125" style="1" customWidth="1"/>
    <col min="5894" max="5894" width="23.6640625" style="1" customWidth="1"/>
    <col min="5895" max="5895" width="27" style="1" customWidth="1"/>
    <col min="5896" max="6144" width="9.109375" style="1"/>
    <col min="6145" max="6145" width="2.6640625" style="1" customWidth="1"/>
    <col min="6146" max="6146" width="22.44140625" style="1" customWidth="1"/>
    <col min="6147" max="6147" width="5.5546875" style="1" customWidth="1"/>
    <col min="6148" max="6148" width="26.44140625" style="1" customWidth="1"/>
    <col min="6149" max="6149" width="13.33203125" style="1" customWidth="1"/>
    <col min="6150" max="6150" width="23.6640625" style="1" customWidth="1"/>
    <col min="6151" max="6151" width="27" style="1" customWidth="1"/>
    <col min="6152" max="6400" width="9.109375" style="1"/>
    <col min="6401" max="6401" width="2.6640625" style="1" customWidth="1"/>
    <col min="6402" max="6402" width="22.44140625" style="1" customWidth="1"/>
    <col min="6403" max="6403" width="5.5546875" style="1" customWidth="1"/>
    <col min="6404" max="6404" width="26.44140625" style="1" customWidth="1"/>
    <col min="6405" max="6405" width="13.33203125" style="1" customWidth="1"/>
    <col min="6406" max="6406" width="23.6640625" style="1" customWidth="1"/>
    <col min="6407" max="6407" width="27" style="1" customWidth="1"/>
    <col min="6408" max="6656" width="9.109375" style="1"/>
    <col min="6657" max="6657" width="2.6640625" style="1" customWidth="1"/>
    <col min="6658" max="6658" width="22.44140625" style="1" customWidth="1"/>
    <col min="6659" max="6659" width="5.5546875" style="1" customWidth="1"/>
    <col min="6660" max="6660" width="26.44140625" style="1" customWidth="1"/>
    <col min="6661" max="6661" width="13.33203125" style="1" customWidth="1"/>
    <col min="6662" max="6662" width="23.6640625" style="1" customWidth="1"/>
    <col min="6663" max="6663" width="27" style="1" customWidth="1"/>
    <col min="6664" max="6912" width="9.109375" style="1"/>
    <col min="6913" max="6913" width="2.6640625" style="1" customWidth="1"/>
    <col min="6914" max="6914" width="22.44140625" style="1" customWidth="1"/>
    <col min="6915" max="6915" width="5.5546875" style="1" customWidth="1"/>
    <col min="6916" max="6916" width="26.44140625" style="1" customWidth="1"/>
    <col min="6917" max="6917" width="13.33203125" style="1" customWidth="1"/>
    <col min="6918" max="6918" width="23.6640625" style="1" customWidth="1"/>
    <col min="6919" max="6919" width="27" style="1" customWidth="1"/>
    <col min="6920" max="7168" width="9.109375" style="1"/>
    <col min="7169" max="7169" width="2.6640625" style="1" customWidth="1"/>
    <col min="7170" max="7170" width="22.44140625" style="1" customWidth="1"/>
    <col min="7171" max="7171" width="5.5546875" style="1" customWidth="1"/>
    <col min="7172" max="7172" width="26.44140625" style="1" customWidth="1"/>
    <col min="7173" max="7173" width="13.33203125" style="1" customWidth="1"/>
    <col min="7174" max="7174" width="23.6640625" style="1" customWidth="1"/>
    <col min="7175" max="7175" width="27" style="1" customWidth="1"/>
    <col min="7176" max="7424" width="9.109375" style="1"/>
    <col min="7425" max="7425" width="2.6640625" style="1" customWidth="1"/>
    <col min="7426" max="7426" width="22.44140625" style="1" customWidth="1"/>
    <col min="7427" max="7427" width="5.5546875" style="1" customWidth="1"/>
    <col min="7428" max="7428" width="26.44140625" style="1" customWidth="1"/>
    <col min="7429" max="7429" width="13.33203125" style="1" customWidth="1"/>
    <col min="7430" max="7430" width="23.6640625" style="1" customWidth="1"/>
    <col min="7431" max="7431" width="27" style="1" customWidth="1"/>
    <col min="7432" max="7680" width="9.109375" style="1"/>
    <col min="7681" max="7681" width="2.6640625" style="1" customWidth="1"/>
    <col min="7682" max="7682" width="22.44140625" style="1" customWidth="1"/>
    <col min="7683" max="7683" width="5.5546875" style="1" customWidth="1"/>
    <col min="7684" max="7684" width="26.44140625" style="1" customWidth="1"/>
    <col min="7685" max="7685" width="13.33203125" style="1" customWidth="1"/>
    <col min="7686" max="7686" width="23.6640625" style="1" customWidth="1"/>
    <col min="7687" max="7687" width="27" style="1" customWidth="1"/>
    <col min="7688" max="7936" width="9.109375" style="1"/>
    <col min="7937" max="7937" width="2.6640625" style="1" customWidth="1"/>
    <col min="7938" max="7938" width="22.44140625" style="1" customWidth="1"/>
    <col min="7939" max="7939" width="5.5546875" style="1" customWidth="1"/>
    <col min="7940" max="7940" width="26.44140625" style="1" customWidth="1"/>
    <col min="7941" max="7941" width="13.33203125" style="1" customWidth="1"/>
    <col min="7942" max="7942" width="23.6640625" style="1" customWidth="1"/>
    <col min="7943" max="7943" width="27" style="1" customWidth="1"/>
    <col min="7944" max="8192" width="9.109375" style="1"/>
    <col min="8193" max="8193" width="2.6640625" style="1" customWidth="1"/>
    <col min="8194" max="8194" width="22.44140625" style="1" customWidth="1"/>
    <col min="8195" max="8195" width="5.5546875" style="1" customWidth="1"/>
    <col min="8196" max="8196" width="26.44140625" style="1" customWidth="1"/>
    <col min="8197" max="8197" width="13.33203125" style="1" customWidth="1"/>
    <col min="8198" max="8198" width="23.6640625" style="1" customWidth="1"/>
    <col min="8199" max="8199" width="27" style="1" customWidth="1"/>
    <col min="8200" max="8448" width="9.109375" style="1"/>
    <col min="8449" max="8449" width="2.6640625" style="1" customWidth="1"/>
    <col min="8450" max="8450" width="22.44140625" style="1" customWidth="1"/>
    <col min="8451" max="8451" width="5.5546875" style="1" customWidth="1"/>
    <col min="8452" max="8452" width="26.44140625" style="1" customWidth="1"/>
    <col min="8453" max="8453" width="13.33203125" style="1" customWidth="1"/>
    <col min="8454" max="8454" width="23.6640625" style="1" customWidth="1"/>
    <col min="8455" max="8455" width="27" style="1" customWidth="1"/>
    <col min="8456" max="8704" width="9.109375" style="1"/>
    <col min="8705" max="8705" width="2.6640625" style="1" customWidth="1"/>
    <col min="8706" max="8706" width="22.44140625" style="1" customWidth="1"/>
    <col min="8707" max="8707" width="5.5546875" style="1" customWidth="1"/>
    <col min="8708" max="8708" width="26.44140625" style="1" customWidth="1"/>
    <col min="8709" max="8709" width="13.33203125" style="1" customWidth="1"/>
    <col min="8710" max="8710" width="23.6640625" style="1" customWidth="1"/>
    <col min="8711" max="8711" width="27" style="1" customWidth="1"/>
    <col min="8712" max="8960" width="9.109375" style="1"/>
    <col min="8961" max="8961" width="2.6640625" style="1" customWidth="1"/>
    <col min="8962" max="8962" width="22.44140625" style="1" customWidth="1"/>
    <col min="8963" max="8963" width="5.5546875" style="1" customWidth="1"/>
    <col min="8964" max="8964" width="26.44140625" style="1" customWidth="1"/>
    <col min="8965" max="8965" width="13.33203125" style="1" customWidth="1"/>
    <col min="8966" max="8966" width="23.6640625" style="1" customWidth="1"/>
    <col min="8967" max="8967" width="27" style="1" customWidth="1"/>
    <col min="8968" max="9216" width="9.109375" style="1"/>
    <col min="9217" max="9217" width="2.6640625" style="1" customWidth="1"/>
    <col min="9218" max="9218" width="22.44140625" style="1" customWidth="1"/>
    <col min="9219" max="9219" width="5.5546875" style="1" customWidth="1"/>
    <col min="9220" max="9220" width="26.44140625" style="1" customWidth="1"/>
    <col min="9221" max="9221" width="13.33203125" style="1" customWidth="1"/>
    <col min="9222" max="9222" width="23.6640625" style="1" customWidth="1"/>
    <col min="9223" max="9223" width="27" style="1" customWidth="1"/>
    <col min="9224" max="9472" width="9.109375" style="1"/>
    <col min="9473" max="9473" width="2.6640625" style="1" customWidth="1"/>
    <col min="9474" max="9474" width="22.44140625" style="1" customWidth="1"/>
    <col min="9475" max="9475" width="5.5546875" style="1" customWidth="1"/>
    <col min="9476" max="9476" width="26.44140625" style="1" customWidth="1"/>
    <col min="9477" max="9477" width="13.33203125" style="1" customWidth="1"/>
    <col min="9478" max="9478" width="23.6640625" style="1" customWidth="1"/>
    <col min="9479" max="9479" width="27" style="1" customWidth="1"/>
    <col min="9480" max="9728" width="9.109375" style="1"/>
    <col min="9729" max="9729" width="2.6640625" style="1" customWidth="1"/>
    <col min="9730" max="9730" width="22.44140625" style="1" customWidth="1"/>
    <col min="9731" max="9731" width="5.5546875" style="1" customWidth="1"/>
    <col min="9732" max="9732" width="26.44140625" style="1" customWidth="1"/>
    <col min="9733" max="9733" width="13.33203125" style="1" customWidth="1"/>
    <col min="9734" max="9734" width="23.6640625" style="1" customWidth="1"/>
    <col min="9735" max="9735" width="27" style="1" customWidth="1"/>
    <col min="9736" max="9984" width="9.109375" style="1"/>
    <col min="9985" max="9985" width="2.6640625" style="1" customWidth="1"/>
    <col min="9986" max="9986" width="22.44140625" style="1" customWidth="1"/>
    <col min="9987" max="9987" width="5.5546875" style="1" customWidth="1"/>
    <col min="9988" max="9988" width="26.44140625" style="1" customWidth="1"/>
    <col min="9989" max="9989" width="13.33203125" style="1" customWidth="1"/>
    <col min="9990" max="9990" width="23.6640625" style="1" customWidth="1"/>
    <col min="9991" max="9991" width="27" style="1" customWidth="1"/>
    <col min="9992" max="10240" width="9.109375" style="1"/>
    <col min="10241" max="10241" width="2.6640625" style="1" customWidth="1"/>
    <col min="10242" max="10242" width="22.44140625" style="1" customWidth="1"/>
    <col min="10243" max="10243" width="5.5546875" style="1" customWidth="1"/>
    <col min="10244" max="10244" width="26.44140625" style="1" customWidth="1"/>
    <col min="10245" max="10245" width="13.33203125" style="1" customWidth="1"/>
    <col min="10246" max="10246" width="23.6640625" style="1" customWidth="1"/>
    <col min="10247" max="10247" width="27" style="1" customWidth="1"/>
    <col min="10248" max="10496" width="9.109375" style="1"/>
    <col min="10497" max="10497" width="2.6640625" style="1" customWidth="1"/>
    <col min="10498" max="10498" width="22.44140625" style="1" customWidth="1"/>
    <col min="10499" max="10499" width="5.5546875" style="1" customWidth="1"/>
    <col min="10500" max="10500" width="26.44140625" style="1" customWidth="1"/>
    <col min="10501" max="10501" width="13.33203125" style="1" customWidth="1"/>
    <col min="10502" max="10502" width="23.6640625" style="1" customWidth="1"/>
    <col min="10503" max="10503" width="27" style="1" customWidth="1"/>
    <col min="10504" max="10752" width="9.109375" style="1"/>
    <col min="10753" max="10753" width="2.6640625" style="1" customWidth="1"/>
    <col min="10754" max="10754" width="22.44140625" style="1" customWidth="1"/>
    <col min="10755" max="10755" width="5.5546875" style="1" customWidth="1"/>
    <col min="10756" max="10756" width="26.44140625" style="1" customWidth="1"/>
    <col min="10757" max="10757" width="13.33203125" style="1" customWidth="1"/>
    <col min="10758" max="10758" width="23.6640625" style="1" customWidth="1"/>
    <col min="10759" max="10759" width="27" style="1" customWidth="1"/>
    <col min="10760" max="11008" width="9.109375" style="1"/>
    <col min="11009" max="11009" width="2.6640625" style="1" customWidth="1"/>
    <col min="11010" max="11010" width="22.44140625" style="1" customWidth="1"/>
    <col min="11011" max="11011" width="5.5546875" style="1" customWidth="1"/>
    <col min="11012" max="11012" width="26.44140625" style="1" customWidth="1"/>
    <col min="11013" max="11013" width="13.33203125" style="1" customWidth="1"/>
    <col min="11014" max="11014" width="23.6640625" style="1" customWidth="1"/>
    <col min="11015" max="11015" width="27" style="1" customWidth="1"/>
    <col min="11016" max="11264" width="9.109375" style="1"/>
    <col min="11265" max="11265" width="2.6640625" style="1" customWidth="1"/>
    <col min="11266" max="11266" width="22.44140625" style="1" customWidth="1"/>
    <col min="11267" max="11267" width="5.5546875" style="1" customWidth="1"/>
    <col min="11268" max="11268" width="26.44140625" style="1" customWidth="1"/>
    <col min="11269" max="11269" width="13.33203125" style="1" customWidth="1"/>
    <col min="11270" max="11270" width="23.6640625" style="1" customWidth="1"/>
    <col min="11271" max="11271" width="27" style="1" customWidth="1"/>
    <col min="11272" max="11520" width="9.109375" style="1"/>
    <col min="11521" max="11521" width="2.6640625" style="1" customWidth="1"/>
    <col min="11522" max="11522" width="22.44140625" style="1" customWidth="1"/>
    <col min="11523" max="11523" width="5.5546875" style="1" customWidth="1"/>
    <col min="11524" max="11524" width="26.44140625" style="1" customWidth="1"/>
    <col min="11525" max="11525" width="13.33203125" style="1" customWidth="1"/>
    <col min="11526" max="11526" width="23.6640625" style="1" customWidth="1"/>
    <col min="11527" max="11527" width="27" style="1" customWidth="1"/>
    <col min="11528" max="11776" width="9.109375" style="1"/>
    <col min="11777" max="11777" width="2.6640625" style="1" customWidth="1"/>
    <col min="11778" max="11778" width="22.44140625" style="1" customWidth="1"/>
    <col min="11779" max="11779" width="5.5546875" style="1" customWidth="1"/>
    <col min="11780" max="11780" width="26.44140625" style="1" customWidth="1"/>
    <col min="11781" max="11781" width="13.33203125" style="1" customWidth="1"/>
    <col min="11782" max="11782" width="23.6640625" style="1" customWidth="1"/>
    <col min="11783" max="11783" width="27" style="1" customWidth="1"/>
    <col min="11784" max="12032" width="9.109375" style="1"/>
    <col min="12033" max="12033" width="2.6640625" style="1" customWidth="1"/>
    <col min="12034" max="12034" width="22.44140625" style="1" customWidth="1"/>
    <col min="12035" max="12035" width="5.5546875" style="1" customWidth="1"/>
    <col min="12036" max="12036" width="26.44140625" style="1" customWidth="1"/>
    <col min="12037" max="12037" width="13.33203125" style="1" customWidth="1"/>
    <col min="12038" max="12038" width="23.6640625" style="1" customWidth="1"/>
    <col min="12039" max="12039" width="27" style="1" customWidth="1"/>
    <col min="12040" max="12288" width="9.109375" style="1"/>
    <col min="12289" max="12289" width="2.6640625" style="1" customWidth="1"/>
    <col min="12290" max="12290" width="22.44140625" style="1" customWidth="1"/>
    <col min="12291" max="12291" width="5.5546875" style="1" customWidth="1"/>
    <col min="12292" max="12292" width="26.44140625" style="1" customWidth="1"/>
    <col min="12293" max="12293" width="13.33203125" style="1" customWidth="1"/>
    <col min="12294" max="12294" width="23.6640625" style="1" customWidth="1"/>
    <col min="12295" max="12295" width="27" style="1" customWidth="1"/>
    <col min="12296" max="12544" width="9.109375" style="1"/>
    <col min="12545" max="12545" width="2.6640625" style="1" customWidth="1"/>
    <col min="12546" max="12546" width="22.44140625" style="1" customWidth="1"/>
    <col min="12547" max="12547" width="5.5546875" style="1" customWidth="1"/>
    <col min="12548" max="12548" width="26.44140625" style="1" customWidth="1"/>
    <col min="12549" max="12549" width="13.33203125" style="1" customWidth="1"/>
    <col min="12550" max="12550" width="23.6640625" style="1" customWidth="1"/>
    <col min="12551" max="12551" width="27" style="1" customWidth="1"/>
    <col min="12552" max="12800" width="9.109375" style="1"/>
    <col min="12801" max="12801" width="2.6640625" style="1" customWidth="1"/>
    <col min="12802" max="12802" width="22.44140625" style="1" customWidth="1"/>
    <col min="12803" max="12803" width="5.5546875" style="1" customWidth="1"/>
    <col min="12804" max="12804" width="26.44140625" style="1" customWidth="1"/>
    <col min="12805" max="12805" width="13.33203125" style="1" customWidth="1"/>
    <col min="12806" max="12806" width="23.6640625" style="1" customWidth="1"/>
    <col min="12807" max="12807" width="27" style="1" customWidth="1"/>
    <col min="12808" max="13056" width="9.109375" style="1"/>
    <col min="13057" max="13057" width="2.6640625" style="1" customWidth="1"/>
    <col min="13058" max="13058" width="22.44140625" style="1" customWidth="1"/>
    <col min="13059" max="13059" width="5.5546875" style="1" customWidth="1"/>
    <col min="13060" max="13060" width="26.44140625" style="1" customWidth="1"/>
    <col min="13061" max="13061" width="13.33203125" style="1" customWidth="1"/>
    <col min="13062" max="13062" width="23.6640625" style="1" customWidth="1"/>
    <col min="13063" max="13063" width="27" style="1" customWidth="1"/>
    <col min="13064" max="13312" width="9.109375" style="1"/>
    <col min="13313" max="13313" width="2.6640625" style="1" customWidth="1"/>
    <col min="13314" max="13314" width="22.44140625" style="1" customWidth="1"/>
    <col min="13315" max="13315" width="5.5546875" style="1" customWidth="1"/>
    <col min="13316" max="13316" width="26.44140625" style="1" customWidth="1"/>
    <col min="13317" max="13317" width="13.33203125" style="1" customWidth="1"/>
    <col min="13318" max="13318" width="23.6640625" style="1" customWidth="1"/>
    <col min="13319" max="13319" width="27" style="1" customWidth="1"/>
    <col min="13320" max="13568" width="9.109375" style="1"/>
    <col min="13569" max="13569" width="2.6640625" style="1" customWidth="1"/>
    <col min="13570" max="13570" width="22.44140625" style="1" customWidth="1"/>
    <col min="13571" max="13571" width="5.5546875" style="1" customWidth="1"/>
    <col min="13572" max="13572" width="26.44140625" style="1" customWidth="1"/>
    <col min="13573" max="13573" width="13.33203125" style="1" customWidth="1"/>
    <col min="13574" max="13574" width="23.6640625" style="1" customWidth="1"/>
    <col min="13575" max="13575" width="27" style="1" customWidth="1"/>
    <col min="13576" max="13824" width="9.109375" style="1"/>
    <col min="13825" max="13825" width="2.6640625" style="1" customWidth="1"/>
    <col min="13826" max="13826" width="22.44140625" style="1" customWidth="1"/>
    <col min="13827" max="13827" width="5.5546875" style="1" customWidth="1"/>
    <col min="13828" max="13828" width="26.44140625" style="1" customWidth="1"/>
    <col min="13829" max="13829" width="13.33203125" style="1" customWidth="1"/>
    <col min="13830" max="13830" width="23.6640625" style="1" customWidth="1"/>
    <col min="13831" max="13831" width="27" style="1" customWidth="1"/>
    <col min="13832" max="14080" width="9.109375" style="1"/>
    <col min="14081" max="14081" width="2.6640625" style="1" customWidth="1"/>
    <col min="14082" max="14082" width="22.44140625" style="1" customWidth="1"/>
    <col min="14083" max="14083" width="5.5546875" style="1" customWidth="1"/>
    <col min="14084" max="14084" width="26.44140625" style="1" customWidth="1"/>
    <col min="14085" max="14085" width="13.33203125" style="1" customWidth="1"/>
    <col min="14086" max="14086" width="23.6640625" style="1" customWidth="1"/>
    <col min="14087" max="14087" width="27" style="1" customWidth="1"/>
    <col min="14088" max="14336" width="9.109375" style="1"/>
    <col min="14337" max="14337" width="2.6640625" style="1" customWidth="1"/>
    <col min="14338" max="14338" width="22.44140625" style="1" customWidth="1"/>
    <col min="14339" max="14339" width="5.5546875" style="1" customWidth="1"/>
    <col min="14340" max="14340" width="26.44140625" style="1" customWidth="1"/>
    <col min="14341" max="14341" width="13.33203125" style="1" customWidth="1"/>
    <col min="14342" max="14342" width="23.6640625" style="1" customWidth="1"/>
    <col min="14343" max="14343" width="27" style="1" customWidth="1"/>
    <col min="14344" max="14592" width="9.109375" style="1"/>
    <col min="14593" max="14593" width="2.6640625" style="1" customWidth="1"/>
    <col min="14594" max="14594" width="22.44140625" style="1" customWidth="1"/>
    <col min="14595" max="14595" width="5.5546875" style="1" customWidth="1"/>
    <col min="14596" max="14596" width="26.44140625" style="1" customWidth="1"/>
    <col min="14597" max="14597" width="13.33203125" style="1" customWidth="1"/>
    <col min="14598" max="14598" width="23.6640625" style="1" customWidth="1"/>
    <col min="14599" max="14599" width="27" style="1" customWidth="1"/>
    <col min="14600" max="14848" width="9.109375" style="1"/>
    <col min="14849" max="14849" width="2.6640625" style="1" customWidth="1"/>
    <col min="14850" max="14850" width="22.44140625" style="1" customWidth="1"/>
    <col min="14851" max="14851" width="5.5546875" style="1" customWidth="1"/>
    <col min="14852" max="14852" width="26.44140625" style="1" customWidth="1"/>
    <col min="14853" max="14853" width="13.33203125" style="1" customWidth="1"/>
    <col min="14854" max="14854" width="23.6640625" style="1" customWidth="1"/>
    <col min="14855" max="14855" width="27" style="1" customWidth="1"/>
    <col min="14856" max="15104" width="9.109375" style="1"/>
    <col min="15105" max="15105" width="2.6640625" style="1" customWidth="1"/>
    <col min="15106" max="15106" width="22.44140625" style="1" customWidth="1"/>
    <col min="15107" max="15107" width="5.5546875" style="1" customWidth="1"/>
    <col min="15108" max="15108" width="26.44140625" style="1" customWidth="1"/>
    <col min="15109" max="15109" width="13.33203125" style="1" customWidth="1"/>
    <col min="15110" max="15110" width="23.6640625" style="1" customWidth="1"/>
    <col min="15111" max="15111" width="27" style="1" customWidth="1"/>
    <col min="15112" max="15360" width="9.109375" style="1"/>
    <col min="15361" max="15361" width="2.6640625" style="1" customWidth="1"/>
    <col min="15362" max="15362" width="22.44140625" style="1" customWidth="1"/>
    <col min="15363" max="15363" width="5.5546875" style="1" customWidth="1"/>
    <col min="15364" max="15364" width="26.44140625" style="1" customWidth="1"/>
    <col min="15365" max="15365" width="13.33203125" style="1" customWidth="1"/>
    <col min="15366" max="15366" width="23.6640625" style="1" customWidth="1"/>
    <col min="15367" max="15367" width="27" style="1" customWidth="1"/>
    <col min="15368" max="15616" width="9.109375" style="1"/>
    <col min="15617" max="15617" width="2.6640625" style="1" customWidth="1"/>
    <col min="15618" max="15618" width="22.44140625" style="1" customWidth="1"/>
    <col min="15619" max="15619" width="5.5546875" style="1" customWidth="1"/>
    <col min="15620" max="15620" width="26.44140625" style="1" customWidth="1"/>
    <col min="15621" max="15621" width="13.33203125" style="1" customWidth="1"/>
    <col min="15622" max="15622" width="23.6640625" style="1" customWidth="1"/>
    <col min="15623" max="15623" width="27" style="1" customWidth="1"/>
    <col min="15624" max="15872" width="9.109375" style="1"/>
    <col min="15873" max="15873" width="2.6640625" style="1" customWidth="1"/>
    <col min="15874" max="15874" width="22.44140625" style="1" customWidth="1"/>
    <col min="15875" max="15875" width="5.5546875" style="1" customWidth="1"/>
    <col min="15876" max="15876" width="26.44140625" style="1" customWidth="1"/>
    <col min="15877" max="15877" width="13.33203125" style="1" customWidth="1"/>
    <col min="15878" max="15878" width="23.6640625" style="1" customWidth="1"/>
    <col min="15879" max="15879" width="27" style="1" customWidth="1"/>
    <col min="15880" max="16128" width="9.109375" style="1"/>
    <col min="16129" max="16129" width="2.6640625" style="1" customWidth="1"/>
    <col min="16130" max="16130" width="22.44140625" style="1" customWidth="1"/>
    <col min="16131" max="16131" width="5.5546875" style="1" customWidth="1"/>
    <col min="16132" max="16132" width="26.44140625" style="1" customWidth="1"/>
    <col min="16133" max="16133" width="13.33203125" style="1" customWidth="1"/>
    <col min="16134" max="16134" width="23.6640625" style="1" customWidth="1"/>
    <col min="16135" max="16135" width="27" style="1" customWidth="1"/>
    <col min="16136" max="16384" width="9.109375" style="1"/>
  </cols>
  <sheetData>
    <row r="2" spans="1:7" ht="15" customHeight="1">
      <c r="F2" s="2"/>
      <c r="G2" s="2"/>
    </row>
    <row r="3" spans="1:7" ht="22.8">
      <c r="E3" s="3"/>
      <c r="F3" s="4" t="s">
        <v>19</v>
      </c>
      <c r="G3" s="3"/>
    </row>
    <row r="5" spans="1:7" ht="15" customHeight="1">
      <c r="A5" s="117" t="s">
        <v>20</v>
      </c>
      <c r="B5" s="117"/>
      <c r="C5" s="117"/>
      <c r="D5" s="117"/>
      <c r="E5" s="117"/>
      <c r="F5" s="117"/>
      <c r="G5" s="117"/>
    </row>
    <row r="6" spans="1:7" ht="15.6" customHeight="1" thickBot="1">
      <c r="A6" s="5"/>
      <c r="B6" s="118" t="s">
        <v>21</v>
      </c>
      <c r="C6" s="118"/>
      <c r="D6" s="118"/>
      <c r="E6" s="118"/>
      <c r="F6" s="118"/>
      <c r="G6" s="118"/>
    </row>
    <row r="7" spans="1:7" ht="15.6" thickTop="1">
      <c r="A7" s="6"/>
      <c r="B7" s="6"/>
      <c r="C7" s="6"/>
      <c r="D7" s="6"/>
      <c r="E7" s="6"/>
      <c r="F7" s="6"/>
      <c r="G7" s="6"/>
    </row>
    <row r="8" spans="1:7">
      <c r="A8" s="7" t="s">
        <v>22</v>
      </c>
      <c r="B8" s="7"/>
      <c r="C8" s="6"/>
      <c r="D8" s="6"/>
      <c r="E8" s="6"/>
      <c r="F8" s="8" t="s">
        <v>68</v>
      </c>
      <c r="G8" s="7"/>
    </row>
    <row r="9" spans="1:7" ht="15.6">
      <c r="A9" s="7"/>
      <c r="B9" s="9"/>
      <c r="C9" s="6"/>
      <c r="D9" s="6"/>
      <c r="E9" s="6"/>
      <c r="F9" s="7" t="s">
        <v>23</v>
      </c>
      <c r="G9" s="10" t="s">
        <v>83</v>
      </c>
    </row>
    <row r="10" spans="1:7">
      <c r="A10" s="7"/>
      <c r="B10" s="7"/>
      <c r="C10" s="6"/>
      <c r="D10" s="6"/>
      <c r="E10" s="6"/>
      <c r="F10" s="6"/>
      <c r="G10" s="6"/>
    </row>
    <row r="11" spans="1:7">
      <c r="A11" s="7"/>
      <c r="B11" s="7"/>
      <c r="C11" s="6"/>
      <c r="D11" s="6"/>
      <c r="E11" s="6"/>
      <c r="F11" s="6"/>
      <c r="G11" s="6"/>
    </row>
    <row r="12" spans="1:7">
      <c r="A12" s="7" t="s">
        <v>24</v>
      </c>
      <c r="B12" s="7"/>
      <c r="C12" s="6"/>
      <c r="D12" s="6"/>
      <c r="E12" s="6"/>
      <c r="F12" s="6"/>
      <c r="G12" s="6"/>
    </row>
    <row r="13" spans="1:7">
      <c r="A13" s="6"/>
      <c r="B13" s="6"/>
      <c r="C13" s="6"/>
      <c r="D13" s="6"/>
      <c r="E13" s="6"/>
      <c r="F13" s="6"/>
      <c r="G13" s="6"/>
    </row>
    <row r="14" spans="1:7" ht="15.6">
      <c r="A14" s="11" t="s">
        <v>25</v>
      </c>
      <c r="B14" s="6"/>
      <c r="C14" s="6"/>
      <c r="D14" s="6"/>
      <c r="E14" s="6"/>
      <c r="F14" s="6"/>
      <c r="G14" s="6"/>
    </row>
    <row r="15" spans="1:7">
      <c r="A15" s="6"/>
      <c r="B15" s="6"/>
      <c r="C15" s="6"/>
      <c r="D15" s="6"/>
      <c r="E15" s="6"/>
      <c r="F15" s="6"/>
      <c r="G15" s="6"/>
    </row>
    <row r="16" spans="1:7">
      <c r="A16" s="6"/>
      <c r="B16" s="6"/>
      <c r="C16" s="6"/>
      <c r="D16" s="6"/>
      <c r="E16" s="6"/>
      <c r="F16" s="6"/>
      <c r="G16" s="6"/>
    </row>
    <row r="17" spans="1:7" ht="24.75" customHeight="1">
      <c r="A17" s="119" t="s">
        <v>26</v>
      </c>
      <c r="B17" s="119"/>
      <c r="C17" s="119"/>
      <c r="D17" s="119"/>
      <c r="E17" s="119"/>
      <c r="F17" s="119"/>
      <c r="G17" s="119"/>
    </row>
    <row r="18" spans="1:7">
      <c r="A18" s="6"/>
      <c r="B18" s="12"/>
      <c r="C18" s="12"/>
      <c r="D18" s="12"/>
      <c r="E18" s="12"/>
      <c r="F18" s="12"/>
      <c r="G18" s="6"/>
    </row>
    <row r="19" spans="1:7" ht="29.25" customHeight="1">
      <c r="A19" s="6"/>
      <c r="B19" s="6" t="s">
        <v>27</v>
      </c>
      <c r="C19" s="6"/>
      <c r="D19" s="6"/>
      <c r="E19" s="6" t="s">
        <v>28</v>
      </c>
      <c r="F19" s="6"/>
      <c r="G19" s="6"/>
    </row>
    <row r="20" spans="1:7" ht="29.25" customHeight="1">
      <c r="A20" s="6"/>
      <c r="B20" s="6" t="s">
        <v>29</v>
      </c>
      <c r="C20" s="6"/>
      <c r="D20" s="6"/>
      <c r="E20" s="6"/>
      <c r="F20" s="11" t="str">
        <f>G9</f>
        <v>CNT-HTM-6AR424US</v>
      </c>
      <c r="G20" s="6"/>
    </row>
    <row r="21" spans="1:7" ht="29.25" customHeight="1">
      <c r="A21" s="6"/>
      <c r="B21" s="7" t="s">
        <v>30</v>
      </c>
      <c r="C21" s="6"/>
      <c r="D21" s="6"/>
      <c r="E21" s="6"/>
      <c r="F21" s="6"/>
      <c r="G21" s="6"/>
    </row>
    <row r="22" spans="1:7" ht="29.25" customHeight="1">
      <c r="A22" s="6"/>
      <c r="B22" s="6" t="s">
        <v>31</v>
      </c>
      <c r="C22" s="6"/>
      <c r="D22" s="13">
        <f>Таблица!AC14</f>
        <v>24462.51</v>
      </c>
      <c r="E22" s="11" t="s">
        <v>32</v>
      </c>
      <c r="F22" s="6"/>
      <c r="G22" s="6"/>
    </row>
    <row r="23" spans="1:7" ht="29.25" customHeight="1">
      <c r="A23" s="6"/>
      <c r="B23" s="6" t="s">
        <v>33</v>
      </c>
      <c r="C23" s="6"/>
      <c r="D23" s="6"/>
      <c r="E23" s="6"/>
      <c r="F23" s="6"/>
      <c r="G23" s="6"/>
    </row>
    <row r="24" spans="1:7" ht="34.950000000000003" customHeight="1">
      <c r="A24" s="6"/>
      <c r="B24" s="120" t="s">
        <v>34</v>
      </c>
      <c r="C24" s="120"/>
      <c r="D24" s="120"/>
      <c r="E24" s="120"/>
      <c r="F24" s="120"/>
      <c r="G24" s="120"/>
    </row>
    <row r="25" spans="1:7" ht="29.25" customHeight="1">
      <c r="A25" s="6"/>
      <c r="B25" s="7" t="s">
        <v>35</v>
      </c>
      <c r="C25" s="7"/>
      <c r="D25" s="14"/>
      <c r="E25" s="7"/>
      <c r="F25" s="7"/>
      <c r="G25" s="6"/>
    </row>
    <row r="26" spans="1:7" ht="29.25" customHeight="1">
      <c r="A26" s="6"/>
      <c r="B26" s="7"/>
      <c r="C26" s="7" t="s">
        <v>36</v>
      </c>
      <c r="D26" s="14"/>
      <c r="E26" s="7"/>
      <c r="F26" s="7"/>
      <c r="G26" s="6"/>
    </row>
    <row r="27" spans="1:7" ht="29.25" customHeight="1">
      <c r="A27" s="6"/>
      <c r="B27" s="7"/>
      <c r="C27" s="7" t="s">
        <v>37</v>
      </c>
      <c r="D27" s="15"/>
      <c r="E27" s="7"/>
      <c r="F27" s="7"/>
      <c r="G27" s="6"/>
    </row>
    <row r="28" spans="1:7" ht="29.25" customHeight="1">
      <c r="A28" s="6"/>
      <c r="B28" s="7"/>
      <c r="C28" s="7" t="s">
        <v>38</v>
      </c>
      <c r="D28" s="16"/>
      <c r="E28" s="7"/>
      <c r="F28" s="7"/>
      <c r="G28" s="6"/>
    </row>
    <row r="29" spans="1:7" ht="29.25" customHeight="1">
      <c r="A29" s="6"/>
      <c r="B29" s="7"/>
      <c r="C29" s="7" t="s">
        <v>39</v>
      </c>
      <c r="D29" s="16"/>
      <c r="E29" s="7"/>
      <c r="F29" s="7"/>
      <c r="G29" s="6"/>
    </row>
    <row r="30" spans="1:7" ht="29.25" customHeight="1">
      <c r="A30" s="6"/>
      <c r="B30" s="7"/>
      <c r="C30" s="7" t="s">
        <v>40</v>
      </c>
      <c r="D30" s="16"/>
      <c r="E30" s="7"/>
      <c r="F30" s="7"/>
      <c r="G30" s="6"/>
    </row>
    <row r="31" spans="1:7" ht="29.25" customHeight="1">
      <c r="A31" s="6"/>
      <c r="B31" s="7"/>
      <c r="C31" s="7" t="s">
        <v>41</v>
      </c>
      <c r="D31" s="15"/>
      <c r="E31" s="7"/>
      <c r="F31" s="7"/>
      <c r="G31" s="6"/>
    </row>
    <row r="32" spans="1:7" ht="15.75" customHeight="1">
      <c r="A32" s="6"/>
      <c r="B32" s="7"/>
      <c r="C32" s="7" t="s">
        <v>42</v>
      </c>
      <c r="D32" s="17"/>
      <c r="E32" s="7"/>
      <c r="F32" s="7"/>
      <c r="G32" s="6"/>
    </row>
    <row r="33" spans="1:7" ht="10.5" customHeight="1">
      <c r="A33" s="6"/>
      <c r="B33" s="6"/>
      <c r="C33" s="6"/>
      <c r="D33" s="6"/>
      <c r="E33" s="6"/>
      <c r="F33" s="6"/>
      <c r="G33" s="6"/>
    </row>
    <row r="34" spans="1:7" ht="10.5" customHeight="1">
      <c r="A34" s="6"/>
      <c r="B34" s="6"/>
      <c r="C34" s="6"/>
      <c r="D34" s="6"/>
      <c r="E34" s="6"/>
      <c r="F34" s="6"/>
      <c r="G34" s="6"/>
    </row>
    <row r="35" spans="1:7">
      <c r="A35" s="6"/>
      <c r="B35" s="6"/>
      <c r="C35" s="6"/>
      <c r="D35" s="6"/>
      <c r="E35" s="6"/>
      <c r="F35" s="6"/>
      <c r="G35" s="6"/>
    </row>
    <row r="36" spans="1:7" ht="15.6">
      <c r="A36" s="18" t="s">
        <v>43</v>
      </c>
      <c r="B36" s="6"/>
      <c r="C36" s="6"/>
      <c r="D36" s="6"/>
      <c r="E36" s="6"/>
      <c r="F36" s="6"/>
      <c r="G36" s="6"/>
    </row>
    <row r="37" spans="1:7" ht="15.6">
      <c r="A37" s="18" t="s">
        <v>44</v>
      </c>
      <c r="B37" s="6"/>
      <c r="C37" s="6"/>
      <c r="D37" s="6"/>
      <c r="E37" s="6"/>
      <c r="F37" s="6"/>
      <c r="G37" s="6"/>
    </row>
    <row r="38" spans="1:7">
      <c r="A38" s="6"/>
      <c r="B38" s="6"/>
      <c r="C38" s="6"/>
      <c r="D38" s="6"/>
      <c r="E38" s="6"/>
      <c r="F38" s="6"/>
      <c r="G38" s="6"/>
    </row>
    <row r="39" spans="1:7">
      <c r="A39" s="6"/>
      <c r="B39" s="6"/>
      <c r="C39" s="6"/>
      <c r="D39" s="6"/>
      <c r="E39" s="6"/>
      <c r="F39" s="6"/>
      <c r="G39" s="6"/>
    </row>
    <row r="40" spans="1:7">
      <c r="A40" s="6"/>
      <c r="B40" s="6"/>
      <c r="C40" s="6"/>
      <c r="D40" s="6"/>
      <c r="E40" s="6"/>
      <c r="F40" s="6"/>
      <c r="G40" s="6"/>
    </row>
    <row r="41" spans="1:7" ht="15.6">
      <c r="A41" s="11"/>
      <c r="B41" s="11"/>
      <c r="C41" s="6"/>
      <c r="D41" s="6"/>
      <c r="E41" s="6"/>
      <c r="F41" s="6"/>
      <c r="G41" s="6"/>
    </row>
    <row r="42" spans="1:7" ht="6" customHeight="1">
      <c r="A42" s="19"/>
      <c r="B42" s="19"/>
      <c r="C42" s="20"/>
      <c r="D42" s="6"/>
      <c r="E42" s="6"/>
      <c r="F42" s="6"/>
      <c r="G42" s="6"/>
    </row>
    <row r="43" spans="1:7" ht="15.6">
      <c r="A43" s="21" t="s">
        <v>14</v>
      </c>
      <c r="B43" s="21"/>
      <c r="C43" s="20"/>
      <c r="D43" s="6"/>
      <c r="E43" s="6"/>
      <c r="F43" s="6"/>
      <c r="G43" s="6"/>
    </row>
    <row r="44" spans="1:7" ht="15.6">
      <c r="A44" s="21" t="s">
        <v>45</v>
      </c>
      <c r="B44" s="21"/>
      <c r="C44" s="20"/>
      <c r="D44" s="6"/>
      <c r="E44" s="6"/>
      <c r="F44" s="6"/>
      <c r="G44" s="6"/>
    </row>
    <row r="45" spans="1:7" ht="17.399999999999999">
      <c r="A45" s="22" t="s">
        <v>46</v>
      </c>
      <c r="B45" s="21"/>
      <c r="C45" s="20"/>
      <c r="D45" s="6"/>
      <c r="E45" s="6"/>
      <c r="F45" s="6"/>
      <c r="G45" s="6"/>
    </row>
    <row r="46" spans="1:7" ht="12" customHeight="1">
      <c r="A46" s="20"/>
      <c r="B46" s="20"/>
      <c r="C46" s="20"/>
      <c r="D46" s="6"/>
      <c r="E46" s="6"/>
      <c r="F46" s="6"/>
      <c r="G46" s="6"/>
    </row>
    <row r="47" spans="1:7">
      <c r="A47" s="20"/>
      <c r="B47" s="20"/>
      <c r="C47" s="20"/>
      <c r="D47" s="6"/>
      <c r="E47" s="6"/>
      <c r="F47" s="6"/>
      <c r="G47" s="6"/>
    </row>
    <row r="48" spans="1:7">
      <c r="A48" s="6"/>
      <c r="B48" s="6"/>
      <c r="C48" s="6"/>
      <c r="D48" s="6"/>
      <c r="E48" s="6"/>
      <c r="F48" s="6"/>
      <c r="G48" s="6"/>
    </row>
  </sheetData>
  <mergeCells count="4">
    <mergeCell ref="A5:G5"/>
    <mergeCell ref="B6:G6"/>
    <mergeCell ref="A17:G17"/>
    <mergeCell ref="B24:G24"/>
  </mergeCells>
  <pageMargins left="0.40625" right="0.28125" top="0.375" bottom="0.48958333333333331" header="0.3" footer="0.3"/>
  <pageSetup paperSize="9" scale="7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E24"/>
  <sheetViews>
    <sheetView tabSelected="1" view="pageBreakPreview" topLeftCell="I7" zoomScale="85" zoomScaleNormal="40" zoomScaleSheetLayoutView="85" workbookViewId="0">
      <selection activeCell="AB9" sqref="U9:AB12"/>
    </sheetView>
  </sheetViews>
  <sheetFormatPr defaultColWidth="9.109375" defaultRowHeight="17.399999999999999"/>
  <cols>
    <col min="1" max="1" width="14.109375" style="23" customWidth="1"/>
    <col min="2" max="2" width="16.33203125" style="23" customWidth="1"/>
    <col min="3" max="3" width="21.5546875" style="23" customWidth="1"/>
    <col min="4" max="4" width="11" style="23" customWidth="1"/>
    <col min="5" max="5" width="22.44140625" style="23" customWidth="1"/>
    <col min="6" max="6" width="25.44140625" style="23" customWidth="1"/>
    <col min="7" max="7" width="16.44140625" style="23" customWidth="1"/>
    <col min="8" max="8" width="8.5546875" style="23" customWidth="1"/>
    <col min="9" max="9" width="12.88671875" style="23" customWidth="1"/>
    <col min="10" max="10" width="16.6640625" style="23" customWidth="1"/>
    <col min="11" max="11" width="19.109375" style="62" customWidth="1"/>
    <col min="12" max="12" width="18.44140625" style="62" customWidth="1"/>
    <col min="13" max="13" width="18.6640625" style="32" customWidth="1"/>
    <col min="14" max="14" width="9.33203125" style="23" customWidth="1"/>
    <col min="15" max="15" width="16" style="23" customWidth="1"/>
    <col min="16" max="16" width="13.6640625" style="23" customWidth="1"/>
    <col min="17" max="17" width="15.33203125" style="23" customWidth="1"/>
    <col min="18" max="18" width="14.6640625" style="23" customWidth="1"/>
    <col min="19" max="19" width="10.44140625" style="23" customWidth="1"/>
    <col min="20" max="20" width="12" style="32" customWidth="1"/>
    <col min="21" max="21" width="14.5546875" style="32" customWidth="1"/>
    <col min="22" max="22" width="13.109375" style="32" customWidth="1"/>
    <col min="23" max="23" width="11" style="32" customWidth="1"/>
    <col min="24" max="24" width="11.5546875" style="32" customWidth="1"/>
    <col min="25" max="25" width="14" style="32" customWidth="1"/>
    <col min="26" max="26" width="15.33203125" style="32" customWidth="1"/>
    <col min="27" max="27" width="15" style="32" customWidth="1"/>
    <col min="28" max="28" width="13.6640625" style="23" customWidth="1"/>
    <col min="29" max="29" width="14" style="23" customWidth="1"/>
    <col min="30" max="30" width="11.88671875" style="23" bestFit="1" customWidth="1"/>
    <col min="31" max="31" width="9.5546875" style="23" bestFit="1" customWidth="1"/>
    <col min="32" max="16384" width="9.109375" style="23"/>
  </cols>
  <sheetData>
    <row r="1" spans="1:31">
      <c r="A1" s="121" t="s">
        <v>85</v>
      </c>
      <c r="B1" s="121"/>
      <c r="C1" s="121"/>
      <c r="D1" s="121"/>
      <c r="E1" s="121"/>
      <c r="F1" s="121"/>
      <c r="G1" s="121"/>
      <c r="H1" s="121"/>
      <c r="I1" s="121"/>
      <c r="J1" s="121"/>
      <c r="K1" s="121"/>
      <c r="L1" s="121"/>
      <c r="M1" s="121"/>
      <c r="N1" s="121"/>
      <c r="O1" s="121"/>
      <c r="P1" s="121"/>
      <c r="Q1" s="121"/>
      <c r="R1" s="121"/>
      <c r="S1" s="121"/>
      <c r="T1" s="121"/>
      <c r="U1" s="121"/>
      <c r="V1" s="121"/>
    </row>
    <row r="2" spans="1:31">
      <c r="A2" s="121" t="s">
        <v>18</v>
      </c>
      <c r="B2" s="121"/>
      <c r="C2" s="121"/>
      <c r="D2" s="121"/>
      <c r="E2" s="121"/>
      <c r="F2" s="121"/>
      <c r="G2" s="121"/>
      <c r="H2" s="121"/>
      <c r="I2" s="121"/>
      <c r="J2" s="121"/>
      <c r="K2" s="121"/>
      <c r="L2" s="121"/>
      <c r="M2" s="121"/>
      <c r="N2" s="121"/>
      <c r="O2" s="121"/>
      <c r="P2" s="121"/>
      <c r="Q2" s="121"/>
      <c r="R2" s="121"/>
      <c r="S2" s="121"/>
      <c r="T2" s="121"/>
      <c r="U2" s="121"/>
      <c r="V2" s="121"/>
    </row>
    <row r="3" spans="1:31">
      <c r="A3" s="24"/>
      <c r="B3" s="24"/>
      <c r="C3" s="24"/>
      <c r="D3" s="24"/>
      <c r="E3" s="24"/>
      <c r="F3" s="24"/>
      <c r="G3" s="24"/>
      <c r="H3" s="25"/>
      <c r="I3" s="26"/>
      <c r="J3" s="26"/>
      <c r="K3" s="27"/>
      <c r="L3" s="28"/>
      <c r="M3" s="58"/>
      <c r="N3" s="24"/>
      <c r="S3" s="29"/>
      <c r="T3" s="23"/>
      <c r="U3" s="23"/>
      <c r="V3" s="29"/>
    </row>
    <row r="4" spans="1:31">
      <c r="A4" s="121" t="s">
        <v>84</v>
      </c>
      <c r="B4" s="121"/>
      <c r="C4" s="121"/>
      <c r="D4" s="121"/>
      <c r="E4" s="121"/>
      <c r="F4" s="121"/>
      <c r="G4" s="121"/>
      <c r="H4" s="121"/>
      <c r="I4" s="121"/>
      <c r="J4" s="121"/>
      <c r="K4" s="121"/>
      <c r="L4" s="121"/>
      <c r="M4" s="121"/>
      <c r="N4" s="121"/>
      <c r="O4" s="121"/>
      <c r="P4" s="121"/>
      <c r="Q4" s="121"/>
      <c r="R4" s="121"/>
      <c r="S4" s="121"/>
      <c r="T4" s="121"/>
      <c r="U4" s="121"/>
      <c r="V4" s="121"/>
    </row>
    <row r="5" spans="1:31">
      <c r="A5" s="121" t="s">
        <v>72</v>
      </c>
      <c r="B5" s="121"/>
      <c r="C5" s="121"/>
      <c r="D5" s="121"/>
      <c r="E5" s="121"/>
      <c r="F5" s="121"/>
      <c r="G5" s="121"/>
      <c r="H5" s="121"/>
      <c r="I5" s="121"/>
      <c r="J5" s="121"/>
      <c r="K5" s="121"/>
      <c r="L5" s="121"/>
      <c r="M5" s="121"/>
      <c r="N5" s="121"/>
      <c r="O5" s="121"/>
      <c r="P5" s="121"/>
      <c r="Q5" s="121"/>
      <c r="R5" s="121"/>
      <c r="S5" s="121"/>
      <c r="T5" s="121"/>
      <c r="U5" s="121"/>
      <c r="V5" s="121"/>
    </row>
    <row r="6" spans="1:31">
      <c r="A6" s="29"/>
      <c r="B6" s="29"/>
      <c r="C6" s="29"/>
      <c r="D6" s="29"/>
      <c r="E6" s="29"/>
      <c r="F6" s="29"/>
      <c r="G6" s="29"/>
      <c r="H6" s="29"/>
      <c r="I6" s="30"/>
      <c r="J6" s="30"/>
      <c r="K6" s="27"/>
      <c r="L6" s="28"/>
      <c r="M6" s="59"/>
      <c r="N6" s="29"/>
      <c r="O6" s="29"/>
      <c r="P6" s="29"/>
      <c r="Q6" s="29"/>
      <c r="R6" s="29"/>
      <c r="S6" s="29"/>
      <c r="X6" s="31" t="s">
        <v>54</v>
      </c>
      <c r="Y6" s="31"/>
      <c r="Z6" s="31" t="s">
        <v>81</v>
      </c>
      <c r="AA6" s="92"/>
      <c r="AC6" s="23" t="s">
        <v>71</v>
      </c>
    </row>
    <row r="7" spans="1:31" s="33" customFormat="1" ht="170.25" customHeight="1">
      <c r="A7" s="34" t="s">
        <v>0</v>
      </c>
      <c r="B7" s="34" t="s">
        <v>1</v>
      </c>
      <c r="C7" s="34" t="s">
        <v>15</v>
      </c>
      <c r="D7" s="34" t="s">
        <v>16</v>
      </c>
      <c r="E7" s="66" t="s">
        <v>62</v>
      </c>
      <c r="F7" s="35" t="s">
        <v>2</v>
      </c>
      <c r="G7" s="35" t="s">
        <v>3</v>
      </c>
      <c r="H7" s="35" t="s">
        <v>4</v>
      </c>
      <c r="I7" s="34" t="s">
        <v>5</v>
      </c>
      <c r="J7" s="34" t="s">
        <v>6</v>
      </c>
      <c r="K7" s="75" t="s">
        <v>65</v>
      </c>
      <c r="L7" s="36" t="s">
        <v>7</v>
      </c>
      <c r="M7" s="37" t="s">
        <v>8</v>
      </c>
      <c r="N7" s="34" t="s">
        <v>9</v>
      </c>
      <c r="O7" s="34" t="s">
        <v>10</v>
      </c>
      <c r="P7" s="34" t="s">
        <v>66</v>
      </c>
      <c r="Q7" s="34" t="s">
        <v>11</v>
      </c>
      <c r="R7" s="69" t="s">
        <v>63</v>
      </c>
      <c r="S7" s="68" t="s">
        <v>64</v>
      </c>
      <c r="T7" s="68" t="s">
        <v>55</v>
      </c>
      <c r="U7" s="70" t="s">
        <v>56</v>
      </c>
      <c r="V7" s="70" t="s">
        <v>57</v>
      </c>
      <c r="W7" s="70" t="s">
        <v>58</v>
      </c>
      <c r="X7" s="71" t="s">
        <v>59</v>
      </c>
      <c r="Y7" s="72" t="s">
        <v>60</v>
      </c>
      <c r="Z7" s="70" t="s">
        <v>61</v>
      </c>
      <c r="AA7" s="93" t="s">
        <v>75</v>
      </c>
      <c r="AB7" s="70" t="s">
        <v>67</v>
      </c>
      <c r="AC7" s="70" t="s">
        <v>12</v>
      </c>
    </row>
    <row r="8" spans="1:31" s="33" customFormat="1">
      <c r="A8" s="38">
        <v>1</v>
      </c>
      <c r="B8" s="38">
        <v>2</v>
      </c>
      <c r="C8" s="38">
        <v>3</v>
      </c>
      <c r="D8" s="38">
        <v>4</v>
      </c>
      <c r="E8" s="65">
        <v>5</v>
      </c>
      <c r="F8" s="38">
        <v>5</v>
      </c>
      <c r="G8" s="56">
        <v>6</v>
      </c>
      <c r="H8" s="56">
        <v>7</v>
      </c>
      <c r="I8" s="56">
        <v>8</v>
      </c>
      <c r="J8" s="56">
        <v>9</v>
      </c>
      <c r="K8" s="94"/>
      <c r="L8" s="95">
        <v>11</v>
      </c>
      <c r="M8" s="96">
        <v>12</v>
      </c>
      <c r="N8" s="56">
        <v>13</v>
      </c>
      <c r="O8" s="96">
        <v>14</v>
      </c>
      <c r="P8" s="96">
        <v>15</v>
      </c>
      <c r="Q8" s="96">
        <v>16</v>
      </c>
      <c r="R8" s="96">
        <v>17</v>
      </c>
      <c r="S8" s="96">
        <v>18</v>
      </c>
      <c r="T8" s="96">
        <v>19</v>
      </c>
      <c r="U8" s="96">
        <v>20</v>
      </c>
      <c r="V8" s="96">
        <v>21</v>
      </c>
      <c r="W8" s="96">
        <v>22</v>
      </c>
      <c r="X8" s="96">
        <v>23</v>
      </c>
      <c r="Y8" s="96">
        <v>24</v>
      </c>
      <c r="Z8" s="96">
        <v>25</v>
      </c>
      <c r="AA8" s="96">
        <v>26</v>
      </c>
      <c r="AB8" s="96">
        <v>27</v>
      </c>
      <c r="AC8" s="96">
        <v>28</v>
      </c>
    </row>
    <row r="9" spans="1:31" s="39" customFormat="1" ht="75.75" customHeight="1">
      <c r="A9" s="122" t="s">
        <v>19</v>
      </c>
      <c r="B9" s="122" t="s">
        <v>83</v>
      </c>
      <c r="C9" s="122" t="s">
        <v>78</v>
      </c>
      <c r="D9" s="125" t="s">
        <v>69</v>
      </c>
      <c r="E9" s="97" t="s">
        <v>79</v>
      </c>
      <c r="F9" s="127" t="s">
        <v>86</v>
      </c>
      <c r="G9" s="128" t="s">
        <v>87</v>
      </c>
      <c r="H9" s="129" t="s">
        <v>13</v>
      </c>
      <c r="I9" s="130" t="s">
        <v>77</v>
      </c>
      <c r="J9" s="139" t="s">
        <v>74</v>
      </c>
      <c r="K9" s="133" t="s">
        <v>80</v>
      </c>
      <c r="L9" s="141" t="s">
        <v>87</v>
      </c>
      <c r="M9" s="143">
        <v>111995.67</v>
      </c>
      <c r="N9" s="138">
        <v>38.340000000000003</v>
      </c>
      <c r="O9" s="138">
        <v>3351</v>
      </c>
      <c r="P9" s="115">
        <f>IF(N9*333.33&gt;O9,N9*333.33,O9)</f>
        <v>12779.8722</v>
      </c>
      <c r="Q9" s="116">
        <v>45229</v>
      </c>
      <c r="R9" s="131">
        <v>45301</v>
      </c>
      <c r="S9" s="136">
        <v>1</v>
      </c>
      <c r="T9" s="147" t="s">
        <v>70</v>
      </c>
      <c r="U9" s="148">
        <v>4479.76</v>
      </c>
      <c r="V9" s="150">
        <v>125</v>
      </c>
      <c r="W9" s="150">
        <f>ROUND(33*N13,2)</f>
        <v>1720.29</v>
      </c>
      <c r="X9" s="150">
        <v>88</v>
      </c>
      <c r="Y9" s="151">
        <v>0</v>
      </c>
      <c r="Z9" s="146">
        <v>0</v>
      </c>
      <c r="AA9" s="150">
        <v>135</v>
      </c>
      <c r="AB9" s="150">
        <v>13300</v>
      </c>
      <c r="AC9" s="135">
        <f>SUM(U13:AB13)</f>
        <v>24462.51</v>
      </c>
      <c r="AD9" s="91"/>
      <c r="AE9" s="74"/>
    </row>
    <row r="10" spans="1:31" s="39" customFormat="1" ht="75.75" customHeight="1">
      <c r="A10" s="123"/>
      <c r="B10" s="123"/>
      <c r="C10" s="123"/>
      <c r="D10" s="126"/>
      <c r="E10" s="97" t="s">
        <v>79</v>
      </c>
      <c r="F10" s="127"/>
      <c r="G10" s="128"/>
      <c r="H10" s="129"/>
      <c r="I10" s="130"/>
      <c r="J10" s="140"/>
      <c r="K10" s="134"/>
      <c r="L10" s="142"/>
      <c r="M10" s="144"/>
      <c r="N10" s="138">
        <v>10.38</v>
      </c>
      <c r="O10" s="138">
        <v>1386</v>
      </c>
      <c r="P10" s="115">
        <f t="shared" ref="P10:P12" si="0">IF(N10*333.33&gt;O10,N10*333.33,O10)</f>
        <v>3459.9654</v>
      </c>
      <c r="Q10" s="116">
        <v>45232</v>
      </c>
      <c r="R10" s="132"/>
      <c r="S10" s="137"/>
      <c r="T10" s="146" t="s">
        <v>70</v>
      </c>
      <c r="U10" s="149">
        <v>1952.98</v>
      </c>
      <c r="V10" s="152"/>
      <c r="W10" s="152"/>
      <c r="X10" s="152"/>
      <c r="Y10" s="151">
        <v>0</v>
      </c>
      <c r="Z10" s="146">
        <v>0</v>
      </c>
      <c r="AA10" s="152"/>
      <c r="AB10" s="152"/>
      <c r="AC10" s="135"/>
      <c r="AD10" s="91"/>
      <c r="AE10" s="74"/>
    </row>
    <row r="11" spans="1:31" s="39" customFormat="1" ht="75.75" customHeight="1">
      <c r="A11" s="123"/>
      <c r="B11" s="123"/>
      <c r="C11" s="123"/>
      <c r="D11" s="126"/>
      <c r="E11" s="97" t="s">
        <v>88</v>
      </c>
      <c r="F11" s="127"/>
      <c r="G11" s="128"/>
      <c r="H11" s="129"/>
      <c r="I11" s="130"/>
      <c r="J11" s="140"/>
      <c r="K11" s="134"/>
      <c r="L11" s="142"/>
      <c r="M11" s="144"/>
      <c r="N11" s="138">
        <v>3.22</v>
      </c>
      <c r="O11" s="138">
        <v>188</v>
      </c>
      <c r="P11" s="115">
        <f t="shared" si="0"/>
        <v>1073.3226</v>
      </c>
      <c r="Q11" s="116">
        <v>45232</v>
      </c>
      <c r="R11" s="132"/>
      <c r="S11" s="137"/>
      <c r="T11" s="146">
        <v>2.21</v>
      </c>
      <c r="U11" s="149">
        <f>ROUND(T11*P11,2)</f>
        <v>2372.04</v>
      </c>
      <c r="V11" s="152"/>
      <c r="W11" s="152"/>
      <c r="X11" s="152"/>
      <c r="Y11" s="151">
        <v>0</v>
      </c>
      <c r="Z11" s="146">
        <v>0</v>
      </c>
      <c r="AA11" s="152"/>
      <c r="AB11" s="152"/>
      <c r="AC11" s="135"/>
      <c r="AD11" s="91"/>
      <c r="AE11" s="74"/>
    </row>
    <row r="12" spans="1:31" s="39" customFormat="1" ht="75.75" customHeight="1">
      <c r="A12" s="123"/>
      <c r="B12" s="123"/>
      <c r="C12" s="123"/>
      <c r="D12" s="126"/>
      <c r="E12" s="97" t="s">
        <v>89</v>
      </c>
      <c r="F12" s="127"/>
      <c r="G12" s="128"/>
      <c r="H12" s="129"/>
      <c r="I12" s="130"/>
      <c r="J12" s="140"/>
      <c r="K12" s="134"/>
      <c r="L12" s="142"/>
      <c r="M12" s="145"/>
      <c r="N12" s="138">
        <v>0.19</v>
      </c>
      <c r="O12" s="138">
        <v>134</v>
      </c>
      <c r="P12" s="115">
        <f t="shared" si="0"/>
        <v>134</v>
      </c>
      <c r="Q12" s="116">
        <v>45230</v>
      </c>
      <c r="R12" s="132"/>
      <c r="S12" s="137"/>
      <c r="T12" s="146">
        <v>2.16</v>
      </c>
      <c r="U12" s="149">
        <f>ROUND(T12*P12,2)</f>
        <v>289.44</v>
      </c>
      <c r="V12" s="152"/>
      <c r="W12" s="152"/>
      <c r="X12" s="152"/>
      <c r="Y12" s="151">
        <v>0</v>
      </c>
      <c r="Z12" s="146">
        <v>0</v>
      </c>
      <c r="AA12" s="152"/>
      <c r="AB12" s="152"/>
      <c r="AC12" s="135"/>
      <c r="AD12" s="91"/>
      <c r="AE12" s="74"/>
    </row>
    <row r="13" spans="1:31" s="39" customFormat="1" ht="46.5" customHeight="1">
      <c r="A13" s="124"/>
      <c r="B13" s="124"/>
      <c r="C13" s="98"/>
      <c r="D13" s="99"/>
      <c r="E13" s="100"/>
      <c r="F13" s="101"/>
      <c r="G13" s="102"/>
      <c r="H13" s="103"/>
      <c r="I13" s="104"/>
      <c r="J13" s="105"/>
      <c r="K13" s="106"/>
      <c r="L13" s="105"/>
      <c r="M13" s="107">
        <f>SUM(M9:M12)</f>
        <v>111995.67</v>
      </c>
      <c r="N13" s="108">
        <f>SUM(N9:N12)</f>
        <v>52.13</v>
      </c>
      <c r="O13" s="108">
        <f>SUM(O9:O12)</f>
        <v>5059</v>
      </c>
      <c r="P13" s="109"/>
      <c r="Q13" s="110"/>
      <c r="R13" s="111"/>
      <c r="S13" s="102"/>
      <c r="T13" s="112"/>
      <c r="U13" s="113">
        <f t="shared" ref="U13:AB13" si="1">SUM(U9:U12)</f>
        <v>9094.2199999999993</v>
      </c>
      <c r="V13" s="114">
        <f t="shared" si="1"/>
        <v>125</v>
      </c>
      <c r="W13" s="114">
        <f t="shared" si="1"/>
        <v>1720.29</v>
      </c>
      <c r="X13" s="114">
        <f t="shared" si="1"/>
        <v>88</v>
      </c>
      <c r="Y13" s="114">
        <f t="shared" si="1"/>
        <v>0</v>
      </c>
      <c r="Z13" s="114">
        <f t="shared" si="1"/>
        <v>0</v>
      </c>
      <c r="AA13" s="114">
        <f t="shared" si="1"/>
        <v>135</v>
      </c>
      <c r="AB13" s="114">
        <f t="shared" si="1"/>
        <v>13300</v>
      </c>
      <c r="AC13" s="114">
        <f>AC9</f>
        <v>24462.51</v>
      </c>
      <c r="AD13" s="90"/>
      <c r="AE13" s="74"/>
    </row>
    <row r="14" spans="1:31" s="33" customFormat="1" ht="39.9" customHeight="1">
      <c r="A14" s="40" t="s">
        <v>17</v>
      </c>
      <c r="B14" s="40"/>
      <c r="C14" s="54"/>
      <c r="D14" s="54"/>
      <c r="E14" s="54"/>
      <c r="F14" s="54"/>
      <c r="G14" s="54"/>
      <c r="H14" s="54"/>
      <c r="I14" s="54"/>
      <c r="J14" s="54"/>
      <c r="K14" s="61"/>
      <c r="L14" s="61"/>
      <c r="M14" s="60"/>
      <c r="N14" s="79"/>
      <c r="O14" s="54"/>
      <c r="P14" s="54"/>
      <c r="Q14" s="54"/>
      <c r="R14" s="55"/>
      <c r="S14" s="56">
        <f>S9</f>
        <v>1</v>
      </c>
      <c r="T14" s="57"/>
      <c r="U14" s="73"/>
      <c r="V14" s="73"/>
      <c r="W14" s="73"/>
      <c r="X14" s="73"/>
      <c r="Y14" s="73"/>
      <c r="Z14" s="73"/>
      <c r="AA14" s="73"/>
      <c r="AB14" s="73"/>
      <c r="AC14" s="73">
        <f>AC13</f>
        <v>24462.51</v>
      </c>
    </row>
    <row r="15" spans="1:31" ht="39.9" customHeight="1">
      <c r="A15" s="24" t="str">
        <f>"TOTAL AMOUNT:"&amp;UPPER(SUBSTITUTE(SUBSTITUTE(PROPER(SUBSTITUTE(SUBSTITUTE(SUBSTITUTE(SUBSTITUTE(TRIM(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IF(LEN(ROUNDDOWN(AC14,0))&gt;6,ROMAN(MID(ROUNDDOWN(AC14,0),1,LEN(ROUNDDOWN(AC14,0))-6)+0)&amp;" million "&amp;ROMAN(MID(ROUNDDOWN(AC14,0),LEN(ROUNDDOWN(AC14,0))-5,3)+0)&amp;" thousand "&amp;ROMAN(MID(ROUNDDOWN(AC14,0),LEN(ROUNDDOWN(AC14,0))-2,3)+0)&amp;" US dollars",IF(LEN(ROUNDDOWN(AC14,0))&gt;3,ROMAN(MID(ROUNDDOWN(AC14,0),1,LEN(ROUNDDOWN(AC14,0))-3)+0)&amp;" thousand "&amp;ROMAN(MID(ROUNDDOWN(AC14,0),LEN(ROUNDDOWN(AC14,0))-2,3)+0)&amp;" US dollars",ROMAN(ROUNDDOWN(AC14,0))&amp;" US dollars")),"DCCC"," eight hundred"),"DCC"," seven hundred"),"DC"," six hundred"),"CD"," four hundred"),"XC"," ninety"),"CCC"," three hundred"),"CC"," two hundred"),"D"," five hundred"),"CM"," nine hundred"),"C","one hundred"),"XL"," fourty"),"LXXX"," eighty"),"LXX"," seventy"),"LX"," sixty"),"L"," fifty"),"XXX"," thirty"),"XX"," twenty"),"XIX"," nineteen"),"XVIII"," eighteen"),"XVII"," seventeen"),"XVI"," sixteen"),"XV"," fifteen"),"XIV"," fourteen"),"XIII"," thirteen"),"XII"," twelve"),"XI"," eleven"),"IX"," nine"),"X"," ten"),"VIII"," eight"),"VII"," seven"),"VI"," six"),"IV"," four"),"V"," five"),"III"," three"),"II"," two"),"I"," one"),"one thousand","one thousand"),"two thousand","two thousand"),"three thousand","three thousand"),"four thousand","four thousand"),"one million","one million"),"two million","two million"),"three million","three million"),"four million","four million"),"one US dollars","one US dollar"),"two US dollars","two US dollar"),"three US dollars","three US dollar"),"four US dollars","four US dollar")),"million thousand","million"),"million thousand","million"),"million thousand","million")&amp;" "&amp;SUBSTITUTE(SUBSTITUTE(SUBSTITUTE(SUBSTITUTE(SUBSTITUTE(SUBSTITUTE(SUBSTITUTE(SUBSTITUTE(RIGHT(TEXT(AC14,"0,00"),2)&amp;" cents","1 cents","1 cent"),"2 cents","2 cent"),"3 cents","3 cent"),"4 cents","4 cent"),"11 cent","11 cents"),"12 cent","12 cents"),"13 cent","13 cents"),"14 cent","14 cents")," ","Z")),"z"," "),"Z"," "))</f>
        <v>TOTAL AMOUNT:TWENTY FOUR THOUSAND FOUR HUNDRED SIXTY TWO US DOLLAR 51 CENT</v>
      </c>
      <c r="E15" s="76"/>
      <c r="F15" s="76"/>
      <c r="G15" s="76"/>
      <c r="H15" s="76"/>
      <c r="I15" s="76"/>
      <c r="J15" s="76"/>
      <c r="K15" s="77"/>
      <c r="L15" s="77"/>
      <c r="M15" s="78"/>
      <c r="N15" s="76"/>
      <c r="O15" s="76"/>
      <c r="P15" s="76"/>
      <c r="Q15" s="76"/>
      <c r="R15" s="76"/>
      <c r="S15" s="76"/>
      <c r="T15" s="78"/>
      <c r="U15" s="78"/>
      <c r="V15" s="78"/>
      <c r="W15" s="78"/>
      <c r="X15" s="78"/>
      <c r="Y15" s="78"/>
      <c r="Z15" s="78"/>
      <c r="AA15" s="78"/>
      <c r="AB15" s="76"/>
      <c r="AC15" s="78"/>
    </row>
    <row r="16" spans="1:31" ht="37.5" customHeight="1">
      <c r="A16" s="24" t="str">
        <f>"ИТОГО: "&amp;UPPER(SUBSTITUTE(SUBSTITUTE(PROPER(SUBSTITUTE(SUBSTITUTE(SUBSTITUTE(SUBSTITUTE(TRIM(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SUBSTITUTE(IF(LEN(ROUNDDOWN(AC14,0))&gt;6,ROMAN(MID(ROUNDDOWN(AC14,0),1,LEN(ROUNDDOWN(AC14,0))-6)+0)&amp;" миллионов "&amp;ROMAN(MID(ROUNDDOWN(AC14,0),LEN(ROUNDDOWN(AC14,0))-5,3)+0)&amp;" тысяч "&amp;ROMAN(MID(ROUNDDOWN(AC14,0),LEN(ROUNDDOWN(AC14,0))-2,3)+0)&amp;" долларов США",IF(LEN(ROUNDDOWN(AC14,0))&gt;3,ROMAN(MID(ROUNDDOWN(AC14,0),1,LEN(ROUNDDOWN(AC14,0))-3)+0)&amp;" тысяч "&amp;ROMAN(MID(ROUNDDOWN(AC14,0),LEN(ROUNDDOWN(AC14,0))-2,3)+0)&amp;" долларов США",ROMAN(ROUNDDOWN(AC14,0))&amp;" долларов США")),"DCCC"," восемьсот"),"DCC"," семьсот"),"DC"," шестьсот"),"CD"," четыреста"),"XC"," девяносто"),"CCC"," триста"),"CC"," двести"),"D"," пятьсот"),"CM"," девятьсот"),"C"," сто"),"XL"," сорок"),"LXXX"," восемьдесят"),"LXX"," семьдесят"),"LX"," шестьдесят"),"L"," пятьдесят"),"XXX"," тридцать"),"XX"," двадцать"),"XIX"," девятнадцать"),"XVIII"," восемнадцать"),"XVII"," семнадцать"),"XVI"," шестнадцать"),"XV"," пятнадцать"),"XIV"," четырнадцать"),"XIII"," тринадцать"),"XII"," двенадцать"),"XI"," одиннадцать"),"IX"," девять"),"X"," десять"),"VIII"," восемь"),"VII"," семь"),"VI"," шесть"),"IV"," четыре"),"V"," пять"),"III"," три"),"II"," два"),"I"," один"),"один тысяч","одна тысяча"),"два тысяч","две тысячи"),"три тысяч","три тысячи"),"четыре тысяч","четыре тысячи"),"один миллионов","один миллион"),"два миллионов","два миллиона"),"три миллионов","три миллиона"),"четыре миллионов","четыре миллиона"),"один долларов США","один доллар США"),"два долларов США","два доллара США"),"три долларов США","три доллара США"),"четыре долларов США","четыре доллара США")),"миллион тысяч","миллион"),"миллиона тысяч","миллиона"),"миллионов тысяч","миллионов")&amp;" "&amp;SUBSTITUTE(SUBSTITUTE(SUBSTITUTE(SUBSTITUTE(SUBSTITUTE(SUBSTITUTE(SUBSTITUTE(SUBSTITUTE(RIGHT(TEXT(AC14,"0,00"),2)&amp;" центов","1 центов","1 цент"),"2 центов","2 цента"),"3 центов","3 цента"),"4 центов","4 цента"),"11 цент","11 центов"),"12 цента","12 центов"),"13 цента","13 центов"),"14 цента","14 центов")," ","Z")),"z"," "),"Z"," "))</f>
        <v>ИТОГО: ДВАДЦАТЬ ЧЕТЫРЕ ТЫСЯЧИ ЧЕТЫРЕСТА ШЕСТЬДЕСЯТ ДВА ДОЛЛАРА США 51 ЦЕНТ</v>
      </c>
      <c r="B16" s="41"/>
      <c r="C16" s="24"/>
      <c r="D16" s="24"/>
      <c r="E16" s="80"/>
      <c r="F16" s="80"/>
      <c r="G16" s="80"/>
      <c r="H16" s="81"/>
      <c r="I16" s="82" t="s">
        <v>47</v>
      </c>
      <c r="J16" s="83"/>
      <c r="K16" s="84"/>
      <c r="L16" s="84"/>
      <c r="M16" s="85"/>
      <c r="N16" s="86"/>
      <c r="O16" s="81"/>
      <c r="P16" s="81"/>
      <c r="Q16" s="83"/>
      <c r="R16" s="87"/>
      <c r="S16" s="88"/>
      <c r="T16" s="87"/>
      <c r="U16" s="81"/>
      <c r="V16" s="89"/>
      <c r="W16" s="78"/>
      <c r="X16" s="78"/>
      <c r="Y16" s="78"/>
      <c r="Z16" s="78"/>
      <c r="AA16" s="78"/>
      <c r="AB16" s="76"/>
      <c r="AC16" s="76"/>
    </row>
    <row r="17" spans="1:22" ht="39.9" customHeight="1">
      <c r="A17" s="24"/>
      <c r="I17" s="43"/>
      <c r="J17" s="43"/>
      <c r="K17" s="63"/>
      <c r="T17" s="23"/>
      <c r="U17" s="24"/>
      <c r="V17" s="24"/>
    </row>
    <row r="18" spans="1:22" ht="39.9" customHeight="1">
      <c r="A18" s="24" t="s">
        <v>73</v>
      </c>
      <c r="B18" s="29"/>
      <c r="C18" s="29"/>
      <c r="D18" s="29"/>
      <c r="E18" s="29"/>
      <c r="F18" s="44"/>
      <c r="G18" s="44"/>
      <c r="I18" s="45"/>
      <c r="J18" s="46"/>
      <c r="K18" s="42"/>
      <c r="R18" s="24" t="s">
        <v>48</v>
      </c>
      <c r="T18" s="23"/>
      <c r="U18" s="23"/>
      <c r="V18" s="24"/>
    </row>
    <row r="19" spans="1:22" ht="96" customHeight="1">
      <c r="A19" s="47"/>
      <c r="B19" s="48"/>
      <c r="C19" s="48"/>
      <c r="D19" s="49"/>
      <c r="E19" s="67"/>
      <c r="F19" s="50"/>
      <c r="G19" s="44"/>
      <c r="I19" s="45"/>
      <c r="J19" s="46"/>
      <c r="K19" s="42"/>
      <c r="R19" s="51"/>
      <c r="S19" s="51"/>
      <c r="T19" s="51"/>
      <c r="U19" s="51"/>
      <c r="V19" s="51"/>
    </row>
    <row r="20" spans="1:22" ht="39.9" customHeight="1">
      <c r="A20" s="29" t="s">
        <v>76</v>
      </c>
      <c r="B20" s="52"/>
      <c r="C20" s="53"/>
      <c r="D20" s="53"/>
      <c r="E20" s="53"/>
      <c r="F20" s="53"/>
      <c r="G20" s="53"/>
      <c r="H20" s="29"/>
      <c r="I20" s="45"/>
      <c r="J20" s="46"/>
      <c r="K20" s="42"/>
      <c r="R20" s="29" t="s">
        <v>49</v>
      </c>
      <c r="T20" s="23"/>
      <c r="U20" s="23"/>
      <c r="V20" s="29"/>
    </row>
    <row r="21" spans="1:22" ht="39.9" customHeight="1">
      <c r="A21" s="29" t="s">
        <v>50</v>
      </c>
      <c r="B21" s="52"/>
      <c r="C21" s="52"/>
      <c r="D21" s="52"/>
      <c r="E21" s="52"/>
      <c r="F21" s="52"/>
      <c r="G21" s="53"/>
      <c r="H21" s="41"/>
      <c r="I21" s="45"/>
      <c r="J21" s="46"/>
      <c r="K21" s="42"/>
      <c r="R21" s="29" t="s">
        <v>51</v>
      </c>
      <c r="T21" s="23"/>
      <c r="U21" s="23"/>
      <c r="V21" s="29"/>
    </row>
    <row r="22" spans="1:22" ht="39.9" customHeight="1">
      <c r="A22" s="52" t="s">
        <v>52</v>
      </c>
      <c r="B22" s="52"/>
      <c r="C22" s="53"/>
      <c r="D22" s="53"/>
      <c r="E22" s="53"/>
      <c r="F22" s="53"/>
      <c r="H22" s="52"/>
      <c r="I22" s="52"/>
      <c r="J22" s="52"/>
      <c r="K22" s="64"/>
      <c r="R22" s="52" t="s">
        <v>53</v>
      </c>
      <c r="S22" s="52"/>
      <c r="T22" s="52"/>
      <c r="U22" s="52"/>
      <c r="V22" s="52"/>
    </row>
    <row r="23" spans="1:22" ht="39.9" customHeight="1">
      <c r="A23" s="29" t="s">
        <v>82</v>
      </c>
      <c r="I23" s="43"/>
      <c r="J23" s="43"/>
      <c r="K23" s="63"/>
      <c r="T23" s="23"/>
      <c r="U23" s="23"/>
      <c r="V23" s="23"/>
    </row>
    <row r="24" spans="1:22">
      <c r="I24" s="43"/>
      <c r="J24" s="43"/>
      <c r="K24" s="63"/>
      <c r="T24" s="23"/>
      <c r="U24" s="23"/>
      <c r="V24" s="23"/>
    </row>
  </sheetData>
  <autoFilter ref="A8:AB14" xr:uid="{00000000-0009-0000-0000-000001000000}"/>
  <mergeCells count="24">
    <mergeCell ref="AC9:AC12"/>
    <mergeCell ref="AA9:AA12"/>
    <mergeCell ref="AB9:AB12"/>
    <mergeCell ref="L9:L12"/>
    <mergeCell ref="V9:V12"/>
    <mergeCell ref="S9:S12"/>
    <mergeCell ref="W9:W12"/>
    <mergeCell ref="X9:X12"/>
    <mergeCell ref="A1:V1"/>
    <mergeCell ref="A2:V2"/>
    <mergeCell ref="A4:V4"/>
    <mergeCell ref="A5:V5"/>
    <mergeCell ref="A9:A13"/>
    <mergeCell ref="B9:B13"/>
    <mergeCell ref="C9:C12"/>
    <mergeCell ref="D9:D12"/>
    <mergeCell ref="F9:F12"/>
    <mergeCell ref="G9:G12"/>
    <mergeCell ref="H9:H12"/>
    <mergeCell ref="I9:I12"/>
    <mergeCell ref="R9:R12"/>
    <mergeCell ref="J9:J12"/>
    <mergeCell ref="K9:K12"/>
    <mergeCell ref="M9:M12"/>
  </mergeCells>
  <conditionalFormatting sqref="L7">
    <cfRule type="duplicateValues" dxfId="9" priority="316"/>
  </conditionalFormatting>
  <conditionalFormatting sqref="J1:J6">
    <cfRule type="duplicateValues" dxfId="8" priority="297"/>
  </conditionalFormatting>
  <conditionalFormatting sqref="I1:I6">
    <cfRule type="duplicateValues" dxfId="7" priority="298"/>
  </conditionalFormatting>
  <conditionalFormatting sqref="J18:J21 J16">
    <cfRule type="duplicateValues" dxfId="6" priority="295"/>
  </conditionalFormatting>
  <conditionalFormatting sqref="I18:I21 I16">
    <cfRule type="duplicateValues" dxfId="5" priority="296"/>
  </conditionalFormatting>
  <conditionalFormatting sqref="K14">
    <cfRule type="duplicateValues" dxfId="4" priority="379"/>
  </conditionalFormatting>
  <conditionalFormatting sqref="U13">
    <cfRule type="duplicateValues" dxfId="3" priority="256"/>
  </conditionalFormatting>
  <conditionalFormatting sqref="M13">
    <cfRule type="duplicateValues" dxfId="2" priority="255"/>
  </conditionalFormatting>
  <conditionalFormatting sqref="N13">
    <cfRule type="duplicateValues" dxfId="1" priority="254"/>
  </conditionalFormatting>
  <conditionalFormatting sqref="O13">
    <cfRule type="duplicateValues" dxfId="0" priority="253"/>
  </conditionalFormatting>
  <pageMargins left="0.19685039370078741" right="0.19685039370078741" top="0.56999999999999995" bottom="0.47244094488188981" header="0.31496062992125984" footer="0.31496062992125984"/>
  <pageSetup paperSize="9" scale="33"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6DCF8-8965-416A-B7CF-7A17A792065A}">
  <sheetPr>
    <tabColor rgb="FF00B050"/>
  </sheetPr>
  <dimension ref="A1"/>
  <sheetViews>
    <sheetView topLeftCell="A43" zoomScaleNormal="100" workbookViewId="0">
      <selection activeCell="L47" sqref="L47"/>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Инвойс</vt:lpstr>
      <vt:lpstr>Таблица</vt:lpstr>
      <vt:lpstr>Подтв.</vt:lpstr>
      <vt:lpstr>Таблица!Область_печати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eshishova</dc:creator>
  <cp:lastModifiedBy>Temurmalik Bafoev</cp:lastModifiedBy>
  <cp:lastPrinted>2024-01-22T05:50:12Z</cp:lastPrinted>
  <dcterms:created xsi:type="dcterms:W3CDTF">2022-10-20T11:34:19Z</dcterms:created>
  <dcterms:modified xsi:type="dcterms:W3CDTF">2024-01-22T09:21:47Z</dcterms:modified>
</cp:coreProperties>
</file>