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ptraxTech\"/>
    </mc:Choice>
  </mc:AlternateContent>
  <xr:revisionPtr revIDLastSave="0" documentId="13_ncr:1_{0E54367A-5A54-4CE8-BA8D-5978A5EB8E0B}" xr6:coauthVersionLast="43" xr6:coauthVersionMax="43" xr10:uidLastSave="{00000000-0000-0000-0000-000000000000}"/>
  <bookViews>
    <workbookView xWindow="-120" yWindow="-120" windowWidth="20730" windowHeight="11160" activeTab="1" xr2:uid="{5BA9C28C-BCAA-4600-B88E-DBBEFBBEB29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W5" i="2"/>
  <c r="W9" i="2"/>
  <c r="T3" i="2"/>
  <c r="W3" i="2" s="1"/>
  <c r="T4" i="2"/>
  <c r="W4" i="2" s="1"/>
  <c r="T5" i="2"/>
  <c r="T6" i="2"/>
  <c r="W6" i="2" s="1"/>
  <c r="T7" i="2"/>
  <c r="W7" i="2" s="1"/>
  <c r="T8" i="2"/>
  <c r="W8" i="2" s="1"/>
  <c r="T9" i="2"/>
  <c r="T10" i="2"/>
  <c r="W10" i="2" s="1"/>
  <c r="T2" i="2"/>
  <c r="W2" i="2" s="1"/>
  <c r="P3" i="2"/>
  <c r="Q3" i="2" s="1"/>
  <c r="P4" i="2"/>
  <c r="Q4" i="2" s="1"/>
  <c r="P5" i="2"/>
  <c r="Q5" i="2" s="1"/>
  <c r="P6" i="2"/>
  <c r="R6" i="2" s="1"/>
  <c r="P7" i="2"/>
  <c r="Q7" i="2" s="1"/>
  <c r="P8" i="2"/>
  <c r="Q8" i="2" s="1"/>
  <c r="P9" i="2"/>
  <c r="Q9" i="2" s="1"/>
  <c r="P10" i="2"/>
  <c r="Q10" i="2" s="1"/>
  <c r="P2" i="2"/>
  <c r="Q2" i="2" s="1"/>
  <c r="N8" i="2"/>
  <c r="N6" i="2"/>
  <c r="N4" i="2"/>
  <c r="N2" i="2"/>
  <c r="I3" i="2"/>
  <c r="I4" i="2"/>
  <c r="I5" i="2"/>
  <c r="I6" i="2"/>
  <c r="I7" i="2"/>
  <c r="I8" i="2"/>
  <c r="I9" i="2"/>
  <c r="I10" i="2"/>
  <c r="I2" i="2"/>
  <c r="H3" i="2"/>
  <c r="H4" i="2"/>
  <c r="H5" i="2"/>
  <c r="H6" i="2"/>
  <c r="H7" i="2"/>
  <c r="H8" i="2"/>
  <c r="H9" i="2"/>
  <c r="H10" i="2"/>
  <c r="H2" i="2"/>
  <c r="R10" i="2" l="1"/>
  <c r="R9" i="2"/>
  <c r="R8" i="2"/>
  <c r="R2" i="2"/>
  <c r="R7" i="2"/>
  <c r="G3" i="2"/>
  <c r="G4" i="2"/>
  <c r="G5" i="2"/>
  <c r="G6" i="2"/>
  <c r="G7" i="2"/>
  <c r="G8" i="2"/>
  <c r="G9" i="2"/>
  <c r="G10" i="2"/>
  <c r="G2" i="2"/>
  <c r="X3" i="2"/>
  <c r="X4" i="2"/>
  <c r="X5" i="2"/>
  <c r="X6" i="2"/>
  <c r="X7" i="2"/>
  <c r="X8" i="2"/>
  <c r="X9" i="2"/>
  <c r="X10" i="2"/>
  <c r="X2" i="2"/>
  <c r="J10" i="2"/>
  <c r="J8" i="2"/>
  <c r="J6" i="2"/>
  <c r="J4" i="2"/>
  <c r="J2" i="2"/>
  <c r="D3" i="2"/>
  <c r="D4" i="2"/>
  <c r="D5" i="2"/>
  <c r="D6" i="2"/>
  <c r="D7" i="2"/>
  <c r="D8" i="2"/>
  <c r="D9" i="2"/>
  <c r="D10" i="2"/>
  <c r="D2" i="2"/>
</calcChain>
</file>

<file path=xl/sharedStrings.xml><?xml version="1.0" encoding="utf-8"?>
<sst xmlns="http://schemas.openxmlformats.org/spreadsheetml/2006/main" count="151" uniqueCount="93">
  <si>
    <t>Firstname</t>
  </si>
  <si>
    <t>Lastname</t>
  </si>
  <si>
    <t>Age</t>
  </si>
  <si>
    <t>Gender</t>
  </si>
  <si>
    <t>Start Date</t>
  </si>
  <si>
    <t xml:space="preserve">End Date </t>
  </si>
  <si>
    <t>David</t>
  </si>
  <si>
    <t>Akusa</t>
  </si>
  <si>
    <t>M</t>
  </si>
  <si>
    <t>30/2/2023</t>
  </si>
  <si>
    <t>Amadi</t>
  </si>
  <si>
    <t>favour</t>
  </si>
  <si>
    <t>F</t>
  </si>
  <si>
    <t>30/4/2018</t>
  </si>
  <si>
    <t>Mikeal</t>
  </si>
  <si>
    <t>Angel</t>
  </si>
  <si>
    <t>Mane</t>
  </si>
  <si>
    <t>Jude</t>
  </si>
  <si>
    <t>Jason</t>
  </si>
  <si>
    <t>queen</t>
  </si>
  <si>
    <t>PiUS</t>
  </si>
  <si>
    <t>Trust</t>
  </si>
  <si>
    <t>Akajuru</t>
  </si>
  <si>
    <t>deborah</t>
  </si>
  <si>
    <t>16/2/2017</t>
  </si>
  <si>
    <t>EZEKIEL</t>
  </si>
  <si>
    <t>prosper</t>
  </si>
  <si>
    <t>Ola</t>
  </si>
  <si>
    <t>Miracle</t>
  </si>
  <si>
    <r>
      <t xml:space="preserve">UPTRAXTECH </t>
    </r>
    <r>
      <rPr>
        <b/>
        <sz val="18"/>
        <color rgb="FFC00000"/>
        <rFont val="Calibri"/>
        <family val="2"/>
        <scheme val="minor"/>
      </rPr>
      <t>ACADEMY</t>
    </r>
  </si>
  <si>
    <t>Student_ID</t>
  </si>
  <si>
    <t>Course</t>
  </si>
  <si>
    <t>Data Analysis</t>
  </si>
  <si>
    <t>Fee</t>
  </si>
  <si>
    <t>UI/UX Design</t>
  </si>
  <si>
    <t>Programming</t>
  </si>
  <si>
    <t>Computer Basics</t>
  </si>
  <si>
    <t>First Name</t>
  </si>
  <si>
    <t>CASE Functions</t>
  </si>
  <si>
    <r>
      <rPr>
        <b/>
        <sz val="11"/>
        <color theme="1"/>
        <rFont val="Calibri"/>
        <family val="2"/>
        <scheme val="minor"/>
      </rPr>
      <t>Proper</t>
    </r>
    <r>
      <rPr>
        <sz val="11"/>
        <color theme="1"/>
        <rFont val="Calibri"/>
        <family val="2"/>
        <scheme val="minor"/>
      </rPr>
      <t>: Putting first letter in upper case and others in lower cases</t>
    </r>
  </si>
  <si>
    <t>Last Name</t>
  </si>
  <si>
    <r>
      <rPr>
        <b/>
        <sz val="11"/>
        <color theme="1"/>
        <rFont val="Calibri"/>
        <family val="2"/>
        <scheme val="minor"/>
      </rPr>
      <t>Upper</t>
    </r>
    <r>
      <rPr>
        <sz val="11"/>
        <color theme="1"/>
        <rFont val="Calibri"/>
        <family val="2"/>
        <scheme val="minor"/>
      </rPr>
      <t>: Converting all characters into upper case</t>
    </r>
  </si>
  <si>
    <r>
      <rPr>
        <b/>
        <sz val="11"/>
        <color theme="1"/>
        <rFont val="Calibri"/>
        <family val="2"/>
        <scheme val="minor"/>
      </rPr>
      <t>Lower</t>
    </r>
    <r>
      <rPr>
        <sz val="11"/>
        <color theme="1"/>
        <rFont val="Calibri"/>
        <family val="2"/>
        <scheme val="minor"/>
      </rPr>
      <t>: Converting all characters into lower case</t>
    </r>
  </si>
  <si>
    <t>Pius</t>
  </si>
  <si>
    <t>Ezekiel</t>
  </si>
  <si>
    <t>Highlighting in ranges: Contr + Shift + Arrows keys</t>
  </si>
  <si>
    <t>Favour</t>
  </si>
  <si>
    <t>Queen</t>
  </si>
  <si>
    <t>Deborah</t>
  </si>
  <si>
    <t>Prosper</t>
  </si>
  <si>
    <t xml:space="preserve">Angel </t>
  </si>
  <si>
    <t>CONCATENATE</t>
  </si>
  <si>
    <t>Full Name</t>
  </si>
  <si>
    <t>Inserting Columns &amp; Rows: Cont + Shift + + or contr  - to add or remove accordingly</t>
  </si>
  <si>
    <t>David Akusa</t>
  </si>
  <si>
    <t>Amadi Favour</t>
  </si>
  <si>
    <t xml:space="preserve">Mikeal Angel </t>
  </si>
  <si>
    <t>Mane Jude</t>
  </si>
  <si>
    <t>Jason Queen</t>
  </si>
  <si>
    <t>Pius Trust</t>
  </si>
  <si>
    <t>Akajuru Deborah</t>
  </si>
  <si>
    <t>Ezekiel Prosper</t>
  </si>
  <si>
    <t>Ola Miracle</t>
  </si>
  <si>
    <t>Full_Name</t>
  </si>
  <si>
    <t>MIN</t>
  </si>
  <si>
    <t>MAX</t>
  </si>
  <si>
    <t>COUNT</t>
  </si>
  <si>
    <t>SUM</t>
  </si>
  <si>
    <t>AVERAGE</t>
  </si>
  <si>
    <t>AGGREGATED Functions: Returns a single value as result</t>
  </si>
  <si>
    <t>ITERATED Functions</t>
  </si>
  <si>
    <t>LEN</t>
  </si>
  <si>
    <t>Age_Group</t>
  </si>
  <si>
    <t>AGE GRP</t>
  </si>
  <si>
    <t>COUNTIF</t>
  </si>
  <si>
    <t>COUNTIFS</t>
  </si>
  <si>
    <t>SUMIF</t>
  </si>
  <si>
    <t>SUMIFS</t>
  </si>
  <si>
    <t>DATE-TEXT</t>
  </si>
  <si>
    <t>RIGHT FN</t>
  </si>
  <si>
    <t>LEFT FN</t>
  </si>
  <si>
    <t>DATE_TEXT</t>
  </si>
  <si>
    <t>RIGT F</t>
  </si>
  <si>
    <t>AGE G</t>
  </si>
  <si>
    <t>SUBSTITUTE</t>
  </si>
  <si>
    <t>23/11/2023</t>
  </si>
  <si>
    <t>04/02/2020</t>
  </si>
  <si>
    <t>05/07/2020</t>
  </si>
  <si>
    <t>01/12/2024</t>
  </si>
  <si>
    <t>03/02/2020</t>
  </si>
  <si>
    <t>06/02/2020</t>
  </si>
  <si>
    <t>07/02/2020</t>
  </si>
  <si>
    <t>08/02/2020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</si>
</sst>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 x14ac:knownFonts="1">
    <font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1" fillId="2" borderId="0" xfId="0" applyFont="1" applyFill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285751</xdr:colOff>
      <xdr:row>0</xdr:row>
      <xdr:rowOff>19050</xdr:rowOff>
    </xdr:from>
    <xdr:to>
      <xdr:col>2</xdr:col>
      <xdr:colOff>638176</xdr:colOff>
      <xdr:row>1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12C5BA-E7AD-4FEE-9032-30B6B3434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1" y="19050"/>
          <a:ext cx="352425" cy="352425"/>
        </a:xfrm>
        <a:prstGeom prst="rect">
          <a:avLst/>
        </a:prstGeom>
      </xdr:spPr>
    </xdr:pic>
    <xdr:clientData/>
  </xdr:twoCellAnchor>
  <xdr:twoCellAnchor editAs="oneCell">
    <xdr:from>
      <xdr:col>5</xdr:col>
      <xdr:colOff>1028701</xdr:colOff>
      <xdr:row>0</xdr:row>
      <xdr:rowOff>47625</xdr:rowOff>
    </xdr:from>
    <xdr:to>
      <xdr:col>6</xdr:col>
      <xdr:colOff>333376</xdr:colOff>
      <xdr:row>2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4393D7-3253-4ABB-8393-A6A6A2F8C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1" y="47625"/>
          <a:ext cx="352425" cy="352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04E3-C974-433D-8F94-1948093CFA5C}">
  <dimension ref="A1:I12"/>
  <sheetViews>
    <sheetView workbookViewId="0">
      <selection activeCell="A3" sqref="A3:I12"/>
    </sheetView>
  </sheetViews>
  <sheetFormatPr defaultRowHeight="15" x14ac:dyDescent="0.25"/>
  <cols>
    <col min="1" max="1" width="15.7109375" customWidth="1"/>
    <col min="2" max="2" width="12" customWidth="1"/>
    <col min="3" max="3" width="12.140625" customWidth="1"/>
    <col min="4" max="4" width="11.85546875" customWidth="1"/>
    <col min="5" max="5" width="12" customWidth="1"/>
    <col min="6" max="6" width="15.7109375" customWidth="1"/>
    <col min="8" max="8" width="15.28515625" customWidth="1"/>
    <col min="9" max="9" width="12.85546875" customWidth="1"/>
  </cols>
  <sheetData>
    <row r="1" spans="1:9" x14ac:dyDescent="0.25">
      <c r="A1" s="4" t="s">
        <v>29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4"/>
      <c r="C2" s="4"/>
      <c r="D2" s="4"/>
      <c r="E2" s="4"/>
      <c r="F2" s="4"/>
      <c r="G2" s="4"/>
      <c r="H2" s="4"/>
      <c r="I2" s="4"/>
    </row>
    <row r="3" spans="1:9" x14ac:dyDescent="0.25">
      <c r="A3" t="s">
        <v>30</v>
      </c>
      <c r="B3" t="s">
        <v>0</v>
      </c>
      <c r="C3" t="s">
        <v>1</v>
      </c>
      <c r="D3" t="s">
        <v>2</v>
      </c>
      <c r="E3" t="s">
        <v>3</v>
      </c>
      <c r="F3" t="s">
        <v>31</v>
      </c>
      <c r="G3" t="s">
        <v>33</v>
      </c>
      <c r="H3" t="s">
        <v>4</v>
      </c>
      <c r="I3" t="s">
        <v>5</v>
      </c>
    </row>
    <row r="4" spans="1:9" x14ac:dyDescent="0.25">
      <c r="A4">
        <v>1001</v>
      </c>
      <c r="B4" t="s">
        <v>6</v>
      </c>
      <c r="C4" t="s">
        <v>7</v>
      </c>
      <c r="D4">
        <v>23</v>
      </c>
      <c r="E4" t="s">
        <v>8</v>
      </c>
      <c r="F4" t="s">
        <v>32</v>
      </c>
      <c r="G4">
        <v>50000</v>
      </c>
      <c r="H4" s="1">
        <v>44532</v>
      </c>
      <c r="I4" t="s">
        <v>9</v>
      </c>
    </row>
    <row r="5" spans="1:9" x14ac:dyDescent="0.25">
      <c r="A5">
        <v>1003</v>
      </c>
      <c r="B5" t="s">
        <v>10</v>
      </c>
      <c r="C5" t="s">
        <v>11</v>
      </c>
      <c r="D5">
        <v>25</v>
      </c>
      <c r="E5" t="s">
        <v>12</v>
      </c>
      <c r="F5" t="s">
        <v>34</v>
      </c>
      <c r="G5">
        <v>34000</v>
      </c>
      <c r="H5" t="s">
        <v>13</v>
      </c>
      <c r="I5" s="1">
        <v>45253</v>
      </c>
    </row>
    <row r="6" spans="1:9" x14ac:dyDescent="0.25">
      <c r="A6">
        <v>1005</v>
      </c>
      <c r="B6" t="s">
        <v>14</v>
      </c>
      <c r="C6" t="s">
        <v>15</v>
      </c>
      <c r="D6">
        <v>34</v>
      </c>
      <c r="E6" t="s">
        <v>12</v>
      </c>
      <c r="F6" t="s">
        <v>32</v>
      </c>
      <c r="G6">
        <v>50000</v>
      </c>
      <c r="H6" s="1">
        <v>42780</v>
      </c>
      <c r="I6" s="1">
        <v>43865</v>
      </c>
    </row>
    <row r="7" spans="1:9" x14ac:dyDescent="0.25">
      <c r="A7">
        <v>1006</v>
      </c>
      <c r="B7" t="s">
        <v>16</v>
      </c>
      <c r="C7" t="s">
        <v>17</v>
      </c>
      <c r="D7">
        <v>24</v>
      </c>
      <c r="E7" t="s">
        <v>8</v>
      </c>
      <c r="F7" t="s">
        <v>34</v>
      </c>
      <c r="G7">
        <v>34000</v>
      </c>
      <c r="H7" s="1">
        <v>43235</v>
      </c>
      <c r="I7" s="1">
        <v>44017</v>
      </c>
    </row>
    <row r="8" spans="1:9" x14ac:dyDescent="0.25">
      <c r="A8">
        <v>1002</v>
      </c>
      <c r="B8" t="s">
        <v>18</v>
      </c>
      <c r="C8" t="s">
        <v>19</v>
      </c>
      <c r="D8">
        <v>32</v>
      </c>
      <c r="E8" t="s">
        <v>12</v>
      </c>
      <c r="F8" t="s">
        <v>36</v>
      </c>
      <c r="G8">
        <v>40000</v>
      </c>
      <c r="H8" s="1">
        <v>43865</v>
      </c>
      <c r="I8" s="1">
        <v>45627</v>
      </c>
    </row>
    <row r="9" spans="1:9" x14ac:dyDescent="0.25">
      <c r="A9">
        <v>1004</v>
      </c>
      <c r="B9" t="s">
        <v>20</v>
      </c>
      <c r="C9" t="s">
        <v>21</v>
      </c>
      <c r="D9">
        <v>28</v>
      </c>
      <c r="E9" t="s">
        <v>8</v>
      </c>
      <c r="F9" t="s">
        <v>35</v>
      </c>
      <c r="G9">
        <v>100000</v>
      </c>
      <c r="H9" s="1">
        <v>42779</v>
      </c>
      <c r="I9" s="1">
        <v>43864</v>
      </c>
    </row>
    <row r="10" spans="1:9" x14ac:dyDescent="0.25">
      <c r="A10">
        <v>1007</v>
      </c>
      <c r="B10" t="s">
        <v>22</v>
      </c>
      <c r="C10" t="s">
        <v>23</v>
      </c>
      <c r="D10">
        <v>25</v>
      </c>
      <c r="E10" t="s">
        <v>12</v>
      </c>
      <c r="F10" t="s">
        <v>35</v>
      </c>
      <c r="G10">
        <v>43000</v>
      </c>
      <c r="H10" s="1" t="s">
        <v>24</v>
      </c>
      <c r="I10" s="1">
        <v>43867</v>
      </c>
    </row>
    <row r="11" spans="1:9" x14ac:dyDescent="0.25">
      <c r="A11">
        <v>1008</v>
      </c>
      <c r="B11" t="s">
        <v>25</v>
      </c>
      <c r="C11" t="s">
        <v>26</v>
      </c>
      <c r="D11">
        <v>26</v>
      </c>
      <c r="E11" t="s">
        <v>8</v>
      </c>
      <c r="F11" t="s">
        <v>32</v>
      </c>
      <c r="G11">
        <v>60000</v>
      </c>
      <c r="H11" s="1">
        <v>42783</v>
      </c>
      <c r="I11" s="1">
        <v>43868</v>
      </c>
    </row>
    <row r="12" spans="1:9" x14ac:dyDescent="0.25">
      <c r="A12">
        <v>1009</v>
      </c>
      <c r="B12" t="s">
        <v>27</v>
      </c>
      <c r="C12" t="s">
        <v>28</v>
      </c>
      <c r="D12">
        <v>28</v>
      </c>
      <c r="E12" t="s">
        <v>12</v>
      </c>
      <c r="F12" t="s">
        <v>35</v>
      </c>
      <c r="G12">
        <v>52000</v>
      </c>
      <c r="H12" s="1">
        <v>42784</v>
      </c>
      <c r="I12" s="1">
        <v>43869</v>
      </c>
    </row>
  </sheetData>
  <mergeCells count="1">
    <mergeCell ref="A1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22ABF-650F-4071-A359-E41287CFCB72}">
  <dimension ref="A1:X10"/>
  <sheetViews>
    <sheetView tabSelected="1" topLeftCell="F1" workbookViewId="0">
      <selection activeCell="V2" sqref="V2"/>
    </sheetView>
  </sheetViews>
  <sheetFormatPr defaultRowHeight="15" x14ac:dyDescent="0.25"/>
  <cols>
    <col min="1" max="1" width="10.85546875" bestFit="1" customWidth="1"/>
    <col min="3" max="3" width="10.42578125" bestFit="1" customWidth="1"/>
    <col min="4" max="5" width="16" bestFit="1" customWidth="1"/>
    <col min="6" max="6" width="4.42578125" bestFit="1" customWidth="1"/>
    <col min="7" max="7" width="10.85546875" bestFit="1" customWidth="1"/>
    <col min="8" max="8" width="10.85546875" customWidth="1"/>
    <col min="9" max="9" width="6.42578125" bestFit="1" customWidth="1"/>
    <col min="10" max="10" width="9.28515625" bestFit="1" customWidth="1"/>
    <col min="11" max="11" width="7.5703125" bestFit="1" customWidth="1"/>
    <col min="12" max="12" width="15.7109375" bestFit="1" customWidth="1"/>
    <col min="15" max="16" width="12.140625" customWidth="1"/>
    <col min="17" max="17" width="9.140625" bestFit="1" customWidth="1"/>
    <col min="18" max="18" width="11.28515625" bestFit="1" customWidth="1"/>
    <col min="19" max="19" width="13" customWidth="1"/>
    <col min="20" max="22" width="12.140625" customWidth="1"/>
    <col min="23" max="23" width="6.42578125" bestFit="1" customWidth="1"/>
    <col min="24" max="24" width="4.28515625" bestFit="1" customWidth="1"/>
  </cols>
  <sheetData>
    <row r="1" spans="1:24" x14ac:dyDescent="0.25">
      <c r="A1" t="s">
        <v>30</v>
      </c>
      <c r="B1" t="s">
        <v>37</v>
      </c>
      <c r="C1" t="s">
        <v>40</v>
      </c>
      <c r="D1" t="s">
        <v>52</v>
      </c>
      <c r="E1" t="s">
        <v>63</v>
      </c>
      <c r="F1" t="s">
        <v>2</v>
      </c>
      <c r="G1" t="s">
        <v>72</v>
      </c>
      <c r="H1" t="s">
        <v>73</v>
      </c>
      <c r="I1" t="s">
        <v>83</v>
      </c>
      <c r="J1" t="s">
        <v>65</v>
      </c>
      <c r="K1" t="s">
        <v>3</v>
      </c>
      <c r="L1" t="s">
        <v>31</v>
      </c>
      <c r="M1" t="s">
        <v>33</v>
      </c>
      <c r="N1" t="s">
        <v>74</v>
      </c>
      <c r="O1" t="s">
        <v>4</v>
      </c>
      <c r="P1" t="s">
        <v>78</v>
      </c>
      <c r="Q1" t="s">
        <v>79</v>
      </c>
      <c r="R1" t="s">
        <v>84</v>
      </c>
      <c r="S1" t="s">
        <v>5</v>
      </c>
      <c r="T1" t="s">
        <v>81</v>
      </c>
      <c r="W1" t="s">
        <v>82</v>
      </c>
      <c r="X1" t="s">
        <v>71</v>
      </c>
    </row>
    <row r="2" spans="1:24" x14ac:dyDescent="0.25">
      <c r="A2">
        <v>1001</v>
      </c>
      <c r="B2" t="s">
        <v>6</v>
      </c>
      <c r="C2" t="s">
        <v>7</v>
      </c>
      <c r="D2" t="str">
        <f>CONCATENATE(B2," ",C2)</f>
        <v>David Akusa</v>
      </c>
      <c r="E2" t="s">
        <v>54</v>
      </c>
      <c r="F2">
        <v>23</v>
      </c>
      <c r="G2" t="str">
        <f>IF(F2&gt;=25, "Adult", "Young")</f>
        <v>Young</v>
      </c>
      <c r="H2" t="str">
        <f>IF(F2&lt;25,"Young",IF(F2=25,"Adult","Aged"))</f>
        <v>Young</v>
      </c>
      <c r="I2" t="str">
        <f>IF(F2&lt;25,"Young",IF(F2&lt;=30,"Adult","Aged"))</f>
        <v>Young</v>
      </c>
      <c r="J2">
        <f>MAX(F2:F10)</f>
        <v>34</v>
      </c>
      <c r="K2" t="s">
        <v>8</v>
      </c>
      <c r="L2" t="s">
        <v>32</v>
      </c>
      <c r="M2">
        <v>50000</v>
      </c>
      <c r="N2">
        <f>COUNTIF(M2:M10,"&gt;=50000")</f>
        <v>5</v>
      </c>
      <c r="O2" s="1">
        <v>44532</v>
      </c>
      <c r="P2" s="1" t="str">
        <f>TEXT(O2,"DD/MM/YYYY")</f>
        <v>02/12/2021</v>
      </c>
      <c r="Q2" s="1" t="str">
        <f>RIGHT(P2,4)</f>
        <v>2021</v>
      </c>
      <c r="R2" s="1" t="str">
        <f>SUBSTITUTE(P2,"/","-")</f>
        <v>02-12-2021</v>
      </c>
      <c r="S2" t="s">
        <v>9</v>
      </c>
      <c r="T2" s="1" t="str">
        <f>TEXT(S2,"DD/MM/YYYY")</f>
        <v>30/2/2023</v>
      </c>
      <c r="U2" s="1" t="s">
        <v>9</v>
      </c>
      <c r="V2" s="1"/>
      <c r="W2" s="1" t="str">
        <f>RIGHT(T2,4)</f>
        <v>2023</v>
      </c>
      <c r="X2">
        <f>LEN(B2:B10)</f>
        <v>5</v>
      </c>
    </row>
    <row r="3" spans="1:24" x14ac:dyDescent="0.25">
      <c r="A3">
        <v>1003</v>
      </c>
      <c r="B3" t="s">
        <v>10</v>
      </c>
      <c r="C3" t="s">
        <v>46</v>
      </c>
      <c r="D3" t="str">
        <f t="shared" ref="D3:D10" si="0">CONCATENATE(B3," ",C3)</f>
        <v>Amadi Favour</v>
      </c>
      <c r="E3" t="s">
        <v>55</v>
      </c>
      <c r="F3">
        <v>25</v>
      </c>
      <c r="G3" t="str">
        <f t="shared" ref="G3:G10" si="1">IF(F3&gt;=25, "Adult", "Young")</f>
        <v>Adult</v>
      </c>
      <c r="H3" t="str">
        <f t="shared" ref="H3:H10" si="2">IF(F3&lt;25,"Young",IF(F3=25,"Adult","Aged"))</f>
        <v>Adult</v>
      </c>
      <c r="I3" t="str">
        <f t="shared" ref="I3:I10" si="3">IF(F3&lt;25,"Young",IF(F3&lt;=30,"Adult","Aged"))</f>
        <v>Adult</v>
      </c>
      <c r="J3" t="s">
        <v>64</v>
      </c>
      <c r="K3" t="s">
        <v>12</v>
      </c>
      <c r="L3" t="s">
        <v>34</v>
      </c>
      <c r="M3">
        <v>34000</v>
      </c>
      <c r="N3" t="s">
        <v>75</v>
      </c>
      <c r="O3" t="s">
        <v>13</v>
      </c>
      <c r="P3" s="1" t="str">
        <f t="shared" ref="P3:P10" si="4">TEXT(O3,"DD/MM/YYYY")</f>
        <v>30/04/2018</v>
      </c>
      <c r="Q3" s="1" t="str">
        <f t="shared" ref="Q3:Q5" si="5">RIGHT(P3,4)</f>
        <v>2018</v>
      </c>
      <c r="R3" s="1" t="str">
        <f t="shared" ref="R3:R5" si="6">SUBSTITUTE(P3,"/","-")</f>
        <v>30-04-2018</v>
      </c>
      <c r="S3" s="1">
        <v>45253</v>
      </c>
      <c r="T3" s="1" t="str">
        <f>TEXT(S3,"DD/MM/YYYY")</f>
        <v>23/11/2023</v>
      </c>
      <c r="U3" s="1" t="s">
        <v>85</v>
      </c>
      <c r="V3" s="1"/>
      <c r="W3" s="1" t="str">
        <f t="shared" ref="W3:W10" si="7">RIGHT(T3,4)</f>
        <v>2023</v>
      </c>
      <c r="X3">
        <f>LEN(B3:B11)</f>
        <v>5</v>
      </c>
    </row>
    <row r="4" spans="1:24" x14ac:dyDescent="0.25">
      <c r="A4">
        <v>1005</v>
      </c>
      <c r="B4" t="s">
        <v>14</v>
      </c>
      <c r="C4" t="s">
        <v>50</v>
      </c>
      <c r="D4" t="str">
        <f t="shared" si="0"/>
        <v xml:space="preserve">Mikeal Angel </v>
      </c>
      <c r="E4" t="s">
        <v>56</v>
      </c>
      <c r="F4">
        <v>34</v>
      </c>
      <c r="G4" t="str">
        <f t="shared" si="1"/>
        <v>Adult</v>
      </c>
      <c r="H4" t="str">
        <f t="shared" si="2"/>
        <v>Aged</v>
      </c>
      <c r="I4" t="str">
        <f t="shared" si="3"/>
        <v>Aged</v>
      </c>
      <c r="J4">
        <f>MIN(F2:F10)</f>
        <v>23</v>
      </c>
      <c r="K4" t="s">
        <v>12</v>
      </c>
      <c r="L4" t="s">
        <v>32</v>
      </c>
      <c r="M4">
        <v>50000</v>
      </c>
      <c r="N4">
        <f>COUNTIFS(M2:M10,"&gt;=50000",K2:K10,"M",L2:L10,"Data Analysis")</f>
        <v>2</v>
      </c>
      <c r="O4" s="1">
        <v>42780</v>
      </c>
      <c r="P4" s="1" t="str">
        <f t="shared" si="4"/>
        <v>14/02/2017</v>
      </c>
      <c r="Q4" s="1" t="str">
        <f t="shared" si="5"/>
        <v>2017</v>
      </c>
      <c r="R4" s="1" t="str">
        <f t="shared" si="6"/>
        <v>14-02-2017</v>
      </c>
      <c r="S4" s="1">
        <v>43865</v>
      </c>
      <c r="T4" s="1" t="str">
        <f>TEXT(S4,"DD/MM/YYYY")</f>
        <v>04/02/2020</v>
      </c>
      <c r="U4" s="1" t="s">
        <v>86</v>
      </c>
      <c r="V4" s="1"/>
      <c r="W4" s="1" t="str">
        <f t="shared" si="7"/>
        <v>2020</v>
      </c>
      <c r="X4">
        <f>LEN(B4:B12)</f>
        <v>6</v>
      </c>
    </row>
    <row r="5" spans="1:24" x14ac:dyDescent="0.25">
      <c r="A5">
        <v>1006</v>
      </c>
      <c r="B5" t="s">
        <v>16</v>
      </c>
      <c r="C5" t="s">
        <v>17</v>
      </c>
      <c r="D5" t="str">
        <f t="shared" si="0"/>
        <v>Mane Jude</v>
      </c>
      <c r="E5" t="s">
        <v>57</v>
      </c>
      <c r="F5">
        <v>24</v>
      </c>
      <c r="G5" t="str">
        <f t="shared" si="1"/>
        <v>Young</v>
      </c>
      <c r="H5" t="str">
        <f t="shared" si="2"/>
        <v>Young</v>
      </c>
      <c r="I5" t="str">
        <f t="shared" si="3"/>
        <v>Young</v>
      </c>
      <c r="J5" t="s">
        <v>68</v>
      </c>
      <c r="K5" t="s">
        <v>8</v>
      </c>
      <c r="L5" t="s">
        <v>34</v>
      </c>
      <c r="M5">
        <v>34000</v>
      </c>
      <c r="N5" t="s">
        <v>76</v>
      </c>
      <c r="O5" s="1">
        <v>43235</v>
      </c>
      <c r="P5" s="1" t="str">
        <f t="shared" si="4"/>
        <v>15/05/2018</v>
      </c>
      <c r="Q5" s="1" t="str">
        <f t="shared" si="5"/>
        <v>2018</v>
      </c>
      <c r="R5" s="1" t="str">
        <f t="shared" si="6"/>
        <v>15-05-2018</v>
      </c>
      <c r="S5" s="1">
        <v>44017</v>
      </c>
      <c r="T5" s="1" t="str">
        <f>TEXT(S5,"DD/MM/YYYY")</f>
        <v>05/07/2020</v>
      </c>
      <c r="U5" s="1" t="s">
        <v>87</v>
      </c>
      <c r="V5" s="1"/>
      <c r="W5" s="1" t="str">
        <f t="shared" si="7"/>
        <v>2020</v>
      </c>
      <c r="X5">
        <f>LEN(B5:B13)</f>
        <v>4</v>
      </c>
    </row>
    <row r="6" spans="1:24" x14ac:dyDescent="0.25">
      <c r="A6">
        <v>1002</v>
      </c>
      <c r="B6" t="s">
        <v>18</v>
      </c>
      <c r="C6" t="s">
        <v>47</v>
      </c>
      <c r="D6" t="str">
        <f t="shared" si="0"/>
        <v>Jason Queen</v>
      </c>
      <c r="E6" t="s">
        <v>58</v>
      </c>
      <c r="F6">
        <v>32</v>
      </c>
      <c r="G6" t="str">
        <f t="shared" si="1"/>
        <v>Adult</v>
      </c>
      <c r="H6" t="str">
        <f t="shared" si="2"/>
        <v>Aged</v>
      </c>
      <c r="I6" t="str">
        <f t="shared" si="3"/>
        <v>Aged</v>
      </c>
      <c r="J6" s="5">
        <f>AVERAGE(F2:F10)</f>
        <v>27.222222222222221</v>
      </c>
      <c r="K6" t="s">
        <v>12</v>
      </c>
      <c r="L6" t="s">
        <v>36</v>
      </c>
      <c r="M6">
        <v>40000</v>
      </c>
      <c r="N6">
        <f>SUMIF(M2:M10,"&gt;50000")</f>
        <v>212000</v>
      </c>
      <c r="O6" s="1">
        <v>43865</v>
      </c>
      <c r="P6" s="1" t="str">
        <f t="shared" si="4"/>
        <v>04/02/2020</v>
      </c>
      <c r="Q6" s="1" t="s">
        <v>80</v>
      </c>
      <c r="R6" s="1" t="str">
        <f>SUBSTITUTE(P6,"/",":")</f>
        <v>04:02:2020</v>
      </c>
      <c r="S6" s="1">
        <v>45627</v>
      </c>
      <c r="T6" s="1" t="str">
        <f>TEXT(S6,"DD/MM/YYYY")</f>
        <v>01/12/2024</v>
      </c>
      <c r="U6" s="1" t="s">
        <v>88</v>
      </c>
      <c r="V6" s="1"/>
      <c r="W6" s="1" t="str">
        <f t="shared" si="7"/>
        <v>2024</v>
      </c>
      <c r="X6">
        <f>LEN(B6:B14)</f>
        <v>5</v>
      </c>
    </row>
    <row r="7" spans="1:24" x14ac:dyDescent="0.25">
      <c r="A7">
        <v>1004</v>
      </c>
      <c r="B7" t="s">
        <v>43</v>
      </c>
      <c r="C7" t="s">
        <v>21</v>
      </c>
      <c r="D7" t="str">
        <f t="shared" si="0"/>
        <v>Pius Trust</v>
      </c>
      <c r="E7" t="s">
        <v>59</v>
      </c>
      <c r="F7">
        <v>28</v>
      </c>
      <c r="G7" t="str">
        <f t="shared" si="1"/>
        <v>Adult</v>
      </c>
      <c r="H7" t="str">
        <f t="shared" si="2"/>
        <v>Aged</v>
      </c>
      <c r="I7" t="str">
        <f t="shared" si="3"/>
        <v>Adult</v>
      </c>
      <c r="J7" t="s">
        <v>67</v>
      </c>
      <c r="K7" t="s">
        <v>8</v>
      </c>
      <c r="L7" t="s">
        <v>35</v>
      </c>
      <c r="M7">
        <v>100000</v>
      </c>
      <c r="N7" t="s">
        <v>77</v>
      </c>
      <c r="O7" s="1">
        <v>42779</v>
      </c>
      <c r="P7" s="1" t="str">
        <f t="shared" si="4"/>
        <v>13/02/2017</v>
      </c>
      <c r="Q7" s="1" t="str">
        <f>LEFT(P7,2)</f>
        <v>13</v>
      </c>
      <c r="R7" s="1" t="str">
        <f t="shared" ref="R7:R10" si="8">SUBSTITUTE(P7,"/",":")</f>
        <v>13:02:2017</v>
      </c>
      <c r="S7" s="1">
        <v>43864</v>
      </c>
      <c r="T7" s="1" t="str">
        <f>TEXT(S7,"DD/MM/YYYY")</f>
        <v>03/02/2020</v>
      </c>
      <c r="U7" s="1" t="s">
        <v>89</v>
      </c>
      <c r="V7" s="1"/>
      <c r="W7" s="1" t="str">
        <f t="shared" si="7"/>
        <v>2020</v>
      </c>
      <c r="X7">
        <f>LEN(B7:B15)</f>
        <v>4</v>
      </c>
    </row>
    <row r="8" spans="1:24" s="2" customFormat="1" x14ac:dyDescent="0.25">
      <c r="A8" s="2">
        <v>1007</v>
      </c>
      <c r="B8" s="2" t="s">
        <v>22</v>
      </c>
      <c r="C8" s="2" t="s">
        <v>48</v>
      </c>
      <c r="D8" t="str">
        <f t="shared" si="0"/>
        <v>Akajuru Deborah</v>
      </c>
      <c r="E8" t="s">
        <v>60</v>
      </c>
      <c r="F8" s="2">
        <v>25</v>
      </c>
      <c r="G8" t="str">
        <f t="shared" si="1"/>
        <v>Adult</v>
      </c>
      <c r="H8" t="str">
        <f t="shared" si="2"/>
        <v>Adult</v>
      </c>
      <c r="I8" t="str">
        <f t="shared" si="3"/>
        <v>Adult</v>
      </c>
      <c r="J8" s="2">
        <f>SUM(F2:F10)</f>
        <v>245</v>
      </c>
      <c r="K8" s="2" t="s">
        <v>12</v>
      </c>
      <c r="L8" s="2" t="s">
        <v>35</v>
      </c>
      <c r="M8" s="2">
        <v>43000</v>
      </c>
      <c r="N8">
        <f>SUMIFS(M2:M10,K2:K10,"F",F2:F10,"&gt;=25")</f>
        <v>219000</v>
      </c>
      <c r="O8" s="3" t="s">
        <v>24</v>
      </c>
      <c r="P8" s="1" t="str">
        <f t="shared" si="4"/>
        <v>16/02/2017</v>
      </c>
      <c r="Q8" s="1" t="str">
        <f t="shared" ref="Q8:Q10" si="9">LEFT(P8,2)</f>
        <v>16</v>
      </c>
      <c r="R8" s="1" t="str">
        <f t="shared" si="8"/>
        <v>16:02:2017</v>
      </c>
      <c r="S8" s="3">
        <v>43867</v>
      </c>
      <c r="T8" s="1" t="str">
        <f>TEXT(S8,"DD/MM/YYYY")</f>
        <v>06/02/2020</v>
      </c>
      <c r="U8" s="1" t="s">
        <v>90</v>
      </c>
      <c r="V8" s="1"/>
      <c r="W8" s="1" t="str">
        <f t="shared" si="7"/>
        <v>2020</v>
      </c>
      <c r="X8">
        <f>LEN(B8:B16)</f>
        <v>7</v>
      </c>
    </row>
    <row r="9" spans="1:24" x14ac:dyDescent="0.25">
      <c r="A9">
        <v>1008</v>
      </c>
      <c r="B9" t="s">
        <v>44</v>
      </c>
      <c r="C9" t="s">
        <v>49</v>
      </c>
      <c r="D9" t="str">
        <f t="shared" si="0"/>
        <v>Ezekiel Prosper</v>
      </c>
      <c r="E9" t="s">
        <v>61</v>
      </c>
      <c r="F9">
        <v>26</v>
      </c>
      <c r="G9" t="str">
        <f t="shared" si="1"/>
        <v>Adult</v>
      </c>
      <c r="H9" t="str">
        <f t="shared" si="2"/>
        <v>Aged</v>
      </c>
      <c r="I9" t="str">
        <f t="shared" si="3"/>
        <v>Adult</v>
      </c>
      <c r="J9" t="s">
        <v>66</v>
      </c>
      <c r="K9" t="s">
        <v>8</v>
      </c>
      <c r="L9" t="s">
        <v>32</v>
      </c>
      <c r="M9">
        <v>60000</v>
      </c>
      <c r="O9" s="1">
        <v>42783</v>
      </c>
      <c r="P9" s="1" t="str">
        <f t="shared" si="4"/>
        <v>17/02/2017</v>
      </c>
      <c r="Q9" s="1" t="str">
        <f t="shared" si="9"/>
        <v>17</v>
      </c>
      <c r="R9" s="1" t="str">
        <f t="shared" si="8"/>
        <v>17:02:2017</v>
      </c>
      <c r="S9" s="1">
        <v>43868</v>
      </c>
      <c r="T9" s="1" t="str">
        <f>TEXT(S9,"DD/MM/YYYY")</f>
        <v>07/02/2020</v>
      </c>
      <c r="U9" s="1" t="s">
        <v>91</v>
      </c>
      <c r="V9" s="1"/>
      <c r="W9" s="1" t="str">
        <f t="shared" si="7"/>
        <v>2020</v>
      </c>
      <c r="X9">
        <f>LEN(B9:B17)</f>
        <v>7</v>
      </c>
    </row>
    <row r="10" spans="1:24" x14ac:dyDescent="0.25">
      <c r="A10">
        <v>1009</v>
      </c>
      <c r="B10" t="s">
        <v>27</v>
      </c>
      <c r="C10" t="s">
        <v>28</v>
      </c>
      <c r="D10" t="str">
        <f t="shared" si="0"/>
        <v>Ola Miracle</v>
      </c>
      <c r="E10" t="s">
        <v>62</v>
      </c>
      <c r="F10">
        <v>28</v>
      </c>
      <c r="G10" t="str">
        <f t="shared" si="1"/>
        <v>Adult</v>
      </c>
      <c r="H10" t="str">
        <f t="shared" si="2"/>
        <v>Aged</v>
      </c>
      <c r="I10" t="str">
        <f t="shared" si="3"/>
        <v>Adult</v>
      </c>
      <c r="J10">
        <f>COUNT(F2:F10)</f>
        <v>9</v>
      </c>
      <c r="K10" t="s">
        <v>12</v>
      </c>
      <c r="L10" t="s">
        <v>35</v>
      </c>
      <c r="M10">
        <v>52000</v>
      </c>
      <c r="O10" s="1">
        <v>42784</v>
      </c>
      <c r="P10" s="1" t="str">
        <f t="shared" si="4"/>
        <v>18/02/2017</v>
      </c>
      <c r="Q10" s="1" t="str">
        <f t="shared" si="9"/>
        <v>18</v>
      </c>
      <c r="R10" s="1" t="str">
        <f t="shared" si="8"/>
        <v>18:02:2017</v>
      </c>
      <c r="S10" s="1">
        <v>43869</v>
      </c>
      <c r="T10" s="1" t="str">
        <f>TEXT(S10,"DD/MM/YYYY")</f>
        <v>08/02/2020</v>
      </c>
      <c r="U10" s="1" t="s">
        <v>92</v>
      </c>
      <c r="V10" s="1"/>
      <c r="W10" s="1" t="str">
        <f t="shared" si="7"/>
        <v>2020</v>
      </c>
      <c r="X10">
        <f>LEN(B10:B18)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AE084-248C-4B24-A532-94EB52D744CF}">
  <dimension ref="A1:G17"/>
  <sheetViews>
    <sheetView workbookViewId="0">
      <selection activeCell="G14" sqref="G14"/>
    </sheetView>
  </sheetViews>
  <sheetFormatPr defaultRowHeight="15" x14ac:dyDescent="0.25"/>
  <sheetData>
    <row r="1" spans="1:7" x14ac:dyDescent="0.25">
      <c r="A1" t="s">
        <v>45</v>
      </c>
    </row>
    <row r="3" spans="1:7" x14ac:dyDescent="0.25">
      <c r="A3" t="s">
        <v>53</v>
      </c>
    </row>
    <row r="5" spans="1:7" x14ac:dyDescent="0.25">
      <c r="A5" t="s">
        <v>38</v>
      </c>
    </row>
    <row r="6" spans="1:7" x14ac:dyDescent="0.25">
      <c r="A6" t="s">
        <v>39</v>
      </c>
    </row>
    <row r="7" spans="1:7" x14ac:dyDescent="0.25">
      <c r="A7" t="s">
        <v>41</v>
      </c>
    </row>
    <row r="8" spans="1:7" x14ac:dyDescent="0.25">
      <c r="A8" t="s">
        <v>42</v>
      </c>
    </row>
    <row r="10" spans="1:7" x14ac:dyDescent="0.25">
      <c r="A10" t="s">
        <v>51</v>
      </c>
    </row>
    <row r="12" spans="1:7" x14ac:dyDescent="0.25">
      <c r="A12" t="s">
        <v>69</v>
      </c>
      <c r="G12" t="s">
        <v>70</v>
      </c>
    </row>
    <row r="13" spans="1:7" x14ac:dyDescent="0.25">
      <c r="A13" t="s">
        <v>64</v>
      </c>
      <c r="G13" t="s">
        <v>71</v>
      </c>
    </row>
    <row r="14" spans="1:7" x14ac:dyDescent="0.25">
      <c r="A14" t="s">
        <v>65</v>
      </c>
    </row>
    <row r="15" spans="1:7" x14ac:dyDescent="0.25">
      <c r="A15" t="s">
        <v>66</v>
      </c>
    </row>
    <row r="16" spans="1:7" x14ac:dyDescent="0.25">
      <c r="A16" t="s">
        <v>67</v>
      </c>
    </row>
    <row r="17" spans="1:1" x14ac:dyDescent="0.25">
      <c r="A17" t="s"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dcterms:created xsi:type="dcterms:W3CDTF">2024-06-12T19:38:49Z</dcterms:created>
  <dcterms:modified xsi:type="dcterms:W3CDTF">2024-06-18T11:53:45Z</dcterms:modified>
</cp:coreProperties>
</file>