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eniz/Desktop/"/>
    </mc:Choice>
  </mc:AlternateContent>
  <xr:revisionPtr revIDLastSave="0" documentId="13_ncr:1_{FB88E6E9-0B04-DD47-B324-DC91077C22E2}" xr6:coauthVersionLast="45" xr6:coauthVersionMax="45" xr10:uidLastSave="{00000000-0000-0000-0000-000000000000}"/>
  <bookViews>
    <workbookView xWindow="16800" yWindow="460" windowWidth="16800" windowHeight="20540" xr2:uid="{D73F9A12-3DF4-8D47-A333-D342A8C0610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" i="1" l="1"/>
  <c r="I2" i="1"/>
  <c r="I3" i="1"/>
  <c r="I4" i="1"/>
  <c r="I5" i="1"/>
  <c r="I6" i="1"/>
  <c r="I7" i="1"/>
  <c r="I8" i="1"/>
  <c r="I9" i="1"/>
  <c r="I10" i="1"/>
  <c r="I11" i="1"/>
  <c r="I13" i="1"/>
  <c r="I14" i="1"/>
  <c r="I15" i="1"/>
  <c r="I16" i="1"/>
  <c r="I17" i="1"/>
  <c r="I18" i="1"/>
  <c r="I19" i="1"/>
  <c r="I20" i="1"/>
  <c r="I21" i="1"/>
  <c r="I22" i="1"/>
  <c r="I23" i="1"/>
  <c r="I24" i="1"/>
  <c r="I12" i="1"/>
  <c r="I1" i="1"/>
  <c r="H2" i="1"/>
  <c r="J2" i="1" s="1"/>
  <c r="L2" i="1" s="1"/>
  <c r="H3" i="1"/>
  <c r="H4" i="1"/>
  <c r="H5" i="1"/>
  <c r="K5" i="1" s="1"/>
  <c r="M5" i="1" s="1"/>
  <c r="H6" i="1"/>
  <c r="K6" i="1" s="1"/>
  <c r="M6" i="1" s="1"/>
  <c r="H7" i="1"/>
  <c r="K7" i="1" s="1"/>
  <c r="M7" i="1" s="1"/>
  <c r="H8" i="1"/>
  <c r="K8" i="1" s="1"/>
  <c r="M8" i="1" s="1"/>
  <c r="H9" i="1"/>
  <c r="J9" i="1" s="1"/>
  <c r="L9" i="1" s="1"/>
  <c r="H10" i="1"/>
  <c r="H11" i="1"/>
  <c r="H13" i="1"/>
  <c r="H14" i="1"/>
  <c r="K14" i="1" s="1"/>
  <c r="M14" i="1" s="1"/>
  <c r="H15" i="1"/>
  <c r="K15" i="1" s="1"/>
  <c r="M15" i="1" s="1"/>
  <c r="H16" i="1"/>
  <c r="K16" i="1" s="1"/>
  <c r="M16" i="1" s="1"/>
  <c r="G41" i="1" s="1"/>
  <c r="H17" i="1"/>
  <c r="K17" i="1" s="1"/>
  <c r="M17" i="1" s="1"/>
  <c r="G42" i="1" s="1"/>
  <c r="H18" i="1"/>
  <c r="H19" i="1"/>
  <c r="H20" i="1"/>
  <c r="H21" i="1"/>
  <c r="H22" i="1"/>
  <c r="K22" i="1" s="1"/>
  <c r="M22" i="1" s="1"/>
  <c r="H23" i="1"/>
  <c r="J23" i="1" s="1"/>
  <c r="L23" i="1" s="1"/>
  <c r="H24" i="1"/>
  <c r="K24" i="1" s="1"/>
  <c r="M24" i="1" s="1"/>
  <c r="H12" i="1"/>
  <c r="J12" i="1" s="1"/>
  <c r="L12" i="1" s="1"/>
  <c r="F37" i="1" s="1"/>
  <c r="H1" i="1"/>
  <c r="J22" i="1" l="1"/>
  <c r="L22" i="1" s="1"/>
  <c r="J21" i="1"/>
  <c r="L21" i="1" s="1"/>
  <c r="K13" i="1"/>
  <c r="M13" i="1" s="1"/>
  <c r="G39" i="1" s="1"/>
  <c r="K4" i="1"/>
  <c r="M4" i="1" s="1"/>
  <c r="K20" i="1"/>
  <c r="M20" i="1" s="1"/>
  <c r="G44" i="1" s="1"/>
  <c r="K11" i="1"/>
  <c r="M11" i="1" s="1"/>
  <c r="K3" i="1"/>
  <c r="M3" i="1" s="1"/>
  <c r="K21" i="1"/>
  <c r="M21" i="1" s="1"/>
  <c r="G46" i="1"/>
  <c r="G45" i="1"/>
  <c r="K12" i="1"/>
  <c r="M12" i="1" s="1"/>
  <c r="G37" i="1" s="1"/>
  <c r="J24" i="1"/>
  <c r="L24" i="1" s="1"/>
  <c r="F46" i="1" s="1"/>
  <c r="K23" i="1"/>
  <c r="M23" i="1" s="1"/>
  <c r="J17" i="1"/>
  <c r="L17" i="1" s="1"/>
  <c r="F42" i="1" s="1"/>
  <c r="K19" i="1"/>
  <c r="M19" i="1" s="1"/>
  <c r="K10" i="1"/>
  <c r="M10" i="1" s="1"/>
  <c r="K1" i="1"/>
  <c r="M1" i="1" s="1"/>
  <c r="G34" i="1" s="1"/>
  <c r="K18" i="1"/>
  <c r="M18" i="1" s="1"/>
  <c r="K9" i="1"/>
  <c r="M9" i="1" s="1"/>
  <c r="J20" i="1"/>
  <c r="L20" i="1" s="1"/>
  <c r="F44" i="1" s="1"/>
  <c r="K2" i="1"/>
  <c r="M2" i="1" s="1"/>
  <c r="J1" i="1"/>
  <c r="L1" i="1" s="1"/>
  <c r="F34" i="1" s="1"/>
  <c r="J16" i="1"/>
  <c r="L16" i="1" s="1"/>
  <c r="J8" i="1"/>
  <c r="L8" i="1" s="1"/>
  <c r="J13" i="1"/>
  <c r="L13" i="1" s="1"/>
  <c r="F39" i="1" s="1"/>
  <c r="J5" i="1"/>
  <c r="L5" i="1" s="1"/>
  <c r="J4" i="1"/>
  <c r="L4" i="1" s="1"/>
  <c r="J19" i="1"/>
  <c r="L19" i="1" s="1"/>
  <c r="J15" i="1"/>
  <c r="L15" i="1" s="1"/>
  <c r="J11" i="1"/>
  <c r="L11" i="1" s="1"/>
  <c r="J7" i="1"/>
  <c r="L7" i="1" s="1"/>
  <c r="J3" i="1"/>
  <c r="L3" i="1" s="1"/>
  <c r="J18" i="1"/>
  <c r="L18" i="1" s="1"/>
  <c r="J14" i="1"/>
  <c r="L14" i="1" s="1"/>
  <c r="J10" i="1"/>
  <c r="L10" i="1" s="1"/>
  <c r="J6" i="1"/>
  <c r="L6" i="1" s="1"/>
</calcChain>
</file>

<file path=xl/sharedStrings.xml><?xml version="1.0" encoding="utf-8"?>
<sst xmlns="http://schemas.openxmlformats.org/spreadsheetml/2006/main" count="74" uniqueCount="40">
  <si>
    <t>PSK_1</t>
  </si>
  <si>
    <t>PSK_2</t>
  </si>
  <si>
    <t>PSK_3</t>
  </si>
  <si>
    <t>PSK_4</t>
  </si>
  <si>
    <t>PSK_5</t>
  </si>
  <si>
    <t>PSK_7</t>
  </si>
  <si>
    <t>PSK_8</t>
  </si>
  <si>
    <t>PSK_9</t>
  </si>
  <si>
    <t>PSK_10</t>
  </si>
  <si>
    <t>PSK_11</t>
  </si>
  <si>
    <t>PSK_12</t>
  </si>
  <si>
    <t>PSK_13</t>
  </si>
  <si>
    <t>PSK_14</t>
  </si>
  <si>
    <t>PSK_15</t>
  </si>
  <si>
    <t>PSK_16</t>
  </si>
  <si>
    <t>PSK_17</t>
  </si>
  <si>
    <t>PSK_18</t>
  </si>
  <si>
    <t>PSK_19</t>
  </si>
  <si>
    <t>PSK_20</t>
  </si>
  <si>
    <t>PSK_21</t>
  </si>
  <si>
    <t>PSK_22</t>
  </si>
  <si>
    <t>PSK_23</t>
  </si>
  <si>
    <t>PSK_24</t>
  </si>
  <si>
    <t>PSK_25</t>
  </si>
  <si>
    <t>START</t>
  </si>
  <si>
    <t>W2</t>
  </si>
  <si>
    <t>W3</t>
  </si>
  <si>
    <t>W4</t>
  </si>
  <si>
    <t>W1</t>
  </si>
  <si>
    <t>C1</t>
  </si>
  <si>
    <t>C2</t>
  </si>
  <si>
    <t>C3</t>
  </si>
  <si>
    <t>C4</t>
  </si>
  <si>
    <t>WX</t>
  </si>
  <si>
    <t>X</t>
  </si>
  <si>
    <t>Y</t>
  </si>
  <si>
    <t>NAME</t>
  </si>
  <si>
    <t>C5</t>
  </si>
  <si>
    <t>C6</t>
  </si>
  <si>
    <t>C7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</si>
</sst>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2"/>
      <color theme="1"/>
      <name val="Calibri"/>
      <family val="2"/>
      <charset val="162"/>
      <scheme val="minor"/>
    </font>
    <font>
      <sz val="12"/>
      <color theme="1"/>
      <name val="Calibri"/>
      <family val="2"/>
      <charset val="162"/>
      <scheme val="minor"/>
    </font>
    <font>
      <sz val="8"/>
      <name val="Calibri"/>
      <family val="2"/>
      <charset val="16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43" fontId="0" fillId="0" borderId="0" xfId="1" applyFont="1"/>
    <xf numFmtId="0" fontId="0" fillId="2" borderId="0" xfId="0" applyFill="1"/>
    <xf numFmtId="43" fontId="0" fillId="2" borderId="0" xfId="1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558142157924887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Sheet1!$J$1:$J$24</c:f>
              <c:numCache>
                <c:formatCode>General</c:formatCode>
                <c:ptCount val="24"/>
                <c:pt idx="0">
                  <c:v>33.556478820017091</c:v>
                </c:pt>
                <c:pt idx="1">
                  <c:v>29.422029834129628</c:v>
                </c:pt>
                <c:pt idx="2">
                  <c:v>28.956037135133776</c:v>
                </c:pt>
                <c:pt idx="3">
                  <c:v>24.853988560944913</c:v>
                </c:pt>
                <c:pt idx="4">
                  <c:v>20.531724186171054</c:v>
                </c:pt>
                <c:pt idx="5">
                  <c:v>14.85514866558656</c:v>
                </c:pt>
                <c:pt idx="6">
                  <c:v>10.534227673778394</c:v>
                </c:pt>
                <c:pt idx="7">
                  <c:v>20.59883313921981</c:v>
                </c:pt>
                <c:pt idx="8">
                  <c:v>20.167390451829213</c:v>
                </c:pt>
                <c:pt idx="9">
                  <c:v>14.620034065693522</c:v>
                </c:pt>
                <c:pt idx="10">
                  <c:v>9.4056541394221291</c:v>
                </c:pt>
                <c:pt idx="11">
                  <c:v>18.055521915026421</c:v>
                </c:pt>
                <c:pt idx="12">
                  <c:v>11.607337366301982</c:v>
                </c:pt>
                <c:pt idx="13">
                  <c:v>2.8732631659463639</c:v>
                </c:pt>
                <c:pt idx="14">
                  <c:v>4.5199581620133937</c:v>
                </c:pt>
                <c:pt idx="15">
                  <c:v>0.48453438500351975</c:v>
                </c:pt>
                <c:pt idx="16">
                  <c:v>2.8172699107809547</c:v>
                </c:pt>
                <c:pt idx="17">
                  <c:v>2.435099688331297</c:v>
                </c:pt>
                <c:pt idx="18">
                  <c:v>6.7394722508272995</c:v>
                </c:pt>
                <c:pt idx="19">
                  <c:v>12.228903261139891</c:v>
                </c:pt>
                <c:pt idx="20">
                  <c:v>8.2414350087800248</c:v>
                </c:pt>
                <c:pt idx="21">
                  <c:v>14.653394911026025</c:v>
                </c:pt>
                <c:pt idx="22">
                  <c:v>15.267466116397365</c:v>
                </c:pt>
                <c:pt idx="23">
                  <c:v>17.417156168161039</c:v>
                </c:pt>
              </c:numCache>
            </c:numRef>
          </c:xVal>
          <c:yVal>
            <c:numRef>
              <c:f>Sheet1!$K$1:$K$24</c:f>
              <c:numCache>
                <c:formatCode>General</c:formatCode>
                <c:ptCount val="24"/>
                <c:pt idx="0">
                  <c:v>30.188967839781313</c:v>
                </c:pt>
                <c:pt idx="1">
                  <c:v>28.776812895861951</c:v>
                </c:pt>
                <c:pt idx="2">
                  <c:v>34.411947393205551</c:v>
                </c:pt>
                <c:pt idx="3">
                  <c:v>30.6889951388127</c:v>
                </c:pt>
                <c:pt idx="4">
                  <c:v>35.841642581883562</c:v>
                </c:pt>
                <c:pt idx="5">
                  <c:v>30.531878145779572</c:v>
                </c:pt>
                <c:pt idx="6">
                  <c:v>25.102644886682022</c:v>
                </c:pt>
                <c:pt idx="7">
                  <c:v>24.060983797115398</c:v>
                </c:pt>
                <c:pt idx="8">
                  <c:v>19.975807276433713</c:v>
                </c:pt>
                <c:pt idx="9">
                  <c:v>18.878945334297956</c:v>
                </c:pt>
                <c:pt idx="10">
                  <c:v>16.935578413666395</c:v>
                </c:pt>
                <c:pt idx="11">
                  <c:v>29.598467162064303</c:v>
                </c:pt>
                <c:pt idx="12">
                  <c:v>20.94467319514996</c:v>
                </c:pt>
                <c:pt idx="13">
                  <c:v>21.670626266090608</c:v>
                </c:pt>
                <c:pt idx="14">
                  <c:v>12.366504567608379</c:v>
                </c:pt>
                <c:pt idx="15">
                  <c:v>13.476379759835313</c:v>
                </c:pt>
                <c:pt idx="16">
                  <c:v>8.2001201975543907</c:v>
                </c:pt>
                <c:pt idx="17">
                  <c:v>5.9585413068924709</c:v>
                </c:pt>
                <c:pt idx="18">
                  <c:v>5.0511594485608251</c:v>
                </c:pt>
                <c:pt idx="19">
                  <c:v>6.1014418812074336</c:v>
                </c:pt>
                <c:pt idx="20">
                  <c:v>12.027043111149403</c:v>
                </c:pt>
                <c:pt idx="21">
                  <c:v>12.156001257656309</c:v>
                </c:pt>
                <c:pt idx="22">
                  <c:v>8.7614119517944058</c:v>
                </c:pt>
                <c:pt idx="23">
                  <c:v>10.772991599802713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AC-1F46-9E0E-22A842DFEECD}"/>
            </c:ext>
          </c:extLst>
        </c:ser>
        <c:ser>
          <c:idx val="1"/>
          <c:order val="1"/>
          <c:tx>
            <c:v>path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Sheet1!$F$34:$F$48</c:f>
              <c:numCache>
                <c:formatCode>_(* #,##0.00_);_(* \(#,##0.00\);_(* "-"??_);_(@_)</c:formatCode>
                <c:ptCount val="15"/>
                <c:pt idx="0">
                  <c:v>3355.6478820017091</c:v>
                </c:pt>
                <c:pt idx="1">
                  <c:v>2400</c:v>
                </c:pt>
                <c:pt idx="2">
                  <c:v>1900</c:v>
                </c:pt>
                <c:pt idx="3">
                  <c:v>1805.5521915026422</c:v>
                </c:pt>
                <c:pt idx="4">
                  <c:v>1800</c:v>
                </c:pt>
                <c:pt idx="5">
                  <c:v>1160.7337366301981</c:v>
                </c:pt>
                <c:pt idx="6">
                  <c:v>300</c:v>
                </c:pt>
                <c:pt idx="7">
                  <c:v>160</c:v>
                </c:pt>
                <c:pt idx="8">
                  <c:v>281.72699107809547</c:v>
                </c:pt>
                <c:pt idx="9">
                  <c:v>720</c:v>
                </c:pt>
                <c:pt idx="10">
                  <c:v>1222.890326113989</c:v>
                </c:pt>
                <c:pt idx="11">
                  <c:v>1000</c:v>
                </c:pt>
                <c:pt idx="12">
                  <c:v>1741.7156168161039</c:v>
                </c:pt>
              </c:numCache>
            </c:numRef>
          </c:xVal>
          <c:yVal>
            <c:numRef>
              <c:f>Sheet1!$G$34:$G$48</c:f>
              <c:numCache>
                <c:formatCode>_(* #,##0.00_);_(* \(#,##0.00\);_(* "-"??_);_(@_)</c:formatCode>
                <c:ptCount val="15"/>
                <c:pt idx="0">
                  <c:v>3018.8967839781312</c:v>
                </c:pt>
                <c:pt idx="1">
                  <c:v>3400</c:v>
                </c:pt>
                <c:pt idx="2">
                  <c:v>3300</c:v>
                </c:pt>
                <c:pt idx="3">
                  <c:v>2959.8467162064303</c:v>
                </c:pt>
                <c:pt idx="4">
                  <c:v>2400</c:v>
                </c:pt>
                <c:pt idx="5">
                  <c:v>2094.4673195149962</c:v>
                </c:pt>
                <c:pt idx="6">
                  <c:v>2100</c:v>
                </c:pt>
                <c:pt idx="7">
                  <c:v>1347.6379759835313</c:v>
                </c:pt>
                <c:pt idx="8">
                  <c:v>820.01201975543904</c:v>
                </c:pt>
                <c:pt idx="9">
                  <c:v>820.01</c:v>
                </c:pt>
                <c:pt idx="10">
                  <c:v>610.14418812074337</c:v>
                </c:pt>
                <c:pt idx="11">
                  <c:v>1077.2991599802713</c:v>
                </c:pt>
                <c:pt idx="12">
                  <c:v>1077.2991599802713</c:v>
                </c:pt>
                <c:pt idx="13">
                  <c:v>3600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AC-1F46-9E0E-22A842DFEE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7602575"/>
        <c:axId val="1981587295"/>
      </c:scatterChart>
      <c:valAx>
        <c:axId val="1907602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981587295"/>
        <c:crosses val="autoZero"/>
        <c:crossBetween val="midCat"/>
      </c:valAx>
      <c:valAx>
        <c:axId val="1981587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9076025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accent1">
          <a:alpha val="27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486885</xdr:colOff>
      <xdr:row>42</xdr:row>
      <xdr:rowOff>35014</xdr:rowOff>
    </xdr:from>
    <xdr:to>
      <xdr:col>13</xdr:col>
      <xdr:colOff>270493</xdr:colOff>
      <xdr:row>79</xdr:row>
      <xdr:rowOff>18862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DA7AB86-3ACB-7D4C-80B6-ED03683A8CA0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1"/>
        <a:srcRect l="43542" r="14968"/>
        <a:stretch/>
      </xdr:blipFill>
      <xdr:spPr>
        <a:xfrm rot="8861203">
          <a:off x="4334985" y="8569414"/>
          <a:ext cx="6387608" cy="7502248"/>
        </a:xfrm>
        <a:prstGeom prst="rect">
          <a:avLst/>
        </a:prstGeom>
      </xdr:spPr>
    </xdr:pic>
    <xdr:clientData/>
  </xdr:twoCellAnchor>
  <xdr:twoCellAnchor>
    <xdr:from>
      <xdr:col>7</xdr:col>
      <xdr:colOff>400051</xdr:colOff>
      <xdr:row>46</xdr:row>
      <xdr:rowOff>192617</xdr:rowOff>
    </xdr:from>
    <xdr:to>
      <xdr:col>13</xdr:col>
      <xdr:colOff>499534</xdr:colOff>
      <xdr:row>73</xdr:row>
      <xdr:rowOff>8467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FDFA02-29F8-3240-A534-C6967C0A3A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F7C430-2416-594D-92D5-533AA943CDA9}">
  <dimension ref="A1:O47"/>
  <sheetViews>
    <sheetView tabSelected="1" topLeftCell="C29" zoomScale="200" zoomScaleNormal="75" workbookViewId="0">
      <selection activeCell="D37" sqref="D37"/>
    </sheetView>
  </sheetViews>
  <sheetFormatPr baseColWidth="10" defaultRowHeight="16" x14ac:dyDescent="0.2"/>
  <cols>
    <col min="2" max="2" width="7.1640625" bestFit="1" customWidth="1"/>
    <col min="3" max="4" width="12.1640625" bestFit="1" customWidth="1"/>
    <col min="5" max="5" width="8.1640625" bestFit="1" customWidth="1"/>
  </cols>
  <sheetData>
    <row r="1" spans="1:15" s="2" customFormat="1" x14ac:dyDescent="0.2">
      <c r="A1" s="2" t="s">
        <v>24</v>
      </c>
      <c r="B1" s="2" t="s">
        <v>0</v>
      </c>
      <c r="C1" s="2">
        <v>5638156.7309999997</v>
      </c>
      <c r="D1" s="2">
        <v>7474844.6330000004</v>
      </c>
      <c r="E1" s="2">
        <v>271.69499999999999</v>
      </c>
      <c r="F1" s="2">
        <f>56.6+180</f>
        <v>236.6</v>
      </c>
      <c r="H1" s="2">
        <f>C1-$C$26</f>
        <v>6.730999999679625</v>
      </c>
      <c r="I1" s="2">
        <f>D1-$D$26</f>
        <v>44.63300000037998</v>
      </c>
      <c r="J1" s="2">
        <f>H1*COS(RADIANS($F$1))-I1*SIN(RADIANS($F$1))</f>
        <v>33.556478820017091</v>
      </c>
      <c r="K1" s="2">
        <f>-(H1*SIN(RADIANS($F$1))+I1*COS(RADIANS($F$1)))</f>
        <v>30.188967839781313</v>
      </c>
      <c r="L1" s="3">
        <f>J1*100</f>
        <v>3355.6478820017091</v>
      </c>
      <c r="M1" s="3">
        <f>K1*100</f>
        <v>3018.8967839781312</v>
      </c>
      <c r="N1" s="2" t="s">
        <v>24</v>
      </c>
      <c r="O1" s="2" t="s">
        <v>0</v>
      </c>
    </row>
    <row r="2" spans="1:15" x14ac:dyDescent="0.2">
      <c r="B2" t="s">
        <v>1</v>
      </c>
      <c r="C2">
        <v>5638157.8279999997</v>
      </c>
      <c r="D2">
        <v>7474840.4040000001</v>
      </c>
      <c r="E2">
        <v>272.149</v>
      </c>
      <c r="H2">
        <f>C2-$C$26</f>
        <v>7.8279999997466803</v>
      </c>
      <c r="I2">
        <f>D2-$D$26</f>
        <v>40.404000000096858</v>
      </c>
      <c r="J2" s="2">
        <f t="shared" ref="J2:J20" si="0">H2*COS(RADIANS($F$1))-I2*SIN(RADIANS($F$1))</f>
        <v>29.422029834129628</v>
      </c>
      <c r="K2" s="2">
        <f t="shared" ref="K2:K20" si="1">-(H2*SIN(RADIANS($F$1))+I2*COS(RADIANS($F$1)))</f>
        <v>28.776812895861951</v>
      </c>
      <c r="L2" s="3">
        <f t="shared" ref="L2:L20" si="2">J2*100</f>
        <v>2942.2029834129626</v>
      </c>
      <c r="M2" s="3">
        <f t="shared" ref="M2:M20" si="3">K2*100</f>
        <v>2877.6812895861949</v>
      </c>
      <c r="O2" t="s">
        <v>1</v>
      </c>
    </row>
    <row r="3" spans="1:15" x14ac:dyDescent="0.2">
      <c r="B3" t="s">
        <v>2</v>
      </c>
      <c r="C3">
        <v>5638162.7889999999</v>
      </c>
      <c r="D3">
        <v>7474843.1169999996</v>
      </c>
      <c r="E3">
        <v>272.49599999999998</v>
      </c>
      <c r="H3">
        <f>C3-$C$26</f>
        <v>12.78899999987334</v>
      </c>
      <c r="I3">
        <f>D3-$D$26</f>
        <v>43.11699999962002</v>
      </c>
      <c r="J3" s="2">
        <f t="shared" si="0"/>
        <v>28.956037135133776</v>
      </c>
      <c r="K3" s="2">
        <f t="shared" si="1"/>
        <v>34.411947393205551</v>
      </c>
      <c r="L3" s="3">
        <f t="shared" si="2"/>
        <v>2895.6037135133774</v>
      </c>
      <c r="M3" s="3">
        <f t="shared" si="3"/>
        <v>3441.1947393205551</v>
      </c>
      <c r="O3" t="s">
        <v>2</v>
      </c>
    </row>
    <row r="4" spans="1:15" x14ac:dyDescent="0.2">
      <c r="B4" t="s">
        <v>3</v>
      </c>
      <c r="C4">
        <v>5638161.9390000002</v>
      </c>
      <c r="D4">
        <v>7474837.6430000002</v>
      </c>
      <c r="E4">
        <v>272.55599999999998</v>
      </c>
      <c r="H4">
        <f>C4-$C$26</f>
        <v>11.939000000245869</v>
      </c>
      <c r="I4">
        <f>D4-$D$26</f>
        <v>37.643000000156462</v>
      </c>
      <c r="J4" s="2">
        <f t="shared" si="0"/>
        <v>24.853988560944913</v>
      </c>
      <c r="K4" s="2">
        <f t="shared" si="1"/>
        <v>30.6889951388127</v>
      </c>
      <c r="L4" s="3">
        <f t="shared" si="2"/>
        <v>2485.3988560944913</v>
      </c>
      <c r="M4" s="3">
        <f t="shared" si="3"/>
        <v>3068.8995138812702</v>
      </c>
      <c r="O4" t="s">
        <v>3</v>
      </c>
    </row>
    <row r="5" spans="1:15" x14ac:dyDescent="0.2">
      <c r="B5" t="s">
        <v>4</v>
      </c>
      <c r="C5">
        <v>5638168.6200000001</v>
      </c>
      <c r="D5">
        <v>7474836.8710000003</v>
      </c>
      <c r="E5">
        <v>272.48599999999999</v>
      </c>
      <c r="H5">
        <f>C5-$C$26</f>
        <v>18.620000000111759</v>
      </c>
      <c r="I5">
        <f>D5-$D$26</f>
        <v>36.871000000275671</v>
      </c>
      <c r="J5" s="2">
        <f t="shared" si="0"/>
        <v>20.531724186171054</v>
      </c>
      <c r="K5" s="2">
        <f t="shared" si="1"/>
        <v>35.841642581883562</v>
      </c>
      <c r="L5" s="3">
        <f t="shared" si="2"/>
        <v>2053.1724186171054</v>
      </c>
      <c r="M5" s="3">
        <f t="shared" si="3"/>
        <v>3584.1642581883561</v>
      </c>
      <c r="O5" t="s">
        <v>4</v>
      </c>
    </row>
    <row r="6" spans="1:15" x14ac:dyDescent="0.2">
      <c r="B6" t="s">
        <v>5</v>
      </c>
      <c r="C6">
        <v>5638167.3119999999</v>
      </c>
      <c r="D6">
        <v>7474829.2089999998</v>
      </c>
      <c r="E6">
        <v>272.06900000000002</v>
      </c>
      <c r="H6">
        <f>C6-$C$26</f>
        <v>17.311999999918044</v>
      </c>
      <c r="I6">
        <f>D6-$D$26</f>
        <v>29.208999999798834</v>
      </c>
      <c r="J6" s="2">
        <f t="shared" si="0"/>
        <v>14.85514866558656</v>
      </c>
      <c r="K6" s="2">
        <f t="shared" si="1"/>
        <v>30.531878145779572</v>
      </c>
      <c r="L6" s="3">
        <f t="shared" si="2"/>
        <v>1485.514866558656</v>
      </c>
      <c r="M6" s="3">
        <f t="shared" si="3"/>
        <v>3053.1878145779574</v>
      </c>
      <c r="O6" t="s">
        <v>5</v>
      </c>
    </row>
    <row r="7" spans="1:15" x14ac:dyDescent="0.2">
      <c r="B7" t="s">
        <v>6</v>
      </c>
      <c r="C7">
        <v>5638165.1579999998</v>
      </c>
      <c r="D7">
        <v>7474822.6129999999</v>
      </c>
      <c r="E7">
        <v>272.2</v>
      </c>
      <c r="H7">
        <f>C7-$C$26</f>
        <v>15.157999999821186</v>
      </c>
      <c r="I7">
        <f>D7-$D$26</f>
        <v>22.612999999895692</v>
      </c>
      <c r="J7" s="2">
        <f t="shared" si="0"/>
        <v>10.534227673778394</v>
      </c>
      <c r="K7" s="2">
        <f t="shared" si="1"/>
        <v>25.102644886682022</v>
      </c>
      <c r="L7" s="3">
        <f t="shared" si="2"/>
        <v>1053.4227673778394</v>
      </c>
      <c r="M7" s="3">
        <f t="shared" si="3"/>
        <v>2510.2644886682024</v>
      </c>
      <c r="O7" t="s">
        <v>6</v>
      </c>
    </row>
    <row r="8" spans="1:15" x14ac:dyDescent="0.2">
      <c r="B8" t="s">
        <v>7</v>
      </c>
      <c r="C8">
        <v>5638158.7479999997</v>
      </c>
      <c r="D8">
        <v>7474830.4419999998</v>
      </c>
      <c r="E8">
        <v>271.92399999999998</v>
      </c>
      <c r="H8">
        <f>C8-$C$26</f>
        <v>8.7479999996721745</v>
      </c>
      <c r="I8">
        <f>D8-$D$26</f>
        <v>30.441999999806285</v>
      </c>
      <c r="J8" s="2">
        <f t="shared" si="0"/>
        <v>20.59883313921981</v>
      </c>
      <c r="K8" s="2">
        <f t="shared" si="1"/>
        <v>24.060983797115398</v>
      </c>
      <c r="L8" s="3">
        <f t="shared" si="2"/>
        <v>2059.883313921981</v>
      </c>
      <c r="M8" s="3">
        <f t="shared" si="3"/>
        <v>2406.0983797115396</v>
      </c>
      <c r="O8" t="s">
        <v>7</v>
      </c>
    </row>
    <row r="9" spans="1:15" x14ac:dyDescent="0.2">
      <c r="B9" t="s">
        <v>8</v>
      </c>
      <c r="C9">
        <v>5638155.5750000002</v>
      </c>
      <c r="D9">
        <v>7474827.8329999996</v>
      </c>
      <c r="E9">
        <v>271.94799999999998</v>
      </c>
      <c r="H9">
        <f>C9-$C$26</f>
        <v>5.5750000001862645</v>
      </c>
      <c r="I9">
        <f>D9-$D$26</f>
        <v>27.832999999634922</v>
      </c>
      <c r="J9" s="2">
        <f t="shared" si="0"/>
        <v>20.167390451829213</v>
      </c>
      <c r="K9" s="2">
        <f t="shared" si="1"/>
        <v>19.975807276433713</v>
      </c>
      <c r="L9" s="3">
        <f t="shared" si="2"/>
        <v>2016.7390451829212</v>
      </c>
      <c r="M9" s="3">
        <f t="shared" si="3"/>
        <v>1997.5807276433713</v>
      </c>
      <c r="O9" t="s">
        <v>8</v>
      </c>
    </row>
    <row r="10" spans="1:15" x14ac:dyDescent="0.2">
      <c r="B10" t="s">
        <v>9</v>
      </c>
      <c r="C10">
        <v>5638157.7130000005</v>
      </c>
      <c r="D10">
        <v>7474822.5980000002</v>
      </c>
      <c r="E10">
        <v>272.14600000000002</v>
      </c>
      <c r="H10">
        <f>C10-$C$26</f>
        <v>7.7130000004544854</v>
      </c>
      <c r="I10">
        <f>D10-$D$26</f>
        <v>22.598000000230968</v>
      </c>
      <c r="J10" s="2">
        <f t="shared" si="0"/>
        <v>14.620034065693522</v>
      </c>
      <c r="K10" s="2">
        <f t="shared" si="1"/>
        <v>18.878945334297956</v>
      </c>
      <c r="L10" s="3">
        <f t="shared" si="2"/>
        <v>1462.0034065693521</v>
      </c>
      <c r="M10" s="3">
        <f t="shared" si="3"/>
        <v>1887.8945334297957</v>
      </c>
      <c r="O10" t="s">
        <v>9</v>
      </c>
    </row>
    <row r="11" spans="1:15" x14ac:dyDescent="0.2">
      <c r="B11" t="s">
        <v>10</v>
      </c>
      <c r="C11">
        <v>5638158.9610000001</v>
      </c>
      <c r="D11">
        <v>7474817.1749999998</v>
      </c>
      <c r="E11">
        <v>272.04500000000002</v>
      </c>
      <c r="H11">
        <f>C11-$C$26</f>
        <v>8.9610000001266599</v>
      </c>
      <c r="I11">
        <f>D11-$D$26</f>
        <v>17.174999999813735</v>
      </c>
      <c r="J11" s="2">
        <f t="shared" si="0"/>
        <v>9.4056541394221291</v>
      </c>
      <c r="K11" s="2">
        <f t="shared" si="1"/>
        <v>16.935578413666395</v>
      </c>
      <c r="L11" s="3">
        <f t="shared" si="2"/>
        <v>940.5654139422129</v>
      </c>
      <c r="M11" s="3">
        <f t="shared" si="3"/>
        <v>1693.5578413666394</v>
      </c>
      <c r="O11" t="s">
        <v>10</v>
      </c>
    </row>
    <row r="12" spans="1:15" s="2" customFormat="1" x14ac:dyDescent="0.2">
      <c r="A12" s="2" t="s">
        <v>28</v>
      </c>
      <c r="B12" s="2" t="s">
        <v>23</v>
      </c>
      <c r="C12" s="2">
        <v>5638164.7709999997</v>
      </c>
      <c r="D12" s="2">
        <v>7474831.3669999996</v>
      </c>
      <c r="E12" s="2">
        <v>272.19900000000001</v>
      </c>
      <c r="H12" s="2">
        <f>C12-$C$26</f>
        <v>14.770999999716878</v>
      </c>
      <c r="I12" s="2">
        <f>D12-$D$26</f>
        <v>31.36699999962002</v>
      </c>
      <c r="J12" s="2">
        <f t="shared" si="0"/>
        <v>18.055521915026421</v>
      </c>
      <c r="K12" s="2">
        <f t="shared" si="1"/>
        <v>29.598467162064303</v>
      </c>
      <c r="L12" s="3">
        <f t="shared" si="2"/>
        <v>1805.5521915026422</v>
      </c>
      <c r="M12" s="3">
        <f t="shared" si="3"/>
        <v>2959.8467162064303</v>
      </c>
      <c r="N12" s="2" t="s">
        <v>28</v>
      </c>
      <c r="O12" s="2" t="s">
        <v>23</v>
      </c>
    </row>
    <row r="13" spans="1:15" s="2" customFormat="1" x14ac:dyDescent="0.2">
      <c r="A13" s="2" t="s">
        <v>25</v>
      </c>
      <c r="B13" s="2" t="s">
        <v>11</v>
      </c>
      <c r="C13" s="2">
        <v>5638161.0959999999</v>
      </c>
      <c r="D13" s="2">
        <v>7474821.2199999997</v>
      </c>
      <c r="E13" s="2">
        <v>271.73200000000003</v>
      </c>
      <c r="H13" s="2">
        <f>C13-$C$26</f>
        <v>11.095999999903142</v>
      </c>
      <c r="I13" s="2">
        <f>D13-$D$26</f>
        <v>21.21999999973923</v>
      </c>
      <c r="J13" s="2">
        <f t="shared" si="0"/>
        <v>11.607337366301982</v>
      </c>
      <c r="K13" s="2">
        <f t="shared" si="1"/>
        <v>20.94467319514996</v>
      </c>
      <c r="L13" s="3">
        <f t="shared" si="2"/>
        <v>1160.7337366301981</v>
      </c>
      <c r="M13" s="3">
        <f t="shared" si="3"/>
        <v>2094.4673195149962</v>
      </c>
      <c r="N13" s="2" t="s">
        <v>25</v>
      </c>
      <c r="O13" s="2" t="s">
        <v>11</v>
      </c>
    </row>
    <row r="14" spans="1:15" x14ac:dyDescent="0.2">
      <c r="B14" t="s">
        <v>12</v>
      </c>
      <c r="C14">
        <v>5638166.5099999998</v>
      </c>
      <c r="D14">
        <v>7474814.3279999997</v>
      </c>
      <c r="E14">
        <v>271.86599999999999</v>
      </c>
      <c r="H14">
        <f>C14-$C$26</f>
        <v>16.509999999776483</v>
      </c>
      <c r="I14">
        <f>D14-$D$26</f>
        <v>14.32799999974668</v>
      </c>
      <c r="J14" s="2">
        <f t="shared" si="0"/>
        <v>2.8732631659463639</v>
      </c>
      <c r="K14" s="2">
        <f t="shared" si="1"/>
        <v>21.670626266090608</v>
      </c>
      <c r="L14" s="3">
        <f t="shared" si="2"/>
        <v>287.32631659463641</v>
      </c>
      <c r="M14" s="3">
        <f t="shared" si="3"/>
        <v>2167.0626266090608</v>
      </c>
      <c r="O14" t="s">
        <v>12</v>
      </c>
    </row>
    <row r="15" spans="1:15" x14ac:dyDescent="0.2">
      <c r="B15" t="s">
        <v>13</v>
      </c>
      <c r="C15">
        <v>5638157.8360000001</v>
      </c>
      <c r="D15">
        <v>7474810.5810000002</v>
      </c>
      <c r="E15">
        <v>271.93299999999999</v>
      </c>
      <c r="H15">
        <f>C15-$C$26</f>
        <v>7.8360000001266599</v>
      </c>
      <c r="I15">
        <f>D15-$D$26</f>
        <v>10.581000000238419</v>
      </c>
      <c r="J15" s="2">
        <f t="shared" si="0"/>
        <v>4.5199581620133937</v>
      </c>
      <c r="K15" s="2">
        <f t="shared" si="1"/>
        <v>12.366504567608379</v>
      </c>
      <c r="L15" s="3">
        <f t="shared" si="2"/>
        <v>451.99581620133938</v>
      </c>
      <c r="M15" s="3">
        <f t="shared" si="3"/>
        <v>1236.6504567608379</v>
      </c>
      <c r="O15" t="s">
        <v>13</v>
      </c>
    </row>
    <row r="16" spans="1:15" x14ac:dyDescent="0.2">
      <c r="B16" t="s">
        <v>14</v>
      </c>
      <c r="C16">
        <v>5638160.9840000002</v>
      </c>
      <c r="D16">
        <v>7474807.8229999999</v>
      </c>
      <c r="E16">
        <v>271.786</v>
      </c>
      <c r="H16">
        <f>C16-$C$26</f>
        <v>10.984000000171363</v>
      </c>
      <c r="I16">
        <f>D16-$D$26</f>
        <v>7.822999999858439</v>
      </c>
      <c r="J16" s="2">
        <f t="shared" si="0"/>
        <v>0.48453438500351975</v>
      </c>
      <c r="K16" s="2">
        <f t="shared" si="1"/>
        <v>13.476379759835313</v>
      </c>
      <c r="L16" s="3">
        <f t="shared" si="2"/>
        <v>48.453438500351979</v>
      </c>
      <c r="M16" s="3">
        <f t="shared" si="3"/>
        <v>1347.6379759835313</v>
      </c>
      <c r="O16" t="s">
        <v>14</v>
      </c>
    </row>
    <row r="17" spans="1:15" s="2" customFormat="1" x14ac:dyDescent="0.2">
      <c r="A17" s="2" t="s">
        <v>26</v>
      </c>
      <c r="B17" s="2" t="s">
        <v>15</v>
      </c>
      <c r="C17" s="2">
        <v>5638155.2949999999</v>
      </c>
      <c r="D17" s="2">
        <v>7474806.8660000004</v>
      </c>
      <c r="E17" s="2">
        <v>271.49599999999998</v>
      </c>
      <c r="H17" s="2">
        <f>C17-$C$26</f>
        <v>5.2949999999254942</v>
      </c>
      <c r="I17" s="2">
        <f>D17-$D$26</f>
        <v>6.8660000003874302</v>
      </c>
      <c r="J17" s="2">
        <f t="shared" si="0"/>
        <v>2.8172699107809547</v>
      </c>
      <c r="K17" s="2">
        <f t="shared" si="1"/>
        <v>8.2001201975543907</v>
      </c>
      <c r="L17" s="3">
        <f t="shared" si="2"/>
        <v>281.72699107809547</v>
      </c>
      <c r="M17" s="3">
        <f t="shared" si="3"/>
        <v>820.01201975543904</v>
      </c>
      <c r="N17" s="2" t="s">
        <v>26</v>
      </c>
      <c r="O17" s="2" t="s">
        <v>15</v>
      </c>
    </row>
    <row r="18" spans="1:15" x14ac:dyDescent="0.2">
      <c r="B18" t="s">
        <v>16</v>
      </c>
      <c r="C18">
        <v>5638153.6339999996</v>
      </c>
      <c r="D18">
        <v>7474805.3130000001</v>
      </c>
      <c r="E18">
        <v>271.774</v>
      </c>
      <c r="H18">
        <f>C18-$C$26</f>
        <v>3.6339999996125698</v>
      </c>
      <c r="I18">
        <f>D18-$D$26</f>
        <v>5.3130000000819564</v>
      </c>
      <c r="J18" s="2">
        <f t="shared" si="0"/>
        <v>2.435099688331297</v>
      </c>
      <c r="K18" s="2">
        <f t="shared" si="1"/>
        <v>5.9585413068924709</v>
      </c>
      <c r="L18" s="3">
        <f t="shared" si="2"/>
        <v>243.5099688331297</v>
      </c>
      <c r="M18" s="3">
        <f t="shared" si="3"/>
        <v>595.85413068924709</v>
      </c>
      <c r="O18" t="s">
        <v>16</v>
      </c>
    </row>
    <row r="19" spans="1:15" x14ac:dyDescent="0.2">
      <c r="B19" t="s">
        <v>17</v>
      </c>
      <c r="C19">
        <v>5638150.5070000002</v>
      </c>
      <c r="D19">
        <v>7474808.4069999997</v>
      </c>
      <c r="E19">
        <v>271.96699999999998</v>
      </c>
      <c r="H19">
        <f>C19-$C$26</f>
        <v>0.50700000021606684</v>
      </c>
      <c r="I19">
        <f>D19-$D$26</f>
        <v>8.4069999996572733</v>
      </c>
      <c r="J19" s="2">
        <f t="shared" si="0"/>
        <v>6.7394722508272995</v>
      </c>
      <c r="K19" s="2">
        <f t="shared" si="1"/>
        <v>5.0511594485608251</v>
      </c>
      <c r="L19" s="3">
        <f t="shared" si="2"/>
        <v>673.94722508272991</v>
      </c>
      <c r="M19" s="3">
        <f t="shared" si="3"/>
        <v>505.11594485608254</v>
      </c>
      <c r="O19" t="s">
        <v>17</v>
      </c>
    </row>
    <row r="20" spans="1:15" s="2" customFormat="1" x14ac:dyDescent="0.2">
      <c r="A20" s="2" t="s">
        <v>27</v>
      </c>
      <c r="B20" s="2" t="s">
        <v>18</v>
      </c>
      <c r="C20" s="2">
        <v>5638148.3619999997</v>
      </c>
      <c r="D20" s="2">
        <v>7474813.568</v>
      </c>
      <c r="E20" s="2">
        <v>271.608</v>
      </c>
      <c r="H20" s="2">
        <f>C20-$C$26</f>
        <v>-1.6380000002682209</v>
      </c>
      <c r="I20" s="2">
        <f>D20-$D$26</f>
        <v>13.567999999970198</v>
      </c>
      <c r="J20" s="2">
        <f t="shared" si="0"/>
        <v>12.228903261139891</v>
      </c>
      <c r="K20" s="2">
        <f t="shared" si="1"/>
        <v>6.1014418812074336</v>
      </c>
      <c r="L20" s="3">
        <f t="shared" si="2"/>
        <v>1222.890326113989</v>
      </c>
      <c r="M20" s="3">
        <f t="shared" si="3"/>
        <v>610.14418812074337</v>
      </c>
      <c r="N20" s="2" t="s">
        <v>27</v>
      </c>
      <c r="O20" s="2" t="s">
        <v>18</v>
      </c>
    </row>
    <row r="21" spans="1:15" x14ac:dyDescent="0.2">
      <c r="B21" t="s">
        <v>19</v>
      </c>
      <c r="C21">
        <v>5638155.5039999997</v>
      </c>
      <c r="D21">
        <v>7474813.5010000002</v>
      </c>
      <c r="E21">
        <v>271.52</v>
      </c>
      <c r="H21">
        <f>C21-$C$26</f>
        <v>5.5039999997243285</v>
      </c>
      <c r="I21">
        <f>D21-$D$26</f>
        <v>13.501000000163913</v>
      </c>
      <c r="J21" s="2">
        <f t="shared" ref="J21:J24" si="4">H21*COS(RADIANS($F$1))-I21*SIN(RADIANS($F$1))</f>
        <v>8.2414350087800248</v>
      </c>
      <c r="K21" s="2">
        <f t="shared" ref="K21:K24" si="5">-(H21*SIN(RADIANS($F$1))+I21*COS(RADIANS($F$1)))</f>
        <v>12.027043111149403</v>
      </c>
      <c r="L21" s="3">
        <f t="shared" ref="L21:L24" si="6">J21*100</f>
        <v>824.14350087800244</v>
      </c>
      <c r="M21" s="3">
        <f t="shared" ref="M21:M24" si="7">K21*100</f>
        <v>1202.7043111149403</v>
      </c>
      <c r="O21" t="s">
        <v>19</v>
      </c>
    </row>
    <row r="22" spans="1:15" x14ac:dyDescent="0.2">
      <c r="B22" t="s">
        <v>20</v>
      </c>
      <c r="C22">
        <v>5638152.0820000004</v>
      </c>
      <c r="D22">
        <v>7474818.9249999998</v>
      </c>
      <c r="E22">
        <v>271.95100000000002</v>
      </c>
      <c r="H22">
        <f>C22-$C$26</f>
        <v>2.0820000004023314</v>
      </c>
      <c r="I22">
        <f>D22-$D$26</f>
        <v>18.924999999813735</v>
      </c>
      <c r="J22" s="2">
        <f t="shared" si="4"/>
        <v>14.653394911026025</v>
      </c>
      <c r="K22" s="2">
        <f t="shared" si="5"/>
        <v>12.156001257656309</v>
      </c>
      <c r="L22" s="3">
        <f t="shared" si="6"/>
        <v>1465.3394911026026</v>
      </c>
      <c r="M22" s="3">
        <f t="shared" si="7"/>
        <v>1215.6001257656308</v>
      </c>
      <c r="O22" t="s">
        <v>20</v>
      </c>
    </row>
    <row r="23" spans="1:15" x14ac:dyDescent="0.2">
      <c r="B23" t="s">
        <v>21</v>
      </c>
      <c r="C23">
        <v>5638148.9100000001</v>
      </c>
      <c r="D23">
        <v>7474817.5690000001</v>
      </c>
      <c r="E23">
        <v>271.89699999999999</v>
      </c>
      <c r="H23">
        <f>C23-$C$26</f>
        <v>-1.0899999998509884</v>
      </c>
      <c r="I23">
        <f>D23-$D$26</f>
        <v>17.56900000013411</v>
      </c>
      <c r="J23" s="2">
        <f t="shared" si="4"/>
        <v>15.267466116397365</v>
      </c>
      <c r="K23" s="2">
        <f t="shared" si="5"/>
        <v>8.7614119517944058</v>
      </c>
      <c r="L23" s="3">
        <f t="shared" si="6"/>
        <v>1526.7466116397366</v>
      </c>
      <c r="M23" s="3">
        <f t="shared" si="7"/>
        <v>876.14119517944061</v>
      </c>
      <c r="O23" s="2" t="s">
        <v>21</v>
      </c>
    </row>
    <row r="24" spans="1:15" x14ac:dyDescent="0.2">
      <c r="B24" t="s">
        <v>22</v>
      </c>
      <c r="C24">
        <v>5638149.4060000004</v>
      </c>
      <c r="D24">
        <v>7474820.4709999999</v>
      </c>
      <c r="E24">
        <v>270.93900000000002</v>
      </c>
      <c r="H24">
        <f>C24-$C$26</f>
        <v>-0.59399999957531691</v>
      </c>
      <c r="I24">
        <f>D24-$D$26</f>
        <v>20.470999999903142</v>
      </c>
      <c r="J24" s="2">
        <f t="shared" si="4"/>
        <v>17.417156168161039</v>
      </c>
      <c r="K24" s="2">
        <f t="shared" si="5"/>
        <v>10.772991599802713</v>
      </c>
      <c r="L24" s="3">
        <f t="shared" si="6"/>
        <v>1741.7156168161039</v>
      </c>
      <c r="M24" s="3">
        <f t="shared" si="7"/>
        <v>1077.2991599802713</v>
      </c>
      <c r="O24" t="s">
        <v>22</v>
      </c>
    </row>
    <row r="25" spans="1:15" x14ac:dyDescent="0.2">
      <c r="J25" s="2"/>
      <c r="K25" s="2"/>
    </row>
    <row r="26" spans="1:15" x14ac:dyDescent="0.2">
      <c r="C26">
        <v>5638150</v>
      </c>
      <c r="D26">
        <v>7474800</v>
      </c>
      <c r="K26" s="2"/>
    </row>
    <row r="27" spans="1:15" x14ac:dyDescent="0.2">
      <c r="K27" s="2"/>
    </row>
    <row r="33" spans="5:8" x14ac:dyDescent="0.2">
      <c r="F33" t="s">
        <v>34</v>
      </c>
      <c r="G33" t="s">
        <v>35</v>
      </c>
      <c r="H33" t="s">
        <v>36</v>
      </c>
    </row>
    <row r="34" spans="5:8" x14ac:dyDescent="0.2">
      <c r="E34">
        <v>0</v>
      </c>
      <c r="F34" s="1">
        <f>L1</f>
        <v>3355.6478820017091</v>
      </c>
      <c r="G34" s="1">
        <f>M1</f>
        <v>3018.8967839781312</v>
      </c>
      <c r="H34" t="s">
        <v>24</v>
      </c>
    </row>
    <row r="35" spans="5:8" x14ac:dyDescent="0.2">
      <c r="E35">
        <v>1</v>
      </c>
      <c r="F35" s="1">
        <v>2400</v>
      </c>
      <c r="G35" s="1">
        <v>3400</v>
      </c>
      <c r="H35" t="s">
        <v>29</v>
      </c>
    </row>
    <row r="36" spans="5:8" x14ac:dyDescent="0.2">
      <c r="E36">
        <v>2</v>
      </c>
      <c r="F36" s="1">
        <v>1900</v>
      </c>
      <c r="G36" s="1">
        <v>3300</v>
      </c>
      <c r="H36" t="s">
        <v>30</v>
      </c>
    </row>
    <row r="37" spans="5:8" x14ac:dyDescent="0.2">
      <c r="E37">
        <v>3</v>
      </c>
      <c r="F37" s="1">
        <f>L12</f>
        <v>1805.5521915026422</v>
      </c>
      <c r="G37" s="1">
        <f>M12</f>
        <v>2959.8467162064303</v>
      </c>
      <c r="H37" t="s">
        <v>28</v>
      </c>
    </row>
    <row r="38" spans="5:8" x14ac:dyDescent="0.2">
      <c r="E38">
        <v>4</v>
      </c>
      <c r="F38" s="1">
        <v>1800</v>
      </c>
      <c r="G38" s="1">
        <v>2400</v>
      </c>
      <c r="H38" t="s">
        <v>31</v>
      </c>
    </row>
    <row r="39" spans="5:8" x14ac:dyDescent="0.2">
      <c r="E39">
        <v>5</v>
      </c>
      <c r="F39" s="1">
        <f>L13</f>
        <v>1160.7337366301981</v>
      </c>
      <c r="G39" s="1">
        <f>M13</f>
        <v>2094.4673195149962</v>
      </c>
      <c r="H39" t="s">
        <v>25</v>
      </c>
    </row>
    <row r="40" spans="5:8" x14ac:dyDescent="0.2">
      <c r="E40">
        <v>6</v>
      </c>
      <c r="F40" s="1">
        <v>300</v>
      </c>
      <c r="G40" s="1">
        <v>2100</v>
      </c>
      <c r="H40" t="s">
        <v>32</v>
      </c>
    </row>
    <row r="41" spans="5:8" x14ac:dyDescent="0.2">
      <c r="E41">
        <v>7</v>
      </c>
      <c r="F41" s="1">
        <v>160</v>
      </c>
      <c r="G41" s="1">
        <f>M16</f>
        <v>1347.6379759835313</v>
      </c>
      <c r="H41" t="s">
        <v>37</v>
      </c>
    </row>
    <row r="42" spans="5:8" x14ac:dyDescent="0.2">
      <c r="E42">
        <v>8</v>
      </c>
      <c r="F42" s="1">
        <f>L17</f>
        <v>281.72699107809547</v>
      </c>
      <c r="G42" s="1">
        <f>M17</f>
        <v>820.01201975543904</v>
      </c>
      <c r="H42" t="s">
        <v>26</v>
      </c>
    </row>
    <row r="43" spans="5:8" x14ac:dyDescent="0.2">
      <c r="E43">
        <v>9</v>
      </c>
      <c r="F43" s="1">
        <v>720</v>
      </c>
      <c r="G43" s="1">
        <v>820.01</v>
      </c>
      <c r="H43" t="s">
        <v>38</v>
      </c>
    </row>
    <row r="44" spans="5:8" x14ac:dyDescent="0.2">
      <c r="E44">
        <v>10</v>
      </c>
      <c r="F44" s="1">
        <f>L20</f>
        <v>1222.890326113989</v>
      </c>
      <c r="G44" s="1">
        <f>M20</f>
        <v>610.14418812074337</v>
      </c>
      <c r="H44" t="s">
        <v>27</v>
      </c>
    </row>
    <row r="45" spans="5:8" x14ac:dyDescent="0.2">
      <c r="E45">
        <v>11</v>
      </c>
      <c r="F45" s="1">
        <v>1000</v>
      </c>
      <c r="G45" s="1">
        <f>M24</f>
        <v>1077.2991599802713</v>
      </c>
      <c r="H45" t="s">
        <v>39</v>
      </c>
    </row>
    <row r="46" spans="5:8" x14ac:dyDescent="0.2">
      <c r="E46">
        <v>12</v>
      </c>
      <c r="F46" s="1">
        <f>L24</f>
        <v>1741.7156168161039</v>
      </c>
      <c r="G46" s="1">
        <f>M24</f>
        <v>1077.2991599802713</v>
      </c>
      <c r="H46" t="s">
        <v>33</v>
      </c>
    </row>
    <row r="47" spans="5:8" x14ac:dyDescent="0.2">
      <c r="F47" s="1"/>
      <c r="G47" s="1">
        <v>3600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Deniz Ugur</dc:creator>
  <cp:lastModifiedBy>Deniz Ugur</cp:lastModifiedBy>
  <dcterms:created xsi:type="dcterms:W3CDTF">2019-09-14T10:42:52Z</dcterms:created>
  <dcterms:modified xsi:type="dcterms:W3CDTF">2019-09-15T07:34:21Z</dcterms:modified>
</cp:coreProperties>
</file>