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E3BA1D90-46AB-4DB3-A853-72F2DC726867}"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96" i="1" l="1"/>
  <c r="H197" i="1"/>
  <c r="H198" i="1"/>
  <c r="H199" i="1"/>
  <c r="H200" i="1"/>
  <c r="G195" i="1"/>
  <c r="H195" i="1" s="1"/>
  <c r="G199" i="1"/>
  <c r="G198" i="1"/>
  <c r="G197" i="1"/>
  <c r="G196" i="1"/>
  <c r="F199" i="1"/>
  <c r="F198" i="1"/>
  <c r="F197" i="1"/>
  <c r="F196" i="1"/>
  <c r="F195" i="1"/>
  <c r="F200" i="1" s="1"/>
  <c r="E199" i="1"/>
  <c r="E198" i="1"/>
  <c r="E197" i="1"/>
  <c r="E196" i="1"/>
  <c r="E195" i="1"/>
  <c r="A190" i="1"/>
  <c r="G200" i="1" l="1"/>
  <c r="E200" i="1"/>
  <c r="A96" i="2"/>
  <c r="R190" i="1" l="1"/>
  <c r="Q190" i="1"/>
  <c r="O190" i="1"/>
</calcChain>
</file>

<file path=xl/sharedStrings.xml><?xml version="1.0" encoding="utf-8"?>
<sst xmlns="http://schemas.openxmlformats.org/spreadsheetml/2006/main" count="2742" uniqueCount="1203">
  <si>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</si>
  <si>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</si>
  <si>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</si>
  <si>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</si>
  <si>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</si>
  <si>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</si>
  <si>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</si>
  <si>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</si>
  <si>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</si>
  <si>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</si>
  <si>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</si>
  <si>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</si>
  <si>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</si>
  <si>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</si>
  <si>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</si>
  <si>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</si>
  <si>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</si>
  <si>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</si>
  <si>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</si>
  <si>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</si>
  <si>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</si>
  <si>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</si>
  <si>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</si>
  <si>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</si>
  <si>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</si>
  <si>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</si>
  <si>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</si>
  <si>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</si>
  <si>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</si>
  <si>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</si>
  <si>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</si>
  <si>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</si>
  <si>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</si>
  <si>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</si>
  <si>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</si>
  <si>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</si>
  <si>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</si>
  <si>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</si>
  <si>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</si>
  <si>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</si>
  <si>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</si>
  <si>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</si>
  <si>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</si>
  <si>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</si>
  <si>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</si>
  <si>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</si>
  <si>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</si>
  <si>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</si>
  <si>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</si>
  <si>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</si>
  <si>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</si>
  <si>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</si>
  <si>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</si>
  <si>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</si>
  <si>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</si>
  <si>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</si>
  <si>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</si>
  <si>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</si>
  <si>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</si>
  <si>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</si>
  <si>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</si>
  <si>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</si>
  <si>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</si>
  <si>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</si>
  <si>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</si>
  <si>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</si>
  <si>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</si>
  <si>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</si>
  <si>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</si>
  <si>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</si>
  <si>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</si>
  <si>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</si>
  <si>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</si>
  <si>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</si>
  <si>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</si>
  <si>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</si>
  <si>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</si>
  <si>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</si>
  <si>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</si>
  <si>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</si>
  <si>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</si>
  <si>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</si>
  <si>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</si>
  <si>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</si>
  <si>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</si>
  <si>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</si>
  <si>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</si>
  <si>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</si>
  <si>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</si>
  <si>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</si>
  <si>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</si>
  <si>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</si>
  <si>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</si>
  <si>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</si>
  <si>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</si>
  <si>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</si>
  <si>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</si>
  <si>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</si>
  <si>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</si>
  <si>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</si>
  <si>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</si>
  <si>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</si>
  <si>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</si>
  <si>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</si>
  <si>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</si>
  <si>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</si>
  <si>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</si>
  <si>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</si>
  <si>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</si>
  <si>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</si>
  <si>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</si>
  <si>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</si>
  <si>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</si>
  <si>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</si>
  <si>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</si>
  <si>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</si>
  <si>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</si>
  <si>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</si>
  <si>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</si>
  <si>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</si>
  <si>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</si>
  <si>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</si>
  <si>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</si>
  <si>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</si>
  <si>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</si>
  <si>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</si>
  <si>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</si>
  <si>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</si>
  <si>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</si>
  <si>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</si>
  <si>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</si>
  <si>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</si>
  <si>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</si>
  <si>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</si>
  <si>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</si>
  <si>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</si>
  <si>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</si>
  <si>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</si>
  <si>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</si>
  <si>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</si>
  <si>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</si>
  <si>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</si>
  <si>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</si>
  <si>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</si>
  <si>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</si>
  <si>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</si>
  <si>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</si>
  <si>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</si>
  <si>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</si>
  <si>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</si>
  <si>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</si>
  <si>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</si>
  <si>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</si>
  <si>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</si>
  <si>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</si>
  <si>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</si>
  <si>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</si>
  <si>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</si>
  <si>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</si>
  <si>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</si>
  <si>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</si>
  <si>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</si>
  <si>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</si>
  <si>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</si>
  <si>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</si>
  <si>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</si>
  <si>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</si>
  <si>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</si>
  <si>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</si>
  <si>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</si>
  <si>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</si>
  <si>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</si>
  <si>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</si>
  <si>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</si>
  <si>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</si>
  <si>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</si>
  <si>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</si>
  <si>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</si>
  <si>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</si>
  <si>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</si>
  <si>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</si>
  <si>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</si>
  <si>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</si>
  <si>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</si>
  <si>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</si>
  <si>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</si>
  <si>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</si>
  <si>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</si>
  <si>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</si>
  <si>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</si>
  <si>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</si>
  <si>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</si>
  <si>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</si>
  <si>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</si>
  <si>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</si>
  <si>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</si>
  <si>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</si>
  <si>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</si>
  <si>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</si>
  <si>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</si>
  <si>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</si>
  <si>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</si>
  <si>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</si>
  <si>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</si>
  <si>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</si>
  <si>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</si>
  <si>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</si>
  <si>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</si>
  <si>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</si>
  <si>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</si>
  <si>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</si>
  <si>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</si>
  <si>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</si>
  <si>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</si>
  <si>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</si>
  <si>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</si>
  <si>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</si>
  <si>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</si>
  <si>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</si>
  <si>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</si>
  <si>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</si>
  <si>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</si>
  <si>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</si>
  <si>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</si>
  <si>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</si>
  <si>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</si>
  <si>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</si>
  <si>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</si>
  <si>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</si>
  <si>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</si>
  <si>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</si>
  <si>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</si>
  <si>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</si>
  <si>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</si>
  <si>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</si>
  <si>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</si>
  <si>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</si>
  <si>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</si>
  <si>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</si>
  <si>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</si>
  <si>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</si>
  <si>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</si>
  <si>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</si>
  <si>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</si>
  <si>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</si>
  <si>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</si>
  <si>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</si>
  <si>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</si>
  <si>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</si>
  <si>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</si>
  <si>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</si>
  <si>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</si>
  <si>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</si>
  <si>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</si>
  <si>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</si>
  <si>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</si>
  <si>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</si>
  <si>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</si>
  <si>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</si>
  <si>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</si>
  <si>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</si>
  <si>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</si>
  <si>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</si>
  <si>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</si>
  <si>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</si>
  <si>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</si>
  <si>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</si>
  <si>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</si>
  <si>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</si>
  <si>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</si>
  <si>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</si>
  <si>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</si>
  <si>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</si>
  <si>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</si>
  <si>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</si>
  <si>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</si>
  <si>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</si>
  <si>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</si>
  <si>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</si>
  <si>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</si>
  <si>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</si>
  <si>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</si>
  <si>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</si>
  <si>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</si>
  <si>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</si>
  <si>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</si>
  <si>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</si>
  <si>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</si>
  <si>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</si>
  <si>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</si>
  <si>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</si>
  <si>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</si>
  <si>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</si>
  <si>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</si>
  <si>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</si>
  <si>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</si>
  <si>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</si>
  <si>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</si>
  <si>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</si>
  <si>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</si>
  <si>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</si>
  <si>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</si>
  <si>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</si>
  <si>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</si>
  <si>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</si>
  <si>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</si>
  <si>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</si>
  <si>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</si>
  <si>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</si>
  <si>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</si>
  <si>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</si>
  <si>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</si>
  <si>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</si>
  <si>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</si>
  <si>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</si>
  <si>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</si>
  <si>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</si>
  <si>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</si>
  <si>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</si>
  <si>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</si>
  <si>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</si>
  <si>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</si>
  <si>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</si>
  <si>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</si>
  <si>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</si>
  <si>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</si>
  <si>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</si>
  <si>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</si>
  <si>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</si>
  <si>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</si>
  <si>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</si>
  <si>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</si>
  <si>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</si>
  <si>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</si>
  <si>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</si>
  <si>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</si>
  <si>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</si>
  <si>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</si>
  <si>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</si>
  <si>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</si>
  <si>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</si>
  <si>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</si>
  <si>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</si>
  <si>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</si>
  <si>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</si>
  <si>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</si>
  <si>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</si>
  <si>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</si>
  <si>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</si>
  <si>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</si>
  <si>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</si>
  <si>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</si>
  <si>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</si>
  <si>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</si>
  <si>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</si>
  <si>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</si>
  <si>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</si>
  <si>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</si>
  <si>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</si>
  <si>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</si>
  <si>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</si>
  <si>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</si>
  <si>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</si>
  <si>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</si>
  <si>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</si>
  <si>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</si>
  <si>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</si>
  <si>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</si>
  <si>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</si>
  <si>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</si>
  <si>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</si>
  <si>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</si>
  <si>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</si>
  <si>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</si>
  <si>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</si>
  <si>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</si>
  <si>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</si>
  <si>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</si>
  <si>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</si>
  <si>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</si>
  <si>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</si>
  <si>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</si>
  <si>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</si>
  <si>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</si>
  <si>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</si>
  <si>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</si>
  <si>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</si>
  <si>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</si>
  <si>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</si>
  <si>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</si>
  <si>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</si>
  <si>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</si>
  <si>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</si>
  <si>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</si>
  <si>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</si>
  <si>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</si>
  <si>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</si>
  <si>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</si>
  <si>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</si>
  <si>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</si>
  <si>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</si>
  <si>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</si>
  <si>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</si>
  <si>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</si>
  <si>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</si>
  <si>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</si>
  <si>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</si>
  <si>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</si>
  <si>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</si>
  <si>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</si>
  <si>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</si>
  <si>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</si>
  <si>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</si>
  <si>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</si>
  <si>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</si>
  <si>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</si>
  <si>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</si>
  <si>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</si>
  <si>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</si>
  <si>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</si>
  <si>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</si>
  <si>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</si>
  <si>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</si>
  <si>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</si>
  <si>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</si>
  <si>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</si>
  <si>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</si>
  <si>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</si>
  <si>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</si>
  <si>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</si>
  <si>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</si>
  <si>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</si>
  <si>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</si>
  <si>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</si>
  <si>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</si>
  <si>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</si>
  <si>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</si>
  <si>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</si>
  <si>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</si>
  <si>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</si>
  <si>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</si>
  <si>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</si>
  <si>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</si>
  <si>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</si>
  <si>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</si>
  <si>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</si>
  <si>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</si>
  <si>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</si>
  <si>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</si>
  <si>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</si>
  <si>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</si>
  <si>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</si>
  <si>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</si>
  <si>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</si>
  <si>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</si>
  <si>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</si>
  <si>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</si>
  <si>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</si>
  <si>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</si>
  <si>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</si>
  <si>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</si>
  <si>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</si>
  <si>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</si>
  <si>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</si>
  <si>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</si>
  <si>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</si>
  <si>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</si>
  <si>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</si>
  <si>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</si>
  <si>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</si>
  <si>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</si>
  <si>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</si>
  <si>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</si>
  <si>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</si>
  <si>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</si>
  <si>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</si>
  <si>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</si>
  <si>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</si>
  <si>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</si>
  <si>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</si>
  <si>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</si>
  <si>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</si>
  <si>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</si>
  <si>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</si>
  <si>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</si>
  <si>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</si>
  <si>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</si>
  <si>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</si>
  <si>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</si>
  <si>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</si>
  <si>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</si>
  <si>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</si>
  <si>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</si>
  <si>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</si>
  <si>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</si>
  <si>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</si>
  <si>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</si>
  <si>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</si>
  <si>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</si>
  <si>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</si>
  <si>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</si>
  <si>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</si>
  <si>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</si>
  <si>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</si>
  <si>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</si>
  <si>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</si>
  <si>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</si>
  <si>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</si>
  <si>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</si>
  <si>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</si>
  <si>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</si>
  <si>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</si>
  <si>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</si>
  <si>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</si>
  <si>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</si>
  <si>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</si>
  <si>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</si>
  <si>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</si>
  <si>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</si>
  <si>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</si>
  <si>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</si>
  <si>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</si>
  <si>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</si>
  <si>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</si>
  <si>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</si>
  <si>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</si>
  <si>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</si>
  <si>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</si>
  <si>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</si>
  <si>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</si>
  <si>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</si>
  <si>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</si>
  <si>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</si>
  <si>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</si>
  <si>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</si>
  <si>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</si>
  <si>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</si>
  <si>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</si>
  <si>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</si>
  <si>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</si>
  <si>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</si>
  <si>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</si>
  <si>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</si>
  <si>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</si>
  <si>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</si>
  <si>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</si>
  <si>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</si>
  <si>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</si>
  <si>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</si>
  <si>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</si>
  <si>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</si>
  <si>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</si>
  <si>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</si>
  <si>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</si>
  <si>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</si>
  <si>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</si>
  <si>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</si>
  <si>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</si>
  <si>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</si>
  <si>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</si>
  <si>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</si>
  <si>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</si>
  <si>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</si>
  <si>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</si>
  <si>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</si>
  <si>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</si>
  <si>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</si>
  <si>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</si>
  <si>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</si>
  <si>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</si>
  <si>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</si>
  <si>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</si>
  <si>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</si>
  <si>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</si>
  <si>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</si>
  <si>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</si>
  <si>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</si>
  <si>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</si>
  <si>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</si>
  <si>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</si>
  <si>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</si>
  <si>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</si>
  <si>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</si>
  <si>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</si>
  <si>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</si>
  <si>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</si>
  <si>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</si>
  <si>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</si>
  <si>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</si>
  <si>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</si>
  <si>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</si>
  <si>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</si>
  <si>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</si>
  <si>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</si>
  <si>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</si>
  <si>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</si>
  <si>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</si>
  <si>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</si>
  <si>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</si>
  <si>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</si>
  <si>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</si>
  <si>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</si>
  <si>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</si>
  <si>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</si>
  <si>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</si>
  <si>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</si>
  <si>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</si>
  <si>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</si>
  <si>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</si>
  <si>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</si>
  <si>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</si>
  <si>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</si>
  <si>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</si>
  <si>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</si>
  <si>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</si>
  <si>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</si>
  <si>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</si>
  <si>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</si>
  <si>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</si>
  <si>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</si>
  <si>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</si>
  <si>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</si>
  <si>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</si>
  <si>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</si>
  <si>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</si>
  <si>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</si>
  <si>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</si>
  <si>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</si>
  <si>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</si>
  <si>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</si>
  <si>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</si>
  <si>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</si>
  <si>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</si>
  <si>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</si>
  <si>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</si>
  <si>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</si>
  <si>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</si>
  <si>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</si>
  <si>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</si>
  <si>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</si>
  <si>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</si>
  <si>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</si>
  <si>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</si>
  <si>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</si>
  <si>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</si>
  <si>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</si>
  <si>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</si>
  <si>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</si>
  <si>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</si>
  <si>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</si>
  <si>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</si>
  <si>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</si>
  <si>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</si>
  <si>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</si>
  <si>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</si>
  <si>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</si>
  <si>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</si>
  <si>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</si>
  <si>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</si>
  <si>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</si>
  <si>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</si>
  <si>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</si>
  <si>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</si>
  <si>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</si>
  <si>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</si>
  <si>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</si>
  <si>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</si>
  <si>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</si>
  <si>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</si>
  <si>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</si>
  <si>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</si>
  <si>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</si>
  <si>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</si>
  <si>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</si>
  <si>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</si>
  <si>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</si>
  <si>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</si>
  <si>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</si>
  <si>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</si>
  <si>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</si>
  <si>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</si>
  <si>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</si>
  <si>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</si>
  <si>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</si>
  <si>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</si>
  <si>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</si>
  <si>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</si>
  <si>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</si>
  <si>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</si>
  <si>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</si>
  <si>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</si>
  <si>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</si>
  <si>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</si>
  <si>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</si>
  <si>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</si>
  <si>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</si>
  <si>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</si>
  <si>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</si>
  <si>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</si>
  <si>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</si>
  <si>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</si>
  <si>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</si>
  <si>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</si>
  <si>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</si>
  <si>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</si>
  <si>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</si>
  <si>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</si>
  <si>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</si>
  <si>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</si>
  <si>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</si>
  <si>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</si>
  <si>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</si>
  <si>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</si>
  <si>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</si>
  <si>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</si>
  <si>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</si>
  <si>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</si>
  <si>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</si>
  <si>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</si>
  <si>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</si>
  <si>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</si>
  <si>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</si>
  <si>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</si>
  <si>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</si>
  <si>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</si>
  <si>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</si>
  <si>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</si>
  <si>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</si>
  <si>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</si>
  <si>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</si>
  <si>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</si>
  <si>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</si>
  <si>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</si>
  <si>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</si>
  <si>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</si>
  <si>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</si>
  <si>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</si>
  <si>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</si>
  <si>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</si>
  <si>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</si>
  <si>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</si>
  <si>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</si>
  <si>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</si>
  <si>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</si>
  <si>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</si>
  <si>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</si>
  <si>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</si>
  <si>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</si>
  <si>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</si>
  <si>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</si>
  <si>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</si>
  <si>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</si>
  <si>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</si>
  <si>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</si>
  <si>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</si>
  <si>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</si>
  <si>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</si>
  <si>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</si>
  <si>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</si>
  <si>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</si>
  <si>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</si>
  <si>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</si>
  <si>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</si>
  <si>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</si>
  <si>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</si>
  <si>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</si>
  <si>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</si>
  <si>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</si>
  <si>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</si>
  <si>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</si>
  <si>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</si>
  <si>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</si>
  <si>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</si>
  <si>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</si>
  <si>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</si>
  <si>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</si>
  <si>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</si>
  <si>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</si>
  <si>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</si>
  <si>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</si>
  <si>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</si>
  <si>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</si>
  <si>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</si>
  <si>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</si>
  <si>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</si>
  <si>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</si>
  <si>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</si>
  <si>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</si>
  <si>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</si>
  <si>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</si>
  <si>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</si>
  <si>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</si>
  <si>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</si>
  <si>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</si>
  <si>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</si>
  <si>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</si>
  <si>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</si>
  <si>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</si>
  <si>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</si>
  <si>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</si>
  <si>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</si>
  <si>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</si>
  <si>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</si>
  <si>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</si>
  <si>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</si>
  <si>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</si>
  <si>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</si>
  <si>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</si>
  <si>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</si>
  <si>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</si>
  <si>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</si>
  <si>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</si>
  <si>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</si>
  <si>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</si>
  <si>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</si>
  <si>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</si>
  <si>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</si>
  <si>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</si>
  <si>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</si>
  <si>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</si>
  <si>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</si>
  <si>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</si>
  <si>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</si>
  <si>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</si>
  <si>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</si>
  <si>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</si>
  <si>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</si>
  <si>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</si>
  <si>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</si>
  <si>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</si>
  <si>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</si>
  <si>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</si>
  <si>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</si>
  <si>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</si>
  <si>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</si>
  <si>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</si>
  <si>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</si>
  <si>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</si>
  <si>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</si>
  <si>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</si>
  <si>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</si>
  <si>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</si>
  <si>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</si>
  <si>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</si>
  <si>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</si>
  <si>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</si>
  <si>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</si>
  <si>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</si>
  <si>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</si>
  <si>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</si>
  <si>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</si>
  <si>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</si>
  <si>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</si>
  <si>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</si>
  <si>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</si>
  <si>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</si>
  <si>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</si>
  <si>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</si>
  <si>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</si>
  <si>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</si>
  <si>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</si>
  <si>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</si>
  <si>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</si>
  <si>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</si>
  <si>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</si>
  <si>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</si>
  <si>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</si>
  <si>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</si>
  <si>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</si>
  <si>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</si>
  <si>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</si>
  <si>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</si>
  <si>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</si>
  <si>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</si>
  <si>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</si>
  <si>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</si>
  <si>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</si>
  <si>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</si>
  <si>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</si>
  <si>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</si>
  <si>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</si>
  <si>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</si>
  <si>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</si>
  <si>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</si>
  <si>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</si>
  <si>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</si>
  <si>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</si>
  <si>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</si>
  <si>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</si>
  <si>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</si>
  <si>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</si>
  <si>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</si>
  <si>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</si>
  <si>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</si>
  <si>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</si>
  <si>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</si>
  <si>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</si>
  <si>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</si>
  <si>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</si>
  <si>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</si>
  <si>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</si>
  <si>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</si>
  <si>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</si>
  <si>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</si>
  <si>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</si>
  <si>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</si>
  <si>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</si>
  <si>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</si>
  <si>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</si>
  <si>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</si>
  <si>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</si>
  <si>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</si>
  <si>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</si>
  <si>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</si>
  <si>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</si>
  <si>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</si>
  <si>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</si>
  <si>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</si>
  <si>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</si>
  <si>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</si>
  <si>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</si>
  <si>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</si>
  <si>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</si>
  <si>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</si>
  <si>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</si>
  <si>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</si>
  <si>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</si>
  <si>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</si>
  <si>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</si>
  <si>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</si>
  <si>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</si>
  <si>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</si>
  <si>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</si>
  <si>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</si>
  <si>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</si>
  <si>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</si>
  <si>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</si>
  <si>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</si>
  <si>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</si>
  <si>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</si>
  <si>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</si>
  <si>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</si>
  <si>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</si>
  <si>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</si>
  <si>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</si>
  <si>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</si>
  <si>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</si>
  <si>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</si>
  <si>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</si>
  <si>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</si>
  <si>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</si>
  <si>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</si>
  <si>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</si>
  <si>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</si>
  <si>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</si>
  <si>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</si>
  <si>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</si>
  <si>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</si>
  <si>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</si>
  <si>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</si>
  <si>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</si>
  <si>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</si>
  <si>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</si>
  <si>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</si>
  <si>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</si>
  <si>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</si>
  <si>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</si>
  <si>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</si>
  <si>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</si>
  <si>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</si>
  <si>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</si>
  <si>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</si>
  <si>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</si>
  <si>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</si>
  <si>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</si>
  <si>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</si>
  <si>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</si>
  <si>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</si>
  <si>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</si>
  <si>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</si>
  <si>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</si>
  <si>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</si>
  <si>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</si>
  <si>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</si>
  <si>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</si>
  <si>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</si>
  <si>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</si>
  <si>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</si>
  <si>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</si>
  <si>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</si>
  <si>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</si>
  <si>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</si>
  <si>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</si>
  <si>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</si>
  <si>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</si>
  <si>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</si>
  <si>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</si>
  <si>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</si>
  <si>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</si>
  <si>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</si>
  <si>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</si>
  <si>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</si>
  <si>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</si>
  <si>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</si>
  <si>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</si>
  <si>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</si>
  <si>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</si>
  <si>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</si>
  <si>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</si>
  <si>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</si>
  <si>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</si>
  <si>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</si>
  <si>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</si>
  <si>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</si>
  <si>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</si>
  <si>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</si>
  <si>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</si>
  <si>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</si>
  <si>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</si>
  <si>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</si>
  <si>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</si>
  <si>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</si>
  <si>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</si>
  <si>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</si>
  <si>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</si>
  <si>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</si>
  <si>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</si>
  <si>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</si>
  <si>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</si>
  <si>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</si>
  <si>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</si>
  <si>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</si>
  <si>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</si>
  <si>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</si>
  <si>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</si>
  <si>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</si>
  <si>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</si>
  <si>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</si>
  <si>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</si>
  <si>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</si>
  <si>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</si>
  <si>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</si>
  <si>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</si>
  <si>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</si>
  <si>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</si>
  <si>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</si>
  <si>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</si>
  <si>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</si>
  <si>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</si>
  <si>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</si>
  <si>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</si>
  <si>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</si>
  <si>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</si>
  <si>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</si>
  <si>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</si>
  <si>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</si>
  <si>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</si>
  <si>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</si>
  <si>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</si>
  <si>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</si>
  <si>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</si>
  <si>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</si>
  <si>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</si>
  <si>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</si>
  <si>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</si>
  <si>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</si>
  <si>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</si>
  <si>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</si>
  <si>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</si>
  <si>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</si>
  <si>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</si>
  <si>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</si>
  <si>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</si>
  <si>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</si>
  <si>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</si>
  <si>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</si>
  <si>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</si>
  <si>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</si>
  <si>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</si>
  <si>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</si>
  <si>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</si>
  <si>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</si>
  <si>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</si>
  <si>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</si>
  <si>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</si>
  <si>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</si>
  <si>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</si>
  <si>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</si>
  <si>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</si>
  <si>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</si>
  <si>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</si>
  <si>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</si>
  <si>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</si>
  <si>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</si>
  <si>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</si>
  <si>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</si>
  <si>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</si>
  <si>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</si>
  <si>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</si>
  <si>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</si>
  <si>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</si>
  <si>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</si>
  <si>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</si>
  <si>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</si>
  <si>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</si>
  <si>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</si>
  <si>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</si>
  <si>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</si>
  <si>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</si>
  <si>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</si>
  <si>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</si>
  <si>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</si>
  <si>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</si>
  <si>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</si>
  <si>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</si>
  <si>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</si>
  <si>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</si>
  <si>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</si>
  <si>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</si>
  <si>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</si>
  <si>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</si>
  <si>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</si>
  <si>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</si>
  <si>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</si>
  <si>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</si>
  <si>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</si>
  <si>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</si>
  <si>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</si>
  <si>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</si>
  <si>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</si>
  <si>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</si>
  <si>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</si>
  <si>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</si>
  <si>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</si>
  <si>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</si>
  <si>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</si>
  <si>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</si>
  <si>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</si>
  <si>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</si>
  <si>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</si>
  <si>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</si>
  <si>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</si>
  <si>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</si>
  <si>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</si>
  <si>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</si>
  <si>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</si>
  <si>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</si>
  <si>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</si>
  <si>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</si>
  <si>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</si>
  <si>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</si>
  <si>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</si>
  <si>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</si>
  <si>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</si>
  <si>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</si>
  <si>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</si>
  <si>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</si>
  <si>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</si>
  <si>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</si>
  <si>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</si>
  <si>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</si>
  <si>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</si>
  <si>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</si>
  <si>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</si>
  <si>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</si>
  <si>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</si>
  <si>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</si>
  <si>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</si>
  <si>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</si>
  <si>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</si>
  <si>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</si>
  <si>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</si>
  <si>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</si>
  <si>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</si>
  <si>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</si>
  <si>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</si>
  <si>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</si>
  <si>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</si>
  <si>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</si>
  <si>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</si>
  <si>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</si>
  <si>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</si>
  <si>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</si>
  <si>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</si>
  <si>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More recent implementation on same thing in #141</t>
  </si>
  <si>
    <t>AI safety, self-modification</t>
  </si>
  <si>
    <t>Animats, Q-learning</t>
  </si>
  <si>
    <t xml:space="preserve">Papers accepted for mapping </t>
  </si>
  <si>
    <t>Search Summary</t>
  </si>
  <si>
    <t>Publication</t>
  </si>
  <si>
    <t>Total papers</t>
  </si>
  <si>
    <t>Summa</t>
  </si>
  <si>
    <t>Keskiarvo</t>
  </si>
  <si>
    <t>Juokseva summa</t>
  </si>
  <si>
    <t>Laske</t>
  </si>
  <si>
    <t>Search Engine</t>
  </si>
  <si>
    <t>Additional Limitations</t>
  </si>
  <si>
    <t>Cognitive architecture</t>
  </si>
  <si>
    <t>Accepted (%)</t>
  </si>
  <si>
    <t>None</t>
  </si>
  <si>
    <t>JYU</t>
  </si>
  <si>
    <t>Wieringa-classification</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</si>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</sst>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
      <b/>
      <sz val="10"/>
      <name val="Arial"/>
      <family val="2"/>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theme="0"/>
        <bgColor indexed="64"/>
      </patternFill>
    </fill>
  </fills>
  <borders count="6">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s>
  <cellStyleXfs count="27">
    <xf numFmtId="0" fontId="0" fillId="0" borderId="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xf numFmtId="0" fontId="1" fillId="2" borderId="0" applyBorder="0" applyProtection="0"/>
    <xf numFmtId="9" fontId="8" fillId="0" borderId="0" applyFont="0" applyFill="0" applyBorder="0" applyAlignment="0" applyProtection="0"/>
  </cellStyleXfs>
  <cellXfs count="65">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19" applyFont="1" applyBorder="1" applyAlignment="1" applyProtection="1"/>
    <xf numFmtId="0" fontId="7" fillId="5" borderId="0" xfId="0" applyFont="1" applyFill="1" applyAlignment="1"/>
    <xf numFmtId="0" fontId="4" fillId="4" borderId="0" xfId="21"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1" applyBorder="1" applyProtection="1"/>
    <xf numFmtId="0" fontId="2" fillId="3" borderId="0" xfId="14" applyBorder="1" applyProtection="1"/>
    <xf numFmtId="0" fontId="1" fillId="2" borderId="0" xfId="5" applyBorder="1" applyProtection="1"/>
    <xf numFmtId="0" fontId="1" fillId="2" borderId="0" xfId="7" applyBorder="1" applyProtection="1"/>
    <xf numFmtId="0" fontId="1" fillId="2" borderId="0" xfId="8" applyBorder="1" applyProtection="1"/>
    <xf numFmtId="0" fontId="0" fillId="9" borderId="0" xfId="0" applyFont="1" applyFill="1" applyAlignment="1">
      <alignment horizontal="right"/>
    </xf>
    <xf numFmtId="0" fontId="4" fillId="4" borderId="0" xfId="22"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4" applyBorder="1" applyProtection="1"/>
    <xf numFmtId="0" fontId="2" fillId="3" borderId="0" xfId="15" applyBorder="1" applyProtection="1"/>
    <xf numFmtId="0" fontId="2" fillId="3" borderId="0" xfId="16" applyBorder="1" applyProtection="1"/>
    <xf numFmtId="0" fontId="0" fillId="12" borderId="0" xfId="0" applyFont="1" applyFill="1" applyAlignment="1">
      <alignment horizontal="right"/>
    </xf>
    <xf numFmtId="0" fontId="2" fillId="3" borderId="0" xfId="9" applyBorder="1" applyProtection="1"/>
    <xf numFmtId="0" fontId="0" fillId="0" borderId="0" xfId="0" applyFont="1" applyAlignment="1">
      <alignment horizontal="left" wrapText="1"/>
    </xf>
    <xf numFmtId="0" fontId="1" fillId="2" borderId="0" xfId="3" applyBorder="1" applyProtection="1"/>
    <xf numFmtId="0" fontId="2" fillId="3" borderId="0" xfId="10" applyBorder="1" applyProtection="1"/>
    <xf numFmtId="0" fontId="1" fillId="2" borderId="0" xfId="25" applyBorder="1" applyProtection="1"/>
    <xf numFmtId="0" fontId="1" fillId="2" borderId="0" xfId="4" applyBorder="1" applyProtection="1"/>
    <xf numFmtId="0" fontId="4" fillId="4" borderId="0" xfId="23" applyBorder="1" applyProtection="1"/>
    <xf numFmtId="0" fontId="2" fillId="3" borderId="0" xfId="17" applyBorder="1" applyProtection="1"/>
    <xf numFmtId="0" fontId="2" fillId="3" borderId="0" xfId="12" applyBorder="1" applyProtection="1"/>
    <xf numFmtId="0" fontId="1" fillId="2" borderId="0" xfId="6" applyBorder="1" applyProtection="1"/>
    <xf numFmtId="0" fontId="1" fillId="2" borderId="0" xfId="2" applyBorder="1" applyProtection="1"/>
    <xf numFmtId="0" fontId="2" fillId="3" borderId="0" xfId="13"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0" fillId="13" borderId="0" xfId="0" applyFill="1"/>
    <xf numFmtId="0" fontId="5" fillId="13" borderId="1" xfId="0" applyFont="1" applyFill="1" applyBorder="1" applyAlignment="1"/>
    <xf numFmtId="0" fontId="0" fillId="13" borderId="0" xfId="0" applyFill="1" applyAlignment="1"/>
    <xf numFmtId="0" fontId="0" fillId="13" borderId="4" xfId="0" applyFill="1" applyBorder="1"/>
    <xf numFmtId="0" fontId="0" fillId="0" borderId="0" xfId="0" applyFill="1"/>
    <xf numFmtId="0" fontId="3" fillId="0" borderId="0" xfId="19"/>
    <xf numFmtId="9" fontId="0" fillId="0" borderId="0" xfId="26" applyFont="1"/>
    <xf numFmtId="0" fontId="9" fillId="0" borderId="0" xfId="0" applyFont="1" applyAlignment="1"/>
    <xf numFmtId="0" fontId="9" fillId="0" borderId="0" xfId="0" applyFont="1"/>
    <xf numFmtId="0" fontId="9" fillId="0" borderId="5" xfId="0" applyFont="1" applyBorder="1" applyAlignment="1"/>
    <xf numFmtId="0" fontId="9" fillId="0" borderId="5" xfId="0" applyFont="1" applyBorder="1"/>
    <xf numFmtId="9" fontId="9" fillId="0" borderId="5" xfId="26" applyFont="1" applyBorder="1"/>
  </cellXfs>
  <cellStyles count="27">
    <cellStyle name="Accent 1 1" xfId="1" xr:uid="{00000000-0005-0000-0000-000006000000}"/>
    <cellStyle name="Bad" xfId="25" xr:uid="{00000000-0005-0000-0000-00001E000000}"/>
    <cellStyle name="Bad 1" xfId="2" xr:uid="{00000000-0005-0000-0000-000007000000}"/>
    <cellStyle name="Bad 2" xfId="3" xr:uid="{00000000-0005-0000-0000-000008000000}"/>
    <cellStyle name="Bad 3" xfId="4" xr:uid="{00000000-0005-0000-0000-000009000000}"/>
    <cellStyle name="Bad 4" xfId="5" xr:uid="{00000000-0005-0000-0000-00000A000000}"/>
    <cellStyle name="Bad 5" xfId="6" xr:uid="{00000000-0005-0000-0000-00000B000000}"/>
    <cellStyle name="Bad 6" xfId="7" xr:uid="{00000000-0005-0000-0000-00000C000000}"/>
    <cellStyle name="Bad 7" xfId="8" xr:uid="{00000000-0005-0000-0000-00000D000000}"/>
    <cellStyle name="Good 1" xfId="9" xr:uid="{00000000-0005-0000-0000-00000E000000}"/>
    <cellStyle name="Good 2" xfId="10" xr:uid="{00000000-0005-0000-0000-00000F000000}"/>
    <cellStyle name="Good 3" xfId="11" xr:uid="{00000000-0005-0000-0000-000010000000}"/>
    <cellStyle name="Good 4" xfId="12" xr:uid="{00000000-0005-0000-0000-000011000000}"/>
    <cellStyle name="Good 5" xfId="13" xr:uid="{00000000-0005-0000-0000-000012000000}"/>
    <cellStyle name="Good 6" xfId="14" xr:uid="{00000000-0005-0000-0000-000013000000}"/>
    <cellStyle name="Good 7" xfId="15" xr:uid="{00000000-0005-0000-0000-000014000000}"/>
    <cellStyle name="Good 8" xfId="16" xr:uid="{00000000-0005-0000-0000-000015000000}"/>
    <cellStyle name="Good 9" xfId="17" xr:uid="{00000000-0005-0000-0000-000016000000}"/>
    <cellStyle name="Heading 1 1" xfId="18" xr:uid="{00000000-0005-0000-0000-000017000000}"/>
    <cellStyle name="Heading 1 2" xfId="19" xr:uid="{00000000-0005-0000-0000-000018000000}"/>
    <cellStyle name="Heading 2 1" xfId="20" xr:uid="{00000000-0005-0000-0000-000019000000}"/>
    <cellStyle name="Neutral" xfId="24" xr:uid="{00000000-0005-0000-0000-00001D000000}"/>
    <cellStyle name="Neutral 1" xfId="21" xr:uid="{00000000-0005-0000-0000-00001A000000}"/>
    <cellStyle name="Neutral 7" xfId="22" xr:uid="{00000000-0005-0000-0000-00001B000000}"/>
    <cellStyle name="Neutral 8" xfId="23" xr:uid="{00000000-0005-0000-0000-00001C000000}"/>
    <cellStyle name="Normaali" xfId="0" builtinId="0"/>
    <cellStyle name="Prosenttia" xfId="26" builtinId="5"/>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00"/>
  <sheetViews>
    <sheetView zoomScaleNormal="100" workbookViewId="0">
      <selection activeCell="B9" sqref="B9"/>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8" max="8" width="11.85546875"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1024" ht="22.15" customHeight="1" x14ac:dyDescent="0.35">
      <c r="A1" s="6"/>
      <c r="B1" s="7" t="s">
        <v>0</v>
      </c>
      <c r="O1" t="s">
        <v>1</v>
      </c>
      <c r="R1" s="8" t="s">
        <v>2</v>
      </c>
    </row>
    <row r="2" spans="1:1024"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c r="AMJ2"/>
    </row>
    <row r="3" spans="1:1024"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1024"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1024"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1024"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1024"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1024"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1024"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1024"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1024"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1024"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1024"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1024"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1024"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1024"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c r="S113" s="5" t="s">
        <v>1197</v>
      </c>
    </row>
    <row r="114" spans="1:19" ht="12.75" customHeight="1" x14ac:dyDescent="0.2">
      <c r="A114" s="16">
        <v>112</v>
      </c>
      <c r="B114" s="2" t="s">
        <v>701</v>
      </c>
      <c r="C114" s="2" t="s">
        <v>702</v>
      </c>
      <c r="D114">
        <v>2018</v>
      </c>
      <c r="E114" s="34" t="s">
        <v>250</v>
      </c>
      <c r="F114" s="36" t="s">
        <v>703</v>
      </c>
      <c r="G114" t="s">
        <v>704</v>
      </c>
      <c r="H114" t="s">
        <v>705</v>
      </c>
      <c r="I114" s="2" t="s">
        <v>706</v>
      </c>
      <c r="K114" s="2" t="s">
        <v>71</v>
      </c>
      <c r="M114" t="s">
        <v>255</v>
      </c>
      <c r="O114" s="38">
        <v>1</v>
      </c>
      <c r="P114">
        <v>5</v>
      </c>
      <c r="Q114">
        <v>1</v>
      </c>
      <c r="R114" s="31">
        <v>1</v>
      </c>
    </row>
    <row r="115" spans="1:19" ht="12.75" customHeight="1" x14ac:dyDescent="0.2">
      <c r="A115" s="16">
        <v>113</v>
      </c>
      <c r="B115" s="2" t="s">
        <v>707</v>
      </c>
      <c r="C115" s="2" t="s">
        <v>708</v>
      </c>
      <c r="D115">
        <v>2019</v>
      </c>
      <c r="E115" s="34" t="s">
        <v>250</v>
      </c>
      <c r="F115" s="18" t="s">
        <v>709</v>
      </c>
      <c r="G115" t="s">
        <v>710</v>
      </c>
      <c r="H115" t="s">
        <v>711</v>
      </c>
      <c r="I115" s="2" t="s">
        <v>712</v>
      </c>
      <c r="K115" s="2" t="s">
        <v>71</v>
      </c>
      <c r="M115" t="s">
        <v>255</v>
      </c>
      <c r="O115" s="40">
        <v>0</v>
      </c>
      <c r="S115" s="5" t="s">
        <v>713</v>
      </c>
    </row>
    <row r="116" spans="1:19" ht="12.75" customHeight="1" x14ac:dyDescent="0.2">
      <c r="A116" s="16">
        <v>114</v>
      </c>
      <c r="B116" s="2" t="s">
        <v>714</v>
      </c>
      <c r="C116" s="2" t="s">
        <v>715</v>
      </c>
      <c r="D116">
        <v>2016</v>
      </c>
      <c r="E116" s="34" t="s">
        <v>250</v>
      </c>
      <c r="F116" s="18" t="s">
        <v>716</v>
      </c>
      <c r="G116" t="s">
        <v>717</v>
      </c>
      <c r="H116" t="s">
        <v>718</v>
      </c>
      <c r="I116" s="2" t="s">
        <v>719</v>
      </c>
      <c r="K116" s="2" t="s">
        <v>71</v>
      </c>
      <c r="M116" t="s">
        <v>255</v>
      </c>
      <c r="O116" s="38">
        <v>1</v>
      </c>
      <c r="P116">
        <v>5</v>
      </c>
      <c r="Q116">
        <v>0</v>
      </c>
      <c r="R116" s="33">
        <v>1</v>
      </c>
    </row>
    <row r="117" spans="1:19" ht="12.75" customHeight="1" x14ac:dyDescent="0.2">
      <c r="A117" s="16">
        <v>115</v>
      </c>
      <c r="B117" s="2" t="s">
        <v>720</v>
      </c>
      <c r="C117" s="2" t="s">
        <v>721</v>
      </c>
      <c r="D117">
        <v>2016</v>
      </c>
      <c r="E117" s="34" t="s">
        <v>250</v>
      </c>
      <c r="F117" s="18" t="s">
        <v>722</v>
      </c>
      <c r="G117" t="s">
        <v>723</v>
      </c>
      <c r="H117" t="s">
        <v>724</v>
      </c>
      <c r="I117" s="2" t="s">
        <v>725</v>
      </c>
      <c r="K117" s="2" t="s">
        <v>71</v>
      </c>
      <c r="M117" t="s">
        <v>255</v>
      </c>
      <c r="O117" s="38">
        <v>1</v>
      </c>
      <c r="P117">
        <v>5</v>
      </c>
      <c r="Q117">
        <v>0</v>
      </c>
      <c r="R117" s="42">
        <v>1</v>
      </c>
    </row>
    <row r="118" spans="1:19" ht="12.75" customHeight="1" x14ac:dyDescent="0.2">
      <c r="A118" s="16">
        <v>116</v>
      </c>
      <c r="B118" s="2" t="s">
        <v>726</v>
      </c>
      <c r="C118" s="2" t="s">
        <v>727</v>
      </c>
      <c r="D118">
        <v>2017</v>
      </c>
      <c r="E118" s="34" t="s">
        <v>250</v>
      </c>
      <c r="F118" s="18" t="s">
        <v>728</v>
      </c>
      <c r="G118" t="s">
        <v>729</v>
      </c>
      <c r="H118" t="s">
        <v>730</v>
      </c>
      <c r="I118" s="2" t="s">
        <v>731</v>
      </c>
      <c r="K118" s="2" t="s">
        <v>71</v>
      </c>
      <c r="M118" t="s">
        <v>255</v>
      </c>
      <c r="O118" s="38">
        <v>1</v>
      </c>
      <c r="P118">
        <v>4</v>
      </c>
      <c r="Q118">
        <v>1</v>
      </c>
      <c r="R118" s="22">
        <v>0</v>
      </c>
      <c r="S118" s="5" t="s">
        <v>732</v>
      </c>
    </row>
    <row r="119" spans="1:19" ht="12.75" customHeight="1" x14ac:dyDescent="0.2">
      <c r="A119" s="16">
        <v>117</v>
      </c>
      <c r="B119" s="2" t="s">
        <v>733</v>
      </c>
      <c r="C119" s="2" t="s">
        <v>734</v>
      </c>
      <c r="D119">
        <v>2019</v>
      </c>
      <c r="E119" s="34" t="s">
        <v>250</v>
      </c>
      <c r="F119" s="36" t="s">
        <v>735</v>
      </c>
      <c r="G119" t="s">
        <v>736</v>
      </c>
      <c r="H119" t="s">
        <v>737</v>
      </c>
      <c r="I119" s="2" t="s">
        <v>738</v>
      </c>
      <c r="K119" s="2" t="s">
        <v>71</v>
      </c>
      <c r="M119" t="s">
        <v>255</v>
      </c>
      <c r="O119" s="38">
        <v>1</v>
      </c>
      <c r="P119">
        <v>5</v>
      </c>
      <c r="Q119">
        <v>0</v>
      </c>
      <c r="R119" s="33">
        <v>1</v>
      </c>
    </row>
    <row r="120" spans="1:19" ht="12.75" customHeight="1" x14ac:dyDescent="0.2">
      <c r="A120" s="16">
        <v>118</v>
      </c>
      <c r="B120" s="2" t="s">
        <v>739</v>
      </c>
      <c r="C120" s="2" t="s">
        <v>740</v>
      </c>
      <c r="D120">
        <v>2017</v>
      </c>
      <c r="E120" s="34" t="s">
        <v>250</v>
      </c>
      <c r="F120" s="18" t="s">
        <v>741</v>
      </c>
      <c r="H120" t="s">
        <v>742</v>
      </c>
      <c r="I120" s="2" t="s">
        <v>743</v>
      </c>
      <c r="K120" s="2" t="s">
        <v>71</v>
      </c>
      <c r="M120" t="s">
        <v>255</v>
      </c>
      <c r="O120" s="38">
        <v>1</v>
      </c>
      <c r="P120">
        <v>5</v>
      </c>
      <c r="Q120">
        <v>1</v>
      </c>
      <c r="R120" s="33">
        <v>1</v>
      </c>
    </row>
    <row r="121" spans="1:19" ht="12.75" customHeight="1" x14ac:dyDescent="0.2">
      <c r="A121" s="16">
        <v>119</v>
      </c>
      <c r="B121" s="2" t="s">
        <v>744</v>
      </c>
      <c r="C121" s="2" t="s">
        <v>745</v>
      </c>
      <c r="D121">
        <v>2019</v>
      </c>
      <c r="E121" s="34" t="s">
        <v>250</v>
      </c>
      <c r="F121" s="36" t="s">
        <v>746</v>
      </c>
      <c r="G121" t="s">
        <v>747</v>
      </c>
      <c r="H121" t="s">
        <v>748</v>
      </c>
      <c r="I121" s="2" t="s">
        <v>749</v>
      </c>
      <c r="K121" s="2" t="s">
        <v>71</v>
      </c>
      <c r="M121" t="s">
        <v>255</v>
      </c>
      <c r="O121" s="38">
        <v>1</v>
      </c>
      <c r="P121">
        <v>5</v>
      </c>
      <c r="Q121">
        <v>1</v>
      </c>
      <c r="R121" s="8">
        <v>0</v>
      </c>
      <c r="S121" s="5" t="s">
        <v>750</v>
      </c>
    </row>
    <row r="122" spans="1:19" ht="12.75" customHeight="1" x14ac:dyDescent="0.2">
      <c r="A122" s="16">
        <v>120</v>
      </c>
      <c r="B122" s="2" t="s">
        <v>751</v>
      </c>
      <c r="C122" s="2" t="s">
        <v>752</v>
      </c>
      <c r="D122">
        <v>2017</v>
      </c>
      <c r="E122" s="34" t="s">
        <v>250</v>
      </c>
      <c r="F122" s="18" t="s">
        <v>753</v>
      </c>
      <c r="G122" t="s">
        <v>754</v>
      </c>
      <c r="H122" t="s">
        <v>755</v>
      </c>
      <c r="I122" s="2" t="s">
        <v>756</v>
      </c>
      <c r="K122" s="2" t="s">
        <v>71</v>
      </c>
      <c r="M122" t="s">
        <v>255</v>
      </c>
      <c r="O122" s="40">
        <v>0</v>
      </c>
      <c r="S122" s="5" t="s">
        <v>757</v>
      </c>
    </row>
    <row r="123" spans="1:19" ht="12.75" customHeight="1" x14ac:dyDescent="0.2">
      <c r="A123" s="16">
        <v>121</v>
      </c>
      <c r="B123" s="2" t="s">
        <v>758</v>
      </c>
      <c r="C123" s="2" t="s">
        <v>759</v>
      </c>
      <c r="D123">
        <v>2017</v>
      </c>
      <c r="E123" s="34" t="s">
        <v>250</v>
      </c>
      <c r="F123" s="36" t="s">
        <v>760</v>
      </c>
      <c r="H123" t="s">
        <v>761</v>
      </c>
      <c r="I123" s="2" t="s">
        <v>762</v>
      </c>
      <c r="K123" s="2" t="s">
        <v>71</v>
      </c>
      <c r="M123" t="s">
        <v>255</v>
      </c>
      <c r="O123" s="38">
        <v>1</v>
      </c>
      <c r="P123">
        <v>5</v>
      </c>
      <c r="Q123">
        <v>1</v>
      </c>
      <c r="R123" s="33">
        <v>1</v>
      </c>
    </row>
    <row r="124" spans="1:19" ht="12.75" customHeight="1" x14ac:dyDescent="0.2">
      <c r="A124" s="16">
        <v>122</v>
      </c>
      <c r="B124" s="2" t="s">
        <v>763</v>
      </c>
      <c r="C124" s="2" t="s">
        <v>764</v>
      </c>
      <c r="D124">
        <v>2019</v>
      </c>
      <c r="E124" s="34" t="s">
        <v>250</v>
      </c>
      <c r="F124" s="36" t="s">
        <v>765</v>
      </c>
      <c r="G124" t="s">
        <v>766</v>
      </c>
      <c r="H124" t="s">
        <v>767</v>
      </c>
      <c r="I124" s="2" t="s">
        <v>768</v>
      </c>
      <c r="K124" s="2" t="s">
        <v>71</v>
      </c>
      <c r="M124" t="s">
        <v>255</v>
      </c>
      <c r="O124" s="40">
        <v>0</v>
      </c>
      <c r="S124" s="5" t="s">
        <v>769</v>
      </c>
    </row>
    <row r="125" spans="1:19" ht="12.75" customHeight="1" x14ac:dyDescent="0.2">
      <c r="A125" s="16">
        <v>123</v>
      </c>
      <c r="B125" s="2" t="s">
        <v>770</v>
      </c>
      <c r="C125" s="2" t="s">
        <v>771</v>
      </c>
      <c r="D125">
        <v>2017</v>
      </c>
      <c r="E125" s="34" t="s">
        <v>250</v>
      </c>
      <c r="F125" s="18" t="s">
        <v>772</v>
      </c>
      <c r="G125" t="s">
        <v>773</v>
      </c>
      <c r="H125" t="s">
        <v>774</v>
      </c>
      <c r="I125" s="2" t="s">
        <v>775</v>
      </c>
      <c r="K125" s="2" t="s">
        <v>71</v>
      </c>
      <c r="M125" t="s">
        <v>255</v>
      </c>
      <c r="O125" s="40">
        <v>0</v>
      </c>
      <c r="S125" s="5" t="s">
        <v>776</v>
      </c>
    </row>
    <row r="126" spans="1:19" ht="12.75" customHeight="1" x14ac:dyDescent="0.2">
      <c r="A126" s="16">
        <v>124</v>
      </c>
      <c r="B126" s="2" t="s">
        <v>777</v>
      </c>
      <c r="C126" s="2" t="s">
        <v>778</v>
      </c>
      <c r="D126">
        <v>2017</v>
      </c>
      <c r="E126" s="34" t="s">
        <v>250</v>
      </c>
      <c r="F126" s="18" t="s">
        <v>779</v>
      </c>
      <c r="G126" t="s">
        <v>780</v>
      </c>
      <c r="H126" t="s">
        <v>781</v>
      </c>
      <c r="I126" s="2" t="s">
        <v>782</v>
      </c>
      <c r="K126" s="2" t="s">
        <v>71</v>
      </c>
      <c r="M126" t="s">
        <v>255</v>
      </c>
      <c r="O126" s="38">
        <v>1</v>
      </c>
      <c r="P126">
        <v>5</v>
      </c>
      <c r="Q126">
        <v>1</v>
      </c>
      <c r="R126" s="33">
        <v>1</v>
      </c>
    </row>
    <row r="127" spans="1:19" ht="12.75" customHeight="1" x14ac:dyDescent="0.2">
      <c r="A127" s="16">
        <v>125</v>
      </c>
      <c r="B127" s="2" t="s">
        <v>783</v>
      </c>
      <c r="C127" s="2" t="s">
        <v>784</v>
      </c>
      <c r="D127">
        <v>2015</v>
      </c>
      <c r="E127" s="34" t="s">
        <v>250</v>
      </c>
      <c r="F127" s="18" t="s">
        <v>785</v>
      </c>
      <c r="G127" t="s">
        <v>786</v>
      </c>
      <c r="H127" t="s">
        <v>787</v>
      </c>
      <c r="I127" s="2" t="s">
        <v>788</v>
      </c>
      <c r="K127" s="2" t="s">
        <v>71</v>
      </c>
      <c r="M127" t="s">
        <v>255</v>
      </c>
      <c r="O127" s="43">
        <v>1</v>
      </c>
      <c r="P127">
        <v>4</v>
      </c>
      <c r="Q127">
        <v>1</v>
      </c>
      <c r="R127" s="31">
        <v>0</v>
      </c>
      <c r="S127" s="5" t="s">
        <v>789</v>
      </c>
    </row>
    <row r="128" spans="1:19" ht="12.75" customHeight="1" x14ac:dyDescent="0.2">
      <c r="A128" s="16">
        <v>126</v>
      </c>
      <c r="B128" s="2" t="s">
        <v>790</v>
      </c>
      <c r="C128" s="2" t="s">
        <v>791</v>
      </c>
      <c r="D128">
        <v>2016</v>
      </c>
      <c r="E128" s="34" t="s">
        <v>250</v>
      </c>
      <c r="F128" s="18" t="s">
        <v>792</v>
      </c>
      <c r="G128" t="s">
        <v>793</v>
      </c>
      <c r="H128" t="s">
        <v>794</v>
      </c>
      <c r="I128" s="2" t="s">
        <v>795</v>
      </c>
      <c r="K128" s="2" t="s">
        <v>71</v>
      </c>
      <c r="M128" t="s">
        <v>255</v>
      </c>
      <c r="O128" s="44">
        <v>0</v>
      </c>
      <c r="S128" s="5" t="s">
        <v>796</v>
      </c>
    </row>
    <row r="129" spans="1:19" ht="12.75" customHeight="1" x14ac:dyDescent="0.2">
      <c r="A129" s="16">
        <v>127</v>
      </c>
      <c r="B129" s="2" t="s">
        <v>797</v>
      </c>
      <c r="C129" s="2" t="s">
        <v>798</v>
      </c>
      <c r="D129">
        <v>2018</v>
      </c>
      <c r="E129" s="34" t="s">
        <v>250</v>
      </c>
      <c r="F129" s="18" t="s">
        <v>799</v>
      </c>
      <c r="G129" t="s">
        <v>800</v>
      </c>
      <c r="H129" t="s">
        <v>801</v>
      </c>
      <c r="I129" s="2" t="s">
        <v>802</v>
      </c>
      <c r="K129" s="2" t="s">
        <v>71</v>
      </c>
      <c r="M129" t="s">
        <v>255</v>
      </c>
      <c r="O129" s="43">
        <v>1</v>
      </c>
      <c r="P129">
        <v>5</v>
      </c>
      <c r="Q129">
        <v>1</v>
      </c>
      <c r="R129" s="33">
        <v>1</v>
      </c>
    </row>
    <row r="130" spans="1:19" ht="12.75" customHeight="1" x14ac:dyDescent="0.2">
      <c r="A130" s="16">
        <v>128</v>
      </c>
      <c r="B130" s="2" t="s">
        <v>803</v>
      </c>
      <c r="C130" s="2" t="s">
        <v>804</v>
      </c>
      <c r="D130">
        <v>2015</v>
      </c>
      <c r="E130" s="34" t="s">
        <v>250</v>
      </c>
      <c r="F130" s="18" t="s">
        <v>805</v>
      </c>
      <c r="G130" t="s">
        <v>806</v>
      </c>
      <c r="H130" t="s">
        <v>807</v>
      </c>
      <c r="I130" s="2" t="s">
        <v>808</v>
      </c>
      <c r="K130" s="2" t="s">
        <v>71</v>
      </c>
      <c r="M130" t="s">
        <v>255</v>
      </c>
      <c r="O130" s="43">
        <v>1</v>
      </c>
      <c r="P130">
        <v>5</v>
      </c>
      <c r="Q130">
        <v>1</v>
      </c>
      <c r="R130" s="33">
        <v>1</v>
      </c>
    </row>
    <row r="131" spans="1:19" ht="12.75" customHeight="1" x14ac:dyDescent="0.2">
      <c r="A131" s="16">
        <v>129</v>
      </c>
      <c r="B131" s="2" t="s">
        <v>809</v>
      </c>
      <c r="C131" s="2" t="s">
        <v>810</v>
      </c>
      <c r="D131">
        <v>2015</v>
      </c>
      <c r="E131" s="34" t="s">
        <v>250</v>
      </c>
      <c r="F131" s="18" t="s">
        <v>811</v>
      </c>
      <c r="G131" t="s">
        <v>812</v>
      </c>
      <c r="H131" t="s">
        <v>813</v>
      </c>
      <c r="I131" s="2" t="s">
        <v>814</v>
      </c>
      <c r="K131" s="2" t="s">
        <v>71</v>
      </c>
      <c r="M131" t="s">
        <v>255</v>
      </c>
      <c r="O131" s="44">
        <v>0</v>
      </c>
      <c r="S131" s="5" t="s">
        <v>815</v>
      </c>
    </row>
    <row r="132" spans="1:19" ht="12.75" customHeight="1" x14ac:dyDescent="0.2">
      <c r="A132" s="16">
        <v>130</v>
      </c>
      <c r="B132" s="2" t="s">
        <v>816</v>
      </c>
      <c r="C132" s="2" t="s">
        <v>817</v>
      </c>
      <c r="D132">
        <v>2015</v>
      </c>
      <c r="E132" s="34" t="s">
        <v>250</v>
      </c>
      <c r="F132" s="18" t="s">
        <v>818</v>
      </c>
      <c r="G132" t="s">
        <v>819</v>
      </c>
      <c r="H132" t="s">
        <v>820</v>
      </c>
      <c r="I132" s="2" t="s">
        <v>821</v>
      </c>
      <c r="K132" s="2" t="s">
        <v>71</v>
      </c>
      <c r="M132" t="s">
        <v>255</v>
      </c>
      <c r="O132" s="44">
        <v>0</v>
      </c>
      <c r="S132" s="5" t="s">
        <v>822</v>
      </c>
    </row>
    <row r="133" spans="1:19" ht="12.75" customHeight="1" x14ac:dyDescent="0.2">
      <c r="A133" s="16">
        <v>131</v>
      </c>
      <c r="B133" s="2" t="s">
        <v>823</v>
      </c>
      <c r="C133" s="2" t="s">
        <v>824</v>
      </c>
      <c r="D133">
        <v>2015</v>
      </c>
      <c r="E133" s="34" t="s">
        <v>250</v>
      </c>
      <c r="F133" s="18" t="s">
        <v>825</v>
      </c>
      <c r="G133" t="s">
        <v>826</v>
      </c>
      <c r="H133" t="s">
        <v>827</v>
      </c>
      <c r="I133" s="2" t="s">
        <v>828</v>
      </c>
      <c r="K133" s="2" t="s">
        <v>71</v>
      </c>
      <c r="M133" t="s">
        <v>255</v>
      </c>
      <c r="O133" s="43">
        <v>1</v>
      </c>
      <c r="P133">
        <v>5</v>
      </c>
      <c r="Q133">
        <v>1</v>
      </c>
      <c r="R133" s="8">
        <v>1</v>
      </c>
    </row>
    <row r="134" spans="1:19" ht="12.75" customHeight="1" x14ac:dyDescent="0.2">
      <c r="A134" s="16">
        <v>132</v>
      </c>
      <c r="B134" s="2" t="s">
        <v>829</v>
      </c>
      <c r="C134" s="2" t="s">
        <v>830</v>
      </c>
      <c r="D134">
        <v>2017</v>
      </c>
      <c r="E134" s="34" t="s">
        <v>250</v>
      </c>
      <c r="F134" s="18" t="s">
        <v>831</v>
      </c>
      <c r="H134" t="s">
        <v>832</v>
      </c>
      <c r="I134" s="2" t="s">
        <v>833</v>
      </c>
      <c r="K134" s="2" t="s">
        <v>71</v>
      </c>
      <c r="M134" t="s">
        <v>255</v>
      </c>
      <c r="O134" s="43">
        <v>1</v>
      </c>
      <c r="P134">
        <v>5</v>
      </c>
      <c r="Q134">
        <v>1</v>
      </c>
      <c r="R134" s="33">
        <v>1</v>
      </c>
    </row>
    <row r="135" spans="1:19" ht="12.75" customHeight="1" x14ac:dyDescent="0.2">
      <c r="A135" s="16">
        <v>133</v>
      </c>
      <c r="B135" s="2" t="s">
        <v>834</v>
      </c>
      <c r="C135" s="2" t="s">
        <v>817</v>
      </c>
      <c r="D135">
        <v>2015</v>
      </c>
      <c r="E135" s="34" t="s">
        <v>250</v>
      </c>
      <c r="F135" s="18" t="s">
        <v>835</v>
      </c>
      <c r="G135" t="s">
        <v>836</v>
      </c>
      <c r="H135" t="s">
        <v>837</v>
      </c>
      <c r="I135" s="2" t="s">
        <v>838</v>
      </c>
      <c r="K135" s="2" t="s">
        <v>71</v>
      </c>
      <c r="M135" t="s">
        <v>255</v>
      </c>
      <c r="O135" s="44">
        <v>0</v>
      </c>
      <c r="S135" s="5" t="s">
        <v>839</v>
      </c>
    </row>
    <row r="136" spans="1:19" ht="12.75" customHeight="1" x14ac:dyDescent="0.2">
      <c r="A136" s="16">
        <v>134</v>
      </c>
      <c r="B136" s="2" t="s">
        <v>840</v>
      </c>
      <c r="C136" s="2" t="s">
        <v>841</v>
      </c>
      <c r="D136">
        <v>2018</v>
      </c>
      <c r="E136" s="34" t="s">
        <v>250</v>
      </c>
      <c r="F136" s="36" t="s">
        <v>842</v>
      </c>
      <c r="G136" t="s">
        <v>766</v>
      </c>
      <c r="H136" t="s">
        <v>843</v>
      </c>
      <c r="I136" s="2" t="s">
        <v>844</v>
      </c>
      <c r="K136" s="2" t="s">
        <v>71</v>
      </c>
      <c r="M136" t="s">
        <v>255</v>
      </c>
      <c r="O136" s="43">
        <v>1</v>
      </c>
      <c r="P136">
        <v>5</v>
      </c>
      <c r="Q136">
        <v>1</v>
      </c>
      <c r="R136" s="33">
        <v>1</v>
      </c>
    </row>
    <row r="137" spans="1:19" ht="12.75" customHeight="1" x14ac:dyDescent="0.2">
      <c r="A137" s="16">
        <v>135</v>
      </c>
      <c r="B137" s="2" t="s">
        <v>845</v>
      </c>
      <c r="C137" s="2" t="s">
        <v>846</v>
      </c>
      <c r="D137">
        <v>2015</v>
      </c>
      <c r="E137" s="34" t="s">
        <v>250</v>
      </c>
      <c r="F137" s="18" t="s">
        <v>847</v>
      </c>
      <c r="G137" t="s">
        <v>848</v>
      </c>
      <c r="H137" t="s">
        <v>849</v>
      </c>
      <c r="I137" s="2" t="s">
        <v>850</v>
      </c>
      <c r="K137" s="2" t="s">
        <v>71</v>
      </c>
      <c r="M137" t="s">
        <v>255</v>
      </c>
      <c r="O137" s="43">
        <v>1</v>
      </c>
      <c r="P137">
        <v>4</v>
      </c>
      <c r="Q137">
        <v>1</v>
      </c>
      <c r="R137" s="8">
        <v>0</v>
      </c>
      <c r="S137" s="5" t="s">
        <v>851</v>
      </c>
    </row>
    <row r="138" spans="1:19" ht="12.75" customHeight="1" x14ac:dyDescent="0.2">
      <c r="A138" s="16">
        <v>136</v>
      </c>
      <c r="B138" s="2" t="s">
        <v>852</v>
      </c>
      <c r="C138" s="2" t="s">
        <v>853</v>
      </c>
      <c r="D138">
        <v>2016</v>
      </c>
      <c r="E138" s="34" t="s">
        <v>250</v>
      </c>
      <c r="F138" s="18" t="s">
        <v>854</v>
      </c>
      <c r="G138" t="s">
        <v>855</v>
      </c>
      <c r="H138" t="s">
        <v>856</v>
      </c>
      <c r="I138" s="2" t="s">
        <v>857</v>
      </c>
      <c r="K138" s="2" t="s">
        <v>71</v>
      </c>
      <c r="M138" t="s">
        <v>255</v>
      </c>
      <c r="O138" s="44">
        <v>0</v>
      </c>
      <c r="S138" s="5" t="s">
        <v>858</v>
      </c>
    </row>
    <row r="139" spans="1:19" ht="12.75" customHeight="1" x14ac:dyDescent="0.2">
      <c r="A139" s="16">
        <v>137</v>
      </c>
      <c r="B139" s="2" t="s">
        <v>859</v>
      </c>
      <c r="C139" s="2" t="s">
        <v>860</v>
      </c>
      <c r="D139">
        <v>2015</v>
      </c>
      <c r="E139" s="34" t="s">
        <v>250</v>
      </c>
      <c r="F139" s="18" t="s">
        <v>861</v>
      </c>
      <c r="G139" t="s">
        <v>862</v>
      </c>
      <c r="H139" t="s">
        <v>863</v>
      </c>
      <c r="I139" s="2" t="s">
        <v>864</v>
      </c>
      <c r="K139" s="2" t="s">
        <v>71</v>
      </c>
      <c r="M139" t="s">
        <v>255</v>
      </c>
      <c r="O139" s="44">
        <v>0</v>
      </c>
      <c r="S139" s="5" t="s">
        <v>865</v>
      </c>
    </row>
    <row r="140" spans="1:19" ht="12.75" customHeight="1" x14ac:dyDescent="0.2">
      <c r="A140" s="16">
        <v>138</v>
      </c>
      <c r="B140" s="2" t="s">
        <v>866</v>
      </c>
      <c r="C140" s="2" t="s">
        <v>867</v>
      </c>
      <c r="D140">
        <v>2016</v>
      </c>
      <c r="E140" s="34" t="s">
        <v>250</v>
      </c>
      <c r="F140" s="36" t="s">
        <v>868</v>
      </c>
      <c r="G140" t="s">
        <v>869</v>
      </c>
      <c r="H140" t="s">
        <v>870</v>
      </c>
      <c r="I140" s="2" t="s">
        <v>871</v>
      </c>
      <c r="K140" s="2" t="s">
        <v>71</v>
      </c>
      <c r="M140" t="s">
        <v>255</v>
      </c>
      <c r="O140" s="43">
        <v>1</v>
      </c>
      <c r="P140">
        <v>5</v>
      </c>
      <c r="Q140">
        <v>1</v>
      </c>
      <c r="R140" s="33">
        <v>1</v>
      </c>
    </row>
    <row r="141" spans="1:19" ht="12.75" customHeight="1" x14ac:dyDescent="0.2">
      <c r="A141" s="16">
        <v>139</v>
      </c>
      <c r="B141" s="2" t="s">
        <v>872</v>
      </c>
      <c r="C141" s="2" t="s">
        <v>873</v>
      </c>
      <c r="D141">
        <v>2019</v>
      </c>
      <c r="E141" s="34" t="s">
        <v>250</v>
      </c>
      <c r="F141" s="36" t="s">
        <v>874</v>
      </c>
      <c r="G141" t="s">
        <v>875</v>
      </c>
      <c r="H141" t="s">
        <v>876</v>
      </c>
      <c r="I141" s="2" t="s">
        <v>877</v>
      </c>
      <c r="K141" s="2" t="s">
        <v>71</v>
      </c>
      <c r="M141" t="s">
        <v>255</v>
      </c>
      <c r="O141" s="43">
        <v>1</v>
      </c>
      <c r="P141">
        <v>5</v>
      </c>
      <c r="Q141">
        <v>1</v>
      </c>
      <c r="R141" s="33">
        <v>1</v>
      </c>
    </row>
    <row r="142" spans="1:19" ht="12.75" customHeight="1" x14ac:dyDescent="0.2">
      <c r="A142" s="16">
        <v>140</v>
      </c>
      <c r="B142" s="2" t="s">
        <v>878</v>
      </c>
      <c r="C142" s="2" t="s">
        <v>879</v>
      </c>
      <c r="D142">
        <v>2017</v>
      </c>
      <c r="E142" s="34" t="s">
        <v>250</v>
      </c>
      <c r="F142" s="18" t="s">
        <v>880</v>
      </c>
      <c r="G142" t="s">
        <v>881</v>
      </c>
      <c r="H142" t="s">
        <v>882</v>
      </c>
      <c r="I142" s="2" t="s">
        <v>883</v>
      </c>
      <c r="K142" s="2" t="s">
        <v>71</v>
      </c>
      <c r="M142" t="s">
        <v>255</v>
      </c>
      <c r="O142" s="43">
        <v>1</v>
      </c>
      <c r="P142">
        <v>5</v>
      </c>
      <c r="Q142">
        <v>1</v>
      </c>
      <c r="R142" s="31">
        <v>0</v>
      </c>
      <c r="S142" s="5" t="s">
        <v>1184</v>
      </c>
    </row>
    <row r="143" spans="1:19" ht="12.75" customHeight="1" x14ac:dyDescent="0.2">
      <c r="A143" s="16">
        <v>141</v>
      </c>
      <c r="B143" s="2" t="s">
        <v>884</v>
      </c>
      <c r="C143" s="2" t="s">
        <v>879</v>
      </c>
      <c r="D143">
        <v>2018</v>
      </c>
      <c r="E143" s="34" t="s">
        <v>250</v>
      </c>
      <c r="F143" s="18" t="s">
        <v>885</v>
      </c>
      <c r="G143" t="s">
        <v>886</v>
      </c>
      <c r="H143" t="s">
        <v>887</v>
      </c>
      <c r="I143" s="2" t="s">
        <v>888</v>
      </c>
      <c r="K143" s="2" t="s">
        <v>71</v>
      </c>
      <c r="M143" t="s">
        <v>255</v>
      </c>
      <c r="O143" s="43">
        <v>1</v>
      </c>
      <c r="P143">
        <v>5</v>
      </c>
      <c r="Q143">
        <v>1</v>
      </c>
      <c r="R143" s="33">
        <v>1</v>
      </c>
    </row>
    <row r="144" spans="1:19" ht="12.75" customHeight="1" x14ac:dyDescent="0.2">
      <c r="A144" s="16">
        <v>142</v>
      </c>
      <c r="B144" s="2" t="s">
        <v>889</v>
      </c>
      <c r="C144" s="2" t="s">
        <v>890</v>
      </c>
      <c r="D144">
        <v>2016</v>
      </c>
      <c r="E144" s="34" t="s">
        <v>250</v>
      </c>
      <c r="F144" s="18" t="s">
        <v>891</v>
      </c>
      <c r="G144" t="s">
        <v>892</v>
      </c>
      <c r="H144" t="s">
        <v>893</v>
      </c>
      <c r="I144" s="2" t="s">
        <v>894</v>
      </c>
      <c r="K144" s="2" t="s">
        <v>71</v>
      </c>
      <c r="M144" t="s">
        <v>255</v>
      </c>
      <c r="O144" s="44">
        <v>0</v>
      </c>
      <c r="S144" s="5" t="s">
        <v>865</v>
      </c>
    </row>
    <row r="145" spans="1:19" ht="12.75" customHeight="1" x14ac:dyDescent="0.2">
      <c r="A145" s="16">
        <v>143</v>
      </c>
      <c r="B145" s="2" t="s">
        <v>895</v>
      </c>
      <c r="C145" s="2" t="s">
        <v>896</v>
      </c>
      <c r="D145">
        <v>2016</v>
      </c>
      <c r="E145" s="34" t="s">
        <v>250</v>
      </c>
      <c r="F145" s="18" t="s">
        <v>897</v>
      </c>
      <c r="G145" t="s">
        <v>898</v>
      </c>
      <c r="H145" t="s">
        <v>899</v>
      </c>
      <c r="I145" s="2" t="s">
        <v>900</v>
      </c>
      <c r="K145" s="2" t="s">
        <v>71</v>
      </c>
      <c r="M145" t="s">
        <v>255</v>
      </c>
      <c r="O145" s="44">
        <v>0</v>
      </c>
      <c r="S145" s="5" t="s">
        <v>901</v>
      </c>
    </row>
    <row r="146" spans="1:19" ht="12.75" customHeight="1" x14ac:dyDescent="0.2">
      <c r="A146" s="16">
        <v>144</v>
      </c>
      <c r="B146" s="2" t="s">
        <v>902</v>
      </c>
      <c r="C146" s="2" t="s">
        <v>903</v>
      </c>
      <c r="D146">
        <v>2018</v>
      </c>
      <c r="E146" s="34" t="s">
        <v>250</v>
      </c>
      <c r="F146" s="18" t="s">
        <v>904</v>
      </c>
      <c r="G146" t="s">
        <v>905</v>
      </c>
      <c r="H146" t="s">
        <v>906</v>
      </c>
      <c r="I146" s="2" t="s">
        <v>907</v>
      </c>
      <c r="K146" s="2" t="s">
        <v>71</v>
      </c>
      <c r="M146" t="s">
        <v>255</v>
      </c>
      <c r="O146" s="43">
        <v>1</v>
      </c>
      <c r="P146">
        <v>5</v>
      </c>
      <c r="Q146">
        <v>0</v>
      </c>
      <c r="R146" s="33">
        <v>1</v>
      </c>
    </row>
    <row r="147" spans="1:19" ht="12.75" customHeight="1" x14ac:dyDescent="0.2">
      <c r="A147" s="16">
        <v>145</v>
      </c>
      <c r="B147" s="2" t="s">
        <v>908</v>
      </c>
      <c r="C147" s="2" t="s">
        <v>909</v>
      </c>
      <c r="D147">
        <v>2016</v>
      </c>
      <c r="E147" s="34" t="s">
        <v>250</v>
      </c>
      <c r="F147" s="18" t="s">
        <v>910</v>
      </c>
      <c r="H147" t="s">
        <v>911</v>
      </c>
      <c r="I147" s="2" t="s">
        <v>912</v>
      </c>
      <c r="K147" s="2" t="s">
        <v>71</v>
      </c>
      <c r="M147" t="s">
        <v>255</v>
      </c>
      <c r="O147" s="43">
        <v>1</v>
      </c>
      <c r="P147">
        <v>5</v>
      </c>
      <c r="Q147">
        <v>0</v>
      </c>
      <c r="R147" s="33">
        <v>1</v>
      </c>
    </row>
    <row r="148" spans="1:19" ht="12.75" customHeight="1" x14ac:dyDescent="0.2">
      <c r="A148" s="16">
        <v>146</v>
      </c>
      <c r="B148" s="2" t="s">
        <v>913</v>
      </c>
      <c r="C148" s="2" t="s">
        <v>914</v>
      </c>
      <c r="D148">
        <v>2015</v>
      </c>
      <c r="E148" s="34" t="s">
        <v>250</v>
      </c>
      <c r="F148" s="18" t="s">
        <v>915</v>
      </c>
      <c r="G148" t="s">
        <v>916</v>
      </c>
      <c r="H148" t="s">
        <v>917</v>
      </c>
      <c r="I148" s="2" t="s">
        <v>918</v>
      </c>
      <c r="K148" s="2" t="s">
        <v>71</v>
      </c>
      <c r="M148" t="s">
        <v>255</v>
      </c>
      <c r="O148" s="44">
        <v>0</v>
      </c>
      <c r="S148" s="5" t="s">
        <v>429</v>
      </c>
    </row>
    <row r="149" spans="1:19" ht="12.75" customHeight="1" x14ac:dyDescent="0.2">
      <c r="A149" s="16">
        <v>147</v>
      </c>
      <c r="B149" s="2" t="s">
        <v>919</v>
      </c>
      <c r="C149" s="2" t="s">
        <v>372</v>
      </c>
      <c r="D149">
        <v>2016</v>
      </c>
      <c r="E149" s="34" t="s">
        <v>250</v>
      </c>
      <c r="F149" s="18" t="s">
        <v>920</v>
      </c>
      <c r="G149" t="s">
        <v>921</v>
      </c>
      <c r="H149" t="s">
        <v>922</v>
      </c>
      <c r="I149" s="2" t="s">
        <v>923</v>
      </c>
      <c r="K149" s="2" t="s">
        <v>71</v>
      </c>
      <c r="M149" t="s">
        <v>255</v>
      </c>
      <c r="O149" s="43">
        <v>1</v>
      </c>
      <c r="P149">
        <v>5</v>
      </c>
      <c r="Q149">
        <v>0</v>
      </c>
      <c r="R149" s="33">
        <v>1</v>
      </c>
    </row>
    <row r="150" spans="1:19" ht="12.75" customHeight="1" x14ac:dyDescent="0.2">
      <c r="A150" s="16">
        <v>148</v>
      </c>
      <c r="B150" s="2" t="s">
        <v>924</v>
      </c>
      <c r="C150" s="2" t="s">
        <v>281</v>
      </c>
      <c r="D150">
        <v>2015</v>
      </c>
      <c r="E150" s="34" t="s">
        <v>250</v>
      </c>
      <c r="F150" s="18" t="s">
        <v>925</v>
      </c>
      <c r="G150" t="s">
        <v>926</v>
      </c>
      <c r="H150" t="s">
        <v>927</v>
      </c>
      <c r="I150" s="2" t="s">
        <v>928</v>
      </c>
      <c r="K150" s="2" t="s">
        <v>71</v>
      </c>
      <c r="M150" t="s">
        <v>255</v>
      </c>
      <c r="O150" s="44">
        <v>0</v>
      </c>
      <c r="S150" s="5" t="s">
        <v>394</v>
      </c>
    </row>
    <row r="151" spans="1:19" ht="12.75" customHeight="1" x14ac:dyDescent="0.2">
      <c r="A151" s="16">
        <v>149</v>
      </c>
      <c r="B151" s="2" t="s">
        <v>929</v>
      </c>
      <c r="C151" s="2" t="s">
        <v>930</v>
      </c>
      <c r="D151">
        <v>2017</v>
      </c>
      <c r="E151" s="34" t="s">
        <v>250</v>
      </c>
      <c r="F151" s="36" t="s">
        <v>931</v>
      </c>
      <c r="G151" t="s">
        <v>932</v>
      </c>
      <c r="H151" t="s">
        <v>933</v>
      </c>
      <c r="I151" s="2" t="s">
        <v>934</v>
      </c>
      <c r="K151" s="2" t="s">
        <v>71</v>
      </c>
      <c r="M151" t="s">
        <v>255</v>
      </c>
      <c r="O151" s="44">
        <v>0</v>
      </c>
      <c r="S151" s="5" t="s">
        <v>935</v>
      </c>
    </row>
    <row r="152" spans="1:19" ht="12.75" customHeight="1" x14ac:dyDescent="0.2">
      <c r="A152" s="16">
        <v>150</v>
      </c>
      <c r="B152" s="2" t="s">
        <v>936</v>
      </c>
      <c r="C152" s="2" t="s">
        <v>937</v>
      </c>
      <c r="D152">
        <v>2016</v>
      </c>
      <c r="E152" s="34" t="s">
        <v>250</v>
      </c>
      <c r="F152" s="18" t="s">
        <v>938</v>
      </c>
      <c r="G152" t="s">
        <v>939</v>
      </c>
      <c r="H152" t="s">
        <v>940</v>
      </c>
      <c r="I152" s="2" t="s">
        <v>941</v>
      </c>
      <c r="K152" s="2" t="s">
        <v>71</v>
      </c>
      <c r="M152" t="s">
        <v>255</v>
      </c>
      <c r="O152" s="45">
        <v>0</v>
      </c>
      <c r="S152" s="5" t="s">
        <v>942</v>
      </c>
    </row>
    <row r="153" spans="1:19" ht="12.75" customHeight="1" x14ac:dyDescent="0.2">
      <c r="A153" s="16">
        <v>151</v>
      </c>
      <c r="B153" s="2" t="s">
        <v>943</v>
      </c>
      <c r="C153" s="2" t="s">
        <v>944</v>
      </c>
      <c r="D153">
        <v>2015</v>
      </c>
      <c r="E153" s="34" t="s">
        <v>250</v>
      </c>
      <c r="F153" s="18" t="s">
        <v>945</v>
      </c>
      <c r="G153" t="s">
        <v>946</v>
      </c>
      <c r="H153" t="s">
        <v>947</v>
      </c>
      <c r="I153" s="2" t="s">
        <v>948</v>
      </c>
      <c r="K153" s="2" t="s">
        <v>71</v>
      </c>
      <c r="M153" t="s">
        <v>255</v>
      </c>
      <c r="O153" s="45">
        <v>0</v>
      </c>
      <c r="S153" s="5" t="s">
        <v>949</v>
      </c>
    </row>
    <row r="154" spans="1:19" ht="12.75" customHeight="1" x14ac:dyDescent="0.2">
      <c r="A154" s="16">
        <v>152</v>
      </c>
      <c r="B154" s="2" t="s">
        <v>950</v>
      </c>
      <c r="C154" s="2" t="s">
        <v>951</v>
      </c>
      <c r="D154">
        <v>2019</v>
      </c>
      <c r="E154" s="34" t="s">
        <v>250</v>
      </c>
      <c r="F154" s="18" t="s">
        <v>952</v>
      </c>
      <c r="G154" t="s">
        <v>953</v>
      </c>
      <c r="H154" t="s">
        <v>954</v>
      </c>
      <c r="I154" s="2" t="s">
        <v>955</v>
      </c>
      <c r="K154" s="2" t="s">
        <v>71</v>
      </c>
      <c r="M154" t="s">
        <v>255</v>
      </c>
      <c r="O154" s="45">
        <v>0</v>
      </c>
      <c r="S154" s="5" t="s">
        <v>956</v>
      </c>
    </row>
    <row r="155" spans="1:19" ht="12.75" customHeight="1" x14ac:dyDescent="0.2">
      <c r="A155" s="16">
        <v>153</v>
      </c>
      <c r="B155" s="2" t="s">
        <v>957</v>
      </c>
      <c r="C155" s="2" t="s">
        <v>958</v>
      </c>
      <c r="D155">
        <v>2017</v>
      </c>
      <c r="E155" s="34" t="s">
        <v>250</v>
      </c>
      <c r="F155" s="18" t="s">
        <v>959</v>
      </c>
      <c r="H155" t="s">
        <v>960</v>
      </c>
      <c r="I155" s="2" t="s">
        <v>961</v>
      </c>
      <c r="K155" s="2" t="s">
        <v>71</v>
      </c>
      <c r="M155" t="s">
        <v>255</v>
      </c>
      <c r="O155" s="45">
        <v>0</v>
      </c>
      <c r="S155" s="5" t="s">
        <v>962</v>
      </c>
    </row>
    <row r="156" spans="1:19" ht="12.75" customHeight="1" x14ac:dyDescent="0.2">
      <c r="A156" s="16">
        <v>154</v>
      </c>
      <c r="B156" s="2" t="s">
        <v>963</v>
      </c>
      <c r="C156" s="2" t="s">
        <v>964</v>
      </c>
      <c r="D156">
        <v>2018</v>
      </c>
      <c r="E156" s="34" t="s">
        <v>250</v>
      </c>
      <c r="F156" s="18" t="s">
        <v>965</v>
      </c>
      <c r="G156" t="s">
        <v>966</v>
      </c>
      <c r="H156" t="s">
        <v>967</v>
      </c>
      <c r="I156" s="2" t="s">
        <v>968</v>
      </c>
      <c r="K156" s="2" t="s">
        <v>71</v>
      </c>
      <c r="M156" t="s">
        <v>255</v>
      </c>
      <c r="O156" s="45">
        <v>0</v>
      </c>
      <c r="S156" s="5" t="s">
        <v>969</v>
      </c>
    </row>
    <row r="157" spans="1:19" ht="12.75" customHeight="1" x14ac:dyDescent="0.2">
      <c r="A157" s="16">
        <v>155</v>
      </c>
      <c r="B157" s="2" t="s">
        <v>970</v>
      </c>
      <c r="C157" s="2" t="s">
        <v>971</v>
      </c>
      <c r="D157">
        <v>2018</v>
      </c>
      <c r="E157" s="34" t="s">
        <v>250</v>
      </c>
      <c r="F157" s="18" t="s">
        <v>972</v>
      </c>
      <c r="G157" t="s">
        <v>973</v>
      </c>
      <c r="H157" t="s">
        <v>974</v>
      </c>
      <c r="I157" s="2" t="s">
        <v>975</v>
      </c>
      <c r="K157" s="2" t="s">
        <v>71</v>
      </c>
      <c r="M157" t="s">
        <v>255</v>
      </c>
      <c r="O157" s="45">
        <v>0</v>
      </c>
      <c r="S157" s="5" t="s">
        <v>976</v>
      </c>
    </row>
    <row r="158" spans="1:19" ht="12.75" customHeight="1" x14ac:dyDescent="0.2">
      <c r="A158" s="16">
        <v>156</v>
      </c>
      <c r="B158" s="2" t="s">
        <v>977</v>
      </c>
      <c r="C158" s="2" t="s">
        <v>978</v>
      </c>
      <c r="D158">
        <v>2015</v>
      </c>
      <c r="E158" s="34" t="s">
        <v>250</v>
      </c>
      <c r="F158" s="18" t="s">
        <v>979</v>
      </c>
      <c r="G158" t="s">
        <v>980</v>
      </c>
      <c r="H158" t="s">
        <v>981</v>
      </c>
      <c r="I158" s="2" t="s">
        <v>982</v>
      </c>
      <c r="K158" s="2" t="s">
        <v>71</v>
      </c>
      <c r="M158" t="s">
        <v>255</v>
      </c>
      <c r="O158" s="45">
        <v>0</v>
      </c>
      <c r="S158" s="5" t="s">
        <v>983</v>
      </c>
    </row>
    <row r="159" spans="1:19" ht="12.75" customHeight="1" x14ac:dyDescent="0.2">
      <c r="A159" s="16">
        <v>157</v>
      </c>
      <c r="B159" s="2" t="s">
        <v>984</v>
      </c>
      <c r="C159" s="2" t="s">
        <v>985</v>
      </c>
      <c r="D159">
        <v>2015</v>
      </c>
      <c r="E159" s="34" t="s">
        <v>250</v>
      </c>
      <c r="F159" s="18" t="s">
        <v>986</v>
      </c>
      <c r="G159" t="s">
        <v>987</v>
      </c>
      <c r="H159" t="s">
        <v>988</v>
      </c>
      <c r="I159" s="2" t="s">
        <v>989</v>
      </c>
      <c r="K159" s="2" t="s">
        <v>71</v>
      </c>
      <c r="M159" t="s">
        <v>255</v>
      </c>
      <c r="O159" s="45">
        <v>0</v>
      </c>
      <c r="S159" s="5" t="s">
        <v>990</v>
      </c>
    </row>
    <row r="160" spans="1:19" ht="12.75" customHeight="1" x14ac:dyDescent="0.2">
      <c r="A160" s="16">
        <v>158</v>
      </c>
      <c r="B160" s="2" t="s">
        <v>991</v>
      </c>
      <c r="C160" s="2" t="s">
        <v>992</v>
      </c>
      <c r="D160">
        <v>2019</v>
      </c>
      <c r="E160" s="34" t="s">
        <v>250</v>
      </c>
      <c r="F160" s="36" t="s">
        <v>993</v>
      </c>
      <c r="G160" t="s">
        <v>994</v>
      </c>
      <c r="H160" t="s">
        <v>995</v>
      </c>
      <c r="I160" s="2" t="s">
        <v>996</v>
      </c>
      <c r="K160" s="2" t="s">
        <v>71</v>
      </c>
      <c r="M160" t="s">
        <v>255</v>
      </c>
      <c r="O160" s="45">
        <v>0</v>
      </c>
      <c r="S160" s="5" t="s">
        <v>997</v>
      </c>
    </row>
    <row r="161" spans="1:19" ht="12.75" customHeight="1" x14ac:dyDescent="0.2">
      <c r="A161" s="16">
        <v>159</v>
      </c>
      <c r="B161" s="2" t="s">
        <v>998</v>
      </c>
      <c r="C161" s="2" t="s">
        <v>999</v>
      </c>
      <c r="D161">
        <v>2017</v>
      </c>
      <c r="E161" s="34" t="s">
        <v>250</v>
      </c>
      <c r="F161" s="18" t="s">
        <v>1000</v>
      </c>
      <c r="H161" t="s">
        <v>1001</v>
      </c>
      <c r="I161" s="2" t="s">
        <v>1002</v>
      </c>
      <c r="K161" s="2" t="s">
        <v>71</v>
      </c>
      <c r="M161" t="s">
        <v>255</v>
      </c>
      <c r="O161" s="45">
        <v>0</v>
      </c>
      <c r="S161" s="5" t="s">
        <v>1003</v>
      </c>
    </row>
    <row r="162" spans="1:19" ht="12.75" customHeight="1" x14ac:dyDescent="0.2">
      <c r="A162" s="16">
        <v>160</v>
      </c>
      <c r="B162" s="2" t="s">
        <v>1004</v>
      </c>
      <c r="C162" s="2" t="s">
        <v>1005</v>
      </c>
      <c r="D162">
        <v>2015</v>
      </c>
      <c r="E162" s="34" t="s">
        <v>250</v>
      </c>
      <c r="F162" s="18" t="s">
        <v>1006</v>
      </c>
      <c r="G162" t="s">
        <v>1007</v>
      </c>
      <c r="H162" t="s">
        <v>1008</v>
      </c>
      <c r="I162" s="2" t="s">
        <v>1009</v>
      </c>
      <c r="K162" s="2" t="s">
        <v>71</v>
      </c>
      <c r="M162" t="s">
        <v>255</v>
      </c>
      <c r="O162" s="46">
        <v>1</v>
      </c>
      <c r="P162">
        <v>4</v>
      </c>
      <c r="Q162">
        <v>1</v>
      </c>
      <c r="R162" s="25">
        <v>0</v>
      </c>
      <c r="S162" s="5" t="s">
        <v>1010</v>
      </c>
    </row>
    <row r="163" spans="1:19" ht="12.75" customHeight="1" x14ac:dyDescent="0.2">
      <c r="A163" s="16">
        <v>161</v>
      </c>
      <c r="B163" s="2" t="s">
        <v>1011</v>
      </c>
      <c r="C163" s="2" t="s">
        <v>1012</v>
      </c>
      <c r="D163">
        <v>2015</v>
      </c>
      <c r="E163" s="34" t="s">
        <v>250</v>
      </c>
      <c r="F163" s="18" t="s">
        <v>1013</v>
      </c>
      <c r="G163" t="s">
        <v>1014</v>
      </c>
      <c r="H163" t="s">
        <v>1015</v>
      </c>
      <c r="I163" s="2" t="s">
        <v>1016</v>
      </c>
      <c r="K163" s="2" t="s">
        <v>71</v>
      </c>
      <c r="M163" t="s">
        <v>255</v>
      </c>
      <c r="O163" s="45">
        <v>0</v>
      </c>
      <c r="S163" s="5" t="s">
        <v>1017</v>
      </c>
    </row>
    <row r="164" spans="1:19" ht="12.75" customHeight="1" x14ac:dyDescent="0.2">
      <c r="A164" s="16">
        <v>162</v>
      </c>
      <c r="B164" s="2" t="s">
        <v>1018</v>
      </c>
      <c r="C164" s="2" t="s">
        <v>1019</v>
      </c>
      <c r="D164">
        <v>2015</v>
      </c>
      <c r="E164" s="34" t="s">
        <v>250</v>
      </c>
      <c r="F164" s="18" t="s">
        <v>1020</v>
      </c>
      <c r="G164" t="s">
        <v>1021</v>
      </c>
      <c r="H164" t="s">
        <v>1022</v>
      </c>
      <c r="I164" s="2" t="s">
        <v>1023</v>
      </c>
      <c r="K164" s="2" t="s">
        <v>71</v>
      </c>
      <c r="M164" t="s">
        <v>255</v>
      </c>
      <c r="O164" s="45">
        <v>0</v>
      </c>
      <c r="S164" s="5" t="s">
        <v>1024</v>
      </c>
    </row>
    <row r="165" spans="1:19" ht="12.75" customHeight="1" x14ac:dyDescent="0.2">
      <c r="A165" s="16">
        <v>163</v>
      </c>
      <c r="B165" s="2" t="s">
        <v>1025</v>
      </c>
      <c r="C165" s="2" t="s">
        <v>281</v>
      </c>
      <c r="D165">
        <v>2018</v>
      </c>
      <c r="E165" s="34" t="s">
        <v>250</v>
      </c>
      <c r="F165" s="18" t="s">
        <v>1026</v>
      </c>
      <c r="H165" t="s">
        <v>1027</v>
      </c>
      <c r="I165" s="2" t="s">
        <v>1028</v>
      </c>
      <c r="K165" s="2" t="s">
        <v>71</v>
      </c>
      <c r="M165" t="s">
        <v>255</v>
      </c>
      <c r="O165" s="45">
        <v>0</v>
      </c>
      <c r="S165" s="5" t="s">
        <v>1029</v>
      </c>
    </row>
    <row r="166" spans="1:19" ht="12.75" customHeight="1" x14ac:dyDescent="0.2">
      <c r="A166" s="16">
        <v>164</v>
      </c>
      <c r="B166" s="2" t="s">
        <v>1030</v>
      </c>
      <c r="C166" s="2" t="s">
        <v>1031</v>
      </c>
      <c r="D166">
        <v>2019</v>
      </c>
      <c r="E166" s="34" t="s">
        <v>250</v>
      </c>
      <c r="F166" s="36" t="s">
        <v>1032</v>
      </c>
      <c r="G166" t="s">
        <v>1033</v>
      </c>
      <c r="H166" t="s">
        <v>1034</v>
      </c>
      <c r="I166" s="2" t="s">
        <v>1035</v>
      </c>
      <c r="K166" s="2" t="s">
        <v>71</v>
      </c>
      <c r="M166" t="s">
        <v>255</v>
      </c>
      <c r="O166" s="46">
        <v>1</v>
      </c>
      <c r="P166">
        <v>5</v>
      </c>
      <c r="Q166">
        <v>1</v>
      </c>
      <c r="R166" s="33">
        <v>1</v>
      </c>
    </row>
    <row r="167" spans="1:19" ht="12.75" customHeight="1" x14ac:dyDescent="0.2">
      <c r="A167" s="16">
        <v>165</v>
      </c>
      <c r="B167" s="2" t="s">
        <v>1036</v>
      </c>
      <c r="C167" s="2" t="s">
        <v>1037</v>
      </c>
      <c r="D167">
        <v>2016</v>
      </c>
      <c r="E167" s="34" t="s">
        <v>250</v>
      </c>
      <c r="F167" s="36" t="s">
        <v>1038</v>
      </c>
      <c r="G167" t="s">
        <v>1039</v>
      </c>
      <c r="H167" t="s">
        <v>1040</v>
      </c>
      <c r="I167" s="2" t="s">
        <v>1041</v>
      </c>
      <c r="K167" s="2" t="s">
        <v>71</v>
      </c>
      <c r="M167" t="s">
        <v>255</v>
      </c>
      <c r="O167" s="46">
        <v>1</v>
      </c>
      <c r="P167">
        <v>4</v>
      </c>
      <c r="Q167">
        <v>1</v>
      </c>
      <c r="R167" s="25">
        <v>0</v>
      </c>
      <c r="S167" s="5" t="s">
        <v>1042</v>
      </c>
    </row>
    <row r="168" spans="1:19" ht="12.75" customHeight="1" x14ac:dyDescent="0.2">
      <c r="A168" s="16">
        <v>166</v>
      </c>
      <c r="B168" s="2" t="s">
        <v>1043</v>
      </c>
      <c r="C168" s="2" t="s">
        <v>1044</v>
      </c>
      <c r="D168">
        <v>2016</v>
      </c>
      <c r="E168" s="34" t="s">
        <v>250</v>
      </c>
      <c r="F168" s="18" t="s">
        <v>1045</v>
      </c>
      <c r="G168" t="s">
        <v>1046</v>
      </c>
      <c r="H168" t="s">
        <v>1047</v>
      </c>
      <c r="I168" s="2" t="s">
        <v>1048</v>
      </c>
      <c r="K168" s="2" t="s">
        <v>71</v>
      </c>
      <c r="M168" t="s">
        <v>255</v>
      </c>
      <c r="O168" s="46">
        <v>1</v>
      </c>
      <c r="P168">
        <v>4</v>
      </c>
      <c r="Q168">
        <v>1</v>
      </c>
      <c r="R168" s="31">
        <v>0</v>
      </c>
      <c r="S168" s="5" t="s">
        <v>1185</v>
      </c>
    </row>
    <row r="169" spans="1:19" ht="12.75" customHeight="1" x14ac:dyDescent="0.2">
      <c r="A169" s="16">
        <v>167</v>
      </c>
      <c r="B169" s="2" t="s">
        <v>1049</v>
      </c>
      <c r="C169" s="2" t="s">
        <v>1050</v>
      </c>
      <c r="D169">
        <v>2016</v>
      </c>
      <c r="E169" s="34" t="s">
        <v>250</v>
      </c>
      <c r="F169" s="18" t="s">
        <v>1051</v>
      </c>
      <c r="G169" t="s">
        <v>1052</v>
      </c>
      <c r="H169" t="s">
        <v>1053</v>
      </c>
      <c r="I169" s="2" t="s">
        <v>1054</v>
      </c>
      <c r="K169" s="2" t="s">
        <v>71</v>
      </c>
      <c r="M169" t="s">
        <v>255</v>
      </c>
      <c r="O169" s="45">
        <v>0</v>
      </c>
      <c r="S169" s="5" t="s">
        <v>1055</v>
      </c>
    </row>
    <row r="170" spans="1:19" ht="12.75" customHeight="1" x14ac:dyDescent="0.2">
      <c r="A170" s="16">
        <v>168</v>
      </c>
      <c r="B170" s="2" t="s">
        <v>1056</v>
      </c>
      <c r="C170" s="2" t="s">
        <v>1057</v>
      </c>
      <c r="D170">
        <v>2019</v>
      </c>
      <c r="E170" s="34" t="s">
        <v>250</v>
      </c>
      <c r="F170" s="36" t="s">
        <v>1058</v>
      </c>
      <c r="G170" t="s">
        <v>1059</v>
      </c>
      <c r="H170" t="s">
        <v>1060</v>
      </c>
      <c r="I170" s="2" t="s">
        <v>1061</v>
      </c>
      <c r="K170" s="2" t="s">
        <v>71</v>
      </c>
      <c r="M170" t="s">
        <v>255</v>
      </c>
      <c r="O170" s="46">
        <v>1</v>
      </c>
      <c r="P170">
        <v>4</v>
      </c>
      <c r="Q170">
        <v>1</v>
      </c>
      <c r="R170" s="25">
        <v>0</v>
      </c>
      <c r="S170" s="5" t="s">
        <v>1062</v>
      </c>
    </row>
    <row r="171" spans="1:19" ht="12.75" customHeight="1" x14ac:dyDescent="0.2">
      <c r="A171" s="16">
        <v>169</v>
      </c>
      <c r="B171" s="2" t="s">
        <v>1063</v>
      </c>
      <c r="C171" s="2" t="s">
        <v>1064</v>
      </c>
      <c r="D171">
        <v>2019</v>
      </c>
      <c r="E171" s="34" t="s">
        <v>250</v>
      </c>
      <c r="F171" s="36" t="s">
        <v>1065</v>
      </c>
      <c r="G171" t="s">
        <v>1066</v>
      </c>
      <c r="H171" t="s">
        <v>1067</v>
      </c>
      <c r="I171" s="2" t="s">
        <v>1068</v>
      </c>
      <c r="K171" s="2" t="s">
        <v>71</v>
      </c>
      <c r="M171" t="s">
        <v>255</v>
      </c>
      <c r="O171" s="45">
        <v>0</v>
      </c>
      <c r="S171" s="5" t="s">
        <v>1069</v>
      </c>
    </row>
    <row r="172" spans="1:19" ht="12.75" customHeight="1" x14ac:dyDescent="0.2">
      <c r="A172" s="16">
        <v>170</v>
      </c>
      <c r="B172" s="2" t="s">
        <v>1070</v>
      </c>
      <c r="C172" s="2" t="s">
        <v>1071</v>
      </c>
      <c r="D172">
        <v>2018</v>
      </c>
      <c r="E172" s="34" t="s">
        <v>250</v>
      </c>
      <c r="F172" s="18" t="s">
        <v>1072</v>
      </c>
      <c r="G172" t="s">
        <v>1073</v>
      </c>
      <c r="H172" t="s">
        <v>1074</v>
      </c>
      <c r="I172" s="2" t="s">
        <v>1075</v>
      </c>
      <c r="K172" s="2" t="s">
        <v>71</v>
      </c>
      <c r="M172" t="s">
        <v>255</v>
      </c>
      <c r="O172" s="45">
        <v>0</v>
      </c>
      <c r="S172" s="5" t="s">
        <v>1076</v>
      </c>
    </row>
    <row r="173" spans="1:19" ht="12.75" customHeight="1" x14ac:dyDescent="0.2">
      <c r="A173" s="16">
        <v>171</v>
      </c>
      <c r="B173" s="2" t="s">
        <v>1077</v>
      </c>
      <c r="C173" s="2" t="s">
        <v>1078</v>
      </c>
      <c r="D173">
        <v>2017</v>
      </c>
      <c r="E173" s="34" t="s">
        <v>250</v>
      </c>
      <c r="F173" s="18" t="s">
        <v>1079</v>
      </c>
      <c r="H173" t="s">
        <v>1080</v>
      </c>
      <c r="I173" s="2" t="s">
        <v>1081</v>
      </c>
      <c r="K173" s="2" t="s">
        <v>71</v>
      </c>
      <c r="M173" t="s">
        <v>255</v>
      </c>
      <c r="O173" s="45">
        <v>0</v>
      </c>
      <c r="S173" s="5" t="s">
        <v>1082</v>
      </c>
    </row>
    <row r="174" spans="1:19" ht="12.75" customHeight="1" x14ac:dyDescent="0.2">
      <c r="A174" s="16">
        <v>172</v>
      </c>
      <c r="B174" s="2" t="s">
        <v>1083</v>
      </c>
      <c r="C174" s="2" t="s">
        <v>1084</v>
      </c>
      <c r="D174">
        <v>2018</v>
      </c>
      <c r="E174" s="34" t="s">
        <v>250</v>
      </c>
      <c r="F174" s="18" t="s">
        <v>1085</v>
      </c>
      <c r="G174" t="s">
        <v>1086</v>
      </c>
      <c r="H174" t="s">
        <v>1087</v>
      </c>
      <c r="I174" s="2" t="s">
        <v>1088</v>
      </c>
      <c r="K174" s="2" t="s">
        <v>71</v>
      </c>
      <c r="M174" t="s">
        <v>255</v>
      </c>
      <c r="O174" s="45">
        <v>0</v>
      </c>
      <c r="S174" s="5" t="s">
        <v>1089</v>
      </c>
    </row>
    <row r="175" spans="1:19" ht="12.75" customHeight="1" x14ac:dyDescent="0.2">
      <c r="A175" s="16">
        <v>173</v>
      </c>
      <c r="B175" s="2" t="s">
        <v>1090</v>
      </c>
      <c r="C175" s="2" t="s">
        <v>1091</v>
      </c>
      <c r="D175">
        <v>2018</v>
      </c>
      <c r="E175" s="34" t="s">
        <v>250</v>
      </c>
      <c r="F175" s="18" t="s">
        <v>1092</v>
      </c>
      <c r="G175" t="s">
        <v>1093</v>
      </c>
      <c r="H175" t="s">
        <v>1094</v>
      </c>
      <c r="I175" s="2" t="s">
        <v>1095</v>
      </c>
      <c r="K175" s="2" t="s">
        <v>71</v>
      </c>
      <c r="M175" t="s">
        <v>255</v>
      </c>
      <c r="O175" s="45">
        <v>0</v>
      </c>
      <c r="S175" s="5" t="s">
        <v>1096</v>
      </c>
    </row>
    <row r="176" spans="1:19" ht="12.75" customHeight="1" x14ac:dyDescent="0.2">
      <c r="A176" s="16">
        <v>174</v>
      </c>
      <c r="B176" s="2" t="s">
        <v>1097</v>
      </c>
      <c r="C176" s="2" t="s">
        <v>372</v>
      </c>
      <c r="D176">
        <v>2017</v>
      </c>
      <c r="E176" s="34" t="s">
        <v>250</v>
      </c>
      <c r="F176" s="18" t="s">
        <v>1098</v>
      </c>
      <c r="G176" t="s">
        <v>1099</v>
      </c>
      <c r="H176" t="s">
        <v>1100</v>
      </c>
      <c r="I176" s="2" t="s">
        <v>1101</v>
      </c>
      <c r="K176" s="2" t="s">
        <v>71</v>
      </c>
      <c r="M176" t="s">
        <v>255</v>
      </c>
      <c r="O176" s="46">
        <v>1</v>
      </c>
      <c r="P176">
        <v>5</v>
      </c>
      <c r="Q176">
        <v>1</v>
      </c>
      <c r="R176" s="33">
        <v>1</v>
      </c>
    </row>
    <row r="177" spans="1:1024" ht="12.75" customHeight="1" x14ac:dyDescent="0.2">
      <c r="A177" s="16">
        <v>175</v>
      </c>
      <c r="B177" s="2" t="s">
        <v>1102</v>
      </c>
      <c r="C177" s="2" t="s">
        <v>1103</v>
      </c>
      <c r="D177">
        <v>2018</v>
      </c>
      <c r="E177" s="34" t="s">
        <v>250</v>
      </c>
      <c r="F177" s="18" t="s">
        <v>1104</v>
      </c>
      <c r="G177" t="s">
        <v>1105</v>
      </c>
      <c r="H177" t="s">
        <v>1106</v>
      </c>
      <c r="I177" s="2" t="s">
        <v>1107</v>
      </c>
      <c r="K177" s="2" t="s">
        <v>71</v>
      </c>
      <c r="M177" t="s">
        <v>255</v>
      </c>
      <c r="O177" s="46">
        <v>1</v>
      </c>
      <c r="P177">
        <v>4</v>
      </c>
      <c r="Q177">
        <v>1</v>
      </c>
      <c r="R177" s="31">
        <v>0</v>
      </c>
      <c r="S177" s="5" t="s">
        <v>1186</v>
      </c>
    </row>
    <row r="178" spans="1:1024" ht="12.75" customHeight="1" x14ac:dyDescent="0.2">
      <c r="A178" s="16">
        <v>176</v>
      </c>
      <c r="B178" s="2" t="s">
        <v>1108</v>
      </c>
      <c r="C178" s="2" t="s">
        <v>1109</v>
      </c>
      <c r="D178">
        <v>2017</v>
      </c>
      <c r="E178" s="34" t="s">
        <v>250</v>
      </c>
      <c r="F178" s="18" t="s">
        <v>1110</v>
      </c>
      <c r="G178" t="s">
        <v>1111</v>
      </c>
      <c r="H178" t="s">
        <v>1112</v>
      </c>
      <c r="I178" s="2" t="s">
        <v>1113</v>
      </c>
      <c r="K178" s="2" t="s">
        <v>71</v>
      </c>
      <c r="M178" t="s">
        <v>255</v>
      </c>
      <c r="O178" s="45">
        <v>0</v>
      </c>
      <c r="S178" s="5" t="s">
        <v>1114</v>
      </c>
    </row>
    <row r="179" spans="1:1024" ht="12.75" customHeight="1" x14ac:dyDescent="0.2">
      <c r="A179" s="16">
        <v>177</v>
      </c>
      <c r="B179" s="2" t="s">
        <v>1115</v>
      </c>
      <c r="C179" s="2" t="s">
        <v>1116</v>
      </c>
      <c r="D179">
        <v>2019</v>
      </c>
      <c r="E179" s="34" t="s">
        <v>250</v>
      </c>
      <c r="F179" s="36" t="s">
        <v>1117</v>
      </c>
      <c r="G179" t="s">
        <v>1118</v>
      </c>
      <c r="H179" t="s">
        <v>1119</v>
      </c>
      <c r="I179" s="2" t="s">
        <v>1120</v>
      </c>
      <c r="K179" s="2" t="s">
        <v>71</v>
      </c>
      <c r="M179" t="s">
        <v>255</v>
      </c>
      <c r="O179" s="45">
        <v>0</v>
      </c>
      <c r="S179" s="5" t="s">
        <v>1121</v>
      </c>
    </row>
    <row r="180" spans="1:1024" ht="12.75" customHeight="1" x14ac:dyDescent="0.2">
      <c r="A180" s="16">
        <v>178</v>
      </c>
      <c r="B180" s="2" t="s">
        <v>1122</v>
      </c>
      <c r="C180" s="2" t="s">
        <v>1071</v>
      </c>
      <c r="D180">
        <v>2018</v>
      </c>
      <c r="E180" s="34" t="s">
        <v>250</v>
      </c>
      <c r="F180" s="18" t="s">
        <v>1123</v>
      </c>
      <c r="G180" t="s">
        <v>1124</v>
      </c>
      <c r="H180" t="s">
        <v>1125</v>
      </c>
      <c r="I180" s="2" t="s">
        <v>1126</v>
      </c>
      <c r="K180" s="2" t="s">
        <v>71</v>
      </c>
      <c r="M180" t="s">
        <v>255</v>
      </c>
      <c r="O180" s="45">
        <v>0</v>
      </c>
      <c r="S180" s="5" t="s">
        <v>1127</v>
      </c>
    </row>
    <row r="181" spans="1:1024" ht="12.75" customHeight="1" x14ac:dyDescent="0.2">
      <c r="A181" s="16">
        <v>179</v>
      </c>
      <c r="B181" s="2" t="s">
        <v>1128</v>
      </c>
      <c r="C181" s="2" t="s">
        <v>1071</v>
      </c>
      <c r="D181">
        <v>2018</v>
      </c>
      <c r="E181" s="34" t="s">
        <v>250</v>
      </c>
      <c r="F181" s="18" t="s">
        <v>1129</v>
      </c>
      <c r="G181" t="s">
        <v>1130</v>
      </c>
      <c r="H181" t="s">
        <v>1131</v>
      </c>
      <c r="I181" s="2" t="s">
        <v>1132</v>
      </c>
      <c r="K181" s="2" t="s">
        <v>71</v>
      </c>
      <c r="M181" t="s">
        <v>255</v>
      </c>
      <c r="O181" s="45">
        <v>0</v>
      </c>
      <c r="S181" s="5" t="s">
        <v>1133</v>
      </c>
    </row>
    <row r="182" spans="1:1024" ht="12.75" customHeight="1" x14ac:dyDescent="0.2">
      <c r="A182" s="16">
        <v>180</v>
      </c>
      <c r="B182" s="2" t="s">
        <v>1134</v>
      </c>
      <c r="C182" s="2" t="s">
        <v>1135</v>
      </c>
      <c r="D182">
        <v>2017</v>
      </c>
      <c r="E182" s="34" t="s">
        <v>250</v>
      </c>
      <c r="F182" s="18" t="s">
        <v>1136</v>
      </c>
      <c r="H182" t="s">
        <v>1137</v>
      </c>
      <c r="I182" s="2" t="s">
        <v>1138</v>
      </c>
      <c r="K182" s="2" t="s">
        <v>71</v>
      </c>
      <c r="M182" t="s">
        <v>255</v>
      </c>
      <c r="O182" s="45">
        <v>0</v>
      </c>
      <c r="S182" s="5" t="s">
        <v>1139</v>
      </c>
    </row>
    <row r="183" spans="1:1024" ht="12.75" customHeight="1" x14ac:dyDescent="0.2">
      <c r="A183" s="16">
        <v>181</v>
      </c>
      <c r="B183" s="2" t="s">
        <v>1140</v>
      </c>
      <c r="C183" s="2" t="s">
        <v>281</v>
      </c>
      <c r="D183">
        <v>2017</v>
      </c>
      <c r="E183" s="34" t="s">
        <v>250</v>
      </c>
      <c r="F183" s="18" t="s">
        <v>1141</v>
      </c>
      <c r="H183" t="s">
        <v>1142</v>
      </c>
      <c r="I183" s="2" t="s">
        <v>1143</v>
      </c>
      <c r="K183" s="2" t="s">
        <v>71</v>
      </c>
      <c r="M183" t="s">
        <v>255</v>
      </c>
      <c r="O183" s="45">
        <v>0</v>
      </c>
      <c r="S183" s="5" t="s">
        <v>1144</v>
      </c>
    </row>
    <row r="184" spans="1:1024" ht="12.75" customHeight="1" x14ac:dyDescent="0.2">
      <c r="A184" s="16">
        <v>182</v>
      </c>
      <c r="B184" s="2" t="s">
        <v>1145</v>
      </c>
      <c r="C184" s="2" t="s">
        <v>1146</v>
      </c>
      <c r="D184">
        <v>2017</v>
      </c>
      <c r="E184" s="34" t="s">
        <v>250</v>
      </c>
      <c r="F184" s="18" t="s">
        <v>1147</v>
      </c>
      <c r="H184" t="s">
        <v>1148</v>
      </c>
      <c r="I184" s="2" t="s">
        <v>1149</v>
      </c>
      <c r="K184" s="2" t="s">
        <v>71</v>
      </c>
      <c r="M184" t="s">
        <v>255</v>
      </c>
      <c r="O184" s="45">
        <v>0</v>
      </c>
      <c r="S184" s="5" t="s">
        <v>1150</v>
      </c>
    </row>
    <row r="185" spans="1:1024" ht="12.75" customHeight="1" x14ac:dyDescent="0.2">
      <c r="A185" s="16">
        <v>183</v>
      </c>
      <c r="B185" s="2" t="s">
        <v>1151</v>
      </c>
      <c r="C185" s="2" t="s">
        <v>1152</v>
      </c>
      <c r="D185">
        <v>2018</v>
      </c>
      <c r="E185" s="34" t="s">
        <v>250</v>
      </c>
      <c r="F185" s="36" t="s">
        <v>1153</v>
      </c>
      <c r="G185" t="s">
        <v>1154</v>
      </c>
      <c r="H185" t="s">
        <v>1155</v>
      </c>
      <c r="I185" s="2" t="s">
        <v>1156</v>
      </c>
      <c r="K185" s="2" t="s">
        <v>71</v>
      </c>
      <c r="M185" t="s">
        <v>255</v>
      </c>
      <c r="O185" s="45">
        <v>0</v>
      </c>
      <c r="S185" s="5" t="s">
        <v>1157</v>
      </c>
    </row>
    <row r="186" spans="1:1024" ht="12.75" customHeight="1" x14ac:dyDescent="0.2">
      <c r="A186" s="16">
        <v>184</v>
      </c>
      <c r="B186" s="2" t="s">
        <v>1158</v>
      </c>
      <c r="C186" s="2" t="s">
        <v>1159</v>
      </c>
      <c r="D186">
        <v>2016</v>
      </c>
      <c r="E186" s="34" t="s">
        <v>250</v>
      </c>
      <c r="F186" s="18" t="s">
        <v>1160</v>
      </c>
      <c r="G186" t="s">
        <v>1161</v>
      </c>
      <c r="H186" t="s">
        <v>1162</v>
      </c>
      <c r="I186" s="2" t="s">
        <v>1163</v>
      </c>
      <c r="K186" s="2" t="s">
        <v>71</v>
      </c>
      <c r="M186" t="s">
        <v>255</v>
      </c>
      <c r="O186" s="46">
        <v>1</v>
      </c>
      <c r="P186">
        <v>4</v>
      </c>
      <c r="Q186">
        <v>1</v>
      </c>
      <c r="R186" s="25">
        <v>0</v>
      </c>
      <c r="S186" s="5" t="s">
        <v>1164</v>
      </c>
    </row>
    <row r="187" spans="1:1024" ht="12.75" customHeight="1" x14ac:dyDescent="0.2">
      <c r="A187" s="16">
        <v>185</v>
      </c>
      <c r="B187" s="2" t="s">
        <v>1165</v>
      </c>
      <c r="C187" s="2" t="s">
        <v>1166</v>
      </c>
      <c r="D187">
        <v>2016</v>
      </c>
      <c r="E187" s="34" t="s">
        <v>250</v>
      </c>
      <c r="F187" s="18" t="s">
        <v>1167</v>
      </c>
      <c r="H187" t="s">
        <v>1168</v>
      </c>
      <c r="I187" s="2" t="s">
        <v>1169</v>
      </c>
      <c r="K187" s="2" t="s">
        <v>71</v>
      </c>
      <c r="M187" t="s">
        <v>255</v>
      </c>
      <c r="O187" s="46">
        <v>1</v>
      </c>
      <c r="P187">
        <v>5</v>
      </c>
      <c r="Q187">
        <v>1</v>
      </c>
      <c r="R187" s="33">
        <v>1</v>
      </c>
    </row>
    <row r="188" spans="1:1024" ht="12.75" customHeight="1" x14ac:dyDescent="0.2">
      <c r="A188" s="16">
        <v>186</v>
      </c>
      <c r="B188" s="2" t="s">
        <v>1170</v>
      </c>
      <c r="C188" s="2" t="s">
        <v>1171</v>
      </c>
      <c r="D188">
        <v>2016</v>
      </c>
      <c r="E188" s="34" t="s">
        <v>250</v>
      </c>
      <c r="F188" s="18" t="s">
        <v>1172</v>
      </c>
      <c r="G188" t="s">
        <v>1173</v>
      </c>
      <c r="H188" t="s">
        <v>1174</v>
      </c>
      <c r="I188" s="2" t="s">
        <v>1175</v>
      </c>
      <c r="K188" s="2" t="s">
        <v>71</v>
      </c>
      <c r="M188" t="s">
        <v>255</v>
      </c>
      <c r="O188" s="46">
        <v>1</v>
      </c>
      <c r="P188">
        <v>4</v>
      </c>
      <c r="Q188">
        <v>1</v>
      </c>
      <c r="R188" s="22">
        <v>0</v>
      </c>
      <c r="S188" s="5" t="s">
        <v>1176</v>
      </c>
    </row>
    <row r="189" spans="1:1024" ht="12.75" customHeight="1" x14ac:dyDescent="0.2">
      <c r="A189" s="16">
        <v>187</v>
      </c>
      <c r="B189" s="2" t="s">
        <v>1177</v>
      </c>
      <c r="C189" s="2" t="s">
        <v>1178</v>
      </c>
      <c r="D189">
        <v>2016</v>
      </c>
      <c r="E189" s="34" t="s">
        <v>250</v>
      </c>
      <c r="F189" s="18" t="s">
        <v>1179</v>
      </c>
      <c r="G189" t="s">
        <v>1180</v>
      </c>
      <c r="H189" t="s">
        <v>1181</v>
      </c>
      <c r="I189" s="2" t="s">
        <v>1182</v>
      </c>
      <c r="K189" s="2" t="s">
        <v>71</v>
      </c>
      <c r="M189" t="s">
        <v>255</v>
      </c>
      <c r="O189" s="45">
        <v>0</v>
      </c>
      <c r="S189" s="5" t="s">
        <v>1183</v>
      </c>
    </row>
    <row r="190" spans="1:1024" s="49" customFormat="1" ht="12.75" customHeight="1" x14ac:dyDescent="0.2">
      <c r="A190" s="47">
        <f>COUNT(A3:A189)</f>
        <v>187</v>
      </c>
      <c r="B190" s="48"/>
      <c r="C190" s="48"/>
      <c r="E190" s="50"/>
      <c r="F190" s="51"/>
      <c r="I190" s="48"/>
      <c r="J190" s="48"/>
      <c r="K190" s="48"/>
      <c r="O190" s="49">
        <f>COUNTIFS(O3:O189, "&gt;0")</f>
        <v>122</v>
      </c>
      <c r="Q190" s="49">
        <f>COUNTIFS(Q3:Q189, "=1")</f>
        <v>82</v>
      </c>
      <c r="R190" s="49">
        <f>COUNTIFS(R3:R189, "=1")</f>
        <v>93</v>
      </c>
      <c r="S190" s="52"/>
      <c r="AMJ190"/>
    </row>
    <row r="191" spans="1:1024" ht="12.75" customHeight="1" x14ac:dyDescent="0.2">
      <c r="A191" s="16"/>
    </row>
    <row r="193" spans="2:8" ht="23.25" x14ac:dyDescent="0.35">
      <c r="B193" s="58" t="s">
        <v>1188</v>
      </c>
    </row>
    <row r="194" spans="2:8" x14ac:dyDescent="0.2">
      <c r="B194" s="60" t="s">
        <v>1189</v>
      </c>
      <c r="C194" s="60" t="s">
        <v>1195</v>
      </c>
      <c r="D194" s="61" t="s">
        <v>1196</v>
      </c>
      <c r="E194" s="60" t="s">
        <v>1190</v>
      </c>
      <c r="F194" s="61" t="s">
        <v>17</v>
      </c>
      <c r="G194" s="61" t="s">
        <v>20</v>
      </c>
      <c r="H194" s="61" t="s">
        <v>1198</v>
      </c>
    </row>
    <row r="195" spans="2:8" x14ac:dyDescent="0.2">
      <c r="B195" s="17" t="s">
        <v>28</v>
      </c>
      <c r="C195" s="2" t="s">
        <v>35</v>
      </c>
      <c r="E195" s="2">
        <f>COUNTIF(E3:E189,"=JAIR")</f>
        <v>5</v>
      </c>
      <c r="F195">
        <f>COUNTIFS(E3:E189,"JAIR",O3:O189,"&gt;0")</f>
        <v>3</v>
      </c>
      <c r="G195">
        <f>COUNTIFS(E3:E189,"JAIR",R3:R189,"&gt;0")</f>
        <v>2</v>
      </c>
      <c r="H195" s="59">
        <f>G195/E195</f>
        <v>0.4</v>
      </c>
    </row>
    <row r="196" spans="2:8" x14ac:dyDescent="0.2">
      <c r="B196" s="24" t="s">
        <v>66</v>
      </c>
      <c r="C196" s="2" t="s">
        <v>35</v>
      </c>
      <c r="E196" s="2">
        <f>COUNTIF(E3:E189,"=IJCAI")</f>
        <v>12</v>
      </c>
      <c r="F196">
        <f>COUNTIFS(E4:E190,"IJCAI",O4:O190,"&gt;0")</f>
        <v>8</v>
      </c>
      <c r="G196">
        <f>COUNTIFS(E3:E189,"IJCAI",R3:R189,"&gt;0")</f>
        <v>4</v>
      </c>
      <c r="H196" s="59">
        <f t="shared" ref="H196:H200" si="0">G196/E196</f>
        <v>0.33333333333333331</v>
      </c>
    </row>
    <row r="197" spans="2:8" x14ac:dyDescent="0.2">
      <c r="B197" s="28" t="s">
        <v>145</v>
      </c>
      <c r="C197" s="2" t="s">
        <v>35</v>
      </c>
      <c r="E197" s="2">
        <f>COUNTIF(E3:E189,"=AIJ")</f>
        <v>3</v>
      </c>
      <c r="F197">
        <f>COUNTIFS(E4:E190,"AIJ",O4:O190,"&gt;0")</f>
        <v>3</v>
      </c>
      <c r="G197">
        <f>COUNTIFS(E3:E189,"AIJ",R3:R189,"&gt;0")</f>
        <v>1</v>
      </c>
      <c r="H197" s="59">
        <f t="shared" si="0"/>
        <v>0.33333333333333331</v>
      </c>
    </row>
    <row r="198" spans="2:8" x14ac:dyDescent="0.2">
      <c r="B198" s="29" t="s">
        <v>167</v>
      </c>
      <c r="C198" s="2" t="s">
        <v>1199</v>
      </c>
      <c r="E198" s="2">
        <f>COUNTIF(E3:E189,"=JAGI")</f>
        <v>15</v>
      </c>
      <c r="F198">
        <f>COUNTIFS(E4:E190,"JAGI",O4:O190,"&gt;0")</f>
        <v>9</v>
      </c>
      <c r="G198">
        <f>COUNTIFS(E3:E189,"JAGI",R3:R189,"&gt;0")</f>
        <v>7</v>
      </c>
      <c r="H198" s="59">
        <f t="shared" si="0"/>
        <v>0.46666666666666667</v>
      </c>
    </row>
    <row r="199" spans="2:8" x14ac:dyDescent="0.2">
      <c r="B199" s="34" t="s">
        <v>250</v>
      </c>
      <c r="C199" s="2" t="s">
        <v>255</v>
      </c>
      <c r="E199" s="2">
        <f>COUNTIF(E3:E189,"=ICAGI")</f>
        <v>152</v>
      </c>
      <c r="F199">
        <f>COUNTIFS(E4:E190,"ICAGI",O4:O190,"&gt;0")</f>
        <v>99</v>
      </c>
      <c r="G199">
        <f>COUNTIFS(E3:E189,"ICAGI",R3:R189,"&gt;0")</f>
        <v>79</v>
      </c>
      <c r="H199" s="59">
        <f t="shared" si="0"/>
        <v>0.51973684210526316</v>
      </c>
    </row>
    <row r="200" spans="2:8" x14ac:dyDescent="0.2">
      <c r="B200" s="62"/>
      <c r="C200" s="62"/>
      <c r="D200" s="63"/>
      <c r="E200" s="62">
        <f>SUM(E195:E199)</f>
        <v>187</v>
      </c>
      <c r="F200" s="63">
        <f>SUM(F195:F199)</f>
        <v>122</v>
      </c>
      <c r="G200" s="63">
        <f>SUM(G195:G199)</f>
        <v>93</v>
      </c>
      <c r="H200" s="64">
        <f t="shared" si="0"/>
        <v>0.49732620320855614</v>
      </c>
    </row>
  </sheetData>
  <dataValidations count="1">
    <dataValidation type="list" operator="equal"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B71EA-290D-4309-8558-374C60EDEE62}">
  <dimension ref="A1:AMB97"/>
  <sheetViews>
    <sheetView tabSelected="1" topLeftCell="D1" zoomScale="115" zoomScaleNormal="115" workbookViewId="0">
      <selection activeCell="O2" sqref="O2"/>
    </sheetView>
  </sheetViews>
  <sheetFormatPr defaultColWidth="11.85546875" defaultRowHeight="12.75" x14ac:dyDescent="0.2"/>
  <cols>
    <col min="1" max="1" width="7" style="1" customWidth="1"/>
    <col min="2" max="2" width="111.5703125" style="2" customWidth="1"/>
    <col min="3" max="3" width="34" style="2" customWidth="1"/>
    <col min="5" max="5" width="6.85546875" style="3" bestFit="1" customWidth="1"/>
    <col min="6" max="6" width="11.5703125" style="4" customWidth="1"/>
    <col min="8" max="8" width="11.85546875" style="53" customWidth="1"/>
    <col min="9" max="9" width="27.28515625" style="2" customWidth="1"/>
    <col min="10" max="10" width="16.5703125" style="2" customWidth="1"/>
    <col min="11" max="11" width="12.7109375" customWidth="1"/>
    <col min="12" max="12" width="12.5703125" customWidth="1"/>
    <col min="13" max="13" width="46.42578125" customWidth="1"/>
    <col min="14" max="14" width="22" bestFit="1" customWidth="1"/>
    <col min="15" max="15" width="17" customWidth="1"/>
  </cols>
  <sheetData>
    <row r="1" spans="1:1016" ht="22.15" customHeight="1" x14ac:dyDescent="0.35">
      <c r="A1" s="6"/>
      <c r="B1" s="7" t="s">
        <v>1187</v>
      </c>
    </row>
    <row r="2" spans="1:1016" s="13" customFormat="1" ht="12.75" customHeight="1" x14ac:dyDescent="0.2">
      <c r="A2" s="9" t="s">
        <v>3</v>
      </c>
      <c r="B2" s="10" t="s">
        <v>4</v>
      </c>
      <c r="C2" s="10" t="s">
        <v>5</v>
      </c>
      <c r="D2" s="10" t="s">
        <v>6</v>
      </c>
      <c r="E2" s="9" t="s">
        <v>7</v>
      </c>
      <c r="F2" s="11" t="s">
        <v>8</v>
      </c>
      <c r="G2" s="10" t="s">
        <v>9</v>
      </c>
      <c r="H2" s="54" t="s">
        <v>10</v>
      </c>
      <c r="I2" s="10" t="s">
        <v>11</v>
      </c>
      <c r="J2" s="10" t="s">
        <v>13</v>
      </c>
      <c r="K2" s="10" t="s">
        <v>14</v>
      </c>
      <c r="L2" s="10" t="s">
        <v>15</v>
      </c>
      <c r="M2" s="13" t="s">
        <v>22</v>
      </c>
      <c r="N2" s="13" t="s">
        <v>1201</v>
      </c>
      <c r="O2" s="13" t="s">
        <v>25</v>
      </c>
      <c r="P2" s="13" t="s">
        <v>1202</v>
      </c>
      <c r="AMB2"/>
    </row>
    <row r="3" spans="1:1016" ht="12.75" customHeight="1" x14ac:dyDescent="0.2">
      <c r="A3" s="16">
        <v>1</v>
      </c>
      <c r="B3" s="2" t="s">
        <v>26</v>
      </c>
      <c r="C3" s="2" t="s">
        <v>27</v>
      </c>
      <c r="D3" s="2">
        <v>2019</v>
      </c>
      <c r="E3" s="17" t="s">
        <v>28</v>
      </c>
      <c r="F3" s="18" t="s">
        <v>29</v>
      </c>
      <c r="G3" s="18" t="s">
        <v>30</v>
      </c>
      <c r="H3" s="55" t="s">
        <v>31</v>
      </c>
      <c r="I3" s="2" t="s">
        <v>32</v>
      </c>
      <c r="J3" s="2" t="s">
        <v>33</v>
      </c>
      <c r="K3" s="2" t="s">
        <v>34</v>
      </c>
      <c r="L3" s="2" t="s">
        <v>35</v>
      </c>
    </row>
    <row r="4" spans="1:1016" ht="12.75" customHeight="1" x14ac:dyDescent="0.2">
      <c r="A4" s="16">
        <v>5</v>
      </c>
      <c r="B4" s="2" t="s">
        <v>58</v>
      </c>
      <c r="C4" s="2" t="s">
        <v>59</v>
      </c>
      <c r="D4" s="2">
        <v>2018</v>
      </c>
      <c r="E4" s="17" t="s">
        <v>28</v>
      </c>
      <c r="F4" s="18" t="s">
        <v>60</v>
      </c>
      <c r="G4" s="2" t="s">
        <v>61</v>
      </c>
      <c r="H4" s="55" t="s">
        <v>62</v>
      </c>
      <c r="I4" s="2" t="s">
        <v>63</v>
      </c>
      <c r="J4" s="2" t="s">
        <v>33</v>
      </c>
      <c r="K4" s="2" t="s">
        <v>34</v>
      </c>
      <c r="L4" s="2" t="s">
        <v>35</v>
      </c>
    </row>
    <row r="5" spans="1:1016" ht="12.75" customHeight="1" x14ac:dyDescent="0.2">
      <c r="A5" s="16">
        <v>6</v>
      </c>
      <c r="B5" s="2" t="s">
        <v>64</v>
      </c>
      <c r="C5" s="2" t="s">
        <v>65</v>
      </c>
      <c r="D5" s="2">
        <v>2018</v>
      </c>
      <c r="E5" s="24" t="s">
        <v>66</v>
      </c>
      <c r="F5" s="18" t="s">
        <v>67</v>
      </c>
      <c r="G5" s="2" t="s">
        <v>68</v>
      </c>
      <c r="H5" s="55" t="s">
        <v>69</v>
      </c>
      <c r="I5" s="2" t="s">
        <v>70</v>
      </c>
      <c r="J5" s="2" t="s">
        <v>71</v>
      </c>
      <c r="K5" s="2" t="s">
        <v>34</v>
      </c>
      <c r="L5" s="2" t="s">
        <v>35</v>
      </c>
    </row>
    <row r="6" spans="1:1016" ht="12.75" customHeight="1" x14ac:dyDescent="0.2">
      <c r="A6" s="16">
        <v>8</v>
      </c>
      <c r="B6" s="2" t="s">
        <v>80</v>
      </c>
      <c r="C6" s="2" t="s">
        <v>81</v>
      </c>
      <c r="D6" s="2">
        <v>2018</v>
      </c>
      <c r="E6" s="24" t="s">
        <v>66</v>
      </c>
      <c r="F6" s="18" t="s">
        <v>82</v>
      </c>
      <c r="G6" s="2" t="s">
        <v>83</v>
      </c>
      <c r="H6" s="55" t="s">
        <v>84</v>
      </c>
      <c r="I6" s="2" t="s">
        <v>85</v>
      </c>
      <c r="J6" s="2" t="s">
        <v>71</v>
      </c>
      <c r="K6" s="2" t="s">
        <v>34</v>
      </c>
      <c r="L6" s="2" t="s">
        <v>35</v>
      </c>
    </row>
    <row r="7" spans="1:1016" ht="12.75" customHeight="1" x14ac:dyDescent="0.2">
      <c r="A7" s="16">
        <v>14</v>
      </c>
      <c r="B7" s="2" t="s">
        <v>120</v>
      </c>
      <c r="C7" s="2" t="s">
        <v>121</v>
      </c>
      <c r="D7" s="2">
        <v>2016</v>
      </c>
      <c r="E7" s="24" t="s">
        <v>66</v>
      </c>
      <c r="F7" s="18" t="s">
        <v>122</v>
      </c>
      <c r="G7" s="2" t="s">
        <v>123</v>
      </c>
      <c r="H7" s="55" t="s">
        <v>124</v>
      </c>
      <c r="J7" s="2" t="s">
        <v>71</v>
      </c>
      <c r="K7" s="2" t="s">
        <v>34</v>
      </c>
      <c r="L7" s="2" t="s">
        <v>35</v>
      </c>
    </row>
    <row r="8" spans="1:1016" ht="12.75" customHeight="1" x14ac:dyDescent="0.2">
      <c r="A8" s="16">
        <v>17</v>
      </c>
      <c r="B8" s="2" t="s">
        <v>137</v>
      </c>
      <c r="C8" s="2" t="s">
        <v>138</v>
      </c>
      <c r="D8" s="2">
        <v>2019</v>
      </c>
      <c r="E8" s="24" t="s">
        <v>66</v>
      </c>
      <c r="F8" s="18" t="s">
        <v>139</v>
      </c>
      <c r="H8" s="55" t="s">
        <v>140</v>
      </c>
      <c r="I8" s="2" t="s">
        <v>141</v>
      </c>
      <c r="J8" s="2" t="s">
        <v>71</v>
      </c>
      <c r="K8" s="2" t="s">
        <v>34</v>
      </c>
      <c r="L8" s="2" t="s">
        <v>35</v>
      </c>
    </row>
    <row r="9" spans="1:1016" ht="12.75" customHeight="1" x14ac:dyDescent="0.2">
      <c r="A9" s="16">
        <v>19</v>
      </c>
      <c r="B9" s="2" t="s">
        <v>151</v>
      </c>
      <c r="C9" s="2" t="s">
        <v>152</v>
      </c>
      <c r="D9" s="2">
        <v>2015</v>
      </c>
      <c r="E9" s="28" t="s">
        <v>145</v>
      </c>
      <c r="F9" s="18" t="s">
        <v>153</v>
      </c>
      <c r="G9" s="2" t="s">
        <v>154</v>
      </c>
      <c r="H9" s="55" t="s">
        <v>155</v>
      </c>
      <c r="I9" s="2" t="s">
        <v>156</v>
      </c>
      <c r="J9" s="2" t="s">
        <v>157</v>
      </c>
      <c r="K9" s="2" t="s">
        <v>34</v>
      </c>
      <c r="L9" s="2" t="s">
        <v>35</v>
      </c>
    </row>
    <row r="10" spans="1:1016" ht="12.75" customHeight="1" x14ac:dyDescent="0.2">
      <c r="A10" s="16">
        <v>23</v>
      </c>
      <c r="B10" s="2" t="s">
        <v>177</v>
      </c>
      <c r="C10" s="2" t="s">
        <v>178</v>
      </c>
      <c r="D10" s="2">
        <v>2019</v>
      </c>
      <c r="E10" s="29" t="s">
        <v>167</v>
      </c>
      <c r="F10" s="18" t="s">
        <v>179</v>
      </c>
      <c r="I10" s="2" t="s">
        <v>180</v>
      </c>
      <c r="J10" s="2" t="s">
        <v>33</v>
      </c>
      <c r="K10" s="2" t="s">
        <v>34</v>
      </c>
      <c r="L10" s="2" t="s">
        <v>170</v>
      </c>
    </row>
    <row r="11" spans="1:1016" ht="12.75" customHeight="1" x14ac:dyDescent="0.2">
      <c r="A11" s="16">
        <v>24</v>
      </c>
      <c r="B11" s="2" t="s">
        <v>181</v>
      </c>
      <c r="C11" s="2" t="s">
        <v>182</v>
      </c>
      <c r="D11" s="2">
        <v>2018</v>
      </c>
      <c r="E11" s="29" t="s">
        <v>167</v>
      </c>
      <c r="F11" s="18" t="s">
        <v>183</v>
      </c>
      <c r="G11" s="2" t="s">
        <v>184</v>
      </c>
      <c r="I11" s="2" t="s">
        <v>185</v>
      </c>
      <c r="J11" s="2" t="s">
        <v>33</v>
      </c>
      <c r="K11" s="2" t="s">
        <v>34</v>
      </c>
      <c r="L11" s="2" t="s">
        <v>170</v>
      </c>
    </row>
    <row r="12" spans="1:1016" ht="12.75" customHeight="1" x14ac:dyDescent="0.2">
      <c r="A12" s="16">
        <v>25</v>
      </c>
      <c r="B12" s="2" t="s">
        <v>186</v>
      </c>
      <c r="C12" s="2" t="s">
        <v>187</v>
      </c>
      <c r="D12" s="2">
        <v>2018</v>
      </c>
      <c r="E12" s="29" t="s">
        <v>167</v>
      </c>
      <c r="F12" s="18" t="s">
        <v>188</v>
      </c>
      <c r="G12" s="2" t="s">
        <v>189</v>
      </c>
      <c r="I12" s="2" t="s">
        <v>190</v>
      </c>
      <c r="J12" s="2" t="s">
        <v>33</v>
      </c>
      <c r="K12" s="2" t="s">
        <v>34</v>
      </c>
      <c r="L12" s="2" t="s">
        <v>170</v>
      </c>
    </row>
    <row r="13" spans="1:1016" ht="12.75" customHeight="1" x14ac:dyDescent="0.2">
      <c r="A13" s="16">
        <v>26</v>
      </c>
      <c r="B13" s="2" t="s">
        <v>191</v>
      </c>
      <c r="C13" s="2" t="s">
        <v>192</v>
      </c>
      <c r="D13" s="2">
        <v>2018</v>
      </c>
      <c r="E13" s="29" t="s">
        <v>167</v>
      </c>
      <c r="F13" s="18" t="s">
        <v>193</v>
      </c>
      <c r="G13" s="2" t="s">
        <v>194</v>
      </c>
      <c r="I13" s="2" t="s">
        <v>195</v>
      </c>
      <c r="J13" s="2" t="s">
        <v>33</v>
      </c>
      <c r="K13" s="2" t="s">
        <v>34</v>
      </c>
      <c r="L13" s="2" t="s">
        <v>170</v>
      </c>
    </row>
    <row r="14" spans="1:1016" ht="12.75" customHeight="1" x14ac:dyDescent="0.2">
      <c r="A14" s="16">
        <v>27</v>
      </c>
      <c r="B14" s="2" t="s">
        <v>196</v>
      </c>
      <c r="C14" s="2" t="s">
        <v>197</v>
      </c>
      <c r="D14" s="2">
        <v>2017</v>
      </c>
      <c r="E14" s="29" t="s">
        <v>167</v>
      </c>
      <c r="F14" s="18" t="s">
        <v>198</v>
      </c>
      <c r="G14" s="2" t="s">
        <v>199</v>
      </c>
      <c r="I14" s="2" t="s">
        <v>200</v>
      </c>
      <c r="J14" s="2" t="s">
        <v>33</v>
      </c>
      <c r="K14" s="2" t="s">
        <v>34</v>
      </c>
      <c r="L14" s="2" t="s">
        <v>170</v>
      </c>
    </row>
    <row r="15" spans="1:1016" ht="12.75" customHeight="1" x14ac:dyDescent="0.2">
      <c r="A15" s="16">
        <v>28</v>
      </c>
      <c r="B15" s="2" t="s">
        <v>201</v>
      </c>
      <c r="C15" s="2" t="s">
        <v>202</v>
      </c>
      <c r="D15" s="2">
        <v>2017</v>
      </c>
      <c r="E15" s="29" t="s">
        <v>167</v>
      </c>
      <c r="F15" s="18" t="s">
        <v>203</v>
      </c>
      <c r="G15" s="2" t="s">
        <v>204</v>
      </c>
      <c r="I15" s="2" t="s">
        <v>205</v>
      </c>
      <c r="J15" s="2" t="s">
        <v>33</v>
      </c>
      <c r="K15" s="2" t="s">
        <v>34</v>
      </c>
      <c r="L15" s="2" t="s">
        <v>170</v>
      </c>
    </row>
    <row r="16" spans="1:1016" ht="12.75" customHeight="1" x14ac:dyDescent="0.2">
      <c r="A16" s="16">
        <v>34</v>
      </c>
      <c r="B16" s="2" t="s">
        <v>237</v>
      </c>
      <c r="C16" s="2" t="s">
        <v>238</v>
      </c>
      <c r="D16" s="2">
        <v>2015</v>
      </c>
      <c r="E16" s="29" t="s">
        <v>167</v>
      </c>
      <c r="F16" s="18" t="s">
        <v>239</v>
      </c>
      <c r="G16" s="2" t="s">
        <v>240</v>
      </c>
      <c r="I16" s="2" t="s">
        <v>241</v>
      </c>
      <c r="J16" s="2" t="s">
        <v>33</v>
      </c>
      <c r="K16" s="2" t="s">
        <v>34</v>
      </c>
      <c r="L16" s="2" t="s">
        <v>170</v>
      </c>
    </row>
    <row r="17" spans="1:12" ht="12.75" customHeight="1" x14ac:dyDescent="0.2">
      <c r="A17" s="16">
        <v>36</v>
      </c>
      <c r="B17" s="2" t="s">
        <v>248</v>
      </c>
      <c r="C17" s="2" t="s">
        <v>249</v>
      </c>
      <c r="D17">
        <v>2019</v>
      </c>
      <c r="E17" s="34" t="s">
        <v>250</v>
      </c>
      <c r="F17" s="18" t="s">
        <v>251</v>
      </c>
      <c r="G17" t="s">
        <v>252</v>
      </c>
      <c r="H17" s="53" t="s">
        <v>253</v>
      </c>
      <c r="I17" s="2" t="s">
        <v>254</v>
      </c>
      <c r="J17" s="2" t="s">
        <v>71</v>
      </c>
      <c r="K17" s="2" t="s">
        <v>1200</v>
      </c>
      <c r="L17" t="s">
        <v>255</v>
      </c>
    </row>
    <row r="18" spans="1:12" ht="12.75" customHeight="1" x14ac:dyDescent="0.2">
      <c r="A18" s="16">
        <v>37</v>
      </c>
      <c r="B18" s="2" t="s">
        <v>256</v>
      </c>
      <c r="C18" s="2" t="s">
        <v>257</v>
      </c>
      <c r="D18">
        <v>2015</v>
      </c>
      <c r="E18" s="34" t="s">
        <v>250</v>
      </c>
      <c r="F18" s="18" t="s">
        <v>258</v>
      </c>
      <c r="G18" t="s">
        <v>259</v>
      </c>
      <c r="H18" s="53" t="s">
        <v>260</v>
      </c>
      <c r="I18" s="2" t="s">
        <v>261</v>
      </c>
      <c r="J18" s="2" t="s">
        <v>71</v>
      </c>
      <c r="K18" s="2" t="s">
        <v>1200</v>
      </c>
      <c r="L18" t="s">
        <v>255</v>
      </c>
    </row>
    <row r="19" spans="1:12" ht="12.75" customHeight="1" x14ac:dyDescent="0.2">
      <c r="A19" s="16">
        <v>38</v>
      </c>
      <c r="B19" s="2" t="s">
        <v>262</v>
      </c>
      <c r="C19" s="2" t="s">
        <v>263</v>
      </c>
      <c r="D19">
        <v>2015</v>
      </c>
      <c r="E19" s="34" t="s">
        <v>250</v>
      </c>
      <c r="F19" s="18" t="s">
        <v>264</v>
      </c>
      <c r="G19" t="s">
        <v>265</v>
      </c>
      <c r="H19" s="53" t="s">
        <v>266</v>
      </c>
      <c r="I19" s="2" t="s">
        <v>267</v>
      </c>
      <c r="J19" s="2" t="s">
        <v>71</v>
      </c>
      <c r="K19" s="2" t="s">
        <v>1200</v>
      </c>
      <c r="L19" t="s">
        <v>255</v>
      </c>
    </row>
    <row r="20" spans="1:12" ht="12.75" customHeight="1" x14ac:dyDescent="0.2">
      <c r="A20" s="16">
        <v>39</v>
      </c>
      <c r="B20" s="2" t="s">
        <v>268</v>
      </c>
      <c r="C20" s="2" t="s">
        <v>269</v>
      </c>
      <c r="D20">
        <v>2018</v>
      </c>
      <c r="E20" s="34" t="s">
        <v>250</v>
      </c>
      <c r="F20" s="18" t="s">
        <v>270</v>
      </c>
      <c r="G20" t="s">
        <v>271</v>
      </c>
      <c r="H20" s="53" t="s">
        <v>272</v>
      </c>
      <c r="I20" s="2" t="s">
        <v>273</v>
      </c>
      <c r="J20" s="2" t="s">
        <v>71</v>
      </c>
      <c r="K20" s="2" t="s">
        <v>1200</v>
      </c>
      <c r="L20" t="s">
        <v>255</v>
      </c>
    </row>
    <row r="21" spans="1:12" ht="12.75" customHeight="1" x14ac:dyDescent="0.2">
      <c r="A21" s="16">
        <v>40</v>
      </c>
      <c r="B21" s="2" t="s">
        <v>274</v>
      </c>
      <c r="C21" s="2" t="s">
        <v>275</v>
      </c>
      <c r="D21">
        <v>2015</v>
      </c>
      <c r="E21" s="34" t="s">
        <v>250</v>
      </c>
      <c r="F21" s="18" t="s">
        <v>276</v>
      </c>
      <c r="G21" t="s">
        <v>277</v>
      </c>
      <c r="H21" s="53" t="s">
        <v>278</v>
      </c>
      <c r="I21" s="2" t="s">
        <v>279</v>
      </c>
      <c r="J21" s="2" t="s">
        <v>71</v>
      </c>
      <c r="K21" s="2" t="s">
        <v>1200</v>
      </c>
      <c r="L21" t="s">
        <v>255</v>
      </c>
    </row>
    <row r="22" spans="1:12" ht="12.75" customHeight="1" x14ac:dyDescent="0.2">
      <c r="A22" s="16">
        <v>41</v>
      </c>
      <c r="B22" s="2" t="s">
        <v>280</v>
      </c>
      <c r="C22" s="2" t="s">
        <v>281</v>
      </c>
      <c r="D22">
        <v>2018</v>
      </c>
      <c r="E22" s="34" t="s">
        <v>250</v>
      </c>
      <c r="F22" s="18" t="s">
        <v>282</v>
      </c>
      <c r="G22" t="s">
        <v>283</v>
      </c>
      <c r="H22" s="53" t="s">
        <v>284</v>
      </c>
      <c r="I22" s="2" t="s">
        <v>285</v>
      </c>
      <c r="J22" s="2" t="s">
        <v>71</v>
      </c>
      <c r="K22" s="2" t="s">
        <v>1200</v>
      </c>
      <c r="L22" t="s">
        <v>255</v>
      </c>
    </row>
    <row r="23" spans="1:12" ht="12.75" customHeight="1" x14ac:dyDescent="0.2">
      <c r="A23" s="16">
        <v>42</v>
      </c>
      <c r="B23" s="2" t="s">
        <v>286</v>
      </c>
      <c r="C23" s="2" t="s">
        <v>287</v>
      </c>
      <c r="D23">
        <v>2016</v>
      </c>
      <c r="E23" s="34" t="s">
        <v>250</v>
      </c>
      <c r="F23" s="18" t="s">
        <v>288</v>
      </c>
      <c r="G23" t="s">
        <v>289</v>
      </c>
      <c r="H23" s="53" t="s">
        <v>290</v>
      </c>
      <c r="I23" s="2" t="s">
        <v>291</v>
      </c>
      <c r="J23" s="2" t="s">
        <v>71</v>
      </c>
      <c r="K23" s="2" t="s">
        <v>1200</v>
      </c>
      <c r="L23" t="s">
        <v>255</v>
      </c>
    </row>
    <row r="24" spans="1:12" ht="12.75" customHeight="1" x14ac:dyDescent="0.2">
      <c r="A24" s="16">
        <v>43</v>
      </c>
      <c r="B24" s="2" t="s">
        <v>292</v>
      </c>
      <c r="C24" s="2" t="s">
        <v>293</v>
      </c>
      <c r="D24">
        <v>2015</v>
      </c>
      <c r="E24" s="34" t="s">
        <v>250</v>
      </c>
      <c r="F24" s="18" t="s">
        <v>294</v>
      </c>
      <c r="G24" t="s">
        <v>295</v>
      </c>
      <c r="H24" s="53" t="s">
        <v>296</v>
      </c>
      <c r="I24" s="2" t="s">
        <v>297</v>
      </c>
      <c r="J24" s="2" t="s">
        <v>71</v>
      </c>
      <c r="K24" s="2" t="s">
        <v>1200</v>
      </c>
      <c r="L24" t="s">
        <v>255</v>
      </c>
    </row>
    <row r="25" spans="1:12" ht="12.75" customHeight="1" x14ac:dyDescent="0.2">
      <c r="A25" s="16">
        <v>44</v>
      </c>
      <c r="B25" s="2" t="s">
        <v>298</v>
      </c>
      <c r="C25" s="2" t="s">
        <v>299</v>
      </c>
      <c r="D25">
        <v>2017</v>
      </c>
      <c r="E25" s="34" t="s">
        <v>250</v>
      </c>
      <c r="F25" s="18" t="s">
        <v>300</v>
      </c>
      <c r="G25" t="s">
        <v>301</v>
      </c>
      <c r="H25" s="53" t="s">
        <v>302</v>
      </c>
      <c r="I25" s="2" t="s">
        <v>303</v>
      </c>
      <c r="J25" s="2" t="s">
        <v>71</v>
      </c>
      <c r="K25" s="2" t="s">
        <v>1200</v>
      </c>
      <c r="L25" t="s">
        <v>255</v>
      </c>
    </row>
    <row r="26" spans="1:12" ht="12.75" customHeight="1" x14ac:dyDescent="0.2">
      <c r="A26" s="16">
        <v>45</v>
      </c>
      <c r="B26" s="2" t="s">
        <v>304</v>
      </c>
      <c r="C26" s="2" t="s">
        <v>305</v>
      </c>
      <c r="D26">
        <v>2019</v>
      </c>
      <c r="E26" s="34" t="s">
        <v>250</v>
      </c>
      <c r="F26" s="36" t="s">
        <v>306</v>
      </c>
      <c r="H26" s="53" t="s">
        <v>307</v>
      </c>
      <c r="I26" s="2" t="s">
        <v>308</v>
      </c>
      <c r="J26" s="2" t="s">
        <v>71</v>
      </c>
      <c r="K26" s="2" t="s">
        <v>1200</v>
      </c>
      <c r="L26" t="s">
        <v>255</v>
      </c>
    </row>
    <row r="27" spans="1:12" ht="12.75" customHeight="1" x14ac:dyDescent="0.2">
      <c r="A27" s="16">
        <v>46</v>
      </c>
      <c r="B27" s="2" t="s">
        <v>309</v>
      </c>
      <c r="C27" s="2" t="s">
        <v>310</v>
      </c>
      <c r="D27">
        <v>2017</v>
      </c>
      <c r="E27" s="34" t="s">
        <v>250</v>
      </c>
      <c r="F27" s="18" t="s">
        <v>311</v>
      </c>
      <c r="H27" s="53" t="s">
        <v>312</v>
      </c>
      <c r="I27" s="2" t="s">
        <v>313</v>
      </c>
      <c r="J27" s="2" t="s">
        <v>71</v>
      </c>
      <c r="K27" s="2" t="s">
        <v>1200</v>
      </c>
      <c r="L27" t="s">
        <v>255</v>
      </c>
    </row>
    <row r="28" spans="1:12" ht="12.75" customHeight="1" x14ac:dyDescent="0.2">
      <c r="A28" s="16">
        <v>47</v>
      </c>
      <c r="B28" s="2" t="s">
        <v>314</v>
      </c>
      <c r="C28" s="2" t="s">
        <v>315</v>
      </c>
      <c r="D28">
        <v>2018</v>
      </c>
      <c r="E28" s="34" t="s">
        <v>250</v>
      </c>
      <c r="F28" s="18" t="s">
        <v>316</v>
      </c>
      <c r="G28" t="s">
        <v>317</v>
      </c>
      <c r="H28" s="53" t="s">
        <v>318</v>
      </c>
      <c r="I28" s="2" t="s">
        <v>319</v>
      </c>
      <c r="J28" s="2" t="s">
        <v>71</v>
      </c>
      <c r="K28" s="2" t="s">
        <v>1200</v>
      </c>
      <c r="L28" t="s">
        <v>255</v>
      </c>
    </row>
    <row r="29" spans="1:12" ht="12.75" customHeight="1" x14ac:dyDescent="0.2">
      <c r="A29" s="16">
        <v>48</v>
      </c>
      <c r="B29" s="2" t="s">
        <v>320</v>
      </c>
      <c r="C29" s="2" t="s">
        <v>321</v>
      </c>
      <c r="D29">
        <v>2017</v>
      </c>
      <c r="E29" s="34" t="s">
        <v>250</v>
      </c>
      <c r="F29" s="18" t="s">
        <v>322</v>
      </c>
      <c r="G29" t="s">
        <v>323</v>
      </c>
      <c r="H29" s="53" t="s">
        <v>324</v>
      </c>
      <c r="I29" s="2" t="s">
        <v>325</v>
      </c>
      <c r="J29" s="2" t="s">
        <v>71</v>
      </c>
      <c r="K29" s="2" t="s">
        <v>1200</v>
      </c>
      <c r="L29" t="s">
        <v>255</v>
      </c>
    </row>
    <row r="30" spans="1:12" ht="12.75" customHeight="1" x14ac:dyDescent="0.2">
      <c r="A30" s="16">
        <v>49</v>
      </c>
      <c r="B30" s="2" t="s">
        <v>326</v>
      </c>
      <c r="C30" s="2" t="s">
        <v>327</v>
      </c>
      <c r="D30">
        <v>2016</v>
      </c>
      <c r="E30" s="34" t="s">
        <v>250</v>
      </c>
      <c r="F30" s="18" t="s">
        <v>328</v>
      </c>
      <c r="H30" s="53" t="s">
        <v>329</v>
      </c>
      <c r="I30" s="2" t="s">
        <v>330</v>
      </c>
      <c r="J30" s="2" t="s">
        <v>71</v>
      </c>
      <c r="K30" s="2" t="s">
        <v>1200</v>
      </c>
      <c r="L30" t="s">
        <v>255</v>
      </c>
    </row>
    <row r="31" spans="1:12" ht="12.75" customHeight="1" x14ac:dyDescent="0.2">
      <c r="A31" s="16">
        <v>50</v>
      </c>
      <c r="B31" s="2" t="s">
        <v>331</v>
      </c>
      <c r="C31" s="2" t="s">
        <v>315</v>
      </c>
      <c r="D31">
        <v>2019</v>
      </c>
      <c r="E31" s="34" t="s">
        <v>250</v>
      </c>
      <c r="F31" s="18" t="s">
        <v>332</v>
      </c>
      <c r="G31" t="s">
        <v>333</v>
      </c>
      <c r="H31" s="53" t="s">
        <v>334</v>
      </c>
      <c r="I31" s="2" t="s">
        <v>335</v>
      </c>
      <c r="J31" s="2" t="s">
        <v>71</v>
      </c>
      <c r="K31" s="2" t="s">
        <v>1200</v>
      </c>
      <c r="L31" t="s">
        <v>255</v>
      </c>
    </row>
    <row r="32" spans="1:12" ht="12.75" customHeight="1" x14ac:dyDescent="0.2">
      <c r="A32" s="16">
        <v>51</v>
      </c>
      <c r="B32" s="2" t="s">
        <v>336</v>
      </c>
      <c r="C32" s="2" t="s">
        <v>293</v>
      </c>
      <c r="D32">
        <v>2015</v>
      </c>
      <c r="E32" s="34" t="s">
        <v>250</v>
      </c>
      <c r="F32" s="18" t="s">
        <v>337</v>
      </c>
      <c r="G32" t="s">
        <v>338</v>
      </c>
      <c r="H32" s="53" t="s">
        <v>339</v>
      </c>
      <c r="I32" s="2" t="s">
        <v>340</v>
      </c>
      <c r="J32" s="2" t="s">
        <v>71</v>
      </c>
      <c r="K32" s="2" t="s">
        <v>1200</v>
      </c>
      <c r="L32" t="s">
        <v>255</v>
      </c>
    </row>
    <row r="33" spans="1:12" ht="12.75" customHeight="1" x14ac:dyDescent="0.2">
      <c r="A33" s="16">
        <v>52</v>
      </c>
      <c r="B33" s="2" t="s">
        <v>341</v>
      </c>
      <c r="C33" s="2" t="s">
        <v>342</v>
      </c>
      <c r="D33">
        <v>2017</v>
      </c>
      <c r="E33" s="34" t="s">
        <v>250</v>
      </c>
      <c r="F33" s="36" t="s">
        <v>343</v>
      </c>
      <c r="G33" t="s">
        <v>344</v>
      </c>
      <c r="H33" s="53" t="s">
        <v>345</v>
      </c>
      <c r="I33" s="2" t="s">
        <v>346</v>
      </c>
      <c r="J33" s="2" t="s">
        <v>71</v>
      </c>
      <c r="K33" s="2" t="s">
        <v>1200</v>
      </c>
      <c r="L33" t="s">
        <v>255</v>
      </c>
    </row>
    <row r="34" spans="1:12" ht="12.75" customHeight="1" x14ac:dyDescent="0.2">
      <c r="A34" s="16">
        <v>54</v>
      </c>
      <c r="B34" s="2" t="s">
        <v>353</v>
      </c>
      <c r="C34" s="2" t="s">
        <v>354</v>
      </c>
      <c r="D34">
        <v>2015</v>
      </c>
      <c r="E34" s="34" t="s">
        <v>250</v>
      </c>
      <c r="F34" s="18" t="s">
        <v>355</v>
      </c>
      <c r="G34" t="s">
        <v>356</v>
      </c>
      <c r="H34" s="53" t="s">
        <v>357</v>
      </c>
      <c r="I34" s="2" t="s">
        <v>358</v>
      </c>
      <c r="J34" s="2" t="s">
        <v>71</v>
      </c>
      <c r="K34" s="2" t="s">
        <v>1200</v>
      </c>
      <c r="L34" t="s">
        <v>255</v>
      </c>
    </row>
    <row r="35" spans="1:12" ht="12.75" customHeight="1" x14ac:dyDescent="0.2">
      <c r="A35" s="16">
        <v>55</v>
      </c>
      <c r="B35" s="2" t="s">
        <v>359</v>
      </c>
      <c r="C35" s="2" t="s">
        <v>360</v>
      </c>
      <c r="D35">
        <v>2019</v>
      </c>
      <c r="E35" s="34" t="s">
        <v>250</v>
      </c>
      <c r="F35" s="36" t="s">
        <v>361</v>
      </c>
      <c r="G35" t="s">
        <v>362</v>
      </c>
      <c r="H35" s="53" t="s">
        <v>363</v>
      </c>
      <c r="I35" s="2" t="s">
        <v>364</v>
      </c>
      <c r="J35" s="2" t="s">
        <v>71</v>
      </c>
      <c r="K35" s="2" t="s">
        <v>1200</v>
      </c>
      <c r="L35" t="s">
        <v>255</v>
      </c>
    </row>
    <row r="36" spans="1:12" ht="12.75" customHeight="1" x14ac:dyDescent="0.2">
      <c r="A36" s="16">
        <v>56</v>
      </c>
      <c r="B36" s="2" t="s">
        <v>365</v>
      </c>
      <c r="C36" s="2" t="s">
        <v>366</v>
      </c>
      <c r="D36">
        <v>2018</v>
      </c>
      <c r="E36" s="34" t="s">
        <v>250</v>
      </c>
      <c r="F36" s="36" t="s">
        <v>367</v>
      </c>
      <c r="G36" t="s">
        <v>368</v>
      </c>
      <c r="H36" s="53" t="s">
        <v>369</v>
      </c>
      <c r="I36" s="2" t="s">
        <v>370</v>
      </c>
      <c r="J36" s="2" t="s">
        <v>71</v>
      </c>
      <c r="K36" s="2" t="s">
        <v>1200</v>
      </c>
      <c r="L36" t="s">
        <v>255</v>
      </c>
    </row>
    <row r="37" spans="1:12" ht="12.75" customHeight="1" x14ac:dyDescent="0.2">
      <c r="A37" s="16">
        <v>57</v>
      </c>
      <c r="B37" s="2" t="s">
        <v>371</v>
      </c>
      <c r="C37" s="2" t="s">
        <v>372</v>
      </c>
      <c r="D37">
        <v>2015</v>
      </c>
      <c r="E37" s="34" t="s">
        <v>250</v>
      </c>
      <c r="F37" s="18" t="s">
        <v>373</v>
      </c>
      <c r="G37" t="s">
        <v>374</v>
      </c>
      <c r="H37" s="53" t="s">
        <v>375</v>
      </c>
      <c r="I37" s="2" t="s">
        <v>376</v>
      </c>
      <c r="J37" s="2" t="s">
        <v>71</v>
      </c>
      <c r="K37" s="2" t="s">
        <v>1200</v>
      </c>
      <c r="L37" t="s">
        <v>255</v>
      </c>
    </row>
    <row r="38" spans="1:12" ht="12.75" customHeight="1" x14ac:dyDescent="0.2">
      <c r="A38" s="16">
        <v>58</v>
      </c>
      <c r="B38" s="2" t="s">
        <v>377</v>
      </c>
      <c r="C38" s="2" t="s">
        <v>378</v>
      </c>
      <c r="D38">
        <v>2015</v>
      </c>
      <c r="E38" s="34" t="s">
        <v>250</v>
      </c>
      <c r="F38" s="18" t="s">
        <v>379</v>
      </c>
      <c r="G38" t="s">
        <v>380</v>
      </c>
      <c r="H38" s="53" t="s">
        <v>381</v>
      </c>
      <c r="I38" s="2" t="s">
        <v>382</v>
      </c>
      <c r="J38" s="2" t="s">
        <v>71</v>
      </c>
      <c r="K38" s="2" t="s">
        <v>1200</v>
      </c>
      <c r="L38" t="s">
        <v>255</v>
      </c>
    </row>
    <row r="39" spans="1:12" ht="12.75" customHeight="1" x14ac:dyDescent="0.2">
      <c r="A39" s="16">
        <v>59</v>
      </c>
      <c r="B39" s="2" t="s">
        <v>383</v>
      </c>
      <c r="C39" s="2" t="s">
        <v>384</v>
      </c>
      <c r="D39">
        <v>2018</v>
      </c>
      <c r="E39" s="34" t="s">
        <v>250</v>
      </c>
      <c r="F39" s="18" t="s">
        <v>385</v>
      </c>
      <c r="G39" t="s">
        <v>386</v>
      </c>
      <c r="H39" s="53" t="s">
        <v>387</v>
      </c>
      <c r="I39" s="2" t="s">
        <v>388</v>
      </c>
      <c r="J39" s="2" t="s">
        <v>71</v>
      </c>
      <c r="K39" s="2" t="s">
        <v>1200</v>
      </c>
      <c r="L39" t="s">
        <v>255</v>
      </c>
    </row>
    <row r="40" spans="1:12" ht="12.75" customHeight="1" x14ac:dyDescent="0.2">
      <c r="A40" s="16">
        <v>61</v>
      </c>
      <c r="B40" s="2" t="s">
        <v>395</v>
      </c>
      <c r="C40" s="2" t="s">
        <v>327</v>
      </c>
      <c r="D40">
        <v>2017</v>
      </c>
      <c r="E40" s="34" t="s">
        <v>250</v>
      </c>
      <c r="F40" s="18" t="s">
        <v>396</v>
      </c>
      <c r="H40" s="53" t="s">
        <v>397</v>
      </c>
      <c r="I40" s="2" t="s">
        <v>398</v>
      </c>
      <c r="J40" s="2" t="s">
        <v>71</v>
      </c>
      <c r="K40" s="2" t="s">
        <v>1200</v>
      </c>
      <c r="L40" t="s">
        <v>255</v>
      </c>
    </row>
    <row r="41" spans="1:12" ht="12.75" customHeight="1" x14ac:dyDescent="0.2">
      <c r="A41" s="16">
        <v>62</v>
      </c>
      <c r="B41" s="2" t="s">
        <v>399</v>
      </c>
      <c r="C41" s="2" t="s">
        <v>400</v>
      </c>
      <c r="D41">
        <v>2016</v>
      </c>
      <c r="E41" s="34" t="s">
        <v>250</v>
      </c>
      <c r="F41" s="18" t="s">
        <v>401</v>
      </c>
      <c r="G41" t="s">
        <v>402</v>
      </c>
      <c r="H41" s="53" t="s">
        <v>403</v>
      </c>
      <c r="I41" s="2" t="s">
        <v>404</v>
      </c>
      <c r="J41" s="2" t="s">
        <v>71</v>
      </c>
      <c r="K41" s="2" t="s">
        <v>1200</v>
      </c>
      <c r="L41" t="s">
        <v>255</v>
      </c>
    </row>
    <row r="42" spans="1:12" ht="12.75" customHeight="1" x14ac:dyDescent="0.2">
      <c r="A42" s="16">
        <v>63</v>
      </c>
      <c r="B42" s="2" t="s">
        <v>405</v>
      </c>
      <c r="C42" s="2" t="s">
        <v>406</v>
      </c>
      <c r="D42">
        <v>2019</v>
      </c>
      <c r="E42" s="34" t="s">
        <v>250</v>
      </c>
      <c r="F42" s="36" t="s">
        <v>407</v>
      </c>
      <c r="G42" t="s">
        <v>408</v>
      </c>
      <c r="H42" s="53" t="s">
        <v>409</v>
      </c>
      <c r="I42" s="2" t="s">
        <v>410</v>
      </c>
      <c r="J42" s="2" t="s">
        <v>71</v>
      </c>
      <c r="K42" s="2" t="s">
        <v>1200</v>
      </c>
      <c r="L42" t="s">
        <v>255</v>
      </c>
    </row>
    <row r="43" spans="1:12" ht="12.75" customHeight="1" x14ac:dyDescent="0.2">
      <c r="A43" s="16">
        <v>64</v>
      </c>
      <c r="B43" s="2" t="s">
        <v>411</v>
      </c>
      <c r="C43" s="2" t="s">
        <v>412</v>
      </c>
      <c r="D43">
        <v>2016</v>
      </c>
      <c r="E43" s="34" t="s">
        <v>250</v>
      </c>
      <c r="F43" s="18" t="s">
        <v>413</v>
      </c>
      <c r="G43" t="s">
        <v>414</v>
      </c>
      <c r="H43" s="53" t="s">
        <v>415</v>
      </c>
      <c r="I43" s="2" t="s">
        <v>416</v>
      </c>
      <c r="J43" s="2" t="s">
        <v>71</v>
      </c>
      <c r="K43" s="2" t="s">
        <v>1200</v>
      </c>
      <c r="L43" t="s">
        <v>255</v>
      </c>
    </row>
    <row r="44" spans="1:12" ht="12.75" customHeight="1" x14ac:dyDescent="0.2">
      <c r="A44" s="16">
        <v>65</v>
      </c>
      <c r="B44" s="2" t="s">
        <v>417</v>
      </c>
      <c r="C44" s="2" t="s">
        <v>418</v>
      </c>
      <c r="D44">
        <v>2018</v>
      </c>
      <c r="E44" s="34" t="s">
        <v>250</v>
      </c>
      <c r="F44" s="36" t="s">
        <v>419</v>
      </c>
      <c r="G44" t="s">
        <v>420</v>
      </c>
      <c r="H44" s="53" t="s">
        <v>421</v>
      </c>
      <c r="I44" s="2" t="s">
        <v>422</v>
      </c>
      <c r="J44" s="2" t="s">
        <v>71</v>
      </c>
      <c r="K44" s="2" t="s">
        <v>1200</v>
      </c>
      <c r="L44" t="s">
        <v>255</v>
      </c>
    </row>
    <row r="45" spans="1:12" ht="12.75" customHeight="1" x14ac:dyDescent="0.2">
      <c r="A45" s="16">
        <v>67</v>
      </c>
      <c r="B45" s="2" t="s">
        <v>430</v>
      </c>
      <c r="C45" s="2" t="s">
        <v>354</v>
      </c>
      <c r="D45">
        <v>2015</v>
      </c>
      <c r="E45" s="34" t="s">
        <v>250</v>
      </c>
      <c r="F45" s="18" t="s">
        <v>431</v>
      </c>
      <c r="G45" t="s">
        <v>432</v>
      </c>
      <c r="H45" s="53" t="s">
        <v>433</v>
      </c>
      <c r="I45" s="2" t="s">
        <v>434</v>
      </c>
      <c r="J45" s="2" t="s">
        <v>71</v>
      </c>
      <c r="K45" s="2" t="s">
        <v>1200</v>
      </c>
      <c r="L45" t="s">
        <v>255</v>
      </c>
    </row>
    <row r="46" spans="1:12" ht="12.75" customHeight="1" x14ac:dyDescent="0.2">
      <c r="A46" s="16">
        <v>68</v>
      </c>
      <c r="B46" s="2" t="s">
        <v>435</v>
      </c>
      <c r="C46" s="2" t="s">
        <v>436</v>
      </c>
      <c r="D46">
        <v>2019</v>
      </c>
      <c r="E46" s="34" t="s">
        <v>250</v>
      </c>
      <c r="F46" s="36" t="s">
        <v>437</v>
      </c>
      <c r="G46" t="s">
        <v>438</v>
      </c>
      <c r="H46" s="53" t="s">
        <v>439</v>
      </c>
      <c r="I46" s="2" t="s">
        <v>440</v>
      </c>
      <c r="J46" s="2" t="s">
        <v>71</v>
      </c>
      <c r="K46" s="2" t="s">
        <v>1200</v>
      </c>
      <c r="L46" t="s">
        <v>255</v>
      </c>
    </row>
    <row r="47" spans="1:12" ht="12.75" customHeight="1" x14ac:dyDescent="0.2">
      <c r="A47" s="16">
        <v>69</v>
      </c>
      <c r="B47" s="2" t="s">
        <v>441</v>
      </c>
      <c r="C47" s="2" t="s">
        <v>354</v>
      </c>
      <c r="D47">
        <v>2018</v>
      </c>
      <c r="E47" s="34" t="s">
        <v>250</v>
      </c>
      <c r="F47" s="18" t="s">
        <v>442</v>
      </c>
      <c r="H47" s="53" t="s">
        <v>443</v>
      </c>
      <c r="I47" s="2" t="s">
        <v>444</v>
      </c>
      <c r="J47" s="2" t="s">
        <v>71</v>
      </c>
      <c r="K47" s="2" t="s">
        <v>1200</v>
      </c>
      <c r="L47" t="s">
        <v>255</v>
      </c>
    </row>
    <row r="48" spans="1:12" ht="12.75" customHeight="1" x14ac:dyDescent="0.2">
      <c r="A48" s="16">
        <v>71</v>
      </c>
      <c r="B48" s="2" t="s">
        <v>451</v>
      </c>
      <c r="C48" s="2" t="s">
        <v>452</v>
      </c>
      <c r="D48">
        <v>2018</v>
      </c>
      <c r="E48" s="34" t="s">
        <v>250</v>
      </c>
      <c r="F48" s="18" t="s">
        <v>453</v>
      </c>
      <c r="G48" t="s">
        <v>454</v>
      </c>
      <c r="H48" s="53" t="s">
        <v>455</v>
      </c>
      <c r="I48" s="2" t="s">
        <v>456</v>
      </c>
      <c r="J48" s="2" t="s">
        <v>71</v>
      </c>
      <c r="K48" s="2" t="s">
        <v>1200</v>
      </c>
      <c r="L48" t="s">
        <v>255</v>
      </c>
    </row>
    <row r="49" spans="1:12" ht="12.75" customHeight="1" x14ac:dyDescent="0.2">
      <c r="A49" s="16">
        <v>72</v>
      </c>
      <c r="B49" s="2" t="s">
        <v>457</v>
      </c>
      <c r="C49" s="2" t="s">
        <v>458</v>
      </c>
      <c r="D49">
        <v>2016</v>
      </c>
      <c r="E49" s="34" t="s">
        <v>250</v>
      </c>
      <c r="F49" s="18" t="s">
        <v>459</v>
      </c>
      <c r="H49" s="53" t="s">
        <v>460</v>
      </c>
      <c r="I49" s="2" t="s">
        <v>461</v>
      </c>
      <c r="J49" s="2" t="s">
        <v>71</v>
      </c>
      <c r="K49" s="2" t="s">
        <v>1200</v>
      </c>
      <c r="L49" t="s">
        <v>255</v>
      </c>
    </row>
    <row r="50" spans="1:12" ht="12.75" customHeight="1" x14ac:dyDescent="0.2">
      <c r="A50" s="16">
        <v>73</v>
      </c>
      <c r="B50" s="2" t="s">
        <v>462</v>
      </c>
      <c r="C50" s="2" t="s">
        <v>463</v>
      </c>
      <c r="D50">
        <v>2015</v>
      </c>
      <c r="E50" s="34" t="s">
        <v>250</v>
      </c>
      <c r="F50" s="18" t="s">
        <v>464</v>
      </c>
      <c r="H50" s="53" t="s">
        <v>465</v>
      </c>
      <c r="I50" s="2" t="s">
        <v>466</v>
      </c>
      <c r="J50" s="2" t="s">
        <v>71</v>
      </c>
      <c r="K50" s="2" t="s">
        <v>1200</v>
      </c>
      <c r="L50" t="s">
        <v>255</v>
      </c>
    </row>
    <row r="51" spans="1:12" ht="12.75" customHeight="1" x14ac:dyDescent="0.2">
      <c r="A51" s="16">
        <v>75</v>
      </c>
      <c r="B51" s="2" t="s">
        <v>474</v>
      </c>
      <c r="C51" s="2" t="s">
        <v>475</v>
      </c>
      <c r="D51">
        <v>2017</v>
      </c>
      <c r="E51" s="34" t="s">
        <v>250</v>
      </c>
      <c r="F51" s="36" t="s">
        <v>476</v>
      </c>
      <c r="G51" t="s">
        <v>477</v>
      </c>
      <c r="H51" s="53" t="s">
        <v>478</v>
      </c>
      <c r="I51" s="2" t="s">
        <v>479</v>
      </c>
      <c r="J51" s="2" t="s">
        <v>71</v>
      </c>
      <c r="K51" s="2" t="s">
        <v>1200</v>
      </c>
      <c r="L51" t="s">
        <v>255</v>
      </c>
    </row>
    <row r="52" spans="1:12" ht="12.75" customHeight="1" x14ac:dyDescent="0.2">
      <c r="A52" s="16">
        <v>78</v>
      </c>
      <c r="B52" s="2" t="s">
        <v>494</v>
      </c>
      <c r="C52" s="2" t="s">
        <v>495</v>
      </c>
      <c r="D52">
        <v>2016</v>
      </c>
      <c r="E52" s="34" t="s">
        <v>250</v>
      </c>
      <c r="F52" s="18" t="s">
        <v>496</v>
      </c>
      <c r="G52" t="s">
        <v>497</v>
      </c>
      <c r="H52" s="53" t="s">
        <v>498</v>
      </c>
      <c r="I52" s="2" t="s">
        <v>499</v>
      </c>
      <c r="J52" s="2" t="s">
        <v>71</v>
      </c>
      <c r="K52" s="2" t="s">
        <v>1200</v>
      </c>
      <c r="L52" t="s">
        <v>255</v>
      </c>
    </row>
    <row r="53" spans="1:12" ht="12.75" customHeight="1" x14ac:dyDescent="0.2">
      <c r="A53" s="16">
        <v>80</v>
      </c>
      <c r="B53" s="2" t="s">
        <v>507</v>
      </c>
      <c r="C53" s="2" t="s">
        <v>508</v>
      </c>
      <c r="D53">
        <v>2018</v>
      </c>
      <c r="E53" s="34" t="s">
        <v>250</v>
      </c>
      <c r="F53" s="18" t="s">
        <v>509</v>
      </c>
      <c r="G53" t="s">
        <v>510</v>
      </c>
      <c r="H53" s="53" t="s">
        <v>511</v>
      </c>
      <c r="I53" s="2" t="s">
        <v>512</v>
      </c>
      <c r="J53" s="2" t="s">
        <v>71</v>
      </c>
      <c r="K53" s="2" t="s">
        <v>1200</v>
      </c>
      <c r="L53" t="s">
        <v>255</v>
      </c>
    </row>
    <row r="54" spans="1:12" ht="12.75" customHeight="1" x14ac:dyDescent="0.2">
      <c r="A54" s="16">
        <v>81</v>
      </c>
      <c r="B54" s="2" t="s">
        <v>513</v>
      </c>
      <c r="C54" s="2" t="s">
        <v>514</v>
      </c>
      <c r="D54">
        <v>2017</v>
      </c>
      <c r="E54" s="34" t="s">
        <v>250</v>
      </c>
      <c r="F54" s="18" t="s">
        <v>515</v>
      </c>
      <c r="H54" s="53" t="s">
        <v>516</v>
      </c>
      <c r="I54" s="2" t="s">
        <v>517</v>
      </c>
      <c r="J54" s="2" t="s">
        <v>71</v>
      </c>
      <c r="K54" s="2" t="s">
        <v>1200</v>
      </c>
      <c r="L54" t="s">
        <v>255</v>
      </c>
    </row>
    <row r="55" spans="1:12" ht="12.75" customHeight="1" x14ac:dyDescent="0.2">
      <c r="A55" s="16">
        <v>82</v>
      </c>
      <c r="B55" s="2" t="s">
        <v>518</v>
      </c>
      <c r="C55" s="2" t="s">
        <v>519</v>
      </c>
      <c r="D55">
        <v>2016</v>
      </c>
      <c r="E55" s="34" t="s">
        <v>250</v>
      </c>
      <c r="F55" s="18" t="s">
        <v>520</v>
      </c>
      <c r="G55" t="s">
        <v>521</v>
      </c>
      <c r="H55" s="53" t="s">
        <v>522</v>
      </c>
      <c r="I55" s="2" t="s">
        <v>523</v>
      </c>
      <c r="J55" s="2" t="s">
        <v>71</v>
      </c>
      <c r="K55" s="2" t="s">
        <v>1200</v>
      </c>
      <c r="L55" t="s">
        <v>255</v>
      </c>
    </row>
    <row r="56" spans="1:12" ht="12.75" customHeight="1" x14ac:dyDescent="0.2">
      <c r="A56" s="16">
        <v>85</v>
      </c>
      <c r="B56" s="2" t="s">
        <v>537</v>
      </c>
      <c r="C56" s="2" t="s">
        <v>538</v>
      </c>
      <c r="D56">
        <v>2015</v>
      </c>
      <c r="E56" s="34" t="s">
        <v>250</v>
      </c>
      <c r="F56" s="18" t="s">
        <v>539</v>
      </c>
      <c r="G56" t="s">
        <v>540</v>
      </c>
      <c r="H56" s="53" t="s">
        <v>541</v>
      </c>
      <c r="I56" s="2" t="s">
        <v>542</v>
      </c>
      <c r="J56" s="2" t="s">
        <v>71</v>
      </c>
      <c r="K56" s="2" t="s">
        <v>1200</v>
      </c>
      <c r="L56" t="s">
        <v>255</v>
      </c>
    </row>
    <row r="57" spans="1:12" ht="12.75" customHeight="1" x14ac:dyDescent="0.2">
      <c r="A57" s="16">
        <v>86</v>
      </c>
      <c r="B57" s="2" t="s">
        <v>543</v>
      </c>
      <c r="C57" s="2" t="s">
        <v>544</v>
      </c>
      <c r="D57">
        <v>2016</v>
      </c>
      <c r="E57" s="34" t="s">
        <v>250</v>
      </c>
      <c r="F57" s="18" t="s">
        <v>545</v>
      </c>
      <c r="G57" t="s">
        <v>546</v>
      </c>
      <c r="H57" s="53" t="s">
        <v>547</v>
      </c>
      <c r="I57" s="2" t="s">
        <v>548</v>
      </c>
      <c r="J57" s="2" t="s">
        <v>71</v>
      </c>
      <c r="K57" s="2" t="s">
        <v>1200</v>
      </c>
      <c r="L57" t="s">
        <v>255</v>
      </c>
    </row>
    <row r="58" spans="1:12" ht="12.75" customHeight="1" x14ac:dyDescent="0.2">
      <c r="A58" s="16">
        <v>87</v>
      </c>
      <c r="B58" s="2" t="s">
        <v>549</v>
      </c>
      <c r="C58" s="2" t="s">
        <v>550</v>
      </c>
      <c r="D58">
        <v>2018</v>
      </c>
      <c r="E58" s="34" t="s">
        <v>250</v>
      </c>
      <c r="F58" s="18" t="s">
        <v>551</v>
      </c>
      <c r="G58" t="s">
        <v>552</v>
      </c>
      <c r="H58" s="53" t="s">
        <v>553</v>
      </c>
      <c r="I58" s="2" t="s">
        <v>554</v>
      </c>
      <c r="J58" s="2" t="s">
        <v>71</v>
      </c>
      <c r="K58" s="2" t="s">
        <v>1200</v>
      </c>
      <c r="L58" t="s">
        <v>255</v>
      </c>
    </row>
    <row r="59" spans="1:12" ht="12.75" customHeight="1" x14ac:dyDescent="0.2">
      <c r="A59" s="16">
        <v>88</v>
      </c>
      <c r="B59" s="2" t="s">
        <v>555</v>
      </c>
      <c r="C59" s="2" t="s">
        <v>556</v>
      </c>
      <c r="D59">
        <v>2015</v>
      </c>
      <c r="E59" s="34" t="s">
        <v>250</v>
      </c>
      <c r="F59" s="18" t="s">
        <v>557</v>
      </c>
      <c r="G59" t="s">
        <v>558</v>
      </c>
      <c r="H59" s="53" t="s">
        <v>559</v>
      </c>
      <c r="I59" s="2" t="s">
        <v>560</v>
      </c>
      <c r="J59" s="2" t="s">
        <v>71</v>
      </c>
      <c r="K59" s="2" t="s">
        <v>1200</v>
      </c>
      <c r="L59" t="s">
        <v>255</v>
      </c>
    </row>
    <row r="60" spans="1:12" ht="12.75" customHeight="1" x14ac:dyDescent="0.2">
      <c r="A60" s="16">
        <v>89</v>
      </c>
      <c r="B60" s="2" t="s">
        <v>561</v>
      </c>
      <c r="C60" s="2" t="s">
        <v>173</v>
      </c>
      <c r="D60">
        <v>2015</v>
      </c>
      <c r="E60" s="34" t="s">
        <v>250</v>
      </c>
      <c r="F60" s="18" t="s">
        <v>562</v>
      </c>
      <c r="G60" t="s">
        <v>563</v>
      </c>
      <c r="H60" s="53" t="s">
        <v>564</v>
      </c>
      <c r="I60" s="2" t="s">
        <v>565</v>
      </c>
      <c r="J60" s="2" t="s">
        <v>71</v>
      </c>
      <c r="K60" s="2" t="s">
        <v>1200</v>
      </c>
      <c r="L60" t="s">
        <v>255</v>
      </c>
    </row>
    <row r="61" spans="1:12" ht="12.75" customHeight="1" x14ac:dyDescent="0.2">
      <c r="A61" s="16">
        <v>90</v>
      </c>
      <c r="B61" s="2" t="s">
        <v>566</v>
      </c>
      <c r="C61" s="2" t="s">
        <v>567</v>
      </c>
      <c r="D61">
        <v>2016</v>
      </c>
      <c r="E61" s="34" t="s">
        <v>250</v>
      </c>
      <c r="F61" s="18" t="s">
        <v>568</v>
      </c>
      <c r="G61" t="s">
        <v>569</v>
      </c>
      <c r="H61" s="53" t="s">
        <v>570</v>
      </c>
      <c r="I61" s="2" t="s">
        <v>571</v>
      </c>
      <c r="J61" s="2" t="s">
        <v>71</v>
      </c>
      <c r="K61" s="2" t="s">
        <v>1200</v>
      </c>
      <c r="L61" t="s">
        <v>255</v>
      </c>
    </row>
    <row r="62" spans="1:12" ht="12.75" customHeight="1" x14ac:dyDescent="0.2">
      <c r="A62" s="16">
        <v>91</v>
      </c>
      <c r="B62" s="2" t="s">
        <v>572</v>
      </c>
      <c r="C62" s="2" t="s">
        <v>182</v>
      </c>
      <c r="D62">
        <v>2018</v>
      </c>
      <c r="E62" s="34" t="s">
        <v>250</v>
      </c>
      <c r="F62" s="18" t="s">
        <v>573</v>
      </c>
      <c r="G62" t="s">
        <v>574</v>
      </c>
      <c r="H62" s="53" t="s">
        <v>575</v>
      </c>
      <c r="I62" s="2" t="s">
        <v>576</v>
      </c>
      <c r="J62" s="2" t="s">
        <v>71</v>
      </c>
      <c r="K62" s="2" t="s">
        <v>1200</v>
      </c>
      <c r="L62" t="s">
        <v>255</v>
      </c>
    </row>
    <row r="63" spans="1:12" ht="12.75" customHeight="1" x14ac:dyDescent="0.2">
      <c r="A63" s="16">
        <v>92</v>
      </c>
      <c r="B63" s="2" t="s">
        <v>577</v>
      </c>
      <c r="C63" s="2" t="s">
        <v>578</v>
      </c>
      <c r="D63">
        <v>2019</v>
      </c>
      <c r="E63" s="34" t="s">
        <v>250</v>
      </c>
      <c r="F63" s="18" t="s">
        <v>579</v>
      </c>
      <c r="G63" t="s">
        <v>580</v>
      </c>
      <c r="H63" s="53" t="s">
        <v>581</v>
      </c>
      <c r="I63" s="2" t="s">
        <v>582</v>
      </c>
      <c r="J63" s="2" t="s">
        <v>71</v>
      </c>
      <c r="K63" s="2" t="s">
        <v>1200</v>
      </c>
      <c r="L63" t="s">
        <v>255</v>
      </c>
    </row>
    <row r="64" spans="1:12" ht="12.75" customHeight="1" x14ac:dyDescent="0.2">
      <c r="A64" s="16">
        <v>94</v>
      </c>
      <c r="B64" s="2" t="s">
        <v>590</v>
      </c>
      <c r="C64" s="2" t="s">
        <v>591</v>
      </c>
      <c r="D64">
        <v>2016</v>
      </c>
      <c r="E64" s="34" t="s">
        <v>250</v>
      </c>
      <c r="F64" s="18" t="s">
        <v>592</v>
      </c>
      <c r="G64" t="s">
        <v>593</v>
      </c>
      <c r="H64" s="53" t="s">
        <v>594</v>
      </c>
      <c r="I64" s="2" t="s">
        <v>595</v>
      </c>
      <c r="J64" s="2" t="s">
        <v>71</v>
      </c>
      <c r="K64" s="2" t="s">
        <v>1200</v>
      </c>
      <c r="L64" t="s">
        <v>255</v>
      </c>
    </row>
    <row r="65" spans="1:12" ht="12.75" customHeight="1" x14ac:dyDescent="0.2">
      <c r="A65" s="16">
        <v>97</v>
      </c>
      <c r="B65" s="2" t="s">
        <v>610</v>
      </c>
      <c r="C65" s="2" t="s">
        <v>611</v>
      </c>
      <c r="D65">
        <v>2019</v>
      </c>
      <c r="E65" s="34" t="s">
        <v>250</v>
      </c>
      <c r="F65" s="36" t="s">
        <v>612</v>
      </c>
      <c r="G65" t="s">
        <v>613</v>
      </c>
      <c r="H65" s="53" t="s">
        <v>614</v>
      </c>
      <c r="I65" s="2" t="s">
        <v>615</v>
      </c>
      <c r="J65" s="2" t="s">
        <v>71</v>
      </c>
      <c r="K65" s="2" t="s">
        <v>1200</v>
      </c>
      <c r="L65" t="s">
        <v>255</v>
      </c>
    </row>
    <row r="66" spans="1:12" ht="12.75" customHeight="1" x14ac:dyDescent="0.2">
      <c r="A66" s="16">
        <v>98</v>
      </c>
      <c r="B66" s="2" t="s">
        <v>616</v>
      </c>
      <c r="C66" s="2" t="s">
        <v>617</v>
      </c>
      <c r="D66">
        <v>2018</v>
      </c>
      <c r="E66" s="34" t="s">
        <v>250</v>
      </c>
      <c r="F66" s="18" t="s">
        <v>618</v>
      </c>
      <c r="G66" t="s">
        <v>619</v>
      </c>
      <c r="H66" s="53" t="s">
        <v>620</v>
      </c>
      <c r="I66" s="2" t="s">
        <v>621</v>
      </c>
      <c r="J66" s="2" t="s">
        <v>71</v>
      </c>
      <c r="K66" s="2" t="s">
        <v>1200</v>
      </c>
      <c r="L66" t="s">
        <v>255</v>
      </c>
    </row>
    <row r="67" spans="1:12" ht="12.75" customHeight="1" x14ac:dyDescent="0.2">
      <c r="A67" s="16">
        <v>99</v>
      </c>
      <c r="B67" s="2" t="s">
        <v>622</v>
      </c>
      <c r="C67" s="2" t="s">
        <v>623</v>
      </c>
      <c r="D67">
        <v>2018</v>
      </c>
      <c r="E67" s="34" t="s">
        <v>250</v>
      </c>
      <c r="F67" s="18" t="s">
        <v>624</v>
      </c>
      <c r="G67" t="s">
        <v>625</v>
      </c>
      <c r="H67" s="53" t="s">
        <v>626</v>
      </c>
      <c r="I67" s="2" t="s">
        <v>627</v>
      </c>
      <c r="J67" s="2" t="s">
        <v>71</v>
      </c>
      <c r="K67" s="2" t="s">
        <v>1200</v>
      </c>
      <c r="L67" t="s">
        <v>255</v>
      </c>
    </row>
    <row r="68" spans="1:12" ht="12.75" customHeight="1" x14ac:dyDescent="0.2">
      <c r="A68" s="16">
        <v>100</v>
      </c>
      <c r="B68" s="2" t="s">
        <v>628</v>
      </c>
      <c r="C68" s="2" t="s">
        <v>327</v>
      </c>
      <c r="D68">
        <v>2017</v>
      </c>
      <c r="E68" s="34" t="s">
        <v>250</v>
      </c>
      <c r="F68" s="18" t="s">
        <v>629</v>
      </c>
      <c r="H68" s="53" t="s">
        <v>630</v>
      </c>
      <c r="I68" s="2" t="s">
        <v>631</v>
      </c>
      <c r="J68" s="2" t="s">
        <v>71</v>
      </c>
      <c r="K68" s="2" t="s">
        <v>1200</v>
      </c>
      <c r="L68" t="s">
        <v>255</v>
      </c>
    </row>
    <row r="69" spans="1:12" ht="12.75" customHeight="1" x14ac:dyDescent="0.2">
      <c r="A69" s="16">
        <v>101</v>
      </c>
      <c r="B69" s="2" t="s">
        <v>632</v>
      </c>
      <c r="C69" s="2" t="s">
        <v>633</v>
      </c>
      <c r="D69">
        <v>2018</v>
      </c>
      <c r="E69" s="34" t="s">
        <v>250</v>
      </c>
      <c r="F69" s="18" t="s">
        <v>634</v>
      </c>
      <c r="G69" t="s">
        <v>635</v>
      </c>
      <c r="H69" s="53" t="s">
        <v>636</v>
      </c>
      <c r="I69" s="2" t="s">
        <v>637</v>
      </c>
      <c r="J69" s="2" t="s">
        <v>71</v>
      </c>
      <c r="K69" s="2" t="s">
        <v>1200</v>
      </c>
      <c r="L69" t="s">
        <v>255</v>
      </c>
    </row>
    <row r="70" spans="1:12" ht="12.75" customHeight="1" x14ac:dyDescent="0.2">
      <c r="A70" s="16">
        <v>103</v>
      </c>
      <c r="B70" s="2" t="s">
        <v>645</v>
      </c>
      <c r="C70" s="2" t="s">
        <v>646</v>
      </c>
      <c r="D70">
        <v>2016</v>
      </c>
      <c r="E70" s="34" t="s">
        <v>250</v>
      </c>
      <c r="F70" s="18" t="s">
        <v>647</v>
      </c>
      <c r="G70" t="s">
        <v>648</v>
      </c>
      <c r="H70" s="53" t="s">
        <v>649</v>
      </c>
      <c r="I70" s="2" t="s">
        <v>650</v>
      </c>
      <c r="J70" s="2" t="s">
        <v>71</v>
      </c>
      <c r="K70" s="2" t="s">
        <v>1200</v>
      </c>
      <c r="L70" t="s">
        <v>255</v>
      </c>
    </row>
    <row r="71" spans="1:12" ht="12.75" customHeight="1" x14ac:dyDescent="0.2">
      <c r="A71" s="16">
        <v>104</v>
      </c>
      <c r="B71" s="2" t="s">
        <v>651</v>
      </c>
      <c r="C71" s="2" t="s">
        <v>652</v>
      </c>
      <c r="D71">
        <v>2016</v>
      </c>
      <c r="E71" s="34" t="s">
        <v>250</v>
      </c>
      <c r="F71" s="18" t="s">
        <v>653</v>
      </c>
      <c r="G71" t="s">
        <v>654</v>
      </c>
      <c r="H71" s="53" t="s">
        <v>655</v>
      </c>
      <c r="I71" s="2" t="s">
        <v>656</v>
      </c>
      <c r="J71" s="2" t="s">
        <v>71</v>
      </c>
      <c r="K71" s="2" t="s">
        <v>1200</v>
      </c>
      <c r="L71" t="s">
        <v>255</v>
      </c>
    </row>
    <row r="72" spans="1:12" ht="12.75" customHeight="1" x14ac:dyDescent="0.2">
      <c r="A72" s="16">
        <v>105</v>
      </c>
      <c r="B72" s="2" t="s">
        <v>657</v>
      </c>
      <c r="C72" s="2" t="s">
        <v>658</v>
      </c>
      <c r="D72">
        <v>2016</v>
      </c>
      <c r="E72" s="34" t="s">
        <v>250</v>
      </c>
      <c r="F72" s="18" t="s">
        <v>659</v>
      </c>
      <c r="G72" t="s">
        <v>660</v>
      </c>
      <c r="H72" s="53" t="s">
        <v>661</v>
      </c>
      <c r="I72" s="2" t="s">
        <v>662</v>
      </c>
      <c r="J72" s="2" t="s">
        <v>71</v>
      </c>
      <c r="K72" s="2" t="s">
        <v>1200</v>
      </c>
      <c r="L72" t="s">
        <v>255</v>
      </c>
    </row>
    <row r="73" spans="1:12" ht="12.75" customHeight="1" x14ac:dyDescent="0.2">
      <c r="A73" s="16">
        <v>106</v>
      </c>
      <c r="B73" s="2" t="s">
        <v>663</v>
      </c>
      <c r="C73" s="2" t="s">
        <v>664</v>
      </c>
      <c r="D73">
        <v>2016</v>
      </c>
      <c r="E73" s="34" t="s">
        <v>250</v>
      </c>
      <c r="F73" s="18" t="s">
        <v>665</v>
      </c>
      <c r="G73" t="s">
        <v>666</v>
      </c>
      <c r="H73" s="53" t="s">
        <v>667</v>
      </c>
      <c r="I73" s="2" t="s">
        <v>668</v>
      </c>
      <c r="J73" s="2" t="s">
        <v>71</v>
      </c>
      <c r="K73" s="2" t="s">
        <v>1200</v>
      </c>
      <c r="L73" t="s">
        <v>255</v>
      </c>
    </row>
    <row r="74" spans="1:12" ht="12.75" customHeight="1" x14ac:dyDescent="0.2">
      <c r="A74" s="16">
        <v>107</v>
      </c>
      <c r="B74" s="2" t="s">
        <v>669</v>
      </c>
      <c r="C74" s="2" t="s">
        <v>173</v>
      </c>
      <c r="D74">
        <v>2016</v>
      </c>
      <c r="E74" s="34" t="s">
        <v>250</v>
      </c>
      <c r="F74" s="18" t="s">
        <v>670</v>
      </c>
      <c r="G74" t="s">
        <v>671</v>
      </c>
      <c r="H74" s="53" t="s">
        <v>672</v>
      </c>
      <c r="I74" s="2" t="s">
        <v>673</v>
      </c>
      <c r="J74" s="2" t="s">
        <v>71</v>
      </c>
      <c r="K74" s="2" t="s">
        <v>1200</v>
      </c>
      <c r="L74" t="s">
        <v>255</v>
      </c>
    </row>
    <row r="75" spans="1:12" ht="12.75" customHeight="1" x14ac:dyDescent="0.2">
      <c r="A75" s="16">
        <v>112</v>
      </c>
      <c r="B75" s="2" t="s">
        <v>701</v>
      </c>
      <c r="C75" s="2" t="s">
        <v>702</v>
      </c>
      <c r="D75">
        <v>2018</v>
      </c>
      <c r="E75" s="34" t="s">
        <v>250</v>
      </c>
      <c r="F75" s="36" t="s">
        <v>703</v>
      </c>
      <c r="G75" t="s">
        <v>704</v>
      </c>
      <c r="H75" s="53" t="s">
        <v>705</v>
      </c>
      <c r="I75" s="2" t="s">
        <v>706</v>
      </c>
      <c r="J75" s="2" t="s">
        <v>71</v>
      </c>
      <c r="K75" s="2" t="s">
        <v>1200</v>
      </c>
      <c r="L75" t="s">
        <v>255</v>
      </c>
    </row>
    <row r="76" spans="1:12" ht="12.75" customHeight="1" x14ac:dyDescent="0.2">
      <c r="A76" s="16">
        <v>114</v>
      </c>
      <c r="B76" s="2" t="s">
        <v>714</v>
      </c>
      <c r="C76" s="2" t="s">
        <v>715</v>
      </c>
      <c r="D76">
        <v>2016</v>
      </c>
      <c r="E76" s="34" t="s">
        <v>250</v>
      </c>
      <c r="F76" s="18" t="s">
        <v>716</v>
      </c>
      <c r="G76" t="s">
        <v>717</v>
      </c>
      <c r="H76" s="53" t="s">
        <v>718</v>
      </c>
      <c r="I76" s="2" t="s">
        <v>719</v>
      </c>
      <c r="J76" s="2" t="s">
        <v>71</v>
      </c>
      <c r="K76" s="2" t="s">
        <v>1200</v>
      </c>
      <c r="L76" t="s">
        <v>255</v>
      </c>
    </row>
    <row r="77" spans="1:12" ht="12.75" customHeight="1" x14ac:dyDescent="0.2">
      <c r="A77" s="16">
        <v>115</v>
      </c>
      <c r="B77" s="2" t="s">
        <v>720</v>
      </c>
      <c r="C77" s="2" t="s">
        <v>721</v>
      </c>
      <c r="D77">
        <v>2016</v>
      </c>
      <c r="E77" s="34" t="s">
        <v>250</v>
      </c>
      <c r="F77" s="18" t="s">
        <v>722</v>
      </c>
      <c r="G77" t="s">
        <v>723</v>
      </c>
      <c r="H77" s="53" t="s">
        <v>724</v>
      </c>
      <c r="I77" s="2" t="s">
        <v>725</v>
      </c>
      <c r="J77" s="2" t="s">
        <v>71</v>
      </c>
      <c r="K77" s="2" t="s">
        <v>1200</v>
      </c>
      <c r="L77" t="s">
        <v>255</v>
      </c>
    </row>
    <row r="78" spans="1:12" ht="12.75" customHeight="1" x14ac:dyDescent="0.2">
      <c r="A78" s="16">
        <v>117</v>
      </c>
      <c r="B78" s="2" t="s">
        <v>733</v>
      </c>
      <c r="C78" s="2" t="s">
        <v>734</v>
      </c>
      <c r="D78">
        <v>2019</v>
      </c>
      <c r="E78" s="34" t="s">
        <v>250</v>
      </c>
      <c r="F78" s="36" t="s">
        <v>735</v>
      </c>
      <c r="G78" t="s">
        <v>736</v>
      </c>
      <c r="H78" s="53" t="s">
        <v>737</v>
      </c>
      <c r="I78" s="2" t="s">
        <v>738</v>
      </c>
      <c r="J78" s="2" t="s">
        <v>71</v>
      </c>
      <c r="K78" s="2" t="s">
        <v>1200</v>
      </c>
      <c r="L78" t="s">
        <v>255</v>
      </c>
    </row>
    <row r="79" spans="1:12" ht="12.75" customHeight="1" x14ac:dyDescent="0.2">
      <c r="A79" s="16">
        <v>118</v>
      </c>
      <c r="B79" s="2" t="s">
        <v>739</v>
      </c>
      <c r="C79" s="2" t="s">
        <v>740</v>
      </c>
      <c r="D79">
        <v>2017</v>
      </c>
      <c r="E79" s="34" t="s">
        <v>250</v>
      </c>
      <c r="F79" s="18" t="s">
        <v>741</v>
      </c>
      <c r="H79" s="53" t="s">
        <v>742</v>
      </c>
      <c r="I79" s="2" t="s">
        <v>743</v>
      </c>
      <c r="J79" s="2" t="s">
        <v>71</v>
      </c>
      <c r="K79" s="2" t="s">
        <v>1200</v>
      </c>
      <c r="L79" t="s">
        <v>255</v>
      </c>
    </row>
    <row r="80" spans="1:12" ht="12.75" customHeight="1" x14ac:dyDescent="0.2">
      <c r="A80" s="16">
        <v>121</v>
      </c>
      <c r="B80" s="2" t="s">
        <v>758</v>
      </c>
      <c r="C80" s="2" t="s">
        <v>759</v>
      </c>
      <c r="D80">
        <v>2017</v>
      </c>
      <c r="E80" s="34" t="s">
        <v>250</v>
      </c>
      <c r="F80" s="36" t="s">
        <v>760</v>
      </c>
      <c r="H80" s="53" t="s">
        <v>761</v>
      </c>
      <c r="I80" s="2" t="s">
        <v>762</v>
      </c>
      <c r="J80" s="2" t="s">
        <v>71</v>
      </c>
      <c r="K80" s="2" t="s">
        <v>1200</v>
      </c>
      <c r="L80" t="s">
        <v>255</v>
      </c>
    </row>
    <row r="81" spans="1:1016" ht="12.75" customHeight="1" x14ac:dyDescent="0.2">
      <c r="A81" s="16">
        <v>124</v>
      </c>
      <c r="B81" s="2" t="s">
        <v>777</v>
      </c>
      <c r="C81" s="2" t="s">
        <v>778</v>
      </c>
      <c r="D81">
        <v>2017</v>
      </c>
      <c r="E81" s="34" t="s">
        <v>250</v>
      </c>
      <c r="F81" s="18" t="s">
        <v>779</v>
      </c>
      <c r="G81" t="s">
        <v>780</v>
      </c>
      <c r="H81" s="53" t="s">
        <v>781</v>
      </c>
      <c r="I81" s="2" t="s">
        <v>782</v>
      </c>
      <c r="J81" s="2" t="s">
        <v>71</v>
      </c>
      <c r="K81" s="2" t="s">
        <v>1200</v>
      </c>
      <c r="L81" t="s">
        <v>255</v>
      </c>
    </row>
    <row r="82" spans="1:1016" ht="12.75" customHeight="1" x14ac:dyDescent="0.2">
      <c r="A82" s="16">
        <v>127</v>
      </c>
      <c r="B82" s="2" t="s">
        <v>797</v>
      </c>
      <c r="C82" s="2" t="s">
        <v>798</v>
      </c>
      <c r="D82">
        <v>2018</v>
      </c>
      <c r="E82" s="34" t="s">
        <v>250</v>
      </c>
      <c r="F82" s="18" t="s">
        <v>799</v>
      </c>
      <c r="G82" t="s">
        <v>800</v>
      </c>
      <c r="H82" s="53" t="s">
        <v>801</v>
      </c>
      <c r="I82" s="2" t="s">
        <v>802</v>
      </c>
      <c r="J82" s="2" t="s">
        <v>71</v>
      </c>
      <c r="K82" s="2" t="s">
        <v>1200</v>
      </c>
      <c r="L82" t="s">
        <v>255</v>
      </c>
    </row>
    <row r="83" spans="1:1016" ht="12.75" customHeight="1" x14ac:dyDescent="0.2">
      <c r="A83" s="16">
        <v>128</v>
      </c>
      <c r="B83" s="2" t="s">
        <v>803</v>
      </c>
      <c r="C83" s="2" t="s">
        <v>804</v>
      </c>
      <c r="D83">
        <v>2015</v>
      </c>
      <c r="E83" s="34" t="s">
        <v>250</v>
      </c>
      <c r="F83" s="18" t="s">
        <v>805</v>
      </c>
      <c r="G83" t="s">
        <v>806</v>
      </c>
      <c r="H83" s="53" t="s">
        <v>807</v>
      </c>
      <c r="I83" s="2" t="s">
        <v>808</v>
      </c>
      <c r="J83" s="2" t="s">
        <v>71</v>
      </c>
      <c r="K83" s="2" t="s">
        <v>1200</v>
      </c>
      <c r="L83" t="s">
        <v>255</v>
      </c>
    </row>
    <row r="84" spans="1:1016" ht="12.75" customHeight="1" x14ac:dyDescent="0.2">
      <c r="A84" s="16">
        <v>131</v>
      </c>
      <c r="B84" s="2" t="s">
        <v>823</v>
      </c>
      <c r="C84" s="2" t="s">
        <v>824</v>
      </c>
      <c r="D84">
        <v>2015</v>
      </c>
      <c r="E84" s="34" t="s">
        <v>250</v>
      </c>
      <c r="F84" s="18" t="s">
        <v>825</v>
      </c>
      <c r="G84" t="s">
        <v>826</v>
      </c>
      <c r="H84" s="53" t="s">
        <v>827</v>
      </c>
      <c r="I84" s="2" t="s">
        <v>828</v>
      </c>
      <c r="J84" s="2" t="s">
        <v>71</v>
      </c>
      <c r="K84" s="2" t="s">
        <v>1200</v>
      </c>
      <c r="L84" t="s">
        <v>255</v>
      </c>
    </row>
    <row r="85" spans="1:1016" ht="12.75" customHeight="1" x14ac:dyDescent="0.2">
      <c r="A85" s="16">
        <v>132</v>
      </c>
      <c r="B85" s="2" t="s">
        <v>829</v>
      </c>
      <c r="C85" s="2" t="s">
        <v>830</v>
      </c>
      <c r="D85">
        <v>2017</v>
      </c>
      <c r="E85" s="34" t="s">
        <v>250</v>
      </c>
      <c r="F85" s="18" t="s">
        <v>831</v>
      </c>
      <c r="H85" s="53" t="s">
        <v>832</v>
      </c>
      <c r="I85" s="2" t="s">
        <v>833</v>
      </c>
      <c r="J85" s="2" t="s">
        <v>71</v>
      </c>
      <c r="K85" s="2" t="s">
        <v>1200</v>
      </c>
      <c r="L85" t="s">
        <v>255</v>
      </c>
    </row>
    <row r="86" spans="1:1016" ht="12.75" customHeight="1" x14ac:dyDescent="0.2">
      <c r="A86" s="16">
        <v>134</v>
      </c>
      <c r="B86" s="2" t="s">
        <v>840</v>
      </c>
      <c r="C86" s="2" t="s">
        <v>841</v>
      </c>
      <c r="D86">
        <v>2018</v>
      </c>
      <c r="E86" s="34" t="s">
        <v>250</v>
      </c>
      <c r="F86" s="36" t="s">
        <v>842</v>
      </c>
      <c r="G86" t="s">
        <v>766</v>
      </c>
      <c r="H86" s="53" t="s">
        <v>843</v>
      </c>
      <c r="I86" s="2" t="s">
        <v>844</v>
      </c>
      <c r="J86" s="2" t="s">
        <v>71</v>
      </c>
      <c r="K86" s="2" t="s">
        <v>1200</v>
      </c>
      <c r="L86" t="s">
        <v>255</v>
      </c>
    </row>
    <row r="87" spans="1:1016" ht="12.75" customHeight="1" x14ac:dyDescent="0.2">
      <c r="A87" s="16">
        <v>138</v>
      </c>
      <c r="B87" s="2" t="s">
        <v>866</v>
      </c>
      <c r="C87" s="2" t="s">
        <v>867</v>
      </c>
      <c r="D87">
        <v>2016</v>
      </c>
      <c r="E87" s="34" t="s">
        <v>250</v>
      </c>
      <c r="F87" s="36" t="s">
        <v>868</v>
      </c>
      <c r="G87" t="s">
        <v>869</v>
      </c>
      <c r="H87" s="53" t="s">
        <v>870</v>
      </c>
      <c r="I87" s="2" t="s">
        <v>871</v>
      </c>
      <c r="J87" s="2" t="s">
        <v>71</v>
      </c>
      <c r="K87" s="2" t="s">
        <v>1200</v>
      </c>
      <c r="L87" t="s">
        <v>255</v>
      </c>
    </row>
    <row r="88" spans="1:1016" ht="12.75" customHeight="1" x14ac:dyDescent="0.2">
      <c r="A88" s="16">
        <v>139</v>
      </c>
      <c r="B88" s="2" t="s">
        <v>872</v>
      </c>
      <c r="C88" s="2" t="s">
        <v>873</v>
      </c>
      <c r="D88">
        <v>2019</v>
      </c>
      <c r="E88" s="34" t="s">
        <v>250</v>
      </c>
      <c r="F88" s="36" t="s">
        <v>874</v>
      </c>
      <c r="G88" t="s">
        <v>875</v>
      </c>
      <c r="H88" s="53" t="s">
        <v>876</v>
      </c>
      <c r="I88" s="2" t="s">
        <v>877</v>
      </c>
      <c r="J88" s="2" t="s">
        <v>71</v>
      </c>
      <c r="K88" s="2" t="s">
        <v>1200</v>
      </c>
      <c r="L88" t="s">
        <v>255</v>
      </c>
    </row>
    <row r="89" spans="1:1016" ht="12.75" customHeight="1" x14ac:dyDescent="0.2">
      <c r="A89" s="16">
        <v>141</v>
      </c>
      <c r="B89" s="2" t="s">
        <v>884</v>
      </c>
      <c r="C89" s="2" t="s">
        <v>879</v>
      </c>
      <c r="D89">
        <v>2018</v>
      </c>
      <c r="E89" s="34" t="s">
        <v>250</v>
      </c>
      <c r="F89" s="18" t="s">
        <v>885</v>
      </c>
      <c r="G89" t="s">
        <v>886</v>
      </c>
      <c r="H89" s="53" t="s">
        <v>887</v>
      </c>
      <c r="I89" s="2" t="s">
        <v>888</v>
      </c>
      <c r="J89" s="2" t="s">
        <v>71</v>
      </c>
      <c r="K89" s="2" t="s">
        <v>1200</v>
      </c>
      <c r="L89" t="s">
        <v>255</v>
      </c>
    </row>
    <row r="90" spans="1:1016" ht="12.75" customHeight="1" x14ac:dyDescent="0.2">
      <c r="A90" s="16">
        <v>144</v>
      </c>
      <c r="B90" s="2" t="s">
        <v>902</v>
      </c>
      <c r="C90" s="2" t="s">
        <v>903</v>
      </c>
      <c r="D90">
        <v>2018</v>
      </c>
      <c r="E90" s="34" t="s">
        <v>250</v>
      </c>
      <c r="F90" s="18" t="s">
        <v>904</v>
      </c>
      <c r="G90" t="s">
        <v>905</v>
      </c>
      <c r="H90" s="53" t="s">
        <v>906</v>
      </c>
      <c r="I90" s="2" t="s">
        <v>907</v>
      </c>
      <c r="J90" s="2" t="s">
        <v>71</v>
      </c>
      <c r="K90" s="2" t="s">
        <v>1200</v>
      </c>
      <c r="L90" t="s">
        <v>255</v>
      </c>
    </row>
    <row r="91" spans="1:1016" ht="12.75" customHeight="1" x14ac:dyDescent="0.2">
      <c r="A91" s="16">
        <v>145</v>
      </c>
      <c r="B91" s="2" t="s">
        <v>908</v>
      </c>
      <c r="C91" s="2" t="s">
        <v>909</v>
      </c>
      <c r="D91">
        <v>2016</v>
      </c>
      <c r="E91" s="34" t="s">
        <v>250</v>
      </c>
      <c r="F91" s="18" t="s">
        <v>910</v>
      </c>
      <c r="H91" s="53" t="s">
        <v>911</v>
      </c>
      <c r="I91" s="2" t="s">
        <v>912</v>
      </c>
      <c r="J91" s="2" t="s">
        <v>71</v>
      </c>
      <c r="K91" s="2" t="s">
        <v>1200</v>
      </c>
      <c r="L91" t="s">
        <v>255</v>
      </c>
    </row>
    <row r="92" spans="1:1016" ht="12.75" customHeight="1" x14ac:dyDescent="0.2">
      <c r="A92" s="16">
        <v>147</v>
      </c>
      <c r="B92" s="2" t="s">
        <v>919</v>
      </c>
      <c r="C92" s="2" t="s">
        <v>372</v>
      </c>
      <c r="D92">
        <v>2016</v>
      </c>
      <c r="E92" s="34" t="s">
        <v>250</v>
      </c>
      <c r="F92" s="18" t="s">
        <v>920</v>
      </c>
      <c r="G92" t="s">
        <v>921</v>
      </c>
      <c r="H92" s="53" t="s">
        <v>922</v>
      </c>
      <c r="I92" s="2" t="s">
        <v>923</v>
      </c>
      <c r="J92" s="2" t="s">
        <v>71</v>
      </c>
      <c r="K92" s="2" t="s">
        <v>1200</v>
      </c>
      <c r="L92" t="s">
        <v>255</v>
      </c>
    </row>
    <row r="93" spans="1:1016" ht="12.75" customHeight="1" x14ac:dyDescent="0.2">
      <c r="A93" s="16">
        <v>164</v>
      </c>
      <c r="B93" s="2" t="s">
        <v>1030</v>
      </c>
      <c r="C93" s="2" t="s">
        <v>1031</v>
      </c>
      <c r="D93">
        <v>2019</v>
      </c>
      <c r="E93" s="34" t="s">
        <v>250</v>
      </c>
      <c r="F93" s="36" t="s">
        <v>1032</v>
      </c>
      <c r="G93" t="s">
        <v>1033</v>
      </c>
      <c r="H93" s="53" t="s">
        <v>1034</v>
      </c>
      <c r="I93" s="2" t="s">
        <v>1035</v>
      </c>
      <c r="J93" s="2" t="s">
        <v>71</v>
      </c>
      <c r="K93" s="2" t="s">
        <v>1200</v>
      </c>
      <c r="L93" t="s">
        <v>255</v>
      </c>
    </row>
    <row r="94" spans="1:1016" ht="12.75" customHeight="1" x14ac:dyDescent="0.2">
      <c r="A94" s="16">
        <v>174</v>
      </c>
      <c r="B94" s="2" t="s">
        <v>1097</v>
      </c>
      <c r="C94" s="2" t="s">
        <v>372</v>
      </c>
      <c r="D94">
        <v>2017</v>
      </c>
      <c r="E94" s="34" t="s">
        <v>250</v>
      </c>
      <c r="F94" s="18" t="s">
        <v>1098</v>
      </c>
      <c r="G94" t="s">
        <v>1099</v>
      </c>
      <c r="H94" s="57" t="s">
        <v>1100</v>
      </c>
      <c r="I94" s="2" t="s">
        <v>1101</v>
      </c>
      <c r="J94" s="2" t="s">
        <v>71</v>
      </c>
      <c r="K94" s="2" t="s">
        <v>1200</v>
      </c>
      <c r="L94" t="s">
        <v>255</v>
      </c>
    </row>
    <row r="95" spans="1:1016" ht="12.75" customHeight="1" thickBot="1" x14ac:dyDescent="0.25">
      <c r="A95" s="16">
        <v>185</v>
      </c>
      <c r="B95" s="2" t="s">
        <v>1165</v>
      </c>
      <c r="C95" s="2" t="s">
        <v>1166</v>
      </c>
      <c r="D95">
        <v>2016</v>
      </c>
      <c r="E95" s="34" t="s">
        <v>250</v>
      </c>
      <c r="F95" s="18" t="s">
        <v>1167</v>
      </c>
      <c r="H95" s="53" t="s">
        <v>1168</v>
      </c>
      <c r="I95" s="2" t="s">
        <v>1169</v>
      </c>
      <c r="J95" s="2" t="s">
        <v>71</v>
      </c>
      <c r="K95" s="2" t="s">
        <v>1200</v>
      </c>
      <c r="L95" t="s">
        <v>255</v>
      </c>
    </row>
    <row r="96" spans="1:1016" s="49" customFormat="1" ht="12.75" customHeight="1" x14ac:dyDescent="0.2">
      <c r="A96" s="47">
        <f>COUNT(A3:A95)</f>
        <v>93</v>
      </c>
      <c r="B96" s="48"/>
      <c r="C96" s="48"/>
      <c r="E96" s="50"/>
      <c r="F96" s="51"/>
      <c r="H96" s="56"/>
      <c r="I96" s="48"/>
      <c r="J96" s="48"/>
      <c r="AMB96"/>
    </row>
    <row r="97" spans="1:1" ht="12.75" customHeight="1" x14ac:dyDescent="0.2">
      <c r="A97" s="16"/>
    </row>
  </sheetData>
  <dataValidations count="1">
    <dataValidation type="list" operator="equal" showErrorMessage="1" sqref="E10:E97" xr:uid="{241F5E68-5F12-465A-A28D-BA53E5118789}">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1952</TotalTime>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Initial Results</vt:lpstr>
      <vt:lpstr>Accepted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379</cp:revision>
  <dcterms:created xsi:type="dcterms:W3CDTF">2020-10-27T10:05:58Z</dcterms:created>
  <dcterms:modified xsi:type="dcterms:W3CDTF">2020-11-19T14:17:49Z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