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59CDB66E-9D3C-4474-BE62-793A82EA4BB5}" xr6:coauthVersionLast="45" xr6:coauthVersionMax="45" xr10:uidLastSave="{00000000-0000-0000-0000-000000000000}"/>
  <bookViews>
    <workbookView xWindow="-28920" yWindow="-120" windowWidth="29040" windowHeight="15840" tabRatio="500" activeTab="3"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298" i="4" l="1"/>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H199" i="1" s="1"/>
  <c r="F199" i="1"/>
  <c r="E199" i="1"/>
  <c r="G198" i="1"/>
  <c r="H198" i="1" s="1"/>
  <c r="F198" i="1"/>
  <c r="E198" i="1"/>
  <c r="G197" i="1"/>
  <c r="H197" i="1" s="1"/>
  <c r="F197" i="1"/>
  <c r="E197" i="1"/>
  <c r="G196" i="1"/>
  <c r="H196" i="1" s="1"/>
  <c r="F196" i="1"/>
  <c r="E196" i="1"/>
  <c r="G195" i="1"/>
  <c r="G200" i="1" s="1"/>
  <c r="F195" i="1"/>
  <c r="F200" i="1" s="1"/>
  <c r="E195" i="1"/>
  <c r="E200" i="1" s="1"/>
  <c r="R190" i="1"/>
  <c r="Q190" i="1"/>
  <c r="O190" i="1"/>
  <c r="A190" i="1"/>
  <c r="P299" i="4" l="1"/>
  <c r="H200" i="1"/>
  <c r="H195" i="1"/>
</calcChain>
</file>

<file path=xl/sharedStrings.xml><?xml version="1.0" encoding="utf-8"?>
<sst xmlns="http://schemas.openxmlformats.org/spreadsheetml/2006/main" count="3941" uniqueCount="1892">
  <si>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</si>
  <si>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</si>
  <si>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</si>
  <si>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</si>
  <si>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</si>
  <si>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</si>
  <si>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</si>
  <si>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</si>
  <si>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</si>
  <si>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</si>
  <si>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</si>
  <si>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</si>
  <si>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</si>
  <si>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</si>
  <si>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</si>
  <si>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</si>
  <si>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</si>
  <si>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</si>
  <si>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</si>
  <si>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</si>
  <si>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</si>
  <si>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</si>
  <si>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</si>
  <si>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</si>
  <si>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</si>
  <si>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</si>
  <si>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</si>
  <si>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</si>
  <si>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</si>
  <si>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</si>
  <si>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</si>
  <si>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</si>
  <si>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</si>
  <si>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</si>
  <si>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</si>
  <si>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</si>
  <si>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</si>
  <si>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</si>
  <si>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</si>
  <si>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</si>
  <si>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</si>
  <si>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</si>
  <si>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</si>
  <si>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</si>
  <si>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</si>
  <si>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</si>
  <si>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</si>
  <si>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</si>
  <si>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</si>
  <si>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</si>
  <si>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</si>
  <si>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</si>
  <si>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</si>
  <si>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</si>
  <si>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</si>
  <si>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</si>
  <si>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</si>
  <si>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</si>
  <si>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</si>
  <si>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</si>
  <si>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</si>
  <si>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</si>
  <si>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</si>
  <si>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</si>
  <si>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</si>
  <si>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</si>
  <si>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</si>
  <si>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</si>
  <si>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</si>
  <si>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</si>
  <si>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</si>
  <si>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</si>
  <si>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</si>
  <si>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</si>
  <si>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</si>
  <si>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</si>
  <si>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</si>
  <si>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</si>
  <si>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</si>
  <si>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</si>
  <si>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</si>
  <si>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</si>
  <si>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</si>
  <si>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</si>
  <si>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</si>
  <si>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</si>
  <si>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</si>
  <si>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</si>
  <si>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</si>
  <si>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</si>
  <si>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</si>
  <si>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</si>
  <si>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</si>
  <si>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</si>
  <si>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</si>
  <si>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</si>
  <si>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</si>
  <si>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</si>
  <si>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</si>
  <si>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</si>
  <si>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</si>
  <si>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</si>
  <si>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</si>
  <si>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</si>
  <si>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</si>
  <si>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</si>
  <si>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</si>
  <si>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</si>
  <si>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</si>
  <si>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</si>
  <si>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</si>
  <si>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</si>
  <si>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</si>
  <si>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</si>
  <si>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</si>
  <si>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</si>
  <si>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</si>
  <si>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</si>
  <si>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</si>
  <si>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</si>
  <si>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</si>
  <si>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</si>
  <si>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</si>
  <si>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</si>
  <si>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</si>
  <si>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</si>
  <si>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</si>
  <si>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</si>
  <si>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</si>
  <si>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</si>
  <si>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</si>
  <si>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</si>
  <si>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</si>
  <si>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</si>
  <si>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</si>
  <si>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</si>
  <si>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</si>
  <si>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</si>
  <si>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</si>
  <si>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</si>
  <si>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</si>
  <si>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</si>
  <si>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</si>
  <si>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</si>
  <si>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</si>
  <si>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</si>
  <si>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</si>
  <si>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</si>
  <si>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</si>
  <si>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</si>
  <si>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</si>
  <si>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</si>
  <si>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</si>
  <si>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</si>
  <si>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</si>
  <si>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</si>
  <si>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</si>
  <si>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</si>
  <si>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</si>
  <si>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</si>
  <si>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</si>
  <si>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</si>
  <si>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</si>
  <si>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</si>
  <si>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</si>
  <si>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</si>
  <si>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</si>
  <si>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</si>
  <si>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</si>
  <si>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</si>
  <si>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</si>
  <si>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</si>
  <si>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</si>
  <si>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</si>
  <si>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</si>
  <si>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</si>
  <si>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</si>
  <si>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</si>
  <si>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</si>
  <si>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</si>
  <si>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</si>
  <si>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</si>
  <si>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</si>
  <si>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</si>
  <si>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</si>
  <si>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</si>
  <si>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</si>
  <si>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</si>
  <si>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</si>
  <si>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</si>
  <si>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</si>
  <si>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</si>
  <si>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</si>
  <si>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</si>
  <si>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</si>
  <si>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</si>
  <si>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</si>
  <si>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</si>
  <si>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</si>
  <si>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</si>
  <si>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</si>
  <si>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</si>
  <si>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</si>
  <si>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</si>
  <si>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</si>
  <si>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</si>
  <si>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</si>
  <si>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</si>
  <si>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</si>
  <si>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</si>
  <si>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</si>
  <si>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</si>
  <si>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</si>
  <si>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</si>
  <si>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</si>
  <si>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</si>
  <si>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</si>
  <si>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</si>
  <si>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</si>
  <si>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</si>
  <si>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</si>
  <si>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</si>
  <si>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</si>
  <si>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</si>
  <si>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</si>
  <si>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</si>
  <si>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</si>
  <si>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</si>
  <si>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</si>
  <si>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</si>
  <si>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</si>
  <si>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</si>
  <si>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</si>
  <si>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</si>
  <si>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</si>
  <si>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</si>
  <si>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</si>
  <si>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</si>
  <si>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</si>
  <si>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</si>
  <si>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</si>
  <si>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</si>
  <si>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</si>
  <si>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</si>
  <si>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</si>
  <si>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</si>
  <si>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</si>
  <si>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</si>
  <si>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</si>
  <si>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</si>
  <si>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</si>
  <si>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</si>
  <si>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</si>
  <si>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</si>
  <si>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</si>
  <si>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</si>
  <si>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</si>
  <si>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</si>
  <si>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</si>
  <si>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</si>
  <si>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</si>
  <si>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</si>
  <si>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</si>
  <si>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</si>
  <si>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</si>
  <si>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</si>
  <si>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</si>
  <si>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</si>
  <si>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</si>
  <si>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</si>
  <si>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</si>
  <si>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</si>
  <si>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</si>
  <si>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</si>
  <si>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</si>
  <si>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</si>
  <si>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</si>
  <si>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</si>
  <si>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</si>
  <si>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</si>
  <si>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</si>
  <si>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</si>
  <si>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</si>
  <si>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</si>
  <si>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</si>
  <si>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</si>
  <si>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</si>
  <si>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</si>
  <si>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</si>
  <si>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</si>
  <si>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</si>
  <si>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</si>
  <si>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</si>
  <si>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</si>
  <si>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</si>
  <si>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</si>
  <si>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</si>
  <si>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</si>
  <si>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</si>
  <si>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</si>
  <si>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</si>
  <si>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</si>
  <si>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</si>
  <si>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</si>
  <si>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</si>
  <si>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</si>
  <si>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</si>
  <si>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</si>
  <si>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</si>
  <si>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</si>
  <si>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</si>
  <si>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</si>
  <si>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</si>
  <si>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</si>
  <si>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</si>
  <si>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</si>
  <si>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</si>
  <si>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</si>
  <si>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</si>
  <si>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</si>
  <si>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</si>
  <si>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</si>
  <si>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</si>
  <si>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</si>
  <si>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</si>
  <si>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</si>
  <si>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</si>
  <si>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</si>
  <si>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</si>
  <si>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</si>
  <si>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</si>
  <si>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</si>
  <si>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</si>
  <si>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</si>
  <si>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</si>
  <si>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</si>
  <si>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</si>
  <si>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</si>
  <si>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</si>
  <si>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</si>
  <si>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</si>
  <si>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</si>
  <si>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</si>
  <si>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</si>
  <si>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</si>
  <si>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</si>
  <si>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</si>
  <si>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</si>
  <si>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</si>
  <si>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</si>
  <si>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</si>
  <si>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</si>
  <si>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</si>
  <si>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</si>
  <si>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</si>
  <si>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</si>
  <si>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</si>
  <si>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</si>
  <si>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</si>
  <si>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</si>
  <si>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</si>
  <si>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</si>
  <si>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</si>
  <si>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</si>
  <si>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</si>
  <si>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</si>
  <si>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</si>
  <si>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</si>
  <si>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</si>
  <si>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</si>
  <si>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</si>
  <si>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</si>
  <si>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</si>
  <si>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</si>
  <si>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</si>
  <si>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</si>
  <si>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</si>
  <si>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</si>
  <si>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</si>
  <si>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</si>
  <si>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</si>
  <si>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</si>
  <si>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</si>
  <si>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</si>
  <si>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</si>
  <si>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</si>
  <si>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</si>
  <si>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</si>
  <si>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</si>
  <si>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</si>
  <si>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</si>
  <si>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</si>
  <si>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</si>
  <si>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</si>
  <si>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</si>
  <si>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</si>
  <si>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</si>
  <si>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</si>
  <si>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</si>
  <si>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</si>
  <si>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</si>
  <si>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</si>
  <si>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</si>
  <si>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</si>
  <si>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</si>
  <si>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</si>
  <si>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</si>
  <si>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</si>
  <si>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</si>
  <si>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</si>
  <si>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</si>
  <si>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</si>
  <si>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</si>
  <si>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</si>
  <si>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</si>
  <si>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</si>
  <si>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</si>
  <si>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</si>
  <si>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</si>
  <si>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</si>
  <si>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</si>
  <si>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</si>
  <si>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</si>
  <si>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</si>
  <si>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</si>
  <si>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</si>
  <si>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</si>
  <si>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</si>
  <si>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</si>
  <si>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</si>
  <si>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</si>
  <si>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</si>
  <si>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</si>
  <si>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</si>
  <si>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</si>
  <si>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</si>
  <si>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</si>
  <si>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</si>
  <si>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</si>
  <si>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</si>
  <si>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</si>
  <si>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</si>
  <si>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</si>
  <si>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</si>
  <si>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</si>
  <si>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</si>
  <si>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</si>
  <si>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</si>
  <si>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</si>
  <si>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</si>
  <si>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</si>
  <si>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</si>
  <si>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</si>
  <si>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</si>
  <si>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</si>
  <si>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</si>
  <si>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</si>
  <si>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</si>
  <si>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</si>
  <si>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</si>
  <si>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</si>
  <si>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</si>
  <si>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</si>
  <si>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</si>
  <si>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</si>
  <si>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</si>
  <si>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</si>
  <si>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</si>
  <si>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</si>
  <si>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</si>
  <si>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</si>
  <si>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</si>
  <si>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</si>
  <si>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</si>
  <si>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</si>
  <si>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</si>
  <si>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</si>
  <si>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</si>
  <si>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</si>
  <si>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</si>
  <si>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</si>
  <si>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</si>
  <si>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</si>
  <si>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</si>
  <si>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</si>
  <si>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</si>
  <si>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</si>
  <si>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</si>
  <si>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</si>
  <si>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</si>
  <si>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</si>
  <si>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</si>
  <si>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</si>
  <si>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</si>
  <si>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</si>
  <si>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</si>
  <si>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</si>
  <si>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</si>
  <si>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</si>
  <si>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</si>
  <si>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</si>
  <si>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</si>
  <si>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</si>
  <si>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</si>
  <si>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</si>
  <si>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</si>
  <si>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</si>
  <si>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</si>
  <si>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</si>
  <si>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</si>
  <si>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</si>
  <si>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</si>
  <si>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</si>
  <si>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</si>
  <si>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</si>
  <si>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</si>
  <si>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</si>
  <si>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</si>
  <si>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</si>
  <si>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</si>
  <si>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</si>
  <si>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</si>
  <si>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</si>
  <si>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</si>
  <si>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</si>
  <si>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</si>
  <si>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</si>
  <si>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</si>
  <si>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</si>
  <si>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</si>
  <si>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</si>
  <si>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</si>
  <si>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</si>
  <si>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</si>
  <si>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</si>
  <si>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</si>
  <si>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</si>
  <si>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</si>
  <si>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</si>
  <si>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</si>
  <si>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</si>
  <si>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</si>
  <si>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</si>
  <si>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</si>
  <si>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</si>
  <si>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</si>
  <si>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</si>
  <si>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</si>
  <si>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</si>
  <si>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</si>
  <si>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</si>
  <si>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</si>
  <si>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</si>
  <si>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</si>
  <si>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</si>
  <si>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</si>
  <si>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</si>
  <si>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</si>
  <si>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</si>
  <si>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</si>
  <si>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</si>
  <si>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</si>
  <si>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</si>
  <si>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</si>
  <si>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</si>
  <si>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</si>
  <si>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</si>
  <si>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</si>
  <si>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</si>
  <si>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</si>
  <si>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</si>
  <si>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</si>
  <si>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</si>
  <si>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</si>
  <si>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</si>
  <si>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</si>
  <si>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</si>
  <si>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</si>
  <si>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</si>
  <si>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</si>
  <si>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</si>
  <si>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</si>
  <si>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</si>
  <si>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</si>
  <si>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</si>
  <si>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</si>
  <si>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</si>
  <si>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</si>
  <si>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</si>
  <si>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</si>
  <si>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</si>
  <si>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</si>
  <si>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</si>
  <si>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</si>
  <si>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</si>
  <si>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</si>
  <si>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</si>
  <si>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</si>
  <si>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</si>
  <si>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</si>
  <si>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</si>
  <si>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</si>
  <si>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</si>
  <si>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</si>
  <si>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</si>
  <si>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</si>
  <si>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</si>
  <si>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</si>
  <si>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</si>
  <si>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</si>
  <si>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</si>
  <si>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</si>
  <si>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</si>
  <si>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</si>
  <si>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</si>
  <si>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</si>
  <si>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</si>
  <si>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</si>
  <si>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</si>
  <si>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</si>
  <si>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</si>
  <si>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</si>
  <si>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</si>
  <si>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</si>
  <si>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</si>
  <si>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</si>
  <si>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</si>
  <si>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</si>
  <si>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</si>
  <si>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</si>
  <si>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</si>
  <si>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</si>
  <si>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</si>
  <si>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</si>
  <si>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</si>
  <si>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</si>
  <si>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</si>
  <si>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</si>
  <si>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</si>
  <si>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</si>
  <si>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</si>
  <si>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</si>
  <si>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</si>
  <si>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</si>
  <si>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</si>
  <si>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</si>
  <si>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</si>
  <si>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</si>
  <si>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</si>
  <si>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</si>
  <si>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</si>
  <si>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</si>
  <si>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</si>
  <si>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</si>
  <si>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</si>
  <si>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</si>
  <si>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</si>
  <si>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</si>
  <si>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</si>
  <si>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</si>
  <si>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</si>
  <si>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</si>
  <si>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</si>
  <si>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</si>
  <si>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</si>
  <si>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</si>
  <si>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</si>
  <si>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</si>
  <si>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</si>
  <si>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</si>
  <si>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</si>
  <si>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</si>
  <si>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</si>
  <si>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</si>
  <si>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</si>
  <si>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</si>
  <si>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</si>
  <si>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</si>
  <si>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</si>
  <si>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</si>
  <si>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</si>
  <si>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</si>
  <si>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</si>
  <si>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</si>
  <si>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</si>
  <si>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</si>
  <si>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</si>
  <si>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</si>
  <si>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</si>
  <si>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</si>
  <si>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</si>
  <si>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</si>
  <si>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</si>
  <si>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</si>
  <si>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</si>
  <si>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</si>
  <si>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</si>
  <si>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</si>
  <si>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</si>
  <si>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</si>
  <si>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</si>
  <si>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</si>
  <si>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</si>
  <si>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</si>
  <si>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</si>
  <si>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</si>
  <si>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</si>
  <si>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</si>
  <si>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</si>
  <si>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</si>
  <si>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</si>
  <si>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</si>
  <si>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</si>
  <si>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</si>
  <si>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</si>
  <si>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</si>
  <si>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</si>
  <si>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</si>
  <si>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</si>
  <si>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</si>
  <si>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</si>
  <si>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</si>
  <si>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</si>
  <si>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</si>
  <si>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</si>
  <si>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</si>
  <si>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</si>
  <si>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</si>
  <si>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</si>
  <si>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</si>
  <si>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</si>
  <si>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</si>
  <si>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</si>
  <si>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</si>
  <si>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</si>
  <si>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</si>
  <si>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</si>
  <si>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</si>
  <si>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</si>
  <si>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</si>
  <si>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</si>
  <si>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</si>
  <si>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</si>
  <si>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</si>
  <si>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</si>
  <si>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</si>
  <si>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</si>
  <si>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</si>
  <si>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</si>
  <si>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</si>
  <si>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</si>
  <si>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</si>
  <si>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</si>
  <si>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</si>
  <si>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</si>
  <si>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</si>
  <si>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</si>
  <si>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</si>
  <si>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</si>
  <si>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</si>
  <si>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</si>
  <si>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</si>
  <si>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</si>
  <si>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</si>
  <si>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</si>
  <si>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</si>
  <si>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</si>
  <si>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</si>
  <si>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</si>
  <si>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</si>
  <si>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</si>
  <si>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</si>
  <si>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</si>
  <si>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</si>
  <si>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</si>
  <si>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</si>
  <si>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</si>
  <si>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</si>
  <si>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</si>
  <si>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</si>
  <si>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</si>
  <si>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</si>
  <si>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</si>
  <si>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</si>
  <si>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</si>
  <si>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</si>
  <si>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</si>
  <si>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</si>
  <si>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</si>
  <si>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</si>
  <si>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</si>
  <si>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</si>
  <si>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</si>
  <si>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</si>
  <si>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</si>
  <si>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</si>
  <si>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</si>
  <si>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</si>
  <si>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</si>
  <si>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</si>
  <si>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</si>
  <si>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</si>
  <si>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</si>
  <si>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</si>
  <si>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</si>
  <si>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</si>
  <si>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</si>
  <si>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</si>
  <si>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</si>
  <si>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</si>
  <si>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</si>
  <si>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</si>
  <si>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</si>
  <si>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</si>
  <si>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</si>
  <si>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</si>
  <si>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</si>
  <si>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</si>
  <si>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</si>
  <si>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</si>
  <si>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</si>
  <si>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</si>
  <si>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</si>
  <si>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</si>
  <si>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</si>
  <si>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</si>
  <si>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</si>
  <si>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</si>
  <si>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</si>
  <si>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</si>
  <si>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</si>
  <si>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</si>
  <si>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</si>
  <si>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</si>
  <si>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</si>
  <si>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</si>
  <si>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</si>
  <si>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</si>
  <si>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</si>
  <si>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</si>
  <si>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</si>
  <si>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</si>
  <si>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</si>
  <si>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</si>
  <si>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</si>
  <si>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</si>
  <si>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</si>
  <si>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</si>
  <si>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</si>
  <si>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</si>
  <si>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</si>
  <si>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</si>
  <si>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</si>
  <si>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</si>
  <si>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</si>
  <si>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</si>
  <si>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</si>
  <si>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</si>
  <si>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</si>
  <si>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</si>
  <si>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</si>
  <si>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</si>
  <si>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</si>
  <si>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</si>
  <si>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</si>
  <si>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</si>
  <si>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</si>
  <si>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</si>
  <si>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</si>
  <si>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</si>
  <si>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</si>
  <si>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</si>
  <si>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</si>
  <si>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</si>
  <si>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</si>
  <si>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</si>
  <si>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</si>
  <si>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</si>
  <si>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</si>
  <si>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</si>
  <si>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</si>
  <si>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</si>
  <si>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</si>
  <si>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</si>
  <si>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</si>
  <si>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</si>
  <si>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</si>
  <si>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</si>
  <si>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</si>
  <si>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</si>
  <si>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</si>
  <si>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</si>
  <si>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</si>
  <si>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</si>
  <si>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</si>
  <si>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</si>
  <si>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</si>
  <si>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</si>
  <si>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</si>
  <si>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</si>
  <si>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</si>
  <si>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</si>
  <si>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</si>
  <si>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</si>
  <si>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</si>
  <si>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</si>
  <si>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</si>
  <si>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</si>
  <si>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</si>
  <si>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</si>
  <si>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</si>
  <si>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</si>
  <si>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</si>
  <si>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</si>
  <si>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</si>
  <si>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</si>
  <si>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</si>
  <si>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</si>
  <si>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</si>
  <si>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</si>
  <si>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</si>
  <si>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</si>
  <si>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</si>
  <si>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</si>
  <si>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</si>
  <si>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</si>
  <si>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</si>
  <si>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</si>
  <si>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</si>
  <si>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</si>
  <si>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</si>
  <si>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</si>
  <si>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</si>
  <si>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</si>
  <si>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</si>
  <si>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</si>
  <si>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</si>
  <si>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</si>
  <si>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</si>
  <si>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</si>
  <si>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</si>
  <si>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</si>
  <si>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</si>
  <si>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</si>
  <si>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</si>
  <si>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</si>
  <si>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</si>
  <si>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</si>
  <si>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</si>
  <si>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</si>
  <si>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</si>
  <si>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</si>
  <si>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</si>
  <si>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</si>
  <si>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</si>
  <si>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</si>
  <si>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</si>
  <si>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</si>
  <si>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</si>
  <si>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</si>
  <si>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</si>
  <si>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</si>
  <si>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</si>
  <si>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</si>
  <si>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</si>
  <si>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</si>
  <si>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</si>
  <si>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</si>
  <si>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</si>
  <si>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</si>
  <si>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</si>
  <si>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</si>
  <si>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</si>
  <si>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</si>
  <si>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</si>
  <si>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</si>
  <si>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</si>
  <si>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</si>
  <si>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</si>
  <si>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</si>
  <si>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</si>
  <si>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</si>
  <si>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</si>
  <si>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</si>
  <si>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</si>
  <si>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</si>
  <si>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</si>
  <si>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</si>
  <si>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</si>
  <si>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</si>
  <si>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</si>
  <si>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</si>
  <si>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</si>
  <si>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</si>
  <si>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</si>
  <si>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</si>
  <si>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</si>
  <si>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</si>
  <si>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</si>
  <si>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</si>
  <si>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</si>
  <si>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</si>
  <si>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</si>
  <si>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</si>
  <si>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</si>
  <si>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</si>
  <si>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</si>
  <si>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</si>
  <si>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</si>
  <si>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</si>
  <si>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</si>
  <si>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</si>
  <si>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</si>
  <si>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</si>
  <si>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</si>
  <si>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</si>
  <si>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</si>
  <si>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</si>
  <si>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</si>
  <si>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</si>
  <si>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</si>
  <si>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</si>
  <si>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</si>
  <si>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</si>
  <si>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</si>
  <si>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</si>
  <si>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</si>
  <si>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</si>
  <si>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</si>
  <si>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</si>
  <si>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</si>
  <si>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</si>
  <si>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</si>
  <si>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</si>
  <si>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</si>
  <si>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</si>
  <si>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</si>
  <si>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</si>
  <si>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</si>
  <si>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</si>
  <si>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</si>
  <si>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</si>
  <si>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</si>
  <si>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</si>
  <si>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</si>
  <si>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</si>
  <si>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</si>
  <si>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</si>
  <si>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</si>
  <si>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</si>
  <si>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</si>
  <si>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</si>
  <si>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</si>
  <si>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</si>
  <si>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</si>
  <si>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</si>
  <si>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</si>
  <si>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</si>
  <si>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</si>
  <si>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</si>
  <si>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</si>
  <si>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</si>
  <si>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</si>
  <si>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</si>
  <si>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</si>
  <si>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</si>
  <si>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</si>
  <si>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</si>
  <si>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</si>
  <si>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</si>
  <si>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</si>
  <si>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</si>
  <si>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</si>
  <si>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</si>
  <si>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</si>
  <si>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</si>
  <si>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</si>
  <si>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</si>
  <si>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</si>
  <si>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</si>
  <si>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</si>
  <si>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</si>
  <si>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</si>
  <si>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</si>
  <si>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</si>
  <si>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</si>
  <si>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</si>
  <si>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</si>
  <si>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</si>
  <si>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</si>
  <si>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</si>
  <si>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</si>
  <si>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</si>
  <si>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</si>
  <si>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</si>
  <si>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</si>
  <si>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</si>
  <si>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</si>
  <si>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</si>
  <si>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</si>
  <si>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</si>
  <si>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</si>
  <si>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</si>
  <si>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</si>
  <si>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</si>
  <si>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</si>
  <si>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</si>
  <si>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</si>
  <si>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</si>
  <si>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</si>
  <si>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</si>
  <si>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</si>
  <si>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</si>
  <si>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</si>
  <si>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</si>
  <si>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</si>
  <si>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</si>
  <si>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</si>
  <si>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</si>
  <si>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</si>
  <si>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</si>
  <si>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</si>
  <si>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</si>
  <si>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</si>
  <si>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</si>
  <si>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</si>
  <si>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</si>
  <si>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</si>
  <si>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</si>
  <si>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</si>
  <si>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</si>
  <si>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</si>
  <si>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</si>
  <si>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</si>
  <si>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</si>
  <si>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</si>
  <si>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</si>
  <si>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</si>
  <si>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</si>
  <si>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</si>
  <si>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</si>
  <si>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</si>
  <si>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</si>
  <si>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</si>
  <si>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</si>
  <si>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</si>
  <si>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</si>
  <si>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</si>
  <si>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</si>
  <si>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</si>
  <si>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</si>
  <si>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</si>
  <si>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</si>
  <si>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</si>
  <si>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</si>
  <si>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</si>
  <si>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</si>
  <si>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</si>
  <si>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</si>
  <si>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</si>
  <si>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</si>
  <si>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</si>
  <si>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</si>
  <si>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</si>
  <si>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</si>
  <si>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</si>
  <si>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</si>
  <si>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</si>
  <si>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</si>
  <si>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</si>
  <si>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</si>
  <si>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</si>
  <si>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</si>
  <si>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</si>
  <si>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</si>
  <si>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</si>
  <si>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</si>
  <si>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</si>
  <si>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</si>
  <si>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</si>
  <si>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</si>
  <si>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</si>
  <si>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</si>
  <si>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</si>
  <si>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</si>
  <si>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</si>
  <si>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</si>
  <si>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</si>
  <si>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</si>
  <si>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</si>
  <si>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</si>
  <si>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</si>
  <si>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</si>
  <si>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</si>
  <si>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</si>
  <si>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</si>
  <si>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</si>
  <si>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</si>
  <si>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</si>
  <si>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</si>
  <si>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</si>
  <si>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</si>
  <si>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</si>
  <si>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</si>
  <si>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</si>
  <si>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</si>
  <si>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</si>
  <si>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</si>
  <si>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</si>
  <si>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</si>
  <si>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</si>
  <si>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</si>
  <si>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</si>
  <si>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</si>
  <si>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</si>
  <si>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</si>
  <si>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</si>
  <si>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</si>
  <si>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</si>
  <si>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</si>
  <si>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</si>
  <si>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</si>
  <si>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</si>
  <si>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</si>
  <si>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</si>
  <si>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</si>
  <si>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</si>
  <si>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</si>
  <si>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</si>
  <si>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</si>
  <si>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</si>
  <si>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</si>
  <si>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</si>
  <si>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</si>
  <si>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</si>
  <si>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</si>
  <si>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</si>
  <si>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</si>
  <si>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</si>
  <si>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</si>
  <si>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</si>
  <si>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</si>
  <si>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</si>
  <si>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</si>
  <si>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</si>
  <si>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</si>
  <si>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</si>
  <si>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</si>
  <si>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</si>
  <si>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</si>
  <si>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</si>
  <si>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</si>
  <si>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</si>
  <si>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</si>
  <si>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</si>
  <si>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</si>
  <si>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</si>
  <si>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</si>
  <si>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</si>
  <si>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</si>
  <si>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</si>
  <si>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</si>
  <si>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</si>
  <si>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</si>
  <si>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</si>
  <si>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</si>
  <si>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</si>
  <si>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</si>
  <si>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</si>
  <si>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</si>
  <si>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</si>
  <si>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</si>
  <si>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</si>
  <si>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</si>
  <si>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</si>
  <si>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</si>
  <si>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</si>
  <si>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</si>
  <si>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</si>
  <si>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</si>
  <si>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</si>
  <si>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</si>
  <si>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</si>
  <si>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</si>
  <si>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</si>
  <si>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</si>
  <si>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</si>
  <si>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</si>
  <si>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</si>
  <si>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</si>
  <si>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</si>
  <si>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</si>
  <si>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</si>
  <si>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</si>
  <si>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</si>
  <si>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</si>
  <si>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</si>
  <si>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</si>
  <si>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</si>
  <si>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</si>
  <si>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</si>
  <si>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</si>
  <si>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</si>
  <si>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</si>
  <si>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</si>
  <si>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</si>
  <si>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</si>
  <si>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</si>
  <si>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</si>
  <si>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</si>
  <si>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</si>
  <si>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</si>
  <si>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</si>
  <si>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</si>
  <si>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</si>
  <si>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</si>
  <si>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</si>
  <si>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</si>
  <si>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</si>
  <si>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</si>
  <si>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</si>
  <si>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</si>
  <si>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</si>
  <si>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</si>
  <si>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</si>
  <si>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</si>
  <si>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</si>
  <si>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</si>
  <si>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</si>
  <si>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</si>
  <si>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</si>
  <si>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</si>
  <si>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</si>
  <si>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</si>
  <si>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</si>
  <si>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</si>
  <si>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</si>
  <si>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</si>
  <si>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</si>
  <si>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</si>
  <si>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</si>
  <si>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</si>
  <si>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</si>
  <si>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</si>
  <si>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</si>
  <si>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</si>
  <si>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</si>
  <si>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</si>
  <si>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</si>
  <si>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</si>
  <si>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</si>
  <si>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</si>
  <si>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</si>
  <si>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</si>
  <si>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</si>
  <si>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</si>
  <si>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</si>
  <si>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</si>
  <si>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</si>
  <si>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</si>
  <si>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</si>
  <si>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</si>
  <si>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</si>
  <si>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</si>
  <si>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</si>
  <si>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</si>
  <si>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</si>
  <si>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</si>
  <si>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</si>
  <si>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</si>
  <si>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</si>
  <si>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</si>
  <si>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</si>
  <si>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</si>
  <si>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</si>
  <si>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17, 14</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</si>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</sst>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0"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2">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A166" zoomScale="130" zoomScaleNormal="130" workbookViewId="0">
      <selection activeCell="B9" sqref="B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1</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93</v>
      </c>
      <c r="S190" s="25"/>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3">
        <f>COUNTIF(E3:E189,"=JAIR")</f>
        <v>5</v>
      </c>
      <c r="F195" s="4">
        <f>COUNTIFS(E3:E189,"JAIR",O3:O189,"&gt;0")</f>
        <v>3</v>
      </c>
      <c r="G195" s="2">
        <f>COUNTIFS(E3:E189,"JAIR",R3:R189,"&gt;0")</f>
        <v>2</v>
      </c>
      <c r="H195" s="2">
        <f t="shared" ref="H195:H200" si="0">G195/E195</f>
        <v>0.4</v>
      </c>
    </row>
    <row r="196" spans="2:8" ht="12.75" customHeight="1" x14ac:dyDescent="0.2">
      <c r="B196" s="15" t="s">
        <v>66</v>
      </c>
      <c r="C196" s="2" t="s">
        <v>35</v>
      </c>
      <c r="E196" s="3">
        <f>COUNTIF(E3:E189,"=IJCAI")</f>
        <v>12</v>
      </c>
      <c r="F196" s="4">
        <f>COUNTIFS(E4:E190,"IJCAI",O4:O190,"&gt;0")</f>
        <v>8</v>
      </c>
      <c r="G196" s="2">
        <f>COUNTIFS(E3:E189,"IJCAI",R3:R189,"&gt;0")</f>
        <v>4</v>
      </c>
      <c r="H196" s="2">
        <f t="shared" si="0"/>
        <v>0.33333333333333331</v>
      </c>
    </row>
    <row r="197" spans="2:8" ht="12.75" customHeight="1" x14ac:dyDescent="0.2">
      <c r="B197" s="16" t="s">
        <v>145</v>
      </c>
      <c r="C197" s="2" t="s">
        <v>35</v>
      </c>
      <c r="E197" s="3">
        <f>COUNTIF(E3:E189,"=AIJ")</f>
        <v>3</v>
      </c>
      <c r="F197" s="4">
        <f>COUNTIFS(E4:E190,"AIJ",O4:O190,"&gt;0")</f>
        <v>3</v>
      </c>
      <c r="G197" s="2">
        <f>COUNTIFS(E3:E189,"AIJ",R3:R189,"&gt;0")</f>
        <v>1</v>
      </c>
      <c r="H197" s="2">
        <f t="shared" si="0"/>
        <v>0.33333333333333331</v>
      </c>
    </row>
    <row r="198" spans="2:8" ht="12.75" customHeight="1" x14ac:dyDescent="0.2">
      <c r="B198" s="17" t="s">
        <v>167</v>
      </c>
      <c r="C198" s="2" t="s">
        <v>1194</v>
      </c>
      <c r="E198" s="3">
        <f>COUNTIF(E3:E189,"=JAGI")</f>
        <v>15</v>
      </c>
      <c r="F198" s="4">
        <f>COUNTIFS(E4:E190,"JAGI",O4:O190,"&gt;0")</f>
        <v>9</v>
      </c>
      <c r="G198" s="2">
        <f>COUNTIFS(E3:E189,"JAGI",R3:R189,"&gt;0")</f>
        <v>7</v>
      </c>
      <c r="H198" s="2">
        <f t="shared" si="0"/>
        <v>0.46666666666666667</v>
      </c>
    </row>
    <row r="199" spans="2:8" ht="12.75" customHeight="1" x14ac:dyDescent="0.2">
      <c r="B199" s="19" t="s">
        <v>250</v>
      </c>
      <c r="C199" s="2" t="s">
        <v>255</v>
      </c>
      <c r="E199" s="3">
        <f>COUNTIF(E3:E189,"=ICAGI")</f>
        <v>152</v>
      </c>
      <c r="F199" s="4">
        <f>COUNTIFS(E4:E190,"ICAGI",O4:O190,"&gt;0")</f>
        <v>99</v>
      </c>
      <c r="G199" s="2">
        <f>COUNTIFS(E3:E189,"ICAGI",R3:R189,"&gt;0")</f>
        <v>79</v>
      </c>
      <c r="H199" s="2">
        <f t="shared" si="0"/>
        <v>0.51973684210526316</v>
      </c>
    </row>
    <row r="200" spans="2:8" ht="12.75" customHeight="1" x14ac:dyDescent="0.2">
      <c r="B200" s="26"/>
      <c r="C200" s="26"/>
      <c r="D200" s="26"/>
      <c r="E200" s="26">
        <f>SUM(E195:E199)</f>
        <v>187</v>
      </c>
      <c r="F200" s="26">
        <f>SUM(F195:F199)</f>
        <v>122</v>
      </c>
      <c r="G200" s="26">
        <f>SUM(G195:G199)</f>
        <v>93</v>
      </c>
      <c r="H200" s="2">
        <f t="shared" si="0"/>
        <v>0.49732620320855614</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48576"/>
  <sheetViews>
    <sheetView topLeftCell="J1" zoomScale="130" zoomScaleNormal="130" workbookViewId="0">
      <selection activeCell="C48" sqref="C48"/>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s>
  <sheetData>
    <row r="1" spans="1:18" ht="22.15" customHeight="1" x14ac:dyDescent="0.35">
      <c r="B1" s="6" t="s">
        <v>1195</v>
      </c>
      <c r="N1" s="2" t="s">
        <v>1196</v>
      </c>
    </row>
    <row r="2" spans="1:18"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spans="1:18"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spans="1:18"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spans="1:18"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spans="1:18"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row>
    <row r="7" spans="1:18"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row>
    <row r="8" spans="1:18"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row>
    <row r="9" spans="1:18"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row>
    <row r="10" spans="1:18"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row>
    <row r="11" spans="1:18"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row>
    <row r="12" spans="1:18"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row>
    <row r="13" spans="1:18"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row>
    <row r="14" spans="1:18"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row>
    <row r="15" spans="1:18"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row>
    <row r="16" spans="1:18"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row>
    <row r="17" spans="1:18"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row>
    <row r="18" spans="1:18"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row>
    <row r="19" spans="1:18"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row>
    <row r="20" spans="1:18"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row>
    <row r="21" spans="1:18"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row>
    <row r="22" spans="1:18"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row>
    <row r="23" spans="1:18"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row>
    <row r="24" spans="1:18"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row>
    <row r="25" spans="1:18"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row>
    <row r="26" spans="1:18"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row>
    <row r="27" spans="1:18"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row>
    <row r="28" spans="1:18"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row>
    <row r="29" spans="1:18"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row>
    <row r="30" spans="1:18"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row>
    <row r="31" spans="1:18"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row>
    <row r="32" spans="1:18"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row>
    <row r="33" spans="1:18"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row>
    <row r="34" spans="1:18"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row>
    <row r="35" spans="1:18"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row>
    <row r="36" spans="1:18"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row>
    <row r="37" spans="1:18"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row>
    <row r="38" spans="1:18"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row>
    <row r="39" spans="1:18"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row>
    <row r="40" spans="1:18"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row>
    <row r="41" spans="1:18"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row>
    <row r="42" spans="1:18"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row>
    <row r="43" spans="1:18"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row>
    <row r="44" spans="1:18"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row>
    <row r="45" spans="1:18"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row>
    <row r="46" spans="1:18"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row>
    <row r="47" spans="1:18"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row>
    <row r="48" spans="1:18"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row>
    <row r="49" spans="1:18"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row>
    <row r="50" spans="1:18"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row>
    <row r="51" spans="1:18"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row>
    <row r="52" spans="1:18"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row>
    <row r="53" spans="1:18"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row>
    <row r="54" spans="1:18"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row>
    <row r="55" spans="1:18"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2" t="s">
        <v>1375</v>
      </c>
    </row>
    <row r="56" spans="1:18" ht="12.75" customHeight="1" x14ac:dyDescent="0.2">
      <c r="A56" s="13">
        <v>86</v>
      </c>
      <c r="B56" s="2" t="s">
        <v>543</v>
      </c>
      <c r="C56" s="2" t="s">
        <v>1376</v>
      </c>
      <c r="D56" s="2">
        <v>2016</v>
      </c>
      <c r="E56" s="19" t="s">
        <v>250</v>
      </c>
      <c r="F56" s="4" t="s">
        <v>545</v>
      </c>
      <c r="G56" s="2" t="s">
        <v>546</v>
      </c>
      <c r="H56" s="27" t="s">
        <v>547</v>
      </c>
      <c r="I56" s="2" t="s">
        <v>548</v>
      </c>
      <c r="J56" s="2" t="s">
        <v>71</v>
      </c>
      <c r="K56" s="2" t="s">
        <v>1250</v>
      </c>
      <c r="L56" s="2" t="s">
        <v>255</v>
      </c>
      <c r="M56" s="2" t="s">
        <v>1377</v>
      </c>
      <c r="N56" s="2" t="s">
        <v>1219</v>
      </c>
      <c r="O56" s="2" t="s">
        <v>1378</v>
      </c>
      <c r="P56" s="2" t="s">
        <v>1378</v>
      </c>
      <c r="Q56" s="2" t="s">
        <v>1379</v>
      </c>
    </row>
    <row r="57" spans="1:18"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1380</v>
      </c>
      <c r="N57" s="1" t="s">
        <v>1219</v>
      </c>
      <c r="O57" s="2">
        <v>12</v>
      </c>
      <c r="P57" s="2">
        <v>14</v>
      </c>
      <c r="Q57" s="2" t="s">
        <v>1308</v>
      </c>
      <c r="R57" s="2" t="s">
        <v>1381</v>
      </c>
    </row>
    <row r="58" spans="1:18" ht="12.75" customHeight="1" x14ac:dyDescent="0.2">
      <c r="A58" s="13">
        <v>88</v>
      </c>
      <c r="B58" s="2" t="s">
        <v>555</v>
      </c>
      <c r="C58" s="2" t="s">
        <v>1382</v>
      </c>
      <c r="D58" s="2">
        <v>2015</v>
      </c>
      <c r="E58" s="19" t="s">
        <v>250</v>
      </c>
      <c r="F58" s="4" t="s">
        <v>557</v>
      </c>
      <c r="G58" s="2" t="s">
        <v>558</v>
      </c>
      <c r="H58" s="27" t="s">
        <v>559</v>
      </c>
      <c r="I58" s="2" t="s">
        <v>560</v>
      </c>
      <c r="J58" s="2" t="s">
        <v>71</v>
      </c>
      <c r="K58" s="2" t="s">
        <v>1250</v>
      </c>
      <c r="L58" s="2" t="s">
        <v>255</v>
      </c>
      <c r="M58" s="2" t="s">
        <v>1383</v>
      </c>
      <c r="N58" s="2" t="s">
        <v>1352</v>
      </c>
      <c r="O58" s="2" t="s">
        <v>1384</v>
      </c>
      <c r="P58" s="2" t="s">
        <v>1256</v>
      </c>
      <c r="Q58" s="2" t="s">
        <v>1257</v>
      </c>
    </row>
    <row r="59" spans="1:18"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1385</v>
      </c>
      <c r="N59" s="2" t="s">
        <v>1219</v>
      </c>
      <c r="O59" s="2">
        <v>3</v>
      </c>
      <c r="P59" s="2">
        <v>3</v>
      </c>
      <c r="Q59" s="2" t="s">
        <v>1310</v>
      </c>
    </row>
    <row r="60" spans="1:18" ht="12.75" customHeight="1" x14ac:dyDescent="0.2">
      <c r="A60" s="13">
        <v>90</v>
      </c>
      <c r="B60" s="2" t="s">
        <v>566</v>
      </c>
      <c r="C60" s="2" t="s">
        <v>1386</v>
      </c>
      <c r="D60" s="2">
        <v>2016</v>
      </c>
      <c r="E60" s="19" t="s">
        <v>250</v>
      </c>
      <c r="F60" s="4" t="s">
        <v>568</v>
      </c>
      <c r="G60" s="2" t="s">
        <v>569</v>
      </c>
      <c r="H60" s="27" t="s">
        <v>570</v>
      </c>
      <c r="I60" s="2" t="s">
        <v>571</v>
      </c>
      <c r="J60" s="2" t="s">
        <v>71</v>
      </c>
      <c r="K60" s="2" t="s">
        <v>1250</v>
      </c>
      <c r="L60" s="2" t="s">
        <v>255</v>
      </c>
      <c r="M60" s="2" t="s">
        <v>1387</v>
      </c>
      <c r="N60" s="2" t="s">
        <v>1210</v>
      </c>
      <c r="O60" s="2" t="s">
        <v>1388</v>
      </c>
      <c r="P60" s="2" t="s">
        <v>1388</v>
      </c>
      <c r="Q60" s="2" t="s">
        <v>1389</v>
      </c>
    </row>
    <row r="61" spans="1:18"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1390</v>
      </c>
      <c r="N61" s="2" t="s">
        <v>1352</v>
      </c>
      <c r="O61" s="2" t="s">
        <v>1232</v>
      </c>
      <c r="P61" s="2" t="s">
        <v>1232</v>
      </c>
      <c r="Q61" s="2" t="s">
        <v>1233</v>
      </c>
    </row>
    <row r="62" spans="1:18" ht="12.75" customHeight="1" x14ac:dyDescent="0.2">
      <c r="A62" s="13">
        <v>92</v>
      </c>
      <c r="B62" s="2" t="s">
        <v>577</v>
      </c>
      <c r="C62" s="2" t="s">
        <v>1391</v>
      </c>
      <c r="D62" s="2">
        <v>2019</v>
      </c>
      <c r="E62" s="19" t="s">
        <v>250</v>
      </c>
      <c r="F62" s="4" t="s">
        <v>579</v>
      </c>
      <c r="G62" s="2" t="s">
        <v>580</v>
      </c>
      <c r="H62" s="27" t="s">
        <v>581</v>
      </c>
      <c r="I62" s="2" t="s">
        <v>582</v>
      </c>
      <c r="J62" s="2" t="s">
        <v>71</v>
      </c>
      <c r="K62" s="2" t="s">
        <v>1250</v>
      </c>
      <c r="L62" s="2" t="s">
        <v>255</v>
      </c>
      <c r="M62" s="2" t="s">
        <v>1392</v>
      </c>
      <c r="N62" s="2" t="s">
        <v>1219</v>
      </c>
      <c r="O62" s="2" t="s">
        <v>1393</v>
      </c>
      <c r="P62" s="2" t="s">
        <v>1393</v>
      </c>
      <c r="Q62" s="2" t="s">
        <v>1358</v>
      </c>
    </row>
    <row r="63" spans="1:18" ht="12.75" customHeight="1" x14ac:dyDescent="0.2">
      <c r="A63" s="13">
        <v>94</v>
      </c>
      <c r="B63" s="2" t="s">
        <v>590</v>
      </c>
      <c r="C63" s="2" t="s">
        <v>1394</v>
      </c>
      <c r="D63" s="2">
        <v>2016</v>
      </c>
      <c r="E63" s="19" t="s">
        <v>250</v>
      </c>
      <c r="F63" s="4" t="s">
        <v>592</v>
      </c>
      <c r="G63" s="2" t="s">
        <v>593</v>
      </c>
      <c r="H63" s="27" t="s">
        <v>594</v>
      </c>
      <c r="I63" s="2" t="s">
        <v>595</v>
      </c>
      <c r="J63" s="2" t="s">
        <v>71</v>
      </c>
      <c r="K63" s="2" t="s">
        <v>1250</v>
      </c>
      <c r="L63" s="2" t="s">
        <v>255</v>
      </c>
      <c r="M63" s="2" t="s">
        <v>1395</v>
      </c>
      <c r="N63" s="2" t="s">
        <v>1333</v>
      </c>
      <c r="O63" s="2" t="s">
        <v>1396</v>
      </c>
      <c r="P63" s="2" t="s">
        <v>1396</v>
      </c>
      <c r="Q63" s="2" t="s">
        <v>1397</v>
      </c>
    </row>
    <row r="64" spans="1:18" ht="12.75" customHeight="1" x14ac:dyDescent="0.2">
      <c r="A64" s="13">
        <v>97</v>
      </c>
      <c r="B64" s="2" t="s">
        <v>610</v>
      </c>
      <c r="C64" s="2" t="s">
        <v>1398</v>
      </c>
      <c r="D64" s="2">
        <v>2019</v>
      </c>
      <c r="E64" s="19" t="s">
        <v>250</v>
      </c>
      <c r="F64" s="20" t="s">
        <v>612</v>
      </c>
      <c r="G64" s="2" t="s">
        <v>613</v>
      </c>
      <c r="H64" s="27" t="s">
        <v>614</v>
      </c>
      <c r="I64" s="2" t="s">
        <v>615</v>
      </c>
      <c r="J64" s="2" t="s">
        <v>71</v>
      </c>
      <c r="K64" s="2" t="s">
        <v>1250</v>
      </c>
      <c r="L64" s="2" t="s">
        <v>255</v>
      </c>
      <c r="M64" s="2" t="s">
        <v>1399</v>
      </c>
      <c r="N64" s="2" t="s">
        <v>1219</v>
      </c>
      <c r="O64" s="2" t="s">
        <v>1400</v>
      </c>
      <c r="P64" s="2" t="s">
        <v>1400</v>
      </c>
      <c r="Q64" s="2" t="s">
        <v>1401</v>
      </c>
    </row>
    <row r="65" spans="1:18" ht="12.75" customHeight="1" x14ac:dyDescent="0.2">
      <c r="A65" s="13">
        <v>98</v>
      </c>
      <c r="B65" s="2" t="s">
        <v>616</v>
      </c>
      <c r="C65" s="2" t="s">
        <v>1402</v>
      </c>
      <c r="D65" s="2">
        <v>2018</v>
      </c>
      <c r="E65" s="19" t="s">
        <v>250</v>
      </c>
      <c r="F65" s="4" t="s">
        <v>618</v>
      </c>
      <c r="G65" s="2" t="s">
        <v>619</v>
      </c>
      <c r="H65" s="27" t="s">
        <v>620</v>
      </c>
      <c r="I65" s="2" t="s">
        <v>621</v>
      </c>
      <c r="J65" s="2" t="s">
        <v>71</v>
      </c>
      <c r="K65" s="2" t="s">
        <v>1250</v>
      </c>
      <c r="L65" s="2" t="s">
        <v>255</v>
      </c>
      <c r="M65" s="2" t="s">
        <v>1403</v>
      </c>
      <c r="N65" s="2" t="s">
        <v>1219</v>
      </c>
      <c r="O65" s="2" t="s">
        <v>1404</v>
      </c>
      <c r="P65" s="2" t="s">
        <v>1404</v>
      </c>
      <c r="Q65" s="2" t="s">
        <v>1405</v>
      </c>
    </row>
    <row r="66" spans="1:18" ht="12.75" customHeight="1" x14ac:dyDescent="0.2">
      <c r="A66" s="13">
        <v>99</v>
      </c>
      <c r="B66" s="2" t="s">
        <v>622</v>
      </c>
      <c r="C66" s="2" t="s">
        <v>1406</v>
      </c>
      <c r="D66" s="2">
        <v>2018</v>
      </c>
      <c r="E66" s="19" t="s">
        <v>250</v>
      </c>
      <c r="F66" s="4" t="s">
        <v>624</v>
      </c>
      <c r="G66" s="2" t="s">
        <v>625</v>
      </c>
      <c r="H66" s="27" t="s">
        <v>626</v>
      </c>
      <c r="I66" s="2" t="s">
        <v>627</v>
      </c>
      <c r="J66" s="2" t="s">
        <v>71</v>
      </c>
      <c r="K66" s="2" t="s">
        <v>1250</v>
      </c>
      <c r="L66" s="2" t="s">
        <v>255</v>
      </c>
      <c r="M66" s="2" t="s">
        <v>1407</v>
      </c>
      <c r="N66" s="2" t="s">
        <v>1289</v>
      </c>
      <c r="O66" s="2" t="s">
        <v>1408</v>
      </c>
      <c r="P66" s="2">
        <v>4</v>
      </c>
      <c r="Q66" s="2" t="s">
        <v>1286</v>
      </c>
    </row>
    <row r="67" spans="1:18"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1409</v>
      </c>
      <c r="N67" s="2" t="s">
        <v>1219</v>
      </c>
      <c r="O67" s="2" t="s">
        <v>1410</v>
      </c>
      <c r="P67" s="2" t="s">
        <v>1410</v>
      </c>
      <c r="Q67" s="2" t="s">
        <v>1411</v>
      </c>
    </row>
    <row r="68" spans="1:18"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1412</v>
      </c>
      <c r="N68" s="2" t="s">
        <v>1210</v>
      </c>
      <c r="O68" s="2">
        <v>23</v>
      </c>
      <c r="P68" s="2">
        <v>23</v>
      </c>
      <c r="Q68" s="2" t="s">
        <v>1293</v>
      </c>
    </row>
    <row r="69" spans="1:18" ht="12.75" customHeight="1" x14ac:dyDescent="0.2">
      <c r="A69" s="13">
        <v>103</v>
      </c>
      <c r="B69" s="2" t="s">
        <v>645</v>
      </c>
      <c r="C69" s="2" t="s">
        <v>1413</v>
      </c>
      <c r="D69" s="2">
        <v>2016</v>
      </c>
      <c r="E69" s="19" t="s">
        <v>250</v>
      </c>
      <c r="F69" s="4" t="s">
        <v>647</v>
      </c>
      <c r="G69" s="2" t="s">
        <v>648</v>
      </c>
      <c r="H69" s="27" t="s">
        <v>649</v>
      </c>
      <c r="I69" s="2" t="s">
        <v>650</v>
      </c>
      <c r="J69" s="2" t="s">
        <v>71</v>
      </c>
      <c r="K69" s="2" t="s">
        <v>1250</v>
      </c>
      <c r="L69" s="2" t="s">
        <v>255</v>
      </c>
      <c r="M69" s="2" t="s">
        <v>1414</v>
      </c>
      <c r="N69" s="2" t="s">
        <v>1203</v>
      </c>
      <c r="O69" s="2" t="s">
        <v>1415</v>
      </c>
      <c r="P69" s="2" t="s">
        <v>1416</v>
      </c>
      <c r="Q69" s="2" t="s">
        <v>1417</v>
      </c>
      <c r="R69" s="2" t="s">
        <v>1418</v>
      </c>
    </row>
    <row r="70" spans="1:18" ht="12.75" customHeight="1" x14ac:dyDescent="0.2">
      <c r="A70" s="13">
        <v>104</v>
      </c>
      <c r="B70" s="2" t="s">
        <v>651</v>
      </c>
      <c r="C70" s="2" t="s">
        <v>1419</v>
      </c>
      <c r="D70" s="2">
        <v>2016</v>
      </c>
      <c r="E70" s="19" t="s">
        <v>250</v>
      </c>
      <c r="F70" s="4" t="s">
        <v>653</v>
      </c>
      <c r="G70" s="2" t="s">
        <v>654</v>
      </c>
      <c r="H70" s="27" t="s">
        <v>655</v>
      </c>
      <c r="I70" s="2" t="s">
        <v>656</v>
      </c>
      <c r="J70" s="2" t="s">
        <v>71</v>
      </c>
      <c r="K70" s="2" t="s">
        <v>1250</v>
      </c>
      <c r="L70" s="2" t="s">
        <v>255</v>
      </c>
      <c r="M70" s="2" t="s">
        <v>1420</v>
      </c>
      <c r="N70" s="2" t="s">
        <v>1219</v>
      </c>
      <c r="O70" s="2" t="s">
        <v>1421</v>
      </c>
      <c r="P70" s="2" t="s">
        <v>1421</v>
      </c>
      <c r="Q70" s="2" t="s">
        <v>1232</v>
      </c>
    </row>
    <row r="71" spans="1:18" ht="12.75" customHeight="1" x14ac:dyDescent="0.2">
      <c r="A71" s="13">
        <v>105</v>
      </c>
      <c r="B71" s="2" t="s">
        <v>657</v>
      </c>
      <c r="C71" s="2" t="s">
        <v>1422</v>
      </c>
      <c r="D71" s="2">
        <v>2016</v>
      </c>
      <c r="E71" s="19" t="s">
        <v>250</v>
      </c>
      <c r="F71" s="4" t="s">
        <v>659</v>
      </c>
      <c r="G71" s="2" t="s">
        <v>660</v>
      </c>
      <c r="H71" s="27" t="s">
        <v>661</v>
      </c>
      <c r="I71" s="2" t="s">
        <v>662</v>
      </c>
      <c r="J71" s="2" t="s">
        <v>71</v>
      </c>
      <c r="K71" s="2" t="s">
        <v>1250</v>
      </c>
      <c r="L71" s="2" t="s">
        <v>255</v>
      </c>
      <c r="M71" s="2" t="s">
        <v>1423</v>
      </c>
      <c r="N71" s="2" t="s">
        <v>1219</v>
      </c>
      <c r="O71" s="2" t="s">
        <v>1424</v>
      </c>
      <c r="P71" s="2" t="s">
        <v>1425</v>
      </c>
      <c r="Q71" s="2" t="s">
        <v>1211</v>
      </c>
    </row>
    <row r="72" spans="1:18" ht="12.75" customHeight="1" x14ac:dyDescent="0.2">
      <c r="A72" s="13">
        <v>106</v>
      </c>
      <c r="B72" s="2" t="s">
        <v>663</v>
      </c>
      <c r="C72" s="2" t="s">
        <v>1426</v>
      </c>
      <c r="D72" s="2">
        <v>2016</v>
      </c>
      <c r="E72" s="19" t="s">
        <v>250</v>
      </c>
      <c r="F72" s="4" t="s">
        <v>665</v>
      </c>
      <c r="G72" s="2" t="s">
        <v>666</v>
      </c>
      <c r="H72" s="27" t="s">
        <v>667</v>
      </c>
      <c r="I72" s="2" t="s">
        <v>668</v>
      </c>
      <c r="J72" s="2" t="s">
        <v>71</v>
      </c>
      <c r="K72" s="2" t="s">
        <v>1250</v>
      </c>
      <c r="L72" s="2" t="s">
        <v>255</v>
      </c>
      <c r="M72" s="2" t="s">
        <v>1427</v>
      </c>
      <c r="N72" s="2" t="s">
        <v>1219</v>
      </c>
      <c r="O72" s="2">
        <v>13</v>
      </c>
      <c r="P72" s="2" t="s">
        <v>1428</v>
      </c>
      <c r="Q72" s="2" t="s">
        <v>1429</v>
      </c>
    </row>
    <row r="73" spans="1:18"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1430</v>
      </c>
      <c r="N73" s="2" t="s">
        <v>1219</v>
      </c>
      <c r="O73" s="2" t="s">
        <v>1431</v>
      </c>
      <c r="P73" s="2" t="s">
        <v>1431</v>
      </c>
      <c r="Q73" s="2" t="s">
        <v>1432</v>
      </c>
    </row>
    <row r="74" spans="1:18" ht="12.75" customHeight="1" x14ac:dyDescent="0.2">
      <c r="A74" s="13">
        <v>112</v>
      </c>
      <c r="B74" s="2" t="s">
        <v>702</v>
      </c>
      <c r="C74" s="2" t="s">
        <v>1433</v>
      </c>
      <c r="D74" s="2">
        <v>2018</v>
      </c>
      <c r="E74" s="19" t="s">
        <v>250</v>
      </c>
      <c r="F74" s="20" t="s">
        <v>704</v>
      </c>
      <c r="G74" s="2" t="s">
        <v>705</v>
      </c>
      <c r="H74" s="27" t="s">
        <v>706</v>
      </c>
      <c r="I74" s="2" t="s">
        <v>707</v>
      </c>
      <c r="J74" s="2" t="s">
        <v>71</v>
      </c>
      <c r="K74" s="2" t="s">
        <v>1250</v>
      </c>
      <c r="L74" s="2" t="s">
        <v>255</v>
      </c>
      <c r="M74" s="2" t="s">
        <v>1434</v>
      </c>
      <c r="N74" s="2" t="s">
        <v>1219</v>
      </c>
      <c r="O74" s="2" t="s">
        <v>1435</v>
      </c>
      <c r="P74" s="2" t="s">
        <v>1343</v>
      </c>
      <c r="Q74" s="2" t="s">
        <v>1343</v>
      </c>
    </row>
    <row r="75" spans="1:18" ht="12.75" customHeight="1" x14ac:dyDescent="0.2">
      <c r="A75" s="13">
        <v>114</v>
      </c>
      <c r="B75" s="2" t="s">
        <v>715</v>
      </c>
      <c r="C75" s="2" t="s">
        <v>1436</v>
      </c>
      <c r="D75" s="2">
        <v>2016</v>
      </c>
      <c r="E75" s="19" t="s">
        <v>250</v>
      </c>
      <c r="F75" s="4" t="s">
        <v>717</v>
      </c>
      <c r="G75" s="2" t="s">
        <v>718</v>
      </c>
      <c r="H75" s="27" t="s">
        <v>719</v>
      </c>
      <c r="I75" s="2" t="s">
        <v>720</v>
      </c>
      <c r="J75" s="2" t="s">
        <v>71</v>
      </c>
      <c r="K75" s="2" t="s">
        <v>1250</v>
      </c>
      <c r="L75" s="2" t="s">
        <v>255</v>
      </c>
      <c r="M75" s="2" t="s">
        <v>1437</v>
      </c>
      <c r="N75" s="2" t="s">
        <v>1219</v>
      </c>
      <c r="O75" s="2" t="s">
        <v>1438</v>
      </c>
      <c r="P75" s="2" t="s">
        <v>1404</v>
      </c>
      <c r="Q75" s="2" t="s">
        <v>1405</v>
      </c>
    </row>
    <row r="76" spans="1:18" ht="12.75" customHeight="1" x14ac:dyDescent="0.2">
      <c r="A76" s="13">
        <v>115</v>
      </c>
      <c r="B76" s="2" t="s">
        <v>721</v>
      </c>
      <c r="C76" s="2" t="s">
        <v>1439</v>
      </c>
      <c r="D76" s="2">
        <v>2016</v>
      </c>
      <c r="E76" s="19" t="s">
        <v>250</v>
      </c>
      <c r="F76" s="4" t="s">
        <v>723</v>
      </c>
      <c r="G76" s="2" t="s">
        <v>724</v>
      </c>
      <c r="H76" s="27" t="s">
        <v>725</v>
      </c>
      <c r="I76" s="2" t="s">
        <v>726</v>
      </c>
      <c r="J76" s="2" t="s">
        <v>71</v>
      </c>
      <c r="K76" s="2" t="s">
        <v>1250</v>
      </c>
      <c r="L76" s="2" t="s">
        <v>255</v>
      </c>
      <c r="M76" s="2" t="s">
        <v>1440</v>
      </c>
      <c r="N76" s="2" t="s">
        <v>1219</v>
      </c>
      <c r="O76" s="2">
        <v>1</v>
      </c>
      <c r="P76" s="2">
        <v>1</v>
      </c>
      <c r="Q76" s="2" t="s">
        <v>1245</v>
      </c>
    </row>
    <row r="77" spans="1:18" ht="12.75" customHeight="1" x14ac:dyDescent="0.2">
      <c r="A77" s="13">
        <v>117</v>
      </c>
      <c r="B77" s="2" t="s">
        <v>734</v>
      </c>
      <c r="C77" s="2" t="s">
        <v>1441</v>
      </c>
      <c r="D77" s="2">
        <v>2019</v>
      </c>
      <c r="E77" s="19" t="s">
        <v>250</v>
      </c>
      <c r="F77" s="20" t="s">
        <v>736</v>
      </c>
      <c r="G77" s="2" t="s">
        <v>737</v>
      </c>
      <c r="H77" s="27" t="s">
        <v>738</v>
      </c>
      <c r="I77" s="2" t="s">
        <v>739</v>
      </c>
      <c r="J77" s="2" t="s">
        <v>71</v>
      </c>
      <c r="K77" s="2" t="s">
        <v>1250</v>
      </c>
      <c r="L77" s="2" t="s">
        <v>255</v>
      </c>
      <c r="M77" s="2" t="s">
        <v>1442</v>
      </c>
      <c r="N77" s="2" t="s">
        <v>1203</v>
      </c>
      <c r="O77" s="2" t="s">
        <v>1334</v>
      </c>
      <c r="P77" s="2" t="s">
        <v>1334</v>
      </c>
      <c r="Q77" s="2" t="s">
        <v>1335</v>
      </c>
    </row>
    <row r="78" spans="1:18" ht="12.75" customHeight="1" x14ac:dyDescent="0.2">
      <c r="A78" s="13">
        <v>118</v>
      </c>
      <c r="B78" s="2" t="s">
        <v>740</v>
      </c>
      <c r="C78" s="2" t="s">
        <v>1443</v>
      </c>
      <c r="D78" s="2">
        <v>2017</v>
      </c>
      <c r="E78" s="19" t="s">
        <v>250</v>
      </c>
      <c r="F78" s="4" t="s">
        <v>742</v>
      </c>
      <c r="H78" s="27" t="s">
        <v>743</v>
      </c>
      <c r="I78" s="2" t="s">
        <v>744</v>
      </c>
      <c r="J78" s="2" t="s">
        <v>71</v>
      </c>
      <c r="K78" s="2" t="s">
        <v>1250</v>
      </c>
      <c r="L78" s="2" t="s">
        <v>255</v>
      </c>
      <c r="M78" s="2" t="s">
        <v>1444</v>
      </c>
      <c r="N78" s="2" t="s">
        <v>1210</v>
      </c>
      <c r="O78" s="2">
        <v>4</v>
      </c>
      <c r="P78" s="2">
        <v>4</v>
      </c>
      <c r="Q78" s="2" t="s">
        <v>1286</v>
      </c>
    </row>
    <row r="79" spans="1:18" ht="12.75" customHeight="1" x14ac:dyDescent="0.2">
      <c r="A79" s="13">
        <v>121</v>
      </c>
      <c r="B79" s="2" t="s">
        <v>759</v>
      </c>
      <c r="C79" s="2" t="s">
        <v>1445</v>
      </c>
      <c r="D79" s="2">
        <v>2017</v>
      </c>
      <c r="E79" s="19" t="s">
        <v>250</v>
      </c>
      <c r="F79" s="20" t="s">
        <v>761</v>
      </c>
      <c r="H79" s="27" t="s">
        <v>762</v>
      </c>
      <c r="I79" s="2" t="s">
        <v>763</v>
      </c>
      <c r="J79" s="2" t="s">
        <v>71</v>
      </c>
      <c r="K79" s="2" t="s">
        <v>1250</v>
      </c>
      <c r="L79" s="2" t="s">
        <v>255</v>
      </c>
      <c r="M79" s="2" t="s">
        <v>1446</v>
      </c>
      <c r="N79" s="2" t="s">
        <v>1210</v>
      </c>
      <c r="O79" s="2" t="s">
        <v>1290</v>
      </c>
      <c r="P79" s="2" t="s">
        <v>1290</v>
      </c>
      <c r="Q79" s="2" t="s">
        <v>1291</v>
      </c>
    </row>
    <row r="80" spans="1:18" ht="12.75" customHeight="1" x14ac:dyDescent="0.2">
      <c r="A80" s="13">
        <v>124</v>
      </c>
      <c r="B80" s="2" t="s">
        <v>778</v>
      </c>
      <c r="C80" s="2" t="s">
        <v>1447</v>
      </c>
      <c r="D80" s="2">
        <v>2017</v>
      </c>
      <c r="E80" s="19" t="s">
        <v>250</v>
      </c>
      <c r="F80" s="4" t="s">
        <v>780</v>
      </c>
      <c r="G80" s="2" t="s">
        <v>781</v>
      </c>
      <c r="H80" s="27" t="s">
        <v>782</v>
      </c>
      <c r="I80" s="2" t="s">
        <v>783</v>
      </c>
      <c r="J80" s="2" t="s">
        <v>71</v>
      </c>
      <c r="K80" s="2" t="s">
        <v>1250</v>
      </c>
      <c r="L80" s="2" t="s">
        <v>255</v>
      </c>
      <c r="M80" s="2" t="s">
        <v>1448</v>
      </c>
      <c r="N80" s="2" t="s">
        <v>1219</v>
      </c>
      <c r="O80" s="2" t="s">
        <v>1449</v>
      </c>
      <c r="P80" s="2" t="s">
        <v>1449</v>
      </c>
      <c r="Q80" s="2" t="s">
        <v>1450</v>
      </c>
    </row>
    <row r="81" spans="1:18" ht="12.75" customHeight="1" x14ac:dyDescent="0.2">
      <c r="A81" s="13">
        <v>127</v>
      </c>
      <c r="B81" s="2" t="s">
        <v>798</v>
      </c>
      <c r="C81" s="2" t="s">
        <v>1451</v>
      </c>
      <c r="D81" s="2">
        <v>2018</v>
      </c>
      <c r="E81" s="19" t="s">
        <v>250</v>
      </c>
      <c r="F81" s="4" t="s">
        <v>800</v>
      </c>
      <c r="G81" s="2" t="s">
        <v>801</v>
      </c>
      <c r="H81" s="27" t="s">
        <v>802</v>
      </c>
      <c r="I81" s="2" t="s">
        <v>803</v>
      </c>
      <c r="J81" s="2" t="s">
        <v>71</v>
      </c>
      <c r="K81" s="2" t="s">
        <v>1250</v>
      </c>
      <c r="L81" s="2" t="s">
        <v>255</v>
      </c>
      <c r="M81" s="2" t="s">
        <v>1452</v>
      </c>
      <c r="N81" s="2" t="s">
        <v>1219</v>
      </c>
      <c r="O81" s="2" t="s">
        <v>1453</v>
      </c>
      <c r="P81" s="2" t="s">
        <v>1453</v>
      </c>
      <c r="Q81" s="2" t="s">
        <v>1454</v>
      </c>
    </row>
    <row r="82" spans="1:18" ht="12.75" customHeight="1" x14ac:dyDescent="0.2">
      <c r="A82" s="13">
        <v>128</v>
      </c>
      <c r="B82" s="2" t="s">
        <v>804</v>
      </c>
      <c r="C82" s="2" t="s">
        <v>1455</v>
      </c>
      <c r="D82" s="2">
        <v>2015</v>
      </c>
      <c r="E82" s="19" t="s">
        <v>250</v>
      </c>
      <c r="F82" s="4" t="s">
        <v>806</v>
      </c>
      <c r="G82" s="2" t="s">
        <v>807</v>
      </c>
      <c r="H82" s="27" t="s">
        <v>808</v>
      </c>
      <c r="I82" s="2" t="s">
        <v>809</v>
      </c>
      <c r="J82" s="2" t="s">
        <v>71</v>
      </c>
      <c r="K82" s="2" t="s">
        <v>1250</v>
      </c>
      <c r="L82" s="2" t="s">
        <v>255</v>
      </c>
      <c r="M82" s="2" t="s">
        <v>1456</v>
      </c>
      <c r="N82" s="2" t="s">
        <v>1219</v>
      </c>
      <c r="O82" s="2" t="s">
        <v>1302</v>
      </c>
      <c r="P82" s="2" t="s">
        <v>1302</v>
      </c>
      <c r="Q82" s="2" t="s">
        <v>1301</v>
      </c>
    </row>
    <row r="83" spans="1:18" ht="12.75" customHeight="1" x14ac:dyDescent="0.2">
      <c r="A83" s="13">
        <v>131</v>
      </c>
      <c r="B83" s="2" t="s">
        <v>824</v>
      </c>
      <c r="C83" s="2" t="s">
        <v>1457</v>
      </c>
      <c r="D83" s="2">
        <v>2015</v>
      </c>
      <c r="E83" s="19" t="s">
        <v>250</v>
      </c>
      <c r="F83" s="4" t="s">
        <v>826</v>
      </c>
      <c r="G83" s="2" t="s">
        <v>827</v>
      </c>
      <c r="H83" s="27" t="s">
        <v>828</v>
      </c>
      <c r="I83" s="2" t="s">
        <v>829</v>
      </c>
      <c r="J83" s="2" t="s">
        <v>71</v>
      </c>
      <c r="K83" s="2" t="s">
        <v>1250</v>
      </c>
      <c r="L83" s="2" t="s">
        <v>255</v>
      </c>
      <c r="M83" s="2" t="s">
        <v>1458</v>
      </c>
      <c r="N83" s="2" t="s">
        <v>1219</v>
      </c>
      <c r="O83" s="2">
        <v>3</v>
      </c>
      <c r="P83" s="2">
        <v>3</v>
      </c>
      <c r="Q83" s="2" t="s">
        <v>1310</v>
      </c>
    </row>
    <row r="84" spans="1:18" ht="12.75" customHeight="1" x14ac:dyDescent="0.2">
      <c r="A84" s="13">
        <v>132</v>
      </c>
      <c r="B84" s="2" t="s">
        <v>830</v>
      </c>
      <c r="C84" s="2" t="s">
        <v>1459</v>
      </c>
      <c r="D84" s="2">
        <v>2017</v>
      </c>
      <c r="E84" s="19" t="s">
        <v>250</v>
      </c>
      <c r="F84" s="4" t="s">
        <v>832</v>
      </c>
      <c r="H84" s="27" t="s">
        <v>833</v>
      </c>
      <c r="I84" s="2" t="s">
        <v>834</v>
      </c>
      <c r="J84" s="2" t="s">
        <v>71</v>
      </c>
      <c r="K84" s="2" t="s">
        <v>1250</v>
      </c>
      <c r="L84" s="2" t="s">
        <v>255</v>
      </c>
      <c r="M84" s="2" t="s">
        <v>1460</v>
      </c>
      <c r="N84" s="2" t="s">
        <v>1219</v>
      </c>
      <c r="O84" s="2" t="s">
        <v>1242</v>
      </c>
      <c r="P84" s="2" t="s">
        <v>1242</v>
      </c>
      <c r="Q84" s="2" t="s">
        <v>1461</v>
      </c>
    </row>
    <row r="85" spans="1:18" ht="12.75" customHeight="1" x14ac:dyDescent="0.2">
      <c r="A85" s="13">
        <v>134</v>
      </c>
      <c r="B85" s="2" t="s">
        <v>841</v>
      </c>
      <c r="C85" s="2" t="s">
        <v>1462</v>
      </c>
      <c r="D85" s="2">
        <v>2018</v>
      </c>
      <c r="E85" s="19" t="s">
        <v>250</v>
      </c>
      <c r="F85" s="20" t="s">
        <v>843</v>
      </c>
      <c r="G85" s="2" t="s">
        <v>767</v>
      </c>
      <c r="H85" s="27" t="s">
        <v>844</v>
      </c>
      <c r="I85" s="2" t="s">
        <v>845</v>
      </c>
      <c r="J85" s="2" t="s">
        <v>71</v>
      </c>
      <c r="K85" s="2" t="s">
        <v>1250</v>
      </c>
      <c r="L85" s="2" t="s">
        <v>255</v>
      </c>
      <c r="M85" s="2" t="s">
        <v>1463</v>
      </c>
      <c r="N85" s="2" t="s">
        <v>1219</v>
      </c>
      <c r="O85" s="2" t="s">
        <v>1464</v>
      </c>
      <c r="P85" s="2" t="s">
        <v>1464</v>
      </c>
      <c r="Q85" s="2" t="s">
        <v>1465</v>
      </c>
    </row>
    <row r="86" spans="1:18" ht="12.75" customHeight="1" x14ac:dyDescent="0.2">
      <c r="A86" s="13">
        <v>138</v>
      </c>
      <c r="B86" s="2" t="s">
        <v>867</v>
      </c>
      <c r="C86" s="2" t="s">
        <v>1466</v>
      </c>
      <c r="D86" s="2">
        <v>2016</v>
      </c>
      <c r="E86" s="19" t="s">
        <v>250</v>
      </c>
      <c r="F86" s="20" t="s">
        <v>869</v>
      </c>
      <c r="G86" s="2" t="s">
        <v>870</v>
      </c>
      <c r="H86" s="27" t="s">
        <v>871</v>
      </c>
      <c r="I86" s="2" t="s">
        <v>872</v>
      </c>
      <c r="J86" s="2" t="s">
        <v>71</v>
      </c>
      <c r="K86" s="2" t="s">
        <v>1250</v>
      </c>
      <c r="L86" s="2" t="s">
        <v>255</v>
      </c>
      <c r="M86" s="2" t="s">
        <v>1467</v>
      </c>
      <c r="N86" s="2" t="s">
        <v>1219</v>
      </c>
      <c r="O86" s="2" t="s">
        <v>1468</v>
      </c>
      <c r="P86" s="2" t="s">
        <v>1468</v>
      </c>
      <c r="Q86" s="2" t="s">
        <v>1469</v>
      </c>
    </row>
    <row r="87" spans="1:18" ht="12.75" customHeight="1" x14ac:dyDescent="0.2">
      <c r="A87" s="13">
        <v>139</v>
      </c>
      <c r="B87" s="2" t="s">
        <v>873</v>
      </c>
      <c r="C87" s="2" t="s">
        <v>1470</v>
      </c>
      <c r="D87" s="2">
        <v>2019</v>
      </c>
      <c r="E87" s="19" t="s">
        <v>250</v>
      </c>
      <c r="F87" s="20" t="s">
        <v>875</v>
      </c>
      <c r="G87" s="2" t="s">
        <v>876</v>
      </c>
      <c r="H87" s="27" t="s">
        <v>877</v>
      </c>
      <c r="I87" s="2" t="s">
        <v>878</v>
      </c>
      <c r="J87" s="2" t="s">
        <v>71</v>
      </c>
      <c r="K87" s="2" t="s">
        <v>1250</v>
      </c>
      <c r="L87" s="2" t="s">
        <v>255</v>
      </c>
      <c r="M87" s="2" t="s">
        <v>1471</v>
      </c>
      <c r="N87" s="2" t="s">
        <v>1219</v>
      </c>
      <c r="O87" s="2">
        <v>1</v>
      </c>
      <c r="P87" s="2">
        <v>1</v>
      </c>
      <c r="Q87" s="2" t="s">
        <v>1245</v>
      </c>
    </row>
    <row r="88" spans="1:18" ht="12.75" customHeight="1" x14ac:dyDescent="0.2">
      <c r="A88" s="13">
        <v>141</v>
      </c>
      <c r="B88" s="2" t="s">
        <v>886</v>
      </c>
      <c r="C88" s="2" t="s">
        <v>1472</v>
      </c>
      <c r="D88" s="2">
        <v>2018</v>
      </c>
      <c r="E88" s="19" t="s">
        <v>250</v>
      </c>
      <c r="F88" s="4" t="s">
        <v>887</v>
      </c>
      <c r="G88" s="2" t="s">
        <v>888</v>
      </c>
      <c r="H88" s="27" t="s">
        <v>889</v>
      </c>
      <c r="I88" s="2" t="s">
        <v>890</v>
      </c>
      <c r="J88" s="2" t="s">
        <v>71</v>
      </c>
      <c r="K88" s="2" t="s">
        <v>1250</v>
      </c>
      <c r="L88" s="2" t="s">
        <v>255</v>
      </c>
      <c r="M88" s="2" t="s">
        <v>1473</v>
      </c>
      <c r="N88" s="2" t="s">
        <v>1231</v>
      </c>
      <c r="O88" s="2" t="s">
        <v>1405</v>
      </c>
      <c r="P88" s="2">
        <v>1</v>
      </c>
      <c r="Q88" s="2" t="s">
        <v>1245</v>
      </c>
    </row>
    <row r="89" spans="1:18"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1474</v>
      </c>
      <c r="N89" s="2" t="s">
        <v>1219</v>
      </c>
      <c r="O89" s="2" t="s">
        <v>1475</v>
      </c>
      <c r="P89" s="2" t="s">
        <v>1475</v>
      </c>
      <c r="Q89" s="2" t="s">
        <v>1476</v>
      </c>
    </row>
    <row r="90" spans="1:18" ht="12.75" customHeight="1" x14ac:dyDescent="0.2">
      <c r="A90" s="13">
        <v>145</v>
      </c>
      <c r="B90" s="2" t="s">
        <v>910</v>
      </c>
      <c r="C90" s="2" t="s">
        <v>1477</v>
      </c>
      <c r="D90" s="2">
        <v>2016</v>
      </c>
      <c r="E90" s="19" t="s">
        <v>250</v>
      </c>
      <c r="F90" s="4" t="s">
        <v>912</v>
      </c>
      <c r="H90" s="27" t="s">
        <v>913</v>
      </c>
      <c r="I90" s="2" t="s">
        <v>914</v>
      </c>
      <c r="J90" s="2" t="s">
        <v>71</v>
      </c>
      <c r="K90" s="2" t="s">
        <v>1250</v>
      </c>
      <c r="L90" s="2" t="s">
        <v>255</v>
      </c>
      <c r="M90" s="2" t="s">
        <v>1478</v>
      </c>
      <c r="N90" s="2" t="s">
        <v>1219</v>
      </c>
      <c r="O90" s="2">
        <v>1</v>
      </c>
      <c r="P90" s="2">
        <v>1</v>
      </c>
      <c r="Q90" s="2" t="s">
        <v>1245</v>
      </c>
      <c r="R90" s="2" t="s">
        <v>1479</v>
      </c>
    </row>
    <row r="91" spans="1:18"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1480</v>
      </c>
      <c r="N91" s="2" t="s">
        <v>1203</v>
      </c>
      <c r="O91" s="2">
        <v>3</v>
      </c>
      <c r="P91" s="2">
        <v>3</v>
      </c>
      <c r="Q91" s="2" t="s">
        <v>1310</v>
      </c>
    </row>
    <row r="92" spans="1:18" ht="12.75" customHeight="1" x14ac:dyDescent="0.2">
      <c r="A92" s="13">
        <v>164</v>
      </c>
      <c r="B92" s="2" t="s">
        <v>1032</v>
      </c>
      <c r="C92" s="2" t="s">
        <v>1481</v>
      </c>
      <c r="D92" s="2">
        <v>2019</v>
      </c>
      <c r="E92" s="19" t="s">
        <v>250</v>
      </c>
      <c r="F92" s="20" t="s">
        <v>1034</v>
      </c>
      <c r="G92" s="2" t="s">
        <v>1035</v>
      </c>
      <c r="H92" s="27" t="s">
        <v>1036</v>
      </c>
      <c r="I92" s="2" t="s">
        <v>1037</v>
      </c>
      <c r="J92" s="2" t="s">
        <v>71</v>
      </c>
      <c r="K92" s="2" t="s">
        <v>1250</v>
      </c>
      <c r="L92" s="2" t="s">
        <v>255</v>
      </c>
      <c r="M92" s="2" t="s">
        <v>1482</v>
      </c>
      <c r="N92" s="2" t="s">
        <v>1289</v>
      </c>
      <c r="O92" s="2" t="s">
        <v>1296</v>
      </c>
      <c r="P92" s="2" t="s">
        <v>1228</v>
      </c>
      <c r="Q92" s="2" t="s">
        <v>1229</v>
      </c>
    </row>
    <row r="93" spans="1:18"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1483</v>
      </c>
      <c r="N93" s="2" t="s">
        <v>1203</v>
      </c>
      <c r="O93" s="2">
        <v>3</v>
      </c>
      <c r="P93" s="2">
        <v>3</v>
      </c>
      <c r="Q93" s="2" t="s">
        <v>1310</v>
      </c>
    </row>
    <row r="94" spans="1:18" ht="12.75" customHeight="1" x14ac:dyDescent="0.2">
      <c r="A94" s="13">
        <v>185</v>
      </c>
      <c r="B94" s="2" t="s">
        <v>1169</v>
      </c>
      <c r="C94" s="2" t="s">
        <v>1484</v>
      </c>
      <c r="D94" s="2">
        <v>2016</v>
      </c>
      <c r="E94" s="19" t="s">
        <v>250</v>
      </c>
      <c r="F94" s="4" t="s">
        <v>1171</v>
      </c>
      <c r="H94" s="27" t="s">
        <v>1172</v>
      </c>
      <c r="I94" s="2" t="s">
        <v>1173</v>
      </c>
      <c r="J94" s="2" t="s">
        <v>71</v>
      </c>
      <c r="K94" s="2" t="s">
        <v>1250</v>
      </c>
      <c r="L94" s="2" t="s">
        <v>255</v>
      </c>
      <c r="M94" s="2" t="s">
        <v>1485</v>
      </c>
      <c r="N94" s="2" t="s">
        <v>1219</v>
      </c>
      <c r="O94" s="2">
        <v>24</v>
      </c>
      <c r="P94" s="2">
        <v>24</v>
      </c>
      <c r="Q94" s="2" t="s">
        <v>1486</v>
      </c>
    </row>
    <row r="95" spans="1:18" s="22" customFormat="1" ht="12.75" customHeight="1" x14ac:dyDescent="0.2">
      <c r="A95" s="21">
        <f>COUNT(A3:A94)</f>
        <v>92</v>
      </c>
      <c r="E95" s="23"/>
      <c r="F95" s="24"/>
      <c r="H95" s="30"/>
      <c r="M95" s="22">
        <f>COUNTIF(M3:M94,"&lt;&gt;")</f>
        <v>92</v>
      </c>
    </row>
    <row r="96" spans="1:18" ht="12.75" customHeight="1" x14ac:dyDescent="0.2">
      <c r="A96" s="13"/>
    </row>
    <row r="99" spans="1:18" ht="15" customHeight="1" x14ac:dyDescent="0.2">
      <c r="B99" s="2" t="s">
        <v>1487</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1488</v>
      </c>
      <c r="N101" s="2" t="s">
        <v>1219</v>
      </c>
      <c r="R101" s="2" t="s">
        <v>1489</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280" zoomScale="130" zoomScaleNormal="130" workbookViewId="0">
      <selection activeCell="B304" sqref="B304"/>
    </sheetView>
  </sheetViews>
  <sheetFormatPr defaultColWidth="8.7109375" defaultRowHeight="12.75" x14ac:dyDescent="0.2"/>
  <cols>
    <col min="2" max="2" width="46.42578125" style="2" customWidth="1"/>
  </cols>
  <sheetData>
    <row r="1" spans="2:2" ht="12.75" customHeight="1" x14ac:dyDescent="0.2">
      <c r="B1" s="1" t="s">
        <v>1490</v>
      </c>
    </row>
    <row r="3" spans="2:2" ht="12.75" customHeight="1" x14ac:dyDescent="0.2">
      <c r="B3" s="2" t="s">
        <v>1491</v>
      </c>
    </row>
    <row r="4" spans="2:2" ht="12.75" customHeight="1" x14ac:dyDescent="0.2">
      <c r="B4" s="2" t="s">
        <v>1492</v>
      </c>
    </row>
    <row r="5" spans="2:2" ht="12.75" customHeight="1" x14ac:dyDescent="0.2">
      <c r="B5" s="2" t="s">
        <v>1493</v>
      </c>
    </row>
    <row r="6" spans="2:2" ht="12.75" customHeight="1" x14ac:dyDescent="0.2">
      <c r="B6" s="2" t="s">
        <v>1494</v>
      </c>
    </row>
    <row r="7" spans="2:2" ht="12.75" customHeight="1" x14ac:dyDescent="0.2">
      <c r="B7" s="2" t="s">
        <v>1495</v>
      </c>
    </row>
    <row r="8" spans="2:2" ht="12.75" customHeight="1" x14ac:dyDescent="0.2">
      <c r="B8" s="2" t="s">
        <v>1496</v>
      </c>
    </row>
    <row r="9" spans="2:2" ht="12.75" customHeight="1" x14ac:dyDescent="0.2">
      <c r="B9" s="2" t="s">
        <v>1497</v>
      </c>
    </row>
    <row r="10" spans="2:2" ht="12.75" customHeight="1" x14ac:dyDescent="0.2">
      <c r="B10" s="2" t="s">
        <v>1498</v>
      </c>
    </row>
    <row r="11" spans="2:2" ht="12.75" customHeight="1" x14ac:dyDescent="0.2">
      <c r="B11" s="2" t="s">
        <v>1499</v>
      </c>
    </row>
    <row r="12" spans="2:2" ht="12.75" customHeight="1" x14ac:dyDescent="0.2">
      <c r="B12" s="2" t="s">
        <v>1500</v>
      </c>
    </row>
    <row r="13" spans="2:2" ht="12.75" customHeight="1" x14ac:dyDescent="0.2">
      <c r="B13" s="2" t="s">
        <v>1501</v>
      </c>
    </row>
    <row r="14" spans="2:2" ht="12.75" customHeight="1" x14ac:dyDescent="0.2">
      <c r="B14" s="2" t="s">
        <v>1502</v>
      </c>
    </row>
    <row r="15" spans="2:2" ht="12.75" customHeight="1" x14ac:dyDescent="0.2">
      <c r="B15" s="2" t="s">
        <v>1503</v>
      </c>
    </row>
    <row r="16" spans="2:2" ht="12.75" customHeight="1" x14ac:dyDescent="0.2">
      <c r="B16" s="2" t="s">
        <v>1504</v>
      </c>
    </row>
    <row r="17" spans="2:2" ht="12.75" customHeight="1" x14ac:dyDescent="0.2">
      <c r="B17" s="2" t="s">
        <v>1505</v>
      </c>
    </row>
    <row r="18" spans="2:2" ht="12.75" customHeight="1" x14ac:dyDescent="0.2">
      <c r="B18" s="2" t="s">
        <v>1506</v>
      </c>
    </row>
    <row r="19" spans="2:2" ht="12.75" customHeight="1" x14ac:dyDescent="0.2">
      <c r="B19" s="2" t="s">
        <v>1507</v>
      </c>
    </row>
    <row r="20" spans="2:2" ht="12.75" customHeight="1" x14ac:dyDescent="0.2">
      <c r="B20" s="2" t="s">
        <v>1508</v>
      </c>
    </row>
    <row r="21" spans="2:2" ht="12.75" customHeight="1" x14ac:dyDescent="0.2">
      <c r="B21" s="2" t="s">
        <v>1509</v>
      </c>
    </row>
    <row r="22" spans="2:2" ht="12.75" customHeight="1" x14ac:dyDescent="0.2">
      <c r="B22" s="2" t="s">
        <v>1510</v>
      </c>
    </row>
    <row r="23" spans="2:2" ht="12.75" customHeight="1" x14ac:dyDescent="0.2">
      <c r="B23" s="2" t="s">
        <v>1511</v>
      </c>
    </row>
    <row r="24" spans="2:2" ht="12.75" customHeight="1" x14ac:dyDescent="0.2">
      <c r="B24" s="2" t="s">
        <v>1512</v>
      </c>
    </row>
    <row r="25" spans="2:2" ht="12.75" customHeight="1" x14ac:dyDescent="0.2">
      <c r="B25" s="2" t="s">
        <v>1513</v>
      </c>
    </row>
    <row r="26" spans="2:2" ht="12.75" customHeight="1" x14ac:dyDescent="0.2">
      <c r="B26" s="2" t="s">
        <v>1514</v>
      </c>
    </row>
    <row r="27" spans="2:2" ht="12.75" customHeight="1" x14ac:dyDescent="0.2">
      <c r="B27" s="2" t="s">
        <v>1515</v>
      </c>
    </row>
    <row r="28" spans="2:2" ht="12.75" customHeight="1" x14ac:dyDescent="0.2">
      <c r="B28" s="2" t="s">
        <v>1516</v>
      </c>
    </row>
    <row r="29" spans="2:2" ht="12.75" customHeight="1" x14ac:dyDescent="0.2">
      <c r="B29" s="2" t="s">
        <v>1517</v>
      </c>
    </row>
    <row r="30" spans="2:2" ht="12.75" customHeight="1" x14ac:dyDescent="0.2">
      <c r="B30" s="2" t="s">
        <v>1518</v>
      </c>
    </row>
    <row r="31" spans="2:2" ht="12.75" customHeight="1" x14ac:dyDescent="0.2">
      <c r="B31" s="2" t="s">
        <v>1519</v>
      </c>
    </row>
    <row r="32" spans="2:2" ht="12.75" customHeight="1" x14ac:dyDescent="0.2">
      <c r="B32" s="2" t="s">
        <v>1520</v>
      </c>
    </row>
    <row r="33" spans="2:2" ht="12.75" customHeight="1" x14ac:dyDescent="0.2">
      <c r="B33" s="2" t="s">
        <v>1521</v>
      </c>
    </row>
    <row r="34" spans="2:2" ht="12.75" customHeight="1" x14ac:dyDescent="0.2">
      <c r="B34" s="2" t="s">
        <v>1522</v>
      </c>
    </row>
    <row r="35" spans="2:2" ht="12.75" customHeight="1" x14ac:dyDescent="0.2">
      <c r="B35" s="2" t="s">
        <v>1523</v>
      </c>
    </row>
    <row r="36" spans="2:2" ht="12.75" customHeight="1" x14ac:dyDescent="0.2">
      <c r="B36" s="2" t="s">
        <v>1524</v>
      </c>
    </row>
    <row r="37" spans="2:2" ht="12.75" customHeight="1" x14ac:dyDescent="0.2">
      <c r="B37" s="2" t="s">
        <v>1525</v>
      </c>
    </row>
    <row r="38" spans="2:2" ht="12.75" customHeight="1" x14ac:dyDescent="0.2">
      <c r="B38" s="2" t="s">
        <v>1526</v>
      </c>
    </row>
    <row r="39" spans="2:2" ht="12.75" customHeight="1" x14ac:dyDescent="0.2">
      <c r="B39" s="2" t="s">
        <v>1527</v>
      </c>
    </row>
    <row r="40" spans="2:2" ht="12.75" customHeight="1" x14ac:dyDescent="0.2">
      <c r="B40" s="2" t="s">
        <v>1528</v>
      </c>
    </row>
    <row r="41" spans="2:2" ht="12.75" customHeight="1" x14ac:dyDescent="0.2">
      <c r="B41" s="2" t="s">
        <v>1529</v>
      </c>
    </row>
    <row r="42" spans="2:2" ht="12.75" customHeight="1" x14ac:dyDescent="0.2">
      <c r="B42" s="2" t="s">
        <v>1530</v>
      </c>
    </row>
    <row r="43" spans="2:2" ht="12.75" customHeight="1" x14ac:dyDescent="0.2">
      <c r="B43" s="2" t="s">
        <v>1531</v>
      </c>
    </row>
    <row r="44" spans="2:2" ht="12.75" customHeight="1" x14ac:dyDescent="0.2">
      <c r="B44" s="2" t="s">
        <v>1532</v>
      </c>
    </row>
    <row r="45" spans="2:2" ht="12.75" customHeight="1" x14ac:dyDescent="0.2">
      <c r="B45" s="2" t="s">
        <v>1533</v>
      </c>
    </row>
    <row r="46" spans="2:2" ht="12.75" customHeight="1" x14ac:dyDescent="0.2">
      <c r="B46" s="2" t="s">
        <v>1534</v>
      </c>
    </row>
    <row r="47" spans="2:2" ht="12.75" customHeight="1" x14ac:dyDescent="0.2">
      <c r="B47" s="2" t="s">
        <v>1535</v>
      </c>
    </row>
    <row r="48" spans="2:2" ht="12.75" customHeight="1" x14ac:dyDescent="0.2">
      <c r="B48" s="2" t="s">
        <v>1536</v>
      </c>
    </row>
    <row r="49" spans="2:2" ht="12.75" customHeight="1" x14ac:dyDescent="0.2">
      <c r="B49" s="2" t="s">
        <v>1537</v>
      </c>
    </row>
    <row r="50" spans="2:2" ht="12.75" customHeight="1" x14ac:dyDescent="0.2">
      <c r="B50" s="2" t="s">
        <v>1538</v>
      </c>
    </row>
    <row r="51" spans="2:2" ht="12.75" customHeight="1" x14ac:dyDescent="0.2">
      <c r="B51" s="2" t="s">
        <v>1539</v>
      </c>
    </row>
    <row r="52" spans="2:2" ht="12.75" customHeight="1" x14ac:dyDescent="0.2">
      <c r="B52" s="2" t="s">
        <v>1540</v>
      </c>
    </row>
    <row r="53" spans="2:2" ht="12.75" customHeight="1" x14ac:dyDescent="0.2">
      <c r="B53" s="2" t="s">
        <v>1541</v>
      </c>
    </row>
    <row r="54" spans="2:2" ht="12.75" customHeight="1" x14ac:dyDescent="0.2">
      <c r="B54" s="2" t="s">
        <v>1542</v>
      </c>
    </row>
    <row r="55" spans="2:2" ht="12.75" customHeight="1" x14ac:dyDescent="0.2">
      <c r="B55" s="2" t="s">
        <v>1543</v>
      </c>
    </row>
    <row r="56" spans="2:2" ht="12.75" customHeight="1" x14ac:dyDescent="0.2">
      <c r="B56" s="2" t="s">
        <v>1544</v>
      </c>
    </row>
    <row r="57" spans="2:2" ht="12.75" customHeight="1" x14ac:dyDescent="0.2">
      <c r="B57" s="2" t="s">
        <v>1545</v>
      </c>
    </row>
    <row r="58" spans="2:2" ht="12.75" customHeight="1" x14ac:dyDescent="0.2">
      <c r="B58" s="2" t="s">
        <v>1546</v>
      </c>
    </row>
    <row r="59" spans="2:2" ht="12.75" customHeight="1" x14ac:dyDescent="0.2">
      <c r="B59" s="2" t="s">
        <v>1547</v>
      </c>
    </row>
    <row r="60" spans="2:2" ht="12.75" customHeight="1" x14ac:dyDescent="0.2">
      <c r="B60" s="2" t="s">
        <v>1548</v>
      </c>
    </row>
    <row r="61" spans="2:2" ht="12.75" customHeight="1" x14ac:dyDescent="0.2">
      <c r="B61" s="2" t="s">
        <v>1549</v>
      </c>
    </row>
    <row r="62" spans="2:2" ht="12.75" customHeight="1" x14ac:dyDescent="0.2">
      <c r="B62" s="2" t="s">
        <v>1550</v>
      </c>
    </row>
    <row r="63" spans="2:2" ht="12.75" customHeight="1" x14ac:dyDescent="0.2">
      <c r="B63" s="2" t="s">
        <v>1551</v>
      </c>
    </row>
    <row r="64" spans="2:2" ht="12.75" customHeight="1" x14ac:dyDescent="0.2">
      <c r="B64" s="2" t="s">
        <v>1552</v>
      </c>
    </row>
    <row r="65" spans="2:2" ht="12.75" customHeight="1" x14ac:dyDescent="0.2">
      <c r="B65" s="2" t="s">
        <v>1553</v>
      </c>
    </row>
    <row r="66" spans="2:2" ht="12.75" customHeight="1" x14ac:dyDescent="0.2">
      <c r="B66" s="2" t="s">
        <v>1554</v>
      </c>
    </row>
    <row r="67" spans="2:2" ht="12.75" customHeight="1" x14ac:dyDescent="0.2">
      <c r="B67" s="2" t="s">
        <v>1555</v>
      </c>
    </row>
    <row r="68" spans="2:2" ht="12.75" customHeight="1" x14ac:dyDescent="0.2">
      <c r="B68" s="2" t="s">
        <v>1556</v>
      </c>
    </row>
    <row r="69" spans="2:2" ht="12.75" customHeight="1" x14ac:dyDescent="0.2">
      <c r="B69" s="2" t="s">
        <v>1557</v>
      </c>
    </row>
    <row r="70" spans="2:2" ht="12.75" customHeight="1" x14ac:dyDescent="0.2">
      <c r="B70" s="2" t="s">
        <v>1558</v>
      </c>
    </row>
    <row r="71" spans="2:2" ht="12.75" customHeight="1" x14ac:dyDescent="0.2">
      <c r="B71" s="2" t="s">
        <v>1559</v>
      </c>
    </row>
    <row r="72" spans="2:2" ht="12.75" customHeight="1" x14ac:dyDescent="0.2">
      <c r="B72" s="2" t="s">
        <v>1560</v>
      </c>
    </row>
    <row r="73" spans="2:2" ht="12.75" customHeight="1" x14ac:dyDescent="0.2">
      <c r="B73" s="2" t="s">
        <v>1561</v>
      </c>
    </row>
    <row r="74" spans="2:2" ht="12.75" customHeight="1" x14ac:dyDescent="0.2">
      <c r="B74" s="2" t="s">
        <v>1562</v>
      </c>
    </row>
    <row r="75" spans="2:2" ht="12.75" customHeight="1" x14ac:dyDescent="0.2">
      <c r="B75" s="2" t="s">
        <v>1563</v>
      </c>
    </row>
    <row r="76" spans="2:2" ht="12.75" customHeight="1" x14ac:dyDescent="0.2">
      <c r="B76" s="2" t="s">
        <v>1564</v>
      </c>
    </row>
    <row r="77" spans="2:2" ht="12.75" customHeight="1" x14ac:dyDescent="0.2">
      <c r="B77" s="2" t="s">
        <v>1565</v>
      </c>
    </row>
    <row r="78" spans="2:2" ht="12.75" customHeight="1" x14ac:dyDescent="0.2">
      <c r="B78" s="2" t="s">
        <v>1566</v>
      </c>
    </row>
    <row r="79" spans="2:2" ht="12.75" customHeight="1" x14ac:dyDescent="0.2">
      <c r="B79" s="2" t="s">
        <v>1567</v>
      </c>
    </row>
    <row r="80" spans="2:2" ht="12.75" customHeight="1" x14ac:dyDescent="0.2">
      <c r="B80" s="2" t="s">
        <v>1568</v>
      </c>
    </row>
    <row r="81" spans="2:2" ht="12.75" customHeight="1" x14ac:dyDescent="0.2">
      <c r="B81" s="2" t="s">
        <v>1569</v>
      </c>
    </row>
    <row r="82" spans="2:2" ht="12.75" customHeight="1" x14ac:dyDescent="0.2">
      <c r="B82" s="2" t="s">
        <v>1570</v>
      </c>
    </row>
    <row r="83" spans="2:2" ht="12.75" customHeight="1" x14ac:dyDescent="0.2">
      <c r="B83" s="2" t="s">
        <v>1571</v>
      </c>
    </row>
    <row r="84" spans="2:2" ht="12.75" customHeight="1" x14ac:dyDescent="0.2">
      <c r="B84" s="2" t="s">
        <v>1572</v>
      </c>
    </row>
    <row r="85" spans="2:2" ht="12.75" customHeight="1" x14ac:dyDescent="0.2">
      <c r="B85" s="2" t="s">
        <v>1573</v>
      </c>
    </row>
    <row r="86" spans="2:2" ht="12.75" customHeight="1" x14ac:dyDescent="0.2">
      <c r="B86" s="2" t="s">
        <v>1574</v>
      </c>
    </row>
    <row r="87" spans="2:2" ht="12.75" customHeight="1" x14ac:dyDescent="0.2">
      <c r="B87" s="2" t="s">
        <v>1575</v>
      </c>
    </row>
    <row r="88" spans="2:2" ht="12.75" customHeight="1" x14ac:dyDescent="0.2">
      <c r="B88" s="2" t="s">
        <v>1576</v>
      </c>
    </row>
    <row r="89" spans="2:2" ht="12.75" customHeight="1" x14ac:dyDescent="0.2">
      <c r="B89" s="2" t="s">
        <v>1577</v>
      </c>
    </row>
    <row r="90" spans="2:2" ht="12.75" customHeight="1" x14ac:dyDescent="0.2">
      <c r="B90" s="2" t="s">
        <v>1578</v>
      </c>
    </row>
    <row r="91" spans="2:2" ht="12.75" customHeight="1" x14ac:dyDescent="0.2">
      <c r="B91" s="2" t="s">
        <v>1579</v>
      </c>
    </row>
    <row r="92" spans="2:2" ht="12.75" customHeight="1" x14ac:dyDescent="0.2">
      <c r="B92" s="2" t="s">
        <v>1580</v>
      </c>
    </row>
    <row r="93" spans="2:2" ht="12.75" customHeight="1" x14ac:dyDescent="0.2">
      <c r="B93" s="2" t="s">
        <v>1581</v>
      </c>
    </row>
    <row r="94" spans="2:2" ht="12.75" customHeight="1" x14ac:dyDescent="0.2">
      <c r="B94" s="2" t="s">
        <v>1582</v>
      </c>
    </row>
    <row r="95" spans="2:2" ht="12.75" customHeight="1" x14ac:dyDescent="0.2">
      <c r="B95" s="2" t="s">
        <v>1583</v>
      </c>
    </row>
    <row r="96" spans="2:2" ht="12.75" customHeight="1" x14ac:dyDescent="0.2">
      <c r="B96" s="2" t="s">
        <v>1584</v>
      </c>
    </row>
    <row r="97" spans="2:2" ht="12.75" customHeight="1" x14ac:dyDescent="0.2">
      <c r="B97" s="2" t="s">
        <v>1585</v>
      </c>
    </row>
    <row r="98" spans="2:2" ht="12.75" customHeight="1" x14ac:dyDescent="0.2">
      <c r="B98" s="2" t="s">
        <v>1586</v>
      </c>
    </row>
    <row r="99" spans="2:2" ht="12.75" customHeight="1" x14ac:dyDescent="0.2">
      <c r="B99" s="2" t="s">
        <v>1587</v>
      </c>
    </row>
    <row r="100" spans="2:2" ht="12.75" customHeight="1" x14ac:dyDescent="0.2">
      <c r="B100" s="2" t="s">
        <v>1588</v>
      </c>
    </row>
    <row r="101" spans="2:2" ht="12.75" customHeight="1" x14ac:dyDescent="0.2">
      <c r="B101" s="2" t="s">
        <v>1589</v>
      </c>
    </row>
    <row r="102" spans="2:2" ht="12.75" customHeight="1" x14ac:dyDescent="0.2">
      <c r="B102" s="2" t="s">
        <v>1590</v>
      </c>
    </row>
    <row r="103" spans="2:2" ht="12.75" customHeight="1" x14ac:dyDescent="0.2">
      <c r="B103" s="2" t="s">
        <v>1591</v>
      </c>
    </row>
    <row r="104" spans="2:2" ht="12.75" customHeight="1" x14ac:dyDescent="0.2">
      <c r="B104" s="2" t="s">
        <v>1592</v>
      </c>
    </row>
    <row r="105" spans="2:2" ht="12.75" customHeight="1" x14ac:dyDescent="0.2">
      <c r="B105" s="2" t="s">
        <v>1593</v>
      </c>
    </row>
    <row r="106" spans="2:2" ht="12.75" customHeight="1" x14ac:dyDescent="0.2">
      <c r="B106" s="2" t="s">
        <v>1594</v>
      </c>
    </row>
    <row r="107" spans="2:2" ht="12.75" customHeight="1" x14ac:dyDescent="0.2">
      <c r="B107" s="2" t="s">
        <v>1595</v>
      </c>
    </row>
    <row r="108" spans="2:2" ht="12.75" customHeight="1" x14ac:dyDescent="0.2">
      <c r="B108" s="2" t="s">
        <v>1596</v>
      </c>
    </row>
    <row r="109" spans="2:2" ht="12.75" customHeight="1" x14ac:dyDescent="0.2">
      <c r="B109" s="2" t="s">
        <v>1597</v>
      </c>
    </row>
    <row r="110" spans="2:2" ht="12.75" customHeight="1" x14ac:dyDescent="0.2">
      <c r="B110" s="2" t="s">
        <v>1598</v>
      </c>
    </row>
    <row r="111" spans="2:2" ht="12.75" customHeight="1" x14ac:dyDescent="0.2">
      <c r="B111" s="2" t="s">
        <v>1599</v>
      </c>
    </row>
    <row r="112" spans="2:2" ht="12.75" customHeight="1" x14ac:dyDescent="0.2">
      <c r="B112" s="2" t="s">
        <v>1600</v>
      </c>
    </row>
    <row r="113" spans="2:2" ht="12.75" customHeight="1" x14ac:dyDescent="0.2">
      <c r="B113" s="2" t="s">
        <v>1601</v>
      </c>
    </row>
    <row r="114" spans="2:2" ht="12.75" customHeight="1" x14ac:dyDescent="0.2">
      <c r="B114" s="2" t="s">
        <v>1602</v>
      </c>
    </row>
    <row r="115" spans="2:2" ht="12.75" customHeight="1" x14ac:dyDescent="0.2">
      <c r="B115" s="2" t="s">
        <v>1603</v>
      </c>
    </row>
    <row r="116" spans="2:2" ht="12.75" customHeight="1" x14ac:dyDescent="0.2">
      <c r="B116" s="2" t="s">
        <v>1604</v>
      </c>
    </row>
    <row r="117" spans="2:2" ht="12.75" customHeight="1" x14ac:dyDescent="0.2">
      <c r="B117" s="2" t="s">
        <v>1605</v>
      </c>
    </row>
    <row r="118" spans="2:2" ht="12.75" customHeight="1" x14ac:dyDescent="0.2">
      <c r="B118" s="2" t="s">
        <v>1606</v>
      </c>
    </row>
    <row r="119" spans="2:2" ht="12.75" customHeight="1" x14ac:dyDescent="0.2">
      <c r="B119" s="2" t="s">
        <v>1607</v>
      </c>
    </row>
    <row r="120" spans="2:2" ht="12.75" customHeight="1" x14ac:dyDescent="0.2">
      <c r="B120" s="2" t="s">
        <v>1608</v>
      </c>
    </row>
    <row r="121" spans="2:2" ht="12.75" customHeight="1" x14ac:dyDescent="0.2">
      <c r="B121" s="2" t="s">
        <v>1609</v>
      </c>
    </row>
    <row r="122" spans="2:2" ht="12.75" customHeight="1" x14ac:dyDescent="0.2">
      <c r="B122" s="2" t="s">
        <v>1610</v>
      </c>
    </row>
    <row r="123" spans="2:2" ht="12.75" customHeight="1" x14ac:dyDescent="0.2">
      <c r="B123" s="2" t="s">
        <v>1611</v>
      </c>
    </row>
    <row r="124" spans="2:2" ht="12.75" customHeight="1" x14ac:dyDescent="0.2">
      <c r="B124" s="2" t="s">
        <v>1612</v>
      </c>
    </row>
    <row r="125" spans="2:2" ht="12.75" customHeight="1" x14ac:dyDescent="0.2">
      <c r="B125" s="2" t="s">
        <v>1613</v>
      </c>
    </row>
    <row r="126" spans="2:2" ht="12.75" customHeight="1" x14ac:dyDescent="0.2">
      <c r="B126" s="2" t="s">
        <v>1614</v>
      </c>
    </row>
    <row r="127" spans="2:2" ht="12.75" customHeight="1" x14ac:dyDescent="0.2">
      <c r="B127" s="2" t="s">
        <v>1615</v>
      </c>
    </row>
    <row r="128" spans="2:2" ht="12.75" customHeight="1" x14ac:dyDescent="0.2">
      <c r="B128" s="2" t="s">
        <v>1616</v>
      </c>
    </row>
    <row r="129" spans="2:2" ht="12.75" customHeight="1" x14ac:dyDescent="0.2">
      <c r="B129" s="2" t="s">
        <v>1617</v>
      </c>
    </row>
    <row r="130" spans="2:2" ht="12.75" customHeight="1" x14ac:dyDescent="0.2">
      <c r="B130" s="2" t="s">
        <v>1618</v>
      </c>
    </row>
    <row r="131" spans="2:2" ht="12.75" customHeight="1" x14ac:dyDescent="0.2">
      <c r="B131" s="2" t="s">
        <v>1619</v>
      </c>
    </row>
    <row r="132" spans="2:2" ht="12.75" customHeight="1" x14ac:dyDescent="0.2">
      <c r="B132" s="2" t="s">
        <v>1620</v>
      </c>
    </row>
    <row r="133" spans="2:2" ht="12.75" customHeight="1" x14ac:dyDescent="0.2">
      <c r="B133" s="2" t="s">
        <v>1621</v>
      </c>
    </row>
    <row r="134" spans="2:2" ht="12.75" customHeight="1" x14ac:dyDescent="0.2">
      <c r="B134" s="2" t="s">
        <v>1622</v>
      </c>
    </row>
    <row r="135" spans="2:2" ht="12.75" customHeight="1" x14ac:dyDescent="0.2">
      <c r="B135" s="2" t="s">
        <v>1623</v>
      </c>
    </row>
    <row r="136" spans="2:2" ht="12.75" customHeight="1" x14ac:dyDescent="0.2">
      <c r="B136" s="2" t="s">
        <v>1624</v>
      </c>
    </row>
    <row r="137" spans="2:2" ht="12.75" customHeight="1" x14ac:dyDescent="0.2">
      <c r="B137" s="2" t="s">
        <v>1625</v>
      </c>
    </row>
    <row r="138" spans="2:2" ht="12.75" customHeight="1" x14ac:dyDescent="0.2">
      <c r="B138" s="2" t="s">
        <v>1626</v>
      </c>
    </row>
    <row r="139" spans="2:2" ht="12.75" customHeight="1" x14ac:dyDescent="0.2">
      <c r="B139" s="2" t="s">
        <v>1627</v>
      </c>
    </row>
    <row r="140" spans="2:2" ht="12.75" customHeight="1" x14ac:dyDescent="0.2">
      <c r="B140" s="2" t="s">
        <v>1628</v>
      </c>
    </row>
    <row r="141" spans="2:2" ht="12.75" customHeight="1" x14ac:dyDescent="0.2">
      <c r="B141" s="2" t="s">
        <v>1629</v>
      </c>
    </row>
    <row r="142" spans="2:2" ht="12.75" customHeight="1" x14ac:dyDescent="0.2">
      <c r="B142" s="2" t="s">
        <v>1630</v>
      </c>
    </row>
    <row r="143" spans="2:2" ht="12.75" customHeight="1" x14ac:dyDescent="0.2">
      <c r="B143" s="2" t="s">
        <v>1631</v>
      </c>
    </row>
    <row r="144" spans="2:2" ht="12.75" customHeight="1" x14ac:dyDescent="0.2">
      <c r="B144" s="2" t="s">
        <v>1632</v>
      </c>
    </row>
    <row r="145" spans="2:2" ht="12.75" customHeight="1" x14ac:dyDescent="0.2">
      <c r="B145" s="2" t="s">
        <v>1633</v>
      </c>
    </row>
    <row r="146" spans="2:2" ht="12.75" customHeight="1" x14ac:dyDescent="0.2">
      <c r="B146" s="2" t="s">
        <v>1634</v>
      </c>
    </row>
    <row r="147" spans="2:2" ht="12.75" customHeight="1" x14ac:dyDescent="0.2">
      <c r="B147" s="2" t="s">
        <v>1635</v>
      </c>
    </row>
    <row r="148" spans="2:2" ht="12.75" customHeight="1" x14ac:dyDescent="0.2">
      <c r="B148" s="2" t="s">
        <v>1636</v>
      </c>
    </row>
    <row r="149" spans="2:2" ht="12.75" customHeight="1" x14ac:dyDescent="0.2">
      <c r="B149" s="2" t="s">
        <v>1637</v>
      </c>
    </row>
    <row r="150" spans="2:2" ht="12.75" customHeight="1" x14ac:dyDescent="0.2">
      <c r="B150" s="2" t="s">
        <v>1638</v>
      </c>
    </row>
    <row r="151" spans="2:2" ht="12.75" customHeight="1" x14ac:dyDescent="0.2">
      <c r="B151" s="2" t="s">
        <v>1639</v>
      </c>
    </row>
    <row r="152" spans="2:2" ht="12.75" customHeight="1" x14ac:dyDescent="0.2">
      <c r="B152" s="2" t="s">
        <v>1640</v>
      </c>
    </row>
    <row r="153" spans="2:2" ht="12.75" customHeight="1" x14ac:dyDescent="0.2">
      <c r="B153" s="2" t="s">
        <v>1641</v>
      </c>
    </row>
    <row r="154" spans="2:2" ht="12.75" customHeight="1" x14ac:dyDescent="0.2">
      <c r="B154" s="2" t="s">
        <v>1642</v>
      </c>
    </row>
    <row r="155" spans="2:2" ht="12.75" customHeight="1" x14ac:dyDescent="0.2">
      <c r="B155" s="2" t="s">
        <v>1643</v>
      </c>
    </row>
    <row r="156" spans="2:2" ht="12.75" customHeight="1" x14ac:dyDescent="0.2">
      <c r="B156" s="2" t="s">
        <v>1644</v>
      </c>
    </row>
    <row r="157" spans="2:2" ht="12.75" customHeight="1" x14ac:dyDescent="0.2">
      <c r="B157" s="2" t="s">
        <v>1645</v>
      </c>
    </row>
    <row r="158" spans="2:2" ht="12.75" customHeight="1" x14ac:dyDescent="0.2">
      <c r="B158" s="2" t="s">
        <v>1646</v>
      </c>
    </row>
    <row r="159" spans="2:2" ht="12.75" customHeight="1" x14ac:dyDescent="0.2">
      <c r="B159" s="2" t="s">
        <v>1647</v>
      </c>
    </row>
    <row r="160" spans="2:2" ht="12.75" customHeight="1" x14ac:dyDescent="0.2">
      <c r="B160" s="2" t="s">
        <v>1648</v>
      </c>
    </row>
    <row r="161" spans="2:2" ht="12.75" customHeight="1" x14ac:dyDescent="0.2">
      <c r="B161" s="2" t="s">
        <v>1649</v>
      </c>
    </row>
    <row r="162" spans="2:2" ht="12.75" customHeight="1" x14ac:dyDescent="0.2">
      <c r="B162" s="2" t="s">
        <v>1650</v>
      </c>
    </row>
    <row r="163" spans="2:2" ht="12.75" customHeight="1" x14ac:dyDescent="0.2">
      <c r="B163" s="2" t="s">
        <v>1651</v>
      </c>
    </row>
    <row r="164" spans="2:2" ht="12.75" customHeight="1" x14ac:dyDescent="0.2">
      <c r="B164" s="2" t="s">
        <v>1652</v>
      </c>
    </row>
    <row r="165" spans="2:2" ht="12.75" customHeight="1" x14ac:dyDescent="0.2">
      <c r="B165" s="2" t="s">
        <v>1653</v>
      </c>
    </row>
    <row r="166" spans="2:2" ht="12.75" customHeight="1" x14ac:dyDescent="0.2">
      <c r="B166" s="2" t="s">
        <v>1654</v>
      </c>
    </row>
    <row r="167" spans="2:2" ht="12.75" customHeight="1" x14ac:dyDescent="0.2">
      <c r="B167" s="2" t="s">
        <v>1655</v>
      </c>
    </row>
    <row r="168" spans="2:2" ht="12.75" customHeight="1" x14ac:dyDescent="0.2">
      <c r="B168" s="2" t="s">
        <v>1656</v>
      </c>
    </row>
    <row r="169" spans="2:2" ht="12.75" customHeight="1" x14ac:dyDescent="0.2">
      <c r="B169" s="2" t="s">
        <v>1657</v>
      </c>
    </row>
    <row r="170" spans="2:2" ht="12.75" customHeight="1" x14ac:dyDescent="0.2">
      <c r="B170" s="2" t="s">
        <v>1658</v>
      </c>
    </row>
    <row r="171" spans="2:2" ht="12.75" customHeight="1" x14ac:dyDescent="0.2">
      <c r="B171" s="2" t="s">
        <v>1659</v>
      </c>
    </row>
    <row r="172" spans="2:2" ht="12.75" customHeight="1" x14ac:dyDescent="0.2">
      <c r="B172" s="2" t="s">
        <v>1660</v>
      </c>
    </row>
    <row r="173" spans="2:2" ht="12.75" customHeight="1" x14ac:dyDescent="0.2">
      <c r="B173" s="2" t="s">
        <v>1661</v>
      </c>
    </row>
    <row r="174" spans="2:2" ht="12.75" customHeight="1" x14ac:dyDescent="0.2">
      <c r="B174" s="2" t="s">
        <v>1662</v>
      </c>
    </row>
    <row r="175" spans="2:2" ht="12.75" customHeight="1" x14ac:dyDescent="0.2">
      <c r="B175" s="2" t="s">
        <v>1663</v>
      </c>
    </row>
    <row r="176" spans="2:2" ht="12.75" customHeight="1" x14ac:dyDescent="0.2">
      <c r="B176" s="2" t="s">
        <v>1664</v>
      </c>
    </row>
    <row r="177" spans="2:2" ht="12.75" customHeight="1" x14ac:dyDescent="0.2">
      <c r="B177" s="2" t="s">
        <v>1665</v>
      </c>
    </row>
    <row r="178" spans="2:2" ht="12.75" customHeight="1" x14ac:dyDescent="0.2">
      <c r="B178" s="2" t="s">
        <v>1666</v>
      </c>
    </row>
    <row r="179" spans="2:2" ht="12.75" customHeight="1" x14ac:dyDescent="0.2">
      <c r="B179" s="2" t="s">
        <v>1667</v>
      </c>
    </row>
    <row r="180" spans="2:2" ht="12.75" customHeight="1" x14ac:dyDescent="0.2">
      <c r="B180" s="2" t="s">
        <v>1668</v>
      </c>
    </row>
    <row r="181" spans="2:2" ht="12.75" customHeight="1" x14ac:dyDescent="0.2">
      <c r="B181" s="2" t="s">
        <v>1669</v>
      </c>
    </row>
    <row r="182" spans="2:2" ht="12.75" customHeight="1" x14ac:dyDescent="0.2">
      <c r="B182" s="2" t="s">
        <v>1670</v>
      </c>
    </row>
    <row r="183" spans="2:2" ht="12.75" customHeight="1" x14ac:dyDescent="0.2">
      <c r="B183" s="2" t="s">
        <v>1671</v>
      </c>
    </row>
    <row r="184" spans="2:2" ht="12.75" customHeight="1" x14ac:dyDescent="0.2">
      <c r="B184" s="2" t="s">
        <v>1672</v>
      </c>
    </row>
    <row r="185" spans="2:2" ht="12.75" customHeight="1" x14ac:dyDescent="0.2">
      <c r="B185" s="2" t="s">
        <v>1673</v>
      </c>
    </row>
    <row r="186" spans="2:2" ht="12.75" customHeight="1" x14ac:dyDescent="0.2">
      <c r="B186" s="2" t="s">
        <v>1674</v>
      </c>
    </row>
    <row r="187" spans="2:2" ht="12.75" customHeight="1" x14ac:dyDescent="0.2">
      <c r="B187" s="2" t="s">
        <v>1675</v>
      </c>
    </row>
    <row r="188" spans="2:2" ht="12.75" customHeight="1" x14ac:dyDescent="0.2">
      <c r="B188" s="2" t="s">
        <v>1676</v>
      </c>
    </row>
    <row r="189" spans="2:2" ht="12.75" customHeight="1" x14ac:dyDescent="0.2">
      <c r="B189" s="2" t="s">
        <v>1677</v>
      </c>
    </row>
    <row r="190" spans="2:2" ht="12.75" customHeight="1" x14ac:dyDescent="0.2">
      <c r="B190" s="2" t="s">
        <v>1678</v>
      </c>
    </row>
    <row r="191" spans="2:2" ht="12.75" customHeight="1" x14ac:dyDescent="0.2">
      <c r="B191" s="2" t="s">
        <v>1679</v>
      </c>
    </row>
    <row r="192" spans="2:2" ht="12.75" customHeight="1" x14ac:dyDescent="0.2">
      <c r="B192" s="2" t="s">
        <v>1680</v>
      </c>
    </row>
    <row r="193" spans="2:2" ht="12.75" customHeight="1" x14ac:dyDescent="0.2">
      <c r="B193" s="2" t="s">
        <v>1681</v>
      </c>
    </row>
    <row r="194" spans="2:2" ht="12.75" customHeight="1" x14ac:dyDescent="0.2">
      <c r="B194" s="2" t="s">
        <v>1682</v>
      </c>
    </row>
    <row r="195" spans="2:2" ht="12.75" customHeight="1" x14ac:dyDescent="0.2">
      <c r="B195" s="2" t="s">
        <v>1683</v>
      </c>
    </row>
    <row r="196" spans="2:2" ht="12.75" customHeight="1" x14ac:dyDescent="0.2">
      <c r="B196" s="2" t="s">
        <v>1684</v>
      </c>
    </row>
    <row r="197" spans="2:2" ht="12.75" customHeight="1" x14ac:dyDescent="0.2">
      <c r="B197" s="2" t="s">
        <v>1685</v>
      </c>
    </row>
    <row r="198" spans="2:2" ht="12.75" customHeight="1" x14ac:dyDescent="0.2">
      <c r="B198" s="2" t="s">
        <v>1686</v>
      </c>
    </row>
    <row r="199" spans="2:2" ht="12.75" customHeight="1" x14ac:dyDescent="0.2">
      <c r="B199" s="2" t="s">
        <v>1687</v>
      </c>
    </row>
    <row r="200" spans="2:2" ht="12.75" customHeight="1" x14ac:dyDescent="0.2">
      <c r="B200" s="2" t="s">
        <v>1688</v>
      </c>
    </row>
    <row r="201" spans="2:2" ht="12.75" customHeight="1" x14ac:dyDescent="0.2">
      <c r="B201" s="2" t="s">
        <v>1689</v>
      </c>
    </row>
    <row r="202" spans="2:2" ht="12.75" customHeight="1" x14ac:dyDescent="0.2">
      <c r="B202" s="2" t="s">
        <v>1690</v>
      </c>
    </row>
    <row r="203" spans="2:2" ht="12.75" customHeight="1" x14ac:dyDescent="0.2">
      <c r="B203" s="2" t="s">
        <v>1691</v>
      </c>
    </row>
    <row r="204" spans="2:2" ht="12.75" customHeight="1" x14ac:dyDescent="0.2">
      <c r="B204" s="2" t="s">
        <v>1692</v>
      </c>
    </row>
    <row r="205" spans="2:2" ht="12.75" customHeight="1" x14ac:dyDescent="0.2">
      <c r="B205" s="2" t="s">
        <v>1693</v>
      </c>
    </row>
    <row r="206" spans="2:2" ht="12.75" customHeight="1" x14ac:dyDescent="0.2">
      <c r="B206" s="2" t="s">
        <v>1694</v>
      </c>
    </row>
    <row r="207" spans="2:2" ht="12.75" customHeight="1" x14ac:dyDescent="0.2">
      <c r="B207" s="2" t="s">
        <v>1695</v>
      </c>
    </row>
    <row r="208" spans="2:2" ht="12.75" customHeight="1" x14ac:dyDescent="0.2">
      <c r="B208" s="2" t="s">
        <v>1696</v>
      </c>
    </row>
    <row r="209" spans="2:2" ht="12.75" customHeight="1" x14ac:dyDescent="0.2">
      <c r="B209" s="2" t="s">
        <v>1697</v>
      </c>
    </row>
    <row r="210" spans="2:2" ht="12.75" customHeight="1" x14ac:dyDescent="0.2">
      <c r="B210" s="2" t="s">
        <v>1698</v>
      </c>
    </row>
    <row r="211" spans="2:2" ht="12.75" customHeight="1" x14ac:dyDescent="0.2">
      <c r="B211" s="2" t="s">
        <v>1699</v>
      </c>
    </row>
    <row r="212" spans="2:2" ht="12.75" customHeight="1" x14ac:dyDescent="0.2">
      <c r="B212" s="2" t="s">
        <v>1700</v>
      </c>
    </row>
    <row r="213" spans="2:2" ht="12.75" customHeight="1" x14ac:dyDescent="0.2">
      <c r="B213" s="2" t="s">
        <v>1701</v>
      </c>
    </row>
    <row r="214" spans="2:2" ht="12.75" customHeight="1" x14ac:dyDescent="0.2">
      <c r="B214" s="2" t="s">
        <v>1702</v>
      </c>
    </row>
    <row r="215" spans="2:2" ht="12.75" customHeight="1" x14ac:dyDescent="0.2">
      <c r="B215" s="2" t="s">
        <v>1703</v>
      </c>
    </row>
    <row r="216" spans="2:2" ht="12.75" customHeight="1" x14ac:dyDescent="0.2">
      <c r="B216" s="2" t="s">
        <v>1704</v>
      </c>
    </row>
    <row r="217" spans="2:2" ht="12.75" customHeight="1" x14ac:dyDescent="0.2">
      <c r="B217" s="2" t="s">
        <v>1705</v>
      </c>
    </row>
    <row r="218" spans="2:2" ht="12.75" customHeight="1" x14ac:dyDescent="0.2">
      <c r="B218" s="2" t="s">
        <v>1706</v>
      </c>
    </row>
    <row r="219" spans="2:2" ht="12.75" customHeight="1" x14ac:dyDescent="0.2">
      <c r="B219" s="2" t="s">
        <v>1707</v>
      </c>
    </row>
    <row r="220" spans="2:2" ht="12.75" customHeight="1" x14ac:dyDescent="0.2">
      <c r="B220" s="2" t="s">
        <v>1708</v>
      </c>
    </row>
    <row r="221" spans="2:2" ht="12.75" customHeight="1" x14ac:dyDescent="0.2">
      <c r="B221" s="2" t="s">
        <v>1709</v>
      </c>
    </row>
    <row r="222" spans="2:2" ht="12.75" customHeight="1" x14ac:dyDescent="0.2">
      <c r="B222" s="2" t="s">
        <v>1710</v>
      </c>
    </row>
    <row r="223" spans="2:2" ht="12.75" customHeight="1" x14ac:dyDescent="0.2">
      <c r="B223" s="2" t="s">
        <v>1711</v>
      </c>
    </row>
    <row r="224" spans="2:2" ht="12.75" customHeight="1" x14ac:dyDescent="0.2">
      <c r="B224" s="2" t="s">
        <v>1712</v>
      </c>
    </row>
    <row r="225" spans="2:2" ht="12.75" customHeight="1" x14ac:dyDescent="0.2">
      <c r="B225" s="2" t="s">
        <v>1713</v>
      </c>
    </row>
    <row r="226" spans="2:2" ht="12.75" customHeight="1" x14ac:dyDescent="0.2">
      <c r="B226" s="2" t="s">
        <v>1714</v>
      </c>
    </row>
    <row r="227" spans="2:2" ht="12.75" customHeight="1" x14ac:dyDescent="0.2">
      <c r="B227" s="2" t="s">
        <v>1715</v>
      </c>
    </row>
    <row r="228" spans="2:2" ht="12.75" customHeight="1" x14ac:dyDescent="0.2">
      <c r="B228" s="2" t="s">
        <v>1716</v>
      </c>
    </row>
    <row r="229" spans="2:2" ht="12.75" customHeight="1" x14ac:dyDescent="0.2">
      <c r="B229" s="2" t="s">
        <v>1717</v>
      </c>
    </row>
    <row r="230" spans="2:2" ht="12.75" customHeight="1" x14ac:dyDescent="0.2">
      <c r="B230" s="2" t="s">
        <v>1718</v>
      </c>
    </row>
    <row r="231" spans="2:2" ht="12.75" customHeight="1" x14ac:dyDescent="0.2">
      <c r="B231" s="2" t="s">
        <v>1719</v>
      </c>
    </row>
    <row r="232" spans="2:2" ht="12.75" customHeight="1" x14ac:dyDescent="0.2">
      <c r="B232" s="2" t="s">
        <v>1720</v>
      </c>
    </row>
    <row r="233" spans="2:2" ht="12.75" customHeight="1" x14ac:dyDescent="0.2">
      <c r="B233" s="2" t="s">
        <v>1721</v>
      </c>
    </row>
    <row r="234" spans="2:2" ht="12.75" customHeight="1" x14ac:dyDescent="0.2">
      <c r="B234" s="2" t="s">
        <v>1722</v>
      </c>
    </row>
    <row r="235" spans="2:2" ht="12.75" customHeight="1" x14ac:dyDescent="0.2">
      <c r="B235" s="2" t="s">
        <v>1723</v>
      </c>
    </row>
    <row r="236" spans="2:2" ht="12.75" customHeight="1" x14ac:dyDescent="0.2">
      <c r="B236" s="2" t="s">
        <v>1724</v>
      </c>
    </row>
    <row r="237" spans="2:2" ht="12.75" customHeight="1" x14ac:dyDescent="0.2">
      <c r="B237" s="2" t="s">
        <v>1725</v>
      </c>
    </row>
    <row r="238" spans="2:2" ht="12.75" customHeight="1" x14ac:dyDescent="0.2">
      <c r="B238" s="2" t="s">
        <v>1726</v>
      </c>
    </row>
    <row r="239" spans="2:2" ht="12.75" customHeight="1" x14ac:dyDescent="0.2">
      <c r="B239" s="2" t="s">
        <v>1727</v>
      </c>
    </row>
    <row r="240" spans="2:2" ht="12.75" customHeight="1" x14ac:dyDescent="0.2">
      <c r="B240" s="2" t="s">
        <v>1728</v>
      </c>
    </row>
    <row r="241" spans="2:2" ht="12.75" customHeight="1" x14ac:dyDescent="0.2">
      <c r="B241" s="2" t="s">
        <v>1729</v>
      </c>
    </row>
    <row r="242" spans="2:2" ht="12.75" customHeight="1" x14ac:dyDescent="0.2">
      <c r="B242" s="2" t="s">
        <v>1730</v>
      </c>
    </row>
    <row r="243" spans="2:2" ht="12.75" customHeight="1" x14ac:dyDescent="0.2">
      <c r="B243" s="2" t="s">
        <v>1731</v>
      </c>
    </row>
    <row r="244" spans="2:2" ht="12.75" customHeight="1" x14ac:dyDescent="0.2">
      <c r="B244" s="2" t="s">
        <v>1732</v>
      </c>
    </row>
    <row r="245" spans="2:2" ht="12.75" customHeight="1" x14ac:dyDescent="0.2">
      <c r="B245" s="2" t="s">
        <v>1733</v>
      </c>
    </row>
    <row r="246" spans="2:2" ht="12.75" customHeight="1" x14ac:dyDescent="0.2">
      <c r="B246" s="2" t="s">
        <v>1734</v>
      </c>
    </row>
    <row r="247" spans="2:2" ht="12.75" customHeight="1" x14ac:dyDescent="0.2">
      <c r="B247" s="2" t="s">
        <v>1735</v>
      </c>
    </row>
    <row r="248" spans="2:2" ht="12.75" customHeight="1" x14ac:dyDescent="0.2">
      <c r="B248" s="2" t="s">
        <v>1736</v>
      </c>
    </row>
    <row r="249" spans="2:2" ht="12.75" customHeight="1" x14ac:dyDescent="0.2">
      <c r="B249" s="2" t="s">
        <v>1737</v>
      </c>
    </row>
    <row r="250" spans="2:2" ht="12.75" customHeight="1" x14ac:dyDescent="0.2">
      <c r="B250" s="2" t="s">
        <v>1738</v>
      </c>
    </row>
    <row r="251" spans="2:2" ht="12.75" customHeight="1" x14ac:dyDescent="0.2">
      <c r="B251" s="2" t="s">
        <v>1739</v>
      </c>
    </row>
    <row r="252" spans="2:2" ht="12.75" customHeight="1" x14ac:dyDescent="0.2">
      <c r="B252" s="2" t="s">
        <v>1740</v>
      </c>
    </row>
    <row r="253" spans="2:2" ht="12.75" customHeight="1" x14ac:dyDescent="0.2">
      <c r="B253" s="2" t="s">
        <v>1741</v>
      </c>
    </row>
    <row r="254" spans="2:2" ht="12.75" customHeight="1" x14ac:dyDescent="0.2">
      <c r="B254" s="2" t="s">
        <v>1742</v>
      </c>
    </row>
    <row r="255" spans="2:2" ht="12.75" customHeight="1" x14ac:dyDescent="0.2">
      <c r="B255" s="2" t="s">
        <v>1743</v>
      </c>
    </row>
    <row r="256" spans="2:2" ht="12.75" customHeight="1" x14ac:dyDescent="0.2">
      <c r="B256" s="2" t="s">
        <v>1744</v>
      </c>
    </row>
    <row r="257" spans="2:2" ht="12.75" customHeight="1" x14ac:dyDescent="0.2">
      <c r="B257" s="2" t="s">
        <v>1745</v>
      </c>
    </row>
    <row r="258" spans="2:2" ht="12.75" customHeight="1" x14ac:dyDescent="0.2">
      <c r="B258" s="2" t="s">
        <v>1746</v>
      </c>
    </row>
    <row r="259" spans="2:2" ht="12.75" customHeight="1" x14ac:dyDescent="0.2">
      <c r="B259" s="2" t="s">
        <v>1747</v>
      </c>
    </row>
    <row r="260" spans="2:2" ht="12.75" customHeight="1" x14ac:dyDescent="0.2">
      <c r="B260" s="2" t="s">
        <v>1748</v>
      </c>
    </row>
    <row r="261" spans="2:2" ht="12.75" customHeight="1" x14ac:dyDescent="0.2">
      <c r="B261" s="2" t="s">
        <v>1749</v>
      </c>
    </row>
    <row r="262" spans="2:2" ht="12.75" customHeight="1" x14ac:dyDescent="0.2">
      <c r="B262" s="2" t="s">
        <v>1750</v>
      </c>
    </row>
    <row r="263" spans="2:2" ht="12.75" customHeight="1" x14ac:dyDescent="0.2">
      <c r="B263" s="2" t="s">
        <v>1751</v>
      </c>
    </row>
    <row r="264" spans="2:2" ht="12.75" customHeight="1" x14ac:dyDescent="0.2">
      <c r="B264" s="2" t="s">
        <v>1752</v>
      </c>
    </row>
    <row r="265" spans="2:2" ht="12.75" customHeight="1" x14ac:dyDescent="0.2">
      <c r="B265" s="2" t="s">
        <v>1753</v>
      </c>
    </row>
    <row r="266" spans="2:2" ht="12.75" customHeight="1" x14ac:dyDescent="0.2">
      <c r="B266" s="2" t="s">
        <v>1754</v>
      </c>
    </row>
    <row r="267" spans="2:2" ht="12.75" customHeight="1" x14ac:dyDescent="0.2">
      <c r="B267" s="2" t="s">
        <v>1755</v>
      </c>
    </row>
    <row r="268" spans="2:2" ht="12.75" customHeight="1" x14ac:dyDescent="0.2">
      <c r="B268" s="2" t="s">
        <v>1756</v>
      </c>
    </row>
    <row r="269" spans="2:2" ht="12.75" customHeight="1" x14ac:dyDescent="0.2">
      <c r="B269" s="2" t="s">
        <v>1757</v>
      </c>
    </row>
    <row r="270" spans="2:2" ht="12.75" customHeight="1" x14ac:dyDescent="0.2">
      <c r="B270" s="2" t="s">
        <v>1758</v>
      </c>
    </row>
    <row r="271" spans="2:2" ht="12.75" customHeight="1" x14ac:dyDescent="0.2">
      <c r="B271" s="2" t="s">
        <v>1759</v>
      </c>
    </row>
    <row r="272" spans="2:2" ht="12.75" customHeight="1" x14ac:dyDescent="0.2">
      <c r="B272" s="2" t="s">
        <v>1760</v>
      </c>
    </row>
    <row r="273" spans="2:2" ht="12.75" customHeight="1" x14ac:dyDescent="0.2">
      <c r="B273" s="2" t="s">
        <v>1616</v>
      </c>
    </row>
    <row r="274" spans="2:2" ht="12.75" customHeight="1" x14ac:dyDescent="0.2">
      <c r="B274" s="2" t="s">
        <v>1761</v>
      </c>
    </row>
    <row r="275" spans="2:2" ht="12.75" customHeight="1" x14ac:dyDescent="0.2">
      <c r="B275" s="2" t="s">
        <v>1762</v>
      </c>
    </row>
    <row r="276" spans="2:2" ht="12.75" customHeight="1" x14ac:dyDescent="0.2">
      <c r="B276" s="2" t="s">
        <v>1763</v>
      </c>
    </row>
    <row r="277" spans="2:2" ht="12.75" customHeight="1" x14ac:dyDescent="0.2">
      <c r="B277" s="2" t="s">
        <v>1764</v>
      </c>
    </row>
    <row r="278" spans="2:2" ht="12.75" customHeight="1" x14ac:dyDescent="0.2">
      <c r="B278" s="2" t="s">
        <v>1765</v>
      </c>
    </row>
    <row r="279" spans="2:2" ht="12.75" customHeight="1" x14ac:dyDescent="0.2">
      <c r="B279" s="2" t="s">
        <v>1766</v>
      </c>
    </row>
    <row r="280" spans="2:2" ht="12.75" customHeight="1" x14ac:dyDescent="0.2">
      <c r="B280" s="2" t="s">
        <v>1767</v>
      </c>
    </row>
    <row r="281" spans="2:2" ht="12.75" customHeight="1" x14ac:dyDescent="0.2">
      <c r="B281" s="2" t="s">
        <v>1768</v>
      </c>
    </row>
    <row r="282" spans="2:2" ht="12.75" customHeight="1" x14ac:dyDescent="0.2">
      <c r="B282" s="2" t="s">
        <v>1769</v>
      </c>
    </row>
    <row r="283" spans="2:2" ht="12.75" customHeight="1" x14ac:dyDescent="0.2">
      <c r="B283" s="2" t="s">
        <v>1770</v>
      </c>
    </row>
    <row r="284" spans="2:2" ht="12.75" customHeight="1" x14ac:dyDescent="0.2">
      <c r="B284" s="2" t="s">
        <v>1771</v>
      </c>
    </row>
    <row r="285" spans="2:2" ht="12.75" customHeight="1" x14ac:dyDescent="0.2">
      <c r="B285" s="2" t="s">
        <v>1772</v>
      </c>
    </row>
    <row r="286" spans="2:2" ht="12.75" customHeight="1" x14ac:dyDescent="0.2">
      <c r="B286" s="2" t="s">
        <v>1773</v>
      </c>
    </row>
    <row r="287" spans="2:2" ht="12.75" customHeight="1" x14ac:dyDescent="0.2">
      <c r="B287" s="2" t="s">
        <v>1774</v>
      </c>
    </row>
    <row r="288" spans="2:2" ht="12.75" customHeight="1" x14ac:dyDescent="0.2">
      <c r="B288" s="2" t="s">
        <v>1775</v>
      </c>
    </row>
    <row r="289" spans="1:2" ht="12.75" customHeight="1" x14ac:dyDescent="0.2">
      <c r="B289" s="2" t="s">
        <v>1776</v>
      </c>
    </row>
    <row r="290" spans="1:2" ht="12.75" customHeight="1" x14ac:dyDescent="0.2">
      <c r="B290" s="2" t="s">
        <v>1777</v>
      </c>
    </row>
    <row r="291" spans="1:2" ht="12.75" customHeight="1" x14ac:dyDescent="0.2">
      <c r="B291" s="2" t="s">
        <v>1778</v>
      </c>
    </row>
    <row r="292" spans="1:2" ht="12.75" customHeight="1" x14ac:dyDescent="0.2">
      <c r="B292" s="2" t="s">
        <v>1779</v>
      </c>
    </row>
    <row r="293" spans="1:2" ht="12.75" customHeight="1" x14ac:dyDescent="0.2">
      <c r="B293" s="2" t="s">
        <v>1780</v>
      </c>
    </row>
    <row r="294" spans="1:2" ht="12.75" customHeight="1" x14ac:dyDescent="0.2">
      <c r="B294" s="2" t="s">
        <v>1781</v>
      </c>
    </row>
    <row r="295" spans="1:2" ht="12.75" customHeight="1" x14ac:dyDescent="0.2">
      <c r="B295" s="2" t="s">
        <v>1782</v>
      </c>
    </row>
    <row r="296" spans="1:2" ht="12.75" customHeight="1" x14ac:dyDescent="0.2">
      <c r="B296" s="2" t="s">
        <v>1783</v>
      </c>
    </row>
    <row r="297" spans="1:2" ht="12.75" customHeight="1" x14ac:dyDescent="0.2">
      <c r="B297" s="2" t="s">
        <v>1784</v>
      </c>
    </row>
    <row r="299" spans="1:2" s="32" customFormat="1" ht="12.75" customHeight="1" x14ac:dyDescent="0.2">
      <c r="A299" s="31" t="s">
        <v>1785</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abSelected="1" topLeftCell="Q136" zoomScale="115" zoomScaleNormal="115" workbookViewId="0">
      <selection activeCell="X166" sqref="X166"/>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1786</v>
      </c>
      <c r="B1" s="36" t="s">
        <v>1787</v>
      </c>
    </row>
    <row r="2" spans="1:25" ht="12.75" customHeight="1" x14ac:dyDescent="0.2">
      <c r="P2" s="2" t="s">
        <v>1788</v>
      </c>
      <c r="Q2" s="2" t="s">
        <v>1789</v>
      </c>
    </row>
    <row r="3" spans="1:25" s="38" customFormat="1" ht="15" customHeight="1" x14ac:dyDescent="0.2">
      <c r="A3" s="37"/>
      <c r="B3" s="2" t="s">
        <v>1491</v>
      </c>
      <c r="C3" s="2" t="s">
        <v>1526</v>
      </c>
      <c r="D3" s="2" t="s">
        <v>1501</v>
      </c>
      <c r="E3" s="38" t="s">
        <v>1522</v>
      </c>
      <c r="P3" s="38">
        <f t="shared" ref="P3:P15" si="0">COUNTIF(B3:O3,"&lt;&gt;")</f>
        <v>4</v>
      </c>
      <c r="Q3" s="39">
        <v>69</v>
      </c>
      <c r="R3" s="40"/>
    </row>
    <row r="4" spans="1:25" ht="18" customHeight="1" thickBot="1" x14ac:dyDescent="0.35">
      <c r="A4" s="33" t="s">
        <v>1790</v>
      </c>
      <c r="B4" s="2" t="s">
        <v>1492</v>
      </c>
      <c r="C4" s="2" t="s">
        <v>1773</v>
      </c>
      <c r="D4" s="2" t="s">
        <v>1772</v>
      </c>
      <c r="E4" s="2" t="s">
        <v>1671</v>
      </c>
      <c r="F4" s="2" t="s">
        <v>1582</v>
      </c>
      <c r="G4" s="2" t="s">
        <v>1586</v>
      </c>
      <c r="H4" s="2" t="s">
        <v>1512</v>
      </c>
      <c r="P4" s="2">
        <f t="shared" si="0"/>
        <v>7</v>
      </c>
      <c r="Q4" s="41">
        <v>20</v>
      </c>
      <c r="T4" s="51" t="s">
        <v>1791</v>
      </c>
      <c r="X4" s="1" t="s">
        <v>1792</v>
      </c>
    </row>
    <row r="5" spans="1:25" ht="13.5" customHeight="1" thickTop="1" x14ac:dyDescent="0.2">
      <c r="A5" s="33" t="s">
        <v>1793</v>
      </c>
      <c r="B5" s="2" t="s">
        <v>1493</v>
      </c>
      <c r="C5" s="2" t="s">
        <v>1520</v>
      </c>
      <c r="P5" s="2">
        <f t="shared" si="0"/>
        <v>2</v>
      </c>
      <c r="Q5" s="41">
        <v>14</v>
      </c>
      <c r="T5" s="32"/>
      <c r="U5" s="32"/>
      <c r="V5" s="32"/>
      <c r="W5" s="32"/>
      <c r="X5" s="32"/>
      <c r="Y5" s="32"/>
    </row>
    <row r="6" spans="1:25" ht="12.75" customHeight="1" x14ac:dyDescent="0.2">
      <c r="A6" s="33" t="s">
        <v>1794</v>
      </c>
      <c r="B6" s="2" t="s">
        <v>1495</v>
      </c>
      <c r="C6" s="2" t="s">
        <v>1511</v>
      </c>
      <c r="D6" s="2" t="s">
        <v>1517</v>
      </c>
      <c r="E6" s="2" t="s">
        <v>1705</v>
      </c>
      <c r="F6" s="2" t="s">
        <v>1703</v>
      </c>
      <c r="P6" s="2">
        <f t="shared" si="0"/>
        <v>5</v>
      </c>
      <c r="Q6" s="41">
        <v>16</v>
      </c>
      <c r="S6" s="2">
        <v>1</v>
      </c>
      <c r="T6" s="1" t="s">
        <v>1790</v>
      </c>
      <c r="U6" s="2" t="s">
        <v>1790</v>
      </c>
      <c r="V6" s="2">
        <v>16</v>
      </c>
      <c r="X6" s="2" t="s">
        <v>1795</v>
      </c>
    </row>
    <row r="7" spans="1:25" ht="12.75" customHeight="1" x14ac:dyDescent="0.2">
      <c r="P7" s="2">
        <f t="shared" si="0"/>
        <v>0</v>
      </c>
      <c r="Q7" s="2">
        <v>0</v>
      </c>
      <c r="U7" s="2" t="s">
        <v>1793</v>
      </c>
      <c r="V7" s="2">
        <v>11</v>
      </c>
    </row>
    <row r="8" spans="1:25" ht="12.75" customHeight="1" x14ac:dyDescent="0.2">
      <c r="A8" s="33" t="s">
        <v>1796</v>
      </c>
      <c r="B8" s="2" t="s">
        <v>1494</v>
      </c>
      <c r="C8" s="2" t="s">
        <v>1783</v>
      </c>
      <c r="D8" s="2" t="s">
        <v>1557</v>
      </c>
      <c r="E8" s="2" t="s">
        <v>1531</v>
      </c>
      <c r="F8" s="2" t="s">
        <v>1729</v>
      </c>
      <c r="G8" s="2" t="s">
        <v>1717</v>
      </c>
      <c r="H8" s="2" t="s">
        <v>1782</v>
      </c>
      <c r="P8" s="2">
        <f t="shared" si="0"/>
        <v>7</v>
      </c>
      <c r="Q8" s="41">
        <v>15</v>
      </c>
      <c r="U8" s="2" t="s">
        <v>1794</v>
      </c>
      <c r="V8" s="2">
        <v>8</v>
      </c>
    </row>
    <row r="9" spans="1:25" ht="12.75" customHeight="1" x14ac:dyDescent="0.2">
      <c r="P9" s="2">
        <f t="shared" si="0"/>
        <v>0</v>
      </c>
      <c r="Q9" s="2">
        <v>0</v>
      </c>
    </row>
    <row r="10" spans="1:25" ht="12.75" customHeight="1" x14ac:dyDescent="0.2">
      <c r="A10" s="33" t="s">
        <v>1797</v>
      </c>
      <c r="B10" s="2" t="s">
        <v>1498</v>
      </c>
      <c r="C10" s="2" t="s">
        <v>1516</v>
      </c>
      <c r="D10" s="2" t="s">
        <v>1528</v>
      </c>
      <c r="E10" s="2" t="s">
        <v>1576</v>
      </c>
      <c r="F10" s="2" t="s">
        <v>1577</v>
      </c>
      <c r="G10" s="2" t="s">
        <v>1766</v>
      </c>
      <c r="P10" s="2">
        <f t="shared" si="0"/>
        <v>6</v>
      </c>
      <c r="Q10" s="41">
        <v>13</v>
      </c>
      <c r="S10" s="2">
        <v>2</v>
      </c>
      <c r="T10" s="1" t="s">
        <v>1798</v>
      </c>
      <c r="U10" s="2" t="s">
        <v>1798</v>
      </c>
      <c r="V10" s="2">
        <v>11</v>
      </c>
      <c r="X10" s="2" t="s">
        <v>1799</v>
      </c>
    </row>
    <row r="11" spans="1:25" ht="12.75" customHeight="1" x14ac:dyDescent="0.2">
      <c r="A11" s="33" t="s">
        <v>1798</v>
      </c>
      <c r="B11" s="2" t="s">
        <v>1499</v>
      </c>
      <c r="C11" s="2" t="s">
        <v>1496</v>
      </c>
      <c r="D11" s="2" t="s">
        <v>1537</v>
      </c>
      <c r="E11" s="2" t="s">
        <v>1539</v>
      </c>
      <c r="F11" s="2" t="s">
        <v>1638</v>
      </c>
      <c r="G11" s="2" t="s">
        <v>1665</v>
      </c>
      <c r="H11" s="2" t="s">
        <v>1610</v>
      </c>
      <c r="I11" s="2" t="s">
        <v>1639</v>
      </c>
      <c r="J11" s="2" t="s">
        <v>1642</v>
      </c>
      <c r="K11" s="2" t="s">
        <v>1779</v>
      </c>
      <c r="L11" s="2" t="s">
        <v>1654</v>
      </c>
      <c r="P11" s="2">
        <f t="shared" si="0"/>
        <v>11</v>
      </c>
      <c r="Q11" s="41">
        <v>22</v>
      </c>
      <c r="U11" s="2" t="s">
        <v>1800</v>
      </c>
      <c r="V11" s="2">
        <v>5</v>
      </c>
    </row>
    <row r="12" spans="1:25" ht="12.75" customHeight="1" x14ac:dyDescent="0.2">
      <c r="A12" s="33" t="s">
        <v>1801</v>
      </c>
      <c r="B12" s="2" t="s">
        <v>1500</v>
      </c>
      <c r="C12" s="2" t="s">
        <v>1527</v>
      </c>
      <c r="D12" s="2" t="s">
        <v>1701</v>
      </c>
      <c r="E12" s="2" t="s">
        <v>1778</v>
      </c>
      <c r="P12" s="2">
        <f t="shared" si="0"/>
        <v>4</v>
      </c>
      <c r="Q12" s="41">
        <v>8</v>
      </c>
    </row>
    <row r="13" spans="1:25" ht="12.75" customHeight="1" x14ac:dyDescent="0.2">
      <c r="A13" s="33" t="s">
        <v>1802</v>
      </c>
      <c r="B13" s="2" t="s">
        <v>1504</v>
      </c>
      <c r="C13" s="2" t="s">
        <v>1563</v>
      </c>
      <c r="D13" s="2" t="s">
        <v>1632</v>
      </c>
      <c r="E13" s="2" t="s">
        <v>1643</v>
      </c>
      <c r="F13" s="2" t="s">
        <v>1644</v>
      </c>
      <c r="G13" s="2" t="s">
        <v>1700</v>
      </c>
      <c r="H13" s="2" t="s">
        <v>1698</v>
      </c>
      <c r="P13" s="2">
        <f t="shared" si="0"/>
        <v>7</v>
      </c>
      <c r="Q13" s="41">
        <v>10</v>
      </c>
    </row>
    <row r="14" spans="1:25" ht="12.75" customHeight="1" x14ac:dyDescent="0.2">
      <c r="A14" s="33" t="s">
        <v>1800</v>
      </c>
      <c r="B14" s="2" t="s">
        <v>1502</v>
      </c>
      <c r="C14" s="2" t="s">
        <v>1641</v>
      </c>
      <c r="D14" s="2" t="s">
        <v>1672</v>
      </c>
      <c r="E14" s="2" t="s">
        <v>1560</v>
      </c>
      <c r="F14" s="2" t="s">
        <v>1621</v>
      </c>
      <c r="P14" s="2">
        <f t="shared" si="0"/>
        <v>5</v>
      </c>
      <c r="Q14" s="41">
        <v>8</v>
      </c>
      <c r="S14" s="2">
        <v>3</v>
      </c>
      <c r="T14" s="1" t="s">
        <v>1803</v>
      </c>
      <c r="U14" s="2" t="s">
        <v>1804</v>
      </c>
      <c r="V14" s="2">
        <v>9</v>
      </c>
      <c r="X14" s="2" t="s">
        <v>1805</v>
      </c>
    </row>
    <row r="15" spans="1:25" ht="12.75" customHeight="1" x14ac:dyDescent="0.2">
      <c r="A15" s="33" t="s">
        <v>1806</v>
      </c>
      <c r="B15" s="2" t="s">
        <v>1503</v>
      </c>
      <c r="C15" s="2" t="s">
        <v>1534</v>
      </c>
      <c r="D15" s="2" t="s">
        <v>1597</v>
      </c>
      <c r="E15" s="2" t="s">
        <v>1675</v>
      </c>
      <c r="F15" s="2" t="s">
        <v>1655</v>
      </c>
      <c r="P15" s="2">
        <f t="shared" si="0"/>
        <v>5</v>
      </c>
      <c r="Q15" s="41">
        <v>9</v>
      </c>
      <c r="U15" s="2" t="s">
        <v>1807</v>
      </c>
      <c r="V15" s="2">
        <v>7</v>
      </c>
    </row>
    <row r="16" spans="1:25" ht="12.75" customHeight="1" x14ac:dyDescent="0.2">
      <c r="Q16" s="2">
        <v>0</v>
      </c>
      <c r="U16" s="2" t="s">
        <v>1808</v>
      </c>
      <c r="V16" s="2">
        <v>4</v>
      </c>
    </row>
    <row r="17" spans="1:24" ht="12.75" customHeight="1" x14ac:dyDescent="0.2">
      <c r="A17" s="33" t="s">
        <v>1809</v>
      </c>
      <c r="B17" s="2" t="s">
        <v>1505</v>
      </c>
      <c r="C17" s="2" t="s">
        <v>1546</v>
      </c>
      <c r="D17" s="2" t="s">
        <v>1758</v>
      </c>
      <c r="E17" s="2" t="s">
        <v>1661</v>
      </c>
      <c r="F17" s="2" t="s">
        <v>1628</v>
      </c>
      <c r="G17" s="2" t="s">
        <v>1629</v>
      </c>
      <c r="P17" s="2">
        <f t="shared" ref="P17:P48" si="1">COUNTIF(B17:O17,"&lt;&gt;")</f>
        <v>6</v>
      </c>
      <c r="Q17" s="41">
        <v>10</v>
      </c>
      <c r="U17" s="2" t="s">
        <v>1810</v>
      </c>
      <c r="V17" s="2">
        <v>2</v>
      </c>
    </row>
    <row r="18" spans="1:24" ht="12.75" customHeight="1" x14ac:dyDescent="0.2">
      <c r="A18" s="33" t="s">
        <v>1811</v>
      </c>
      <c r="B18" s="2" t="s">
        <v>1506</v>
      </c>
      <c r="C18" s="2" t="s">
        <v>1513</v>
      </c>
      <c r="D18" s="2" t="s">
        <v>1572</v>
      </c>
      <c r="E18" s="2" t="s">
        <v>1738</v>
      </c>
      <c r="F18" s="2" t="s">
        <v>1740</v>
      </c>
      <c r="G18" s="2" t="s">
        <v>1739</v>
      </c>
      <c r="P18" s="2">
        <f t="shared" si="1"/>
        <v>6</v>
      </c>
      <c r="Q18" s="41">
        <v>11</v>
      </c>
    </row>
    <row r="19" spans="1:24" ht="12.75" customHeight="1" x14ac:dyDescent="0.2">
      <c r="P19" s="2">
        <f t="shared" si="1"/>
        <v>0</v>
      </c>
      <c r="Q19" s="2">
        <v>0</v>
      </c>
      <c r="S19" s="2">
        <v>4</v>
      </c>
      <c r="T19" s="1" t="s">
        <v>1809</v>
      </c>
      <c r="U19" s="2" t="s">
        <v>1809</v>
      </c>
      <c r="V19" s="2">
        <v>8</v>
      </c>
      <c r="X19" s="2" t="s">
        <v>1812</v>
      </c>
    </row>
    <row r="20" spans="1:24" ht="12.75" customHeight="1" x14ac:dyDescent="0.2">
      <c r="A20" s="33" t="s">
        <v>1813</v>
      </c>
      <c r="B20" s="2" t="s">
        <v>1508</v>
      </c>
      <c r="C20" s="2" t="s">
        <v>1532</v>
      </c>
      <c r="D20" s="2" t="s">
        <v>1579</v>
      </c>
      <c r="E20" s="2" t="s">
        <v>1581</v>
      </c>
      <c r="F20" s="2" t="s">
        <v>1753</v>
      </c>
      <c r="G20" s="2" t="s">
        <v>1580</v>
      </c>
      <c r="H20" s="2" t="s">
        <v>1507</v>
      </c>
      <c r="P20" s="2">
        <f t="shared" si="1"/>
        <v>7</v>
      </c>
      <c r="Q20" s="41">
        <v>12</v>
      </c>
      <c r="U20" s="2" t="s">
        <v>1814</v>
      </c>
      <c r="V20" s="2">
        <v>4</v>
      </c>
    </row>
    <row r="21" spans="1:24" ht="12.75" customHeight="1" x14ac:dyDescent="0.2">
      <c r="P21" s="2">
        <f t="shared" si="1"/>
        <v>0</v>
      </c>
      <c r="Q21" s="2">
        <v>0</v>
      </c>
    </row>
    <row r="22" spans="1:24" ht="12.75" customHeight="1" x14ac:dyDescent="0.2">
      <c r="A22" s="33" t="s">
        <v>1815</v>
      </c>
      <c r="B22" s="2" t="s">
        <v>1509</v>
      </c>
      <c r="P22" s="2">
        <f t="shared" si="1"/>
        <v>1</v>
      </c>
      <c r="Q22" s="2">
        <v>3</v>
      </c>
      <c r="S22" s="2">
        <v>5</v>
      </c>
      <c r="T22" s="1" t="s">
        <v>1802</v>
      </c>
      <c r="U22" s="2" t="s">
        <v>1802</v>
      </c>
      <c r="V22" s="2">
        <v>7</v>
      </c>
      <c r="X22" s="2" t="s">
        <v>1816</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1807</v>
      </c>
      <c r="B25" s="2" t="s">
        <v>1497</v>
      </c>
      <c r="C25" s="2" t="s">
        <v>1529</v>
      </c>
      <c r="P25" s="2">
        <f t="shared" si="1"/>
        <v>2</v>
      </c>
      <c r="Q25" s="41">
        <v>8</v>
      </c>
      <c r="S25" s="2">
        <v>6</v>
      </c>
      <c r="T25" s="1" t="s">
        <v>1817</v>
      </c>
      <c r="U25" s="2" t="s">
        <v>1817</v>
      </c>
      <c r="V25" s="2">
        <v>5</v>
      </c>
      <c r="X25" s="2" t="s">
        <v>1818</v>
      </c>
    </row>
    <row r="26" spans="1:24" ht="12.75" customHeight="1" x14ac:dyDescent="0.2">
      <c r="A26" s="33" t="s">
        <v>1804</v>
      </c>
      <c r="B26" s="2" t="s">
        <v>1514</v>
      </c>
      <c r="C26" s="2" t="s">
        <v>1615</v>
      </c>
      <c r="D26" s="2" t="s">
        <v>1616</v>
      </c>
      <c r="E26" s="2" t="s">
        <v>1776</v>
      </c>
      <c r="F26" s="2" t="s">
        <v>1510</v>
      </c>
      <c r="G26" s="2" t="s">
        <v>1616</v>
      </c>
      <c r="H26" s="2" t="s">
        <v>1544</v>
      </c>
      <c r="P26" s="2">
        <f t="shared" si="1"/>
        <v>7</v>
      </c>
      <c r="Q26" s="41">
        <v>12</v>
      </c>
      <c r="U26" s="2" t="s">
        <v>1819</v>
      </c>
      <c r="V26" s="2">
        <v>2</v>
      </c>
    </row>
    <row r="27" spans="1:24" ht="12.75" customHeight="1" x14ac:dyDescent="0.2">
      <c r="A27" s="33" t="s">
        <v>1808</v>
      </c>
      <c r="B27" s="2" t="s">
        <v>1515</v>
      </c>
      <c r="C27" s="2" t="s">
        <v>1777</v>
      </c>
      <c r="D27" s="2" t="s">
        <v>1780</v>
      </c>
      <c r="P27" s="2">
        <f t="shared" si="1"/>
        <v>3</v>
      </c>
      <c r="Q27" s="41">
        <v>5</v>
      </c>
    </row>
    <row r="28" spans="1:24" ht="12.75" customHeight="1" x14ac:dyDescent="0.2">
      <c r="B28" s="2" t="s">
        <v>1530</v>
      </c>
      <c r="C28" s="2" t="s">
        <v>1542</v>
      </c>
      <c r="D28" s="2" t="s">
        <v>1550</v>
      </c>
      <c r="P28" s="2">
        <f t="shared" si="1"/>
        <v>3</v>
      </c>
      <c r="Q28" s="41">
        <v>6</v>
      </c>
      <c r="S28" s="2">
        <v>7</v>
      </c>
      <c r="T28" s="1" t="s">
        <v>1820</v>
      </c>
      <c r="U28" s="2" t="s">
        <v>1820</v>
      </c>
      <c r="V28" s="2">
        <v>6</v>
      </c>
      <c r="X28" s="2" t="s">
        <v>1821</v>
      </c>
    </row>
    <row r="29" spans="1:24" ht="12.75" customHeight="1" x14ac:dyDescent="0.2">
      <c r="P29" s="2">
        <f t="shared" si="1"/>
        <v>0</v>
      </c>
      <c r="Q29" s="2">
        <v>0</v>
      </c>
    </row>
    <row r="30" spans="1:24" ht="12.75" customHeight="1" x14ac:dyDescent="0.2">
      <c r="A30" s="33" t="s">
        <v>1820</v>
      </c>
      <c r="B30" s="2" t="s">
        <v>1518</v>
      </c>
      <c r="C30" s="2" t="s">
        <v>1657</v>
      </c>
      <c r="D30" s="2" t="s">
        <v>1658</v>
      </c>
      <c r="E30" s="2" t="s">
        <v>1598</v>
      </c>
      <c r="F30" s="2" t="s">
        <v>1607</v>
      </c>
      <c r="P30" s="2">
        <f t="shared" si="1"/>
        <v>5</v>
      </c>
      <c r="Q30" s="41">
        <v>7</v>
      </c>
      <c r="S30" s="2">
        <v>8</v>
      </c>
      <c r="T30" s="1" t="s">
        <v>1822</v>
      </c>
      <c r="U30" s="2" t="s">
        <v>1822</v>
      </c>
      <c r="V30" s="2">
        <v>6</v>
      </c>
      <c r="X30" s="2" t="s">
        <v>1823</v>
      </c>
    </row>
    <row r="31" spans="1:24" ht="12.75" customHeight="1" x14ac:dyDescent="0.2">
      <c r="A31" s="33" t="s">
        <v>1822</v>
      </c>
      <c r="B31" s="2" t="s">
        <v>1519</v>
      </c>
      <c r="C31" s="2" t="s">
        <v>1666</v>
      </c>
      <c r="D31" s="2" t="s">
        <v>1659</v>
      </c>
      <c r="E31" s="2" t="s">
        <v>1606</v>
      </c>
      <c r="P31" s="2">
        <f t="shared" si="1"/>
        <v>4</v>
      </c>
      <c r="Q31" s="41">
        <v>6</v>
      </c>
    </row>
    <row r="32" spans="1:24" ht="12.75" customHeight="1" x14ac:dyDescent="0.2">
      <c r="P32" s="2">
        <f t="shared" si="1"/>
        <v>0</v>
      </c>
      <c r="Q32" s="2">
        <v>0</v>
      </c>
      <c r="S32" s="2">
        <v>9</v>
      </c>
      <c r="T32" s="1" t="s">
        <v>1811</v>
      </c>
      <c r="U32" s="2" t="s">
        <v>1811</v>
      </c>
      <c r="V32" s="2">
        <v>5</v>
      </c>
      <c r="X32" s="2" t="s">
        <v>1824</v>
      </c>
    </row>
    <row r="33" spans="1:24" ht="12.75" customHeight="1" x14ac:dyDescent="0.2">
      <c r="P33" s="2">
        <f t="shared" si="1"/>
        <v>0</v>
      </c>
      <c r="Q33" s="2">
        <v>0</v>
      </c>
    </row>
    <row r="34" spans="1:24" ht="12.75" customHeight="1" x14ac:dyDescent="0.2">
      <c r="P34" s="2">
        <f t="shared" si="1"/>
        <v>0</v>
      </c>
      <c r="Q34" s="2">
        <v>0</v>
      </c>
      <c r="S34" s="2">
        <v>10</v>
      </c>
      <c r="T34" s="1" t="s">
        <v>1825</v>
      </c>
      <c r="U34" s="2" t="s">
        <v>1825</v>
      </c>
      <c r="V34" s="2">
        <v>5</v>
      </c>
      <c r="X34" s="2" t="s">
        <v>1826</v>
      </c>
    </row>
    <row r="35" spans="1:24" ht="12.75" customHeight="1" x14ac:dyDescent="0.2">
      <c r="A35" s="33" t="s">
        <v>1825</v>
      </c>
      <c r="B35" s="2" t="s">
        <v>1523</v>
      </c>
      <c r="C35" s="2" t="s">
        <v>1540</v>
      </c>
      <c r="D35" s="2" t="s">
        <v>1648</v>
      </c>
      <c r="E35" s="2" t="s">
        <v>1649</v>
      </c>
      <c r="F35" s="2" t="s">
        <v>1647</v>
      </c>
      <c r="G35" s="2" t="s">
        <v>1559</v>
      </c>
      <c r="H35" s="2" t="s">
        <v>1561</v>
      </c>
      <c r="I35" s="2" t="s">
        <v>1684</v>
      </c>
      <c r="P35" s="2">
        <f t="shared" si="1"/>
        <v>8</v>
      </c>
      <c r="Q35" s="41">
        <v>10</v>
      </c>
    </row>
    <row r="36" spans="1:24" ht="12.75" customHeight="1" x14ac:dyDescent="0.2">
      <c r="A36" s="33" t="s">
        <v>1827</v>
      </c>
      <c r="B36" s="2" t="s">
        <v>1524</v>
      </c>
      <c r="C36" s="2" t="s">
        <v>1562</v>
      </c>
      <c r="P36" s="2">
        <f t="shared" si="1"/>
        <v>2</v>
      </c>
      <c r="Q36" s="2">
        <v>3</v>
      </c>
      <c r="S36" s="2">
        <v>11</v>
      </c>
      <c r="T36" s="1" t="s">
        <v>1797</v>
      </c>
      <c r="U36" s="2" t="s">
        <v>1797</v>
      </c>
      <c r="V36" s="2">
        <v>8</v>
      </c>
      <c r="X36" s="2" t="s">
        <v>1828</v>
      </c>
    </row>
    <row r="37" spans="1:24" ht="12.75" customHeight="1" x14ac:dyDescent="0.2">
      <c r="P37" s="2">
        <f t="shared" si="1"/>
        <v>0</v>
      </c>
      <c r="Q37" s="2">
        <v>0</v>
      </c>
    </row>
    <row r="38" spans="1:24" ht="12.75" customHeight="1" x14ac:dyDescent="0.2">
      <c r="P38" s="2">
        <f t="shared" si="1"/>
        <v>0</v>
      </c>
      <c r="Q38" s="2">
        <v>0</v>
      </c>
      <c r="S38" s="2">
        <v>12</v>
      </c>
      <c r="T38" s="1" t="s">
        <v>1801</v>
      </c>
      <c r="U38" s="2" t="s">
        <v>1801</v>
      </c>
      <c r="V38" s="2">
        <v>5</v>
      </c>
      <c r="X38" s="2" t="s">
        <v>1829</v>
      </c>
    </row>
    <row r="39" spans="1:24" ht="12.75" customHeight="1" x14ac:dyDescent="0.2">
      <c r="A39" s="33" t="s">
        <v>1819</v>
      </c>
      <c r="B39" s="2" t="s">
        <v>1525</v>
      </c>
      <c r="C39" s="2" t="s">
        <v>1564</v>
      </c>
      <c r="D39" s="2" t="s">
        <v>1754</v>
      </c>
      <c r="P39" s="2">
        <f t="shared" si="1"/>
        <v>3</v>
      </c>
      <c r="Q39" s="41">
        <v>4</v>
      </c>
      <c r="T39" s="1"/>
    </row>
    <row r="40" spans="1:24" ht="12.75" customHeight="1" x14ac:dyDescent="0.2">
      <c r="A40" s="33" t="s">
        <v>1830</v>
      </c>
      <c r="B40" s="2" t="s">
        <v>1521</v>
      </c>
      <c r="C40" s="2" t="s">
        <v>1551</v>
      </c>
      <c r="D40" s="2" t="s">
        <v>1553</v>
      </c>
      <c r="E40" s="2" t="s">
        <v>1554</v>
      </c>
      <c r="F40" s="2" t="s">
        <v>1556</v>
      </c>
      <c r="G40" s="2" t="s">
        <v>1590</v>
      </c>
      <c r="P40" s="2">
        <f t="shared" si="1"/>
        <v>6</v>
      </c>
      <c r="Q40" s="41">
        <v>7</v>
      </c>
      <c r="S40" s="2">
        <v>13</v>
      </c>
      <c r="T40" s="1" t="s">
        <v>1831</v>
      </c>
      <c r="U40" s="2" t="s">
        <v>1831</v>
      </c>
      <c r="V40" s="2">
        <v>6</v>
      </c>
      <c r="X40" s="2" t="s">
        <v>1832</v>
      </c>
    </row>
    <row r="41" spans="1:24" ht="12.75" customHeight="1" x14ac:dyDescent="0.2">
      <c r="P41" s="2">
        <f t="shared" si="1"/>
        <v>0</v>
      </c>
      <c r="Q41" s="2">
        <v>0</v>
      </c>
      <c r="T41" s="1"/>
    </row>
    <row r="42" spans="1:24" ht="12.75" customHeight="1" x14ac:dyDescent="0.2">
      <c r="P42" s="2">
        <f t="shared" si="1"/>
        <v>0</v>
      </c>
      <c r="Q42" s="2">
        <v>0</v>
      </c>
      <c r="S42" s="2">
        <v>14</v>
      </c>
      <c r="T42" s="1" t="s">
        <v>1833</v>
      </c>
      <c r="U42" s="2" t="s">
        <v>1833</v>
      </c>
      <c r="V42" s="2">
        <v>5</v>
      </c>
      <c r="X42" s="2" t="s">
        <v>1834</v>
      </c>
    </row>
    <row r="43" spans="1:24" ht="12.75" customHeight="1" x14ac:dyDescent="0.2">
      <c r="P43" s="2">
        <f t="shared" si="1"/>
        <v>0</v>
      </c>
      <c r="Q43" s="2">
        <v>0</v>
      </c>
      <c r="T43" s="1"/>
      <c r="U43" s="2" t="s">
        <v>1835</v>
      </c>
      <c r="V43" s="2">
        <v>2</v>
      </c>
    </row>
    <row r="44" spans="1:24" ht="12.75" customHeight="1" x14ac:dyDescent="0.2">
      <c r="P44" s="2">
        <f t="shared" si="1"/>
        <v>0</v>
      </c>
      <c r="Q44" s="2">
        <v>0</v>
      </c>
      <c r="T44" s="1"/>
    </row>
    <row r="45" spans="1:24" ht="12.75" customHeight="1" x14ac:dyDescent="0.2">
      <c r="A45" s="33" t="s">
        <v>1836</v>
      </c>
      <c r="B45" s="2" t="s">
        <v>1533</v>
      </c>
      <c r="C45" s="2" t="s">
        <v>1694</v>
      </c>
      <c r="P45" s="2">
        <f t="shared" si="1"/>
        <v>2</v>
      </c>
      <c r="Q45" s="2">
        <v>3</v>
      </c>
      <c r="T45" s="1"/>
    </row>
    <row r="46" spans="1:24" ht="12.75" customHeight="1" x14ac:dyDescent="0.2">
      <c r="P46" s="2">
        <f t="shared" si="1"/>
        <v>0</v>
      </c>
      <c r="Q46" s="2">
        <v>0</v>
      </c>
      <c r="S46" s="2">
        <v>15</v>
      </c>
      <c r="T46" s="1" t="s">
        <v>1837</v>
      </c>
      <c r="U46" s="2" t="s">
        <v>1838</v>
      </c>
      <c r="V46" s="2">
        <v>5</v>
      </c>
      <c r="X46" s="2" t="s">
        <v>1839</v>
      </c>
    </row>
    <row r="47" spans="1:24" ht="12.75" customHeight="1" x14ac:dyDescent="0.2">
      <c r="B47" s="2" t="s">
        <v>1535</v>
      </c>
      <c r="P47" s="2">
        <f t="shared" si="1"/>
        <v>1</v>
      </c>
      <c r="Q47" s="2">
        <v>2</v>
      </c>
      <c r="T47" s="1"/>
      <c r="U47" s="2" t="s">
        <v>1840</v>
      </c>
      <c r="V47" s="2">
        <v>5</v>
      </c>
    </row>
    <row r="48" spans="1:24" ht="12.75" customHeight="1" x14ac:dyDescent="0.2">
      <c r="A48" s="33" t="s">
        <v>1841</v>
      </c>
      <c r="B48" s="2" t="s">
        <v>1536</v>
      </c>
      <c r="C48" s="2" t="s">
        <v>1636</v>
      </c>
      <c r="D48" s="2" t="s">
        <v>1637</v>
      </c>
      <c r="E48" s="2" t="s">
        <v>1704</v>
      </c>
      <c r="P48" s="2">
        <f t="shared" si="1"/>
        <v>4</v>
      </c>
      <c r="Q48" s="41">
        <v>5</v>
      </c>
      <c r="T48" s="1"/>
      <c r="U48" s="2" t="s">
        <v>1842</v>
      </c>
      <c r="V48" s="2">
        <v>3</v>
      </c>
    </row>
    <row r="49" spans="1:26" ht="12.75" customHeight="1" x14ac:dyDescent="0.2">
      <c r="P49" s="2">
        <f t="shared" ref="P49:P80" si="2">COUNTIF(B49:O49,"&lt;&gt;")</f>
        <v>0</v>
      </c>
      <c r="Q49" s="2">
        <v>0</v>
      </c>
      <c r="T49" s="1"/>
      <c r="U49" s="2" t="s">
        <v>1843</v>
      </c>
      <c r="V49" s="2">
        <v>2</v>
      </c>
    </row>
    <row r="50" spans="1:26" ht="12.75" customHeight="1" x14ac:dyDescent="0.2">
      <c r="A50" s="33" t="s">
        <v>1844</v>
      </c>
      <c r="B50" s="2" t="s">
        <v>1599</v>
      </c>
      <c r="C50" s="2" t="s">
        <v>1737</v>
      </c>
      <c r="D50" s="2" t="s">
        <v>1613</v>
      </c>
      <c r="P50" s="2">
        <f t="shared" si="2"/>
        <v>3</v>
      </c>
      <c r="Q50" s="2">
        <v>3</v>
      </c>
      <c r="T50" s="1"/>
    </row>
    <row r="51" spans="1:26" ht="12.75" customHeight="1" x14ac:dyDescent="0.2">
      <c r="P51" s="2">
        <f t="shared" si="2"/>
        <v>0</v>
      </c>
      <c r="Q51" s="2">
        <v>0</v>
      </c>
      <c r="S51" s="2">
        <v>16</v>
      </c>
      <c r="T51" s="1" t="s">
        <v>1806</v>
      </c>
      <c r="U51" s="2" t="s">
        <v>1806</v>
      </c>
      <c r="V51" s="2">
        <v>5</v>
      </c>
      <c r="X51" s="2" t="s">
        <v>1845</v>
      </c>
    </row>
    <row r="52" spans="1:26" ht="12.75" customHeight="1" x14ac:dyDescent="0.2">
      <c r="P52" s="2">
        <f t="shared" si="2"/>
        <v>0</v>
      </c>
      <c r="Q52" s="2">
        <v>0</v>
      </c>
      <c r="T52" s="1"/>
    </row>
    <row r="53" spans="1:26" ht="12.75" customHeight="1" x14ac:dyDescent="0.2">
      <c r="B53" s="2" t="s">
        <v>1541</v>
      </c>
      <c r="P53" s="2">
        <f t="shared" si="2"/>
        <v>1</v>
      </c>
      <c r="Q53" s="2">
        <v>2</v>
      </c>
      <c r="T53" s="1"/>
    </row>
    <row r="54" spans="1:26" ht="12.75" customHeight="1" x14ac:dyDescent="0.2">
      <c r="P54" s="2">
        <f t="shared" si="2"/>
        <v>0</v>
      </c>
      <c r="Q54" s="2">
        <v>0</v>
      </c>
      <c r="S54" s="2">
        <v>17</v>
      </c>
      <c r="T54" s="1" t="s">
        <v>1841</v>
      </c>
      <c r="U54" s="2" t="s">
        <v>1841</v>
      </c>
      <c r="V54" s="2">
        <v>4</v>
      </c>
      <c r="X54" s="2" t="s">
        <v>1846</v>
      </c>
    </row>
    <row r="55" spans="1:26" ht="12.75" customHeight="1" x14ac:dyDescent="0.2">
      <c r="A55" s="33" t="s">
        <v>1835</v>
      </c>
      <c r="B55" s="2" t="s">
        <v>1543</v>
      </c>
      <c r="C55" s="2" t="s">
        <v>1714</v>
      </c>
      <c r="D55" s="2" t="s">
        <v>1689</v>
      </c>
      <c r="P55" s="2">
        <f t="shared" si="2"/>
        <v>3</v>
      </c>
      <c r="Q55" s="41">
        <v>4</v>
      </c>
      <c r="T55" s="1"/>
    </row>
    <row r="56" spans="1:26" ht="12.75" customHeight="1" x14ac:dyDescent="0.2">
      <c r="P56" s="2">
        <f t="shared" si="2"/>
        <v>0</v>
      </c>
      <c r="Q56" s="2">
        <v>0</v>
      </c>
      <c r="S56" s="2">
        <v>18</v>
      </c>
      <c r="T56" s="1" t="s">
        <v>1830</v>
      </c>
      <c r="U56" s="2" t="s">
        <v>1830</v>
      </c>
      <c r="V56" s="2">
        <v>3</v>
      </c>
      <c r="X56" s="2" t="s">
        <v>1847</v>
      </c>
    </row>
    <row r="57" spans="1:26" ht="12.75" customHeight="1" x14ac:dyDescent="0.2">
      <c r="A57" s="33" t="s">
        <v>1814</v>
      </c>
      <c r="B57" s="2" t="s">
        <v>1545</v>
      </c>
      <c r="C57" s="2" t="s">
        <v>1611</v>
      </c>
      <c r="D57" s="2" t="s">
        <v>1612</v>
      </c>
      <c r="E57" s="2" t="s">
        <v>1627</v>
      </c>
      <c r="F57" s="2" t="s">
        <v>1718</v>
      </c>
      <c r="G57" s="2" t="s">
        <v>1747</v>
      </c>
      <c r="H57" s="2" t="s">
        <v>1748</v>
      </c>
      <c r="P57" s="2">
        <f t="shared" si="2"/>
        <v>7</v>
      </c>
      <c r="Q57" s="41">
        <v>8</v>
      </c>
      <c r="T57" s="1"/>
    </row>
    <row r="58" spans="1:26" ht="12.75" customHeight="1" x14ac:dyDescent="0.2">
      <c r="A58" s="33" t="s">
        <v>1848</v>
      </c>
      <c r="B58" s="2" t="s">
        <v>1724</v>
      </c>
      <c r="C58" s="2" t="s">
        <v>1735</v>
      </c>
      <c r="P58" s="2">
        <f t="shared" si="2"/>
        <v>2</v>
      </c>
      <c r="Q58" s="2">
        <v>2</v>
      </c>
      <c r="S58" s="2">
        <v>19</v>
      </c>
      <c r="T58" s="1" t="s">
        <v>1849</v>
      </c>
      <c r="U58" s="2" t="s">
        <v>1850</v>
      </c>
      <c r="V58" s="2">
        <v>4</v>
      </c>
      <c r="X58" s="2" t="s">
        <v>1851</v>
      </c>
    </row>
    <row r="59" spans="1:26" ht="12.75" customHeight="1" x14ac:dyDescent="0.2">
      <c r="P59" s="2">
        <f t="shared" si="2"/>
        <v>0</v>
      </c>
      <c r="Q59" s="2">
        <v>0</v>
      </c>
      <c r="T59" s="1"/>
      <c r="U59" s="2" t="s">
        <v>1852</v>
      </c>
      <c r="V59" s="2">
        <v>1</v>
      </c>
    </row>
    <row r="60" spans="1:26" ht="12.75" customHeight="1" x14ac:dyDescent="0.2">
      <c r="P60" s="2">
        <f t="shared" si="2"/>
        <v>0</v>
      </c>
      <c r="Q60" s="2">
        <v>0</v>
      </c>
      <c r="T60" s="1"/>
    </row>
    <row r="61" spans="1:26" ht="12.75" customHeight="1" x14ac:dyDescent="0.2">
      <c r="A61" s="33" t="s">
        <v>1831</v>
      </c>
      <c r="B61" s="2" t="s">
        <v>1549</v>
      </c>
      <c r="C61" s="2" t="s">
        <v>1595</v>
      </c>
      <c r="D61" s="2" t="s">
        <v>1784</v>
      </c>
      <c r="E61" s="2" t="s">
        <v>1709</v>
      </c>
      <c r="F61" s="2" t="s">
        <v>1646</v>
      </c>
      <c r="G61" s="2" t="s">
        <v>1645</v>
      </c>
      <c r="P61" s="2">
        <f t="shared" si="2"/>
        <v>6</v>
      </c>
      <c r="Q61" s="41">
        <v>7</v>
      </c>
      <c r="S61" s="2">
        <v>20</v>
      </c>
      <c r="T61" s="1" t="s">
        <v>1853</v>
      </c>
      <c r="U61" s="2" t="s">
        <v>1813</v>
      </c>
      <c r="V61" s="2">
        <v>4</v>
      </c>
      <c r="X61" s="2" t="s">
        <v>1854</v>
      </c>
    </row>
    <row r="62" spans="1:26" ht="12.75" customHeight="1" x14ac:dyDescent="0.2">
      <c r="P62" s="2">
        <f t="shared" si="2"/>
        <v>0</v>
      </c>
      <c r="Q62" s="2">
        <v>0</v>
      </c>
      <c r="T62" s="1"/>
      <c r="U62" s="2" t="s">
        <v>1855</v>
      </c>
      <c r="V62" s="2">
        <v>3</v>
      </c>
    </row>
    <row r="63" spans="1:26" ht="12.75" customHeight="1" x14ac:dyDescent="0.2">
      <c r="P63" s="2">
        <f t="shared" si="2"/>
        <v>0</v>
      </c>
      <c r="Q63" s="2">
        <v>0</v>
      </c>
      <c r="T63" s="1"/>
    </row>
    <row r="64" spans="1:26" ht="12.75" customHeight="1" x14ac:dyDescent="0.2">
      <c r="P64" s="2">
        <f t="shared" si="2"/>
        <v>0</v>
      </c>
      <c r="Q64" s="2">
        <v>0</v>
      </c>
      <c r="S64" s="2">
        <v>21</v>
      </c>
      <c r="T64" s="1" t="s">
        <v>1844</v>
      </c>
      <c r="U64" s="2" t="s">
        <v>1844</v>
      </c>
      <c r="V64" s="2">
        <v>3</v>
      </c>
      <c r="X64" s="2" t="s">
        <v>1856</v>
      </c>
      <c r="Y64" s="1"/>
      <c r="Z64" s="2" t="s">
        <v>1857</v>
      </c>
    </row>
    <row r="65" spans="1:24" ht="12.75" customHeight="1" x14ac:dyDescent="0.2">
      <c r="P65" s="2">
        <f t="shared" si="2"/>
        <v>0</v>
      </c>
      <c r="Q65" s="2">
        <v>0</v>
      </c>
      <c r="T65" s="1"/>
    </row>
    <row r="66" spans="1:24" ht="12.75" customHeight="1" x14ac:dyDescent="0.2">
      <c r="A66" s="33" t="s">
        <v>1817</v>
      </c>
      <c r="B66" s="2" t="s">
        <v>1566</v>
      </c>
      <c r="C66" s="2" t="s">
        <v>1567</v>
      </c>
      <c r="D66" s="2" t="s">
        <v>1555</v>
      </c>
      <c r="E66" s="2" t="s">
        <v>1578</v>
      </c>
      <c r="F66" s="2" t="s">
        <v>1696</v>
      </c>
      <c r="G66" s="2" t="s">
        <v>1695</v>
      </c>
      <c r="H66" s="2" t="s">
        <v>1697</v>
      </c>
      <c r="I66" s="2" t="s">
        <v>1583</v>
      </c>
      <c r="J66" s="2" t="s">
        <v>1565</v>
      </c>
      <c r="P66" s="2">
        <f t="shared" si="2"/>
        <v>9</v>
      </c>
      <c r="Q66" s="41">
        <v>9</v>
      </c>
      <c r="T66" s="1"/>
    </row>
    <row r="67" spans="1:24" ht="12.75" customHeight="1" x14ac:dyDescent="0.2">
      <c r="P67" s="2">
        <f t="shared" si="2"/>
        <v>0</v>
      </c>
      <c r="Q67" s="2">
        <v>0</v>
      </c>
      <c r="T67" s="1"/>
    </row>
    <row r="68" spans="1:24" ht="12.75" customHeight="1" x14ac:dyDescent="0.2">
      <c r="B68" s="2" t="s">
        <v>1552</v>
      </c>
      <c r="P68" s="2">
        <f t="shared" si="2"/>
        <v>1</v>
      </c>
      <c r="Q68" s="2">
        <v>1</v>
      </c>
      <c r="S68" s="2">
        <v>22</v>
      </c>
      <c r="T68" s="1" t="s">
        <v>1858</v>
      </c>
      <c r="U68" s="2" t="s">
        <v>1858</v>
      </c>
      <c r="V68" s="2">
        <v>3</v>
      </c>
      <c r="X68" s="2" t="s">
        <v>1859</v>
      </c>
    </row>
    <row r="69" spans="1:24" ht="12.75" customHeight="1" x14ac:dyDescent="0.2">
      <c r="P69" s="2">
        <f t="shared" si="2"/>
        <v>0</v>
      </c>
      <c r="Q69" s="2">
        <v>0</v>
      </c>
      <c r="T69" s="1"/>
    </row>
    <row r="70" spans="1:24" ht="12.75" customHeight="1" x14ac:dyDescent="0.2">
      <c r="B70" s="2" t="s">
        <v>1558</v>
      </c>
      <c r="P70" s="2">
        <f t="shared" si="2"/>
        <v>1</v>
      </c>
      <c r="Q70" s="2">
        <v>1</v>
      </c>
      <c r="S70" s="2">
        <v>23</v>
      </c>
      <c r="T70" s="1" t="s">
        <v>1815</v>
      </c>
      <c r="U70" s="2" t="s">
        <v>1815</v>
      </c>
      <c r="V70" s="2">
        <v>3</v>
      </c>
      <c r="X70" s="2" t="s">
        <v>1860</v>
      </c>
    </row>
    <row r="71" spans="1:24" ht="12.75" customHeight="1" x14ac:dyDescent="0.2">
      <c r="P71" s="2">
        <f t="shared" si="2"/>
        <v>0</v>
      </c>
      <c r="Q71" s="2">
        <v>0</v>
      </c>
      <c r="T71" s="1"/>
    </row>
    <row r="72" spans="1:24" ht="12.75" customHeight="1" x14ac:dyDescent="0.2">
      <c r="P72" s="2">
        <f t="shared" si="2"/>
        <v>0</v>
      </c>
      <c r="Q72" s="2">
        <v>0</v>
      </c>
      <c r="S72" s="2">
        <v>24</v>
      </c>
      <c r="T72" s="1" t="s">
        <v>1796</v>
      </c>
      <c r="U72" s="2" t="s">
        <v>1796</v>
      </c>
      <c r="V72" s="2">
        <v>12</v>
      </c>
      <c r="X72" s="2" t="s">
        <v>1861</v>
      </c>
    </row>
    <row r="73" spans="1:24" ht="12.75" customHeight="1" x14ac:dyDescent="0.2">
      <c r="B73" s="2" t="s">
        <v>1764</v>
      </c>
      <c r="P73" s="2">
        <f t="shared" si="2"/>
        <v>1</v>
      </c>
      <c r="Q73" s="2">
        <v>1</v>
      </c>
      <c r="T73" s="1"/>
      <c r="U73" s="2" t="s">
        <v>1836</v>
      </c>
      <c r="V73" s="2">
        <v>3</v>
      </c>
    </row>
    <row r="74" spans="1:24" ht="12.75" customHeight="1" x14ac:dyDescent="0.2">
      <c r="P74" s="2">
        <f t="shared" si="2"/>
        <v>0</v>
      </c>
      <c r="Q74" s="2">
        <v>0</v>
      </c>
      <c r="T74" s="1"/>
    </row>
    <row r="75" spans="1:24" ht="12.75" customHeight="1" x14ac:dyDescent="0.2">
      <c r="B75" s="2" t="s">
        <v>1547</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1852</v>
      </c>
      <c r="B80" s="2" t="s">
        <v>1568</v>
      </c>
      <c r="C80" s="2" t="s">
        <v>1574</v>
      </c>
      <c r="D80" s="2" t="s">
        <v>1571</v>
      </c>
      <c r="E80" s="2" t="s">
        <v>1573</v>
      </c>
      <c r="F80" s="2" t="s">
        <v>1569</v>
      </c>
      <c r="P80" s="2">
        <f t="shared" si="3"/>
        <v>5</v>
      </c>
      <c r="Q80" s="41">
        <v>5</v>
      </c>
      <c r="S80" s="2">
        <v>25</v>
      </c>
      <c r="T80" s="1" t="s">
        <v>1862</v>
      </c>
      <c r="U80" s="2" t="s">
        <v>1827</v>
      </c>
      <c r="V80" s="2">
        <v>2</v>
      </c>
      <c r="X80" s="2" t="s">
        <v>1863</v>
      </c>
    </row>
    <row r="81" spans="1:22" ht="12.75" customHeight="1" x14ac:dyDescent="0.2">
      <c r="P81" s="2">
        <f t="shared" si="3"/>
        <v>0</v>
      </c>
      <c r="Q81" s="2">
        <v>0</v>
      </c>
      <c r="U81" s="2" t="s">
        <v>1848</v>
      </c>
      <c r="V81" s="2">
        <v>2</v>
      </c>
    </row>
    <row r="82" spans="1:22" ht="12.75" customHeight="1" x14ac:dyDescent="0.2">
      <c r="A82" s="33" t="s">
        <v>1864</v>
      </c>
      <c r="B82" s="2" t="s">
        <v>1570</v>
      </c>
      <c r="C82" s="2" t="s">
        <v>1765</v>
      </c>
      <c r="D82" s="2" t="s">
        <v>1763</v>
      </c>
      <c r="P82" s="2">
        <f t="shared" si="3"/>
        <v>3</v>
      </c>
      <c r="Q82" s="2">
        <v>3</v>
      </c>
      <c r="U82" s="2" t="s">
        <v>1864</v>
      </c>
      <c r="V82" s="2">
        <v>2</v>
      </c>
    </row>
    <row r="83" spans="1:22" ht="12.75" customHeight="1" x14ac:dyDescent="0.2">
      <c r="P83" s="2">
        <f t="shared" si="3"/>
        <v>0</v>
      </c>
      <c r="Q83" s="2">
        <v>0</v>
      </c>
      <c r="U83" s="2" t="s">
        <v>1865</v>
      </c>
      <c r="V83" s="2">
        <v>1</v>
      </c>
    </row>
    <row r="84" spans="1:22" ht="12.75" customHeight="1" x14ac:dyDescent="0.2">
      <c r="B84" s="2" t="s">
        <v>1589</v>
      </c>
      <c r="C84" s="2" t="s">
        <v>1591</v>
      </c>
      <c r="P84" s="2">
        <f t="shared" si="3"/>
        <v>2</v>
      </c>
      <c r="Q84" s="2">
        <v>2</v>
      </c>
      <c r="U84" s="2" t="s">
        <v>1866</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1833</v>
      </c>
      <c r="B87" s="2" t="s">
        <v>1575</v>
      </c>
      <c r="C87" s="2" t="s">
        <v>1614</v>
      </c>
      <c r="D87" s="2" t="s">
        <v>1650</v>
      </c>
      <c r="E87" s="2" t="s">
        <v>1538</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1584</v>
      </c>
      <c r="P96" s="2">
        <f t="shared" si="3"/>
        <v>1</v>
      </c>
      <c r="Q96" s="2">
        <v>1</v>
      </c>
    </row>
    <row r="97" spans="2:31" ht="12.75" customHeight="1" x14ac:dyDescent="0.2">
      <c r="B97" s="2" t="s">
        <v>1585</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1592</v>
      </c>
      <c r="P104" s="2">
        <f t="shared" si="3"/>
        <v>1</v>
      </c>
      <c r="Q104" s="2">
        <v>1</v>
      </c>
      <c r="T104" s="51" t="s">
        <v>1867</v>
      </c>
    </row>
    <row r="105" spans="2:31" ht="12.75" customHeight="1" thickTop="1" x14ac:dyDescent="0.2">
      <c r="P105" s="2">
        <f t="shared" si="3"/>
        <v>0</v>
      </c>
      <c r="Q105" s="2">
        <v>0</v>
      </c>
    </row>
    <row r="106" spans="2:31" ht="14.25" customHeight="1" x14ac:dyDescent="0.2">
      <c r="B106" s="2" t="s">
        <v>1594</v>
      </c>
      <c r="P106" s="2">
        <f t="shared" si="3"/>
        <v>1</v>
      </c>
      <c r="Q106" s="2">
        <v>1</v>
      </c>
      <c r="T106" s="43" t="s">
        <v>1868</v>
      </c>
    </row>
    <row r="107" spans="2:31" ht="12.75" customHeight="1" x14ac:dyDescent="0.2">
      <c r="B107" s="2" t="s">
        <v>1593</v>
      </c>
      <c r="C107" s="2" t="s">
        <v>1588</v>
      </c>
      <c r="P107" s="2">
        <f t="shared" si="3"/>
        <v>2</v>
      </c>
      <c r="Q107" s="2">
        <v>2</v>
      </c>
    </row>
    <row r="108" spans="2:31" ht="12.75" customHeight="1" x14ac:dyDescent="0.2">
      <c r="B108" s="2" t="s">
        <v>1596</v>
      </c>
      <c r="P108" s="2">
        <f t="shared" si="3"/>
        <v>1</v>
      </c>
      <c r="Q108" s="2">
        <v>1</v>
      </c>
      <c r="S108" s="2">
        <v>2</v>
      </c>
      <c r="T108" s="1" t="s">
        <v>1798</v>
      </c>
      <c r="U108" s="2" t="s">
        <v>1869</v>
      </c>
    </row>
    <row r="109" spans="2:31" ht="12.75" customHeight="1" x14ac:dyDescent="0.2">
      <c r="P109" s="2">
        <f t="shared" si="3"/>
        <v>0</v>
      </c>
      <c r="Q109" s="2">
        <v>0</v>
      </c>
      <c r="T109" s="2" t="s">
        <v>1870</v>
      </c>
    </row>
    <row r="110" spans="2:31" ht="12.75" customHeight="1" x14ac:dyDescent="0.2">
      <c r="P110" s="2">
        <f t="shared" si="3"/>
        <v>0</v>
      </c>
      <c r="Q110" s="2">
        <v>0</v>
      </c>
      <c r="T110" s="2" t="s">
        <v>1871</v>
      </c>
    </row>
    <row r="111" spans="2:31" ht="12.75" customHeight="1" x14ac:dyDescent="0.2">
      <c r="Q111" s="2">
        <v>0</v>
      </c>
    </row>
    <row r="112" spans="2:31" ht="12.75" customHeight="1" x14ac:dyDescent="0.2">
      <c r="B112" s="2" t="s">
        <v>1600</v>
      </c>
      <c r="C112" s="2" t="s">
        <v>1601</v>
      </c>
      <c r="P112" s="2">
        <f t="shared" ref="P112:P143" si="4">COUNTIF(B112:O112,"&lt;&gt;")</f>
        <v>2</v>
      </c>
      <c r="Q112" s="2">
        <v>2</v>
      </c>
      <c r="S112" s="2">
        <v>4</v>
      </c>
      <c r="T112" s="1" t="s">
        <v>1809</v>
      </c>
    </row>
    <row r="113" spans="2:21" ht="12.75" customHeight="1" x14ac:dyDescent="0.2">
      <c r="P113" s="2">
        <f t="shared" si="4"/>
        <v>0</v>
      </c>
      <c r="Q113" s="2">
        <v>0</v>
      </c>
      <c r="T113" s="2" t="s">
        <v>1872</v>
      </c>
      <c r="U113" s="2" t="s">
        <v>1873</v>
      </c>
    </row>
    <row r="114" spans="2:21" ht="12.75" customHeight="1" x14ac:dyDescent="0.2">
      <c r="B114" s="2" t="s">
        <v>1602</v>
      </c>
      <c r="P114" s="2">
        <f t="shared" si="4"/>
        <v>1</v>
      </c>
      <c r="Q114" s="2">
        <v>1</v>
      </c>
    </row>
    <row r="115" spans="2:21" ht="12.75" customHeight="1" x14ac:dyDescent="0.2">
      <c r="B115" s="2" t="s">
        <v>1603</v>
      </c>
      <c r="P115" s="2">
        <f t="shared" si="4"/>
        <v>1</v>
      </c>
      <c r="Q115" s="2">
        <v>1</v>
      </c>
      <c r="S115" s="2">
        <v>21</v>
      </c>
      <c r="T115" s="1" t="s">
        <v>1844</v>
      </c>
      <c r="U115" s="2" t="s">
        <v>1874</v>
      </c>
    </row>
    <row r="116" spans="2:21" ht="12.75" customHeight="1" x14ac:dyDescent="0.2">
      <c r="B116" s="2" t="s">
        <v>1604</v>
      </c>
      <c r="P116" s="2">
        <f t="shared" si="4"/>
        <v>1</v>
      </c>
      <c r="Q116" s="2">
        <v>1</v>
      </c>
      <c r="T116" s="2" t="s">
        <v>1875</v>
      </c>
    </row>
    <row r="117" spans="2:21" ht="12.75" customHeight="1" x14ac:dyDescent="0.2">
      <c r="B117" s="2" t="s">
        <v>1605</v>
      </c>
      <c r="P117" s="2">
        <f t="shared" si="4"/>
        <v>1</v>
      </c>
      <c r="Q117" s="2">
        <v>1</v>
      </c>
    </row>
    <row r="118" spans="2:21" ht="12.75" customHeight="1" x14ac:dyDescent="0.2">
      <c r="P118" s="2">
        <f t="shared" si="4"/>
        <v>0</v>
      </c>
      <c r="Q118" s="2">
        <v>0</v>
      </c>
      <c r="S118" s="2">
        <v>10</v>
      </c>
      <c r="T118" s="1" t="s">
        <v>1825</v>
      </c>
      <c r="U118" s="2" t="s">
        <v>1876</v>
      </c>
    </row>
    <row r="119" spans="2:21" ht="12.75" customHeight="1" x14ac:dyDescent="0.2">
      <c r="P119" s="2">
        <f t="shared" si="4"/>
        <v>0</v>
      </c>
      <c r="Q119" s="2">
        <v>0</v>
      </c>
      <c r="T119" s="2" t="s">
        <v>1877</v>
      </c>
    </row>
    <row r="120" spans="2:21" ht="12.75" customHeight="1" x14ac:dyDescent="0.2">
      <c r="B120" s="2" t="s">
        <v>1608</v>
      </c>
      <c r="P120" s="2">
        <f t="shared" si="4"/>
        <v>1</v>
      </c>
      <c r="Q120" s="2">
        <v>1</v>
      </c>
    </row>
    <row r="121" spans="2:21" ht="12.75" customHeight="1" x14ac:dyDescent="0.2">
      <c r="B121" s="2" t="s">
        <v>1609</v>
      </c>
      <c r="P121" s="2">
        <f t="shared" si="4"/>
        <v>1</v>
      </c>
      <c r="Q121" s="2">
        <v>1</v>
      </c>
      <c r="S121" s="2">
        <v>12</v>
      </c>
      <c r="T121" s="1" t="s">
        <v>1801</v>
      </c>
      <c r="U121" s="2" t="s">
        <v>1878</v>
      </c>
    </row>
    <row r="122" spans="2:21" ht="12.75" customHeight="1" x14ac:dyDescent="0.2">
      <c r="P122" s="2">
        <f t="shared" si="4"/>
        <v>0</v>
      </c>
      <c r="Q122" s="2">
        <v>0</v>
      </c>
      <c r="S122" s="2">
        <v>14</v>
      </c>
      <c r="T122" s="1" t="s">
        <v>1833</v>
      </c>
    </row>
    <row r="123" spans="2:21" ht="12.75" customHeight="1" x14ac:dyDescent="0.2">
      <c r="P123" s="2">
        <f t="shared" si="4"/>
        <v>0</v>
      </c>
      <c r="Q123" s="2">
        <v>0</v>
      </c>
      <c r="T123" s="1" t="s">
        <v>1879</v>
      </c>
    </row>
    <row r="124" spans="2:21" ht="12.75" customHeight="1" x14ac:dyDescent="0.2">
      <c r="P124" s="2">
        <f t="shared" si="4"/>
        <v>0</v>
      </c>
      <c r="Q124" s="2">
        <v>0</v>
      </c>
      <c r="T124" s="1"/>
    </row>
    <row r="125" spans="2:21" ht="12.75" customHeight="1" x14ac:dyDescent="0.2">
      <c r="P125" s="2">
        <f t="shared" si="4"/>
        <v>0</v>
      </c>
      <c r="Q125" s="2">
        <v>0</v>
      </c>
      <c r="S125" s="2">
        <v>19</v>
      </c>
      <c r="T125" s="1" t="s">
        <v>1849</v>
      </c>
      <c r="U125" s="2" t="s">
        <v>1880</v>
      </c>
    </row>
    <row r="126" spans="2:21" ht="12.75" customHeight="1" x14ac:dyDescent="0.2">
      <c r="P126" s="2">
        <f t="shared" si="4"/>
        <v>0</v>
      </c>
      <c r="Q126" s="2">
        <v>0</v>
      </c>
      <c r="T126" s="2" t="s">
        <v>1875</v>
      </c>
    </row>
    <row r="127" spans="2:21" ht="12.75" customHeight="1" x14ac:dyDescent="0.2">
      <c r="P127" s="2">
        <f t="shared" si="4"/>
        <v>0</v>
      </c>
      <c r="Q127" s="2">
        <v>0</v>
      </c>
    </row>
    <row r="128" spans="2:21" ht="12.75" customHeight="1" x14ac:dyDescent="0.2">
      <c r="B128" s="2" t="s">
        <v>1617</v>
      </c>
      <c r="P128" s="2">
        <f t="shared" si="4"/>
        <v>1</v>
      </c>
      <c r="Q128" s="2">
        <v>1</v>
      </c>
      <c r="S128" s="2">
        <v>25</v>
      </c>
      <c r="T128" s="1" t="s">
        <v>1862</v>
      </c>
      <c r="U128" s="2" t="s">
        <v>1881</v>
      </c>
    </row>
    <row r="129" spans="2:27" ht="12.75" customHeight="1" x14ac:dyDescent="0.2">
      <c r="P129" s="2">
        <f t="shared" si="4"/>
        <v>0</v>
      </c>
      <c r="Q129" s="2">
        <v>0</v>
      </c>
      <c r="T129" s="2" t="s">
        <v>1875</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1620</v>
      </c>
      <c r="P132" s="2">
        <f t="shared" si="4"/>
        <v>1</v>
      </c>
      <c r="Q132" s="2">
        <v>1</v>
      </c>
    </row>
    <row r="133" spans="2:27" ht="12.75" customHeight="1" x14ac:dyDescent="0.2">
      <c r="P133" s="2">
        <f t="shared" si="4"/>
        <v>0</v>
      </c>
      <c r="Q133" s="2">
        <v>0</v>
      </c>
    </row>
    <row r="134" spans="2:27" ht="12.75" customHeight="1" x14ac:dyDescent="0.2">
      <c r="B134" s="2" t="s">
        <v>1622</v>
      </c>
      <c r="P134" s="2">
        <f t="shared" si="4"/>
        <v>1</v>
      </c>
      <c r="Q134" s="2">
        <v>1</v>
      </c>
    </row>
    <row r="135" spans="2:27" ht="12.75" customHeight="1" x14ac:dyDescent="0.2">
      <c r="B135" s="2" t="s">
        <v>1623</v>
      </c>
      <c r="C135" s="2" t="s">
        <v>1624</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1882</v>
      </c>
    </row>
    <row r="139" spans="2:27" ht="12.75" customHeight="1" thickTop="1" x14ac:dyDescent="0.2">
      <c r="P139" s="2">
        <f t="shared" si="4"/>
        <v>0</v>
      </c>
      <c r="Q139" s="2">
        <v>0</v>
      </c>
    </row>
    <row r="140" spans="2:27" ht="15" customHeight="1" x14ac:dyDescent="0.2">
      <c r="P140" s="2">
        <f t="shared" si="4"/>
        <v>0</v>
      </c>
      <c r="Q140" s="2">
        <v>0</v>
      </c>
      <c r="T140" s="44" t="s">
        <v>1883</v>
      </c>
    </row>
    <row r="141" spans="2:27" ht="12.75" customHeight="1" x14ac:dyDescent="0.2">
      <c r="P141" s="2">
        <f t="shared" si="4"/>
        <v>0</v>
      </c>
      <c r="Q141" s="2">
        <v>0</v>
      </c>
    </row>
    <row r="142" spans="2:27" ht="12.75" customHeight="1" x14ac:dyDescent="0.2">
      <c r="B142" s="2" t="s">
        <v>1630</v>
      </c>
      <c r="P142" s="2">
        <f t="shared" si="4"/>
        <v>1</v>
      </c>
      <c r="Q142" s="2">
        <v>1</v>
      </c>
      <c r="V142" s="2" t="s">
        <v>1884</v>
      </c>
      <c r="W142" s="2" t="s">
        <v>1885</v>
      </c>
    </row>
    <row r="143" spans="2:27" ht="12.75" customHeight="1" x14ac:dyDescent="0.2">
      <c r="B143" s="2" t="s">
        <v>1631</v>
      </c>
      <c r="P143" s="2">
        <f t="shared" si="4"/>
        <v>1</v>
      </c>
      <c r="Q143" s="2">
        <v>1</v>
      </c>
      <c r="S143" s="1">
        <v>1</v>
      </c>
      <c r="T143" s="45" t="s">
        <v>1790</v>
      </c>
      <c r="V143" s="2">
        <v>1</v>
      </c>
      <c r="W143" s="1">
        <v>1</v>
      </c>
    </row>
    <row r="144" spans="2:27" ht="12.75" customHeight="1" x14ac:dyDescent="0.2">
      <c r="P144" s="2">
        <f t="shared" ref="P144:P175" si="5">COUNTIF(B144:O144,"&lt;&gt;")</f>
        <v>0</v>
      </c>
      <c r="Q144" s="2">
        <v>0</v>
      </c>
      <c r="S144" s="1">
        <v>2</v>
      </c>
      <c r="T144" s="45" t="s">
        <v>1822</v>
      </c>
      <c r="V144" s="2">
        <v>8</v>
      </c>
      <c r="W144" s="1">
        <v>2</v>
      </c>
    </row>
    <row r="145" spans="2:23" ht="12.75" customHeight="1" x14ac:dyDescent="0.2">
      <c r="B145" s="2" t="s">
        <v>1633</v>
      </c>
      <c r="P145" s="2">
        <f t="shared" si="5"/>
        <v>1</v>
      </c>
      <c r="Q145" s="2">
        <v>1</v>
      </c>
      <c r="S145" s="1">
        <v>3</v>
      </c>
      <c r="T145" s="45" t="s">
        <v>1837</v>
      </c>
      <c r="V145" s="2">
        <v>15</v>
      </c>
      <c r="W145" s="1">
        <v>3</v>
      </c>
    </row>
    <row r="146" spans="2:23" ht="12.75" customHeight="1" x14ac:dyDescent="0.2">
      <c r="B146" s="2" t="s">
        <v>1634</v>
      </c>
      <c r="P146" s="2">
        <f t="shared" si="5"/>
        <v>1</v>
      </c>
      <c r="Q146" s="2">
        <v>1</v>
      </c>
      <c r="S146" s="1">
        <v>4</v>
      </c>
      <c r="T146" s="45" t="s">
        <v>1886</v>
      </c>
      <c r="V146" s="2">
        <v>13</v>
      </c>
      <c r="W146" s="1">
        <v>4</v>
      </c>
    </row>
    <row r="147" spans="2:23" ht="12.75" customHeight="1" x14ac:dyDescent="0.2">
      <c r="B147" s="2" t="s">
        <v>1635</v>
      </c>
      <c r="P147" s="2">
        <f t="shared" si="5"/>
        <v>1</v>
      </c>
      <c r="Q147" s="2">
        <v>1</v>
      </c>
      <c r="S147" s="1">
        <v>5</v>
      </c>
      <c r="T147" s="45" t="s">
        <v>1841</v>
      </c>
      <c r="V147" s="2">
        <v>17</v>
      </c>
      <c r="W147" s="1">
        <v>5</v>
      </c>
    </row>
    <row r="148" spans="2:23" ht="12.75" customHeight="1" x14ac:dyDescent="0.2">
      <c r="P148" s="2">
        <f t="shared" si="5"/>
        <v>0</v>
      </c>
      <c r="Q148" s="2">
        <v>0</v>
      </c>
      <c r="S148" s="1">
        <v>6</v>
      </c>
      <c r="T148" s="45" t="s">
        <v>1815</v>
      </c>
      <c r="V148" s="2">
        <v>23</v>
      </c>
      <c r="W148" s="1">
        <v>6</v>
      </c>
    </row>
    <row r="149" spans="2:23" ht="12.75" customHeight="1" x14ac:dyDescent="0.2">
      <c r="P149" s="2">
        <f t="shared" si="5"/>
        <v>0</v>
      </c>
      <c r="Q149" s="2">
        <v>0</v>
      </c>
      <c r="S149" s="1">
        <v>7</v>
      </c>
      <c r="T149" s="45" t="s">
        <v>1803</v>
      </c>
      <c r="V149" s="2">
        <v>3</v>
      </c>
      <c r="W149" s="1">
        <v>7</v>
      </c>
    </row>
    <row r="150" spans="2:23" ht="12.75" customHeight="1" x14ac:dyDescent="0.2">
      <c r="P150" s="2">
        <f t="shared" si="5"/>
        <v>0</v>
      </c>
      <c r="Q150" s="2">
        <v>0</v>
      </c>
      <c r="S150" s="1">
        <v>8</v>
      </c>
      <c r="T150" s="45" t="s">
        <v>1858</v>
      </c>
      <c r="V150" s="2">
        <v>22</v>
      </c>
      <c r="W150" s="1">
        <v>8</v>
      </c>
    </row>
    <row r="151" spans="2:23" ht="12.75" customHeight="1" x14ac:dyDescent="0.2">
      <c r="P151" s="2">
        <f t="shared" si="5"/>
        <v>0</v>
      </c>
      <c r="Q151" s="2">
        <v>0</v>
      </c>
      <c r="S151" s="1">
        <v>9</v>
      </c>
      <c r="T151" s="45" t="s">
        <v>1887</v>
      </c>
      <c r="V151" s="2">
        <v>9</v>
      </c>
      <c r="W151" s="1">
        <v>9</v>
      </c>
    </row>
    <row r="152" spans="2:23" ht="12.75" customHeight="1" x14ac:dyDescent="0.2">
      <c r="B152" s="2" t="s">
        <v>1640</v>
      </c>
      <c r="P152" s="2">
        <f t="shared" si="5"/>
        <v>1</v>
      </c>
      <c r="Q152" s="2">
        <v>1</v>
      </c>
      <c r="S152" s="1">
        <v>10</v>
      </c>
      <c r="T152" s="45" t="s">
        <v>1853</v>
      </c>
      <c r="V152" s="2">
        <v>20</v>
      </c>
      <c r="W152" s="1">
        <v>10</v>
      </c>
    </row>
    <row r="153" spans="2:23" ht="12.75" customHeight="1" x14ac:dyDescent="0.2">
      <c r="P153" s="2">
        <f t="shared" si="5"/>
        <v>0</v>
      </c>
      <c r="Q153" s="2">
        <v>0</v>
      </c>
      <c r="S153" s="1">
        <v>11</v>
      </c>
      <c r="T153" s="46" t="s">
        <v>1796</v>
      </c>
      <c r="V153" s="2">
        <v>24</v>
      </c>
      <c r="W153" s="1">
        <v>11</v>
      </c>
    </row>
    <row r="154" spans="2:23" ht="12.75" customHeight="1" x14ac:dyDescent="0.2">
      <c r="P154" s="2">
        <f t="shared" si="5"/>
        <v>0</v>
      </c>
      <c r="Q154" s="2">
        <v>0</v>
      </c>
      <c r="S154" s="1">
        <v>12</v>
      </c>
      <c r="T154" s="46" t="s">
        <v>1888</v>
      </c>
      <c r="V154" s="2">
        <v>26</v>
      </c>
      <c r="W154" s="1">
        <v>12</v>
      </c>
    </row>
    <row r="155" spans="2:23" ht="12.75" customHeight="1" x14ac:dyDescent="0.2">
      <c r="P155" s="2">
        <f t="shared" si="5"/>
        <v>0</v>
      </c>
      <c r="Q155" s="2">
        <v>0</v>
      </c>
      <c r="S155" s="1">
        <v>13</v>
      </c>
      <c r="T155" s="46" t="s">
        <v>1889</v>
      </c>
      <c r="V155" s="2">
        <v>4</v>
      </c>
      <c r="W155" s="1">
        <v>13</v>
      </c>
    </row>
    <row r="156" spans="2:23" ht="12.75" customHeight="1" x14ac:dyDescent="0.2">
      <c r="P156" s="2">
        <f t="shared" si="5"/>
        <v>0</v>
      </c>
      <c r="Q156" s="2">
        <v>0</v>
      </c>
      <c r="S156" s="1">
        <v>14</v>
      </c>
      <c r="T156" s="47" t="s">
        <v>1817</v>
      </c>
      <c r="V156" s="2">
        <v>6</v>
      </c>
      <c r="W156" s="1">
        <v>14</v>
      </c>
    </row>
    <row r="157" spans="2:23" ht="12.75" customHeight="1" x14ac:dyDescent="0.2">
      <c r="P157" s="2">
        <f t="shared" si="5"/>
        <v>0</v>
      </c>
      <c r="Q157" s="2">
        <v>0</v>
      </c>
      <c r="S157" s="1">
        <v>15</v>
      </c>
      <c r="T157" s="47" t="s">
        <v>1806</v>
      </c>
      <c r="V157" s="2">
        <v>16</v>
      </c>
      <c r="W157" s="1">
        <v>15</v>
      </c>
    </row>
    <row r="158" spans="2:23" ht="12.75" customHeight="1" x14ac:dyDescent="0.2">
      <c r="P158" s="2">
        <f t="shared" si="5"/>
        <v>0</v>
      </c>
      <c r="Q158" s="2">
        <v>0</v>
      </c>
      <c r="S158" s="1">
        <v>16</v>
      </c>
      <c r="T158" s="47" t="s">
        <v>1890</v>
      </c>
      <c r="V158" s="2">
        <v>5</v>
      </c>
      <c r="W158" s="1">
        <v>16</v>
      </c>
    </row>
    <row r="159" spans="2:23" ht="12.75" customHeight="1" x14ac:dyDescent="0.2">
      <c r="P159" s="2">
        <f t="shared" si="5"/>
        <v>0</v>
      </c>
      <c r="Q159" s="2">
        <v>0</v>
      </c>
      <c r="S159" s="1">
        <v>17</v>
      </c>
      <c r="T159" s="48" t="s">
        <v>1798</v>
      </c>
      <c r="V159" s="2">
        <v>2</v>
      </c>
      <c r="W159" s="1">
        <v>17</v>
      </c>
    </row>
    <row r="160" spans="2:23" ht="12.75" customHeight="1" x14ac:dyDescent="0.2">
      <c r="P160" s="2">
        <f t="shared" si="5"/>
        <v>0</v>
      </c>
      <c r="Q160" s="2">
        <v>0</v>
      </c>
      <c r="S160" s="1">
        <v>18</v>
      </c>
      <c r="T160" s="48" t="s">
        <v>1833</v>
      </c>
      <c r="V160" s="2">
        <v>14</v>
      </c>
      <c r="W160" s="1">
        <v>18</v>
      </c>
    </row>
    <row r="161" spans="2:23" ht="12.75" customHeight="1" x14ac:dyDescent="0.2">
      <c r="P161" s="2">
        <f t="shared" si="5"/>
        <v>0</v>
      </c>
      <c r="Q161" s="2">
        <v>0</v>
      </c>
      <c r="S161" s="1">
        <v>19</v>
      </c>
      <c r="T161" s="48" t="s">
        <v>1820</v>
      </c>
      <c r="V161" s="2">
        <v>7</v>
      </c>
      <c r="W161" s="1">
        <v>19</v>
      </c>
    </row>
    <row r="162" spans="2:23" ht="12.75" customHeight="1" x14ac:dyDescent="0.2">
      <c r="P162" s="2">
        <f t="shared" si="5"/>
        <v>0</v>
      </c>
      <c r="Q162" s="2">
        <v>0</v>
      </c>
      <c r="S162" s="1">
        <v>20</v>
      </c>
      <c r="T162" s="48" t="s">
        <v>1891</v>
      </c>
      <c r="V162" s="2">
        <v>10</v>
      </c>
      <c r="W162" s="1">
        <v>20</v>
      </c>
    </row>
    <row r="163" spans="2:23" ht="12.75" customHeight="1" x14ac:dyDescent="0.2">
      <c r="B163" s="2" t="s">
        <v>1651</v>
      </c>
      <c r="P163" s="2">
        <f t="shared" si="5"/>
        <v>1</v>
      </c>
      <c r="Q163" s="2">
        <v>1</v>
      </c>
      <c r="S163" s="1">
        <v>21</v>
      </c>
      <c r="T163" s="48" t="s">
        <v>1797</v>
      </c>
      <c r="V163" s="2">
        <v>11</v>
      </c>
      <c r="W163" s="1">
        <v>21</v>
      </c>
    </row>
    <row r="164" spans="2:23" ht="12.75" customHeight="1" x14ac:dyDescent="0.2">
      <c r="B164" s="2" t="s">
        <v>1652</v>
      </c>
      <c r="P164" s="2">
        <f t="shared" si="5"/>
        <v>1</v>
      </c>
      <c r="Q164" s="2">
        <v>1</v>
      </c>
      <c r="S164" s="1">
        <v>22</v>
      </c>
      <c r="T164" s="48" t="s">
        <v>1830</v>
      </c>
      <c r="V164" s="2">
        <v>18</v>
      </c>
      <c r="W164" s="1">
        <v>22</v>
      </c>
    </row>
    <row r="165" spans="2:23" ht="12.75" customHeight="1" x14ac:dyDescent="0.2">
      <c r="B165" s="2" t="s">
        <v>1653</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1656</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1660</v>
      </c>
      <c r="P172" s="2">
        <f t="shared" si="5"/>
        <v>1</v>
      </c>
      <c r="Q172" s="2">
        <v>1</v>
      </c>
    </row>
    <row r="173" spans="2:23" ht="12.75" customHeight="1" x14ac:dyDescent="0.2">
      <c r="P173" s="2">
        <f t="shared" si="5"/>
        <v>0</v>
      </c>
      <c r="Q173" s="2">
        <v>0</v>
      </c>
    </row>
    <row r="174" spans="2:23" ht="12.75" customHeight="1" x14ac:dyDescent="0.2">
      <c r="B174" s="2" t="s">
        <v>1662</v>
      </c>
      <c r="P174" s="2">
        <f t="shared" si="5"/>
        <v>1</v>
      </c>
      <c r="Q174" s="2">
        <v>1</v>
      </c>
    </row>
    <row r="175" spans="2:23" ht="12.75" customHeight="1" x14ac:dyDescent="0.2">
      <c r="B175" s="2" t="s">
        <v>1663</v>
      </c>
      <c r="P175" s="2">
        <f t="shared" si="5"/>
        <v>1</v>
      </c>
      <c r="Q175" s="2">
        <v>1</v>
      </c>
    </row>
    <row r="176" spans="2:23" ht="12.75" customHeight="1" x14ac:dyDescent="0.2">
      <c r="B176" s="2" t="s">
        <v>1664</v>
      </c>
      <c r="P176" s="2">
        <f t="shared" ref="P176:P20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1838</v>
      </c>
      <c r="B180" s="2" t="s">
        <v>1745</v>
      </c>
      <c r="C180" s="2" t="s">
        <v>1727</v>
      </c>
      <c r="D180" s="2" t="s">
        <v>1702</v>
      </c>
      <c r="E180" s="2" t="s">
        <v>1618</v>
      </c>
      <c r="F180" s="2" t="s">
        <v>1728</v>
      </c>
      <c r="G180" s="2" t="s">
        <v>1679</v>
      </c>
      <c r="P180" s="2">
        <f>COUNTIF(B180:O180,"&lt;&gt;")</f>
        <v>6</v>
      </c>
      <c r="Q180" s="41">
        <v>6</v>
      </c>
    </row>
    <row r="181" spans="1:17" ht="12.75" customHeight="1" x14ac:dyDescent="0.2">
      <c r="A181" s="33" t="s">
        <v>1843</v>
      </c>
      <c r="B181" s="2" t="s">
        <v>1669</v>
      </c>
      <c r="C181" s="2" t="s">
        <v>1733</v>
      </c>
      <c r="D181" s="2" t="s">
        <v>1734</v>
      </c>
      <c r="P181" s="2">
        <f>COUNTIF(B181:O181,"&lt;&gt;")</f>
        <v>3</v>
      </c>
      <c r="Q181" s="2">
        <v>3</v>
      </c>
    </row>
    <row r="182" spans="1:17" ht="12.75" customHeight="1" x14ac:dyDescent="0.2">
      <c r="A182" s="33" t="s">
        <v>1842</v>
      </c>
      <c r="B182" s="2" t="s">
        <v>1688</v>
      </c>
      <c r="C182" s="2" t="s">
        <v>1725</v>
      </c>
      <c r="D182" s="2" t="s">
        <v>1670</v>
      </c>
      <c r="Q182" s="2">
        <v>3</v>
      </c>
    </row>
    <row r="183" spans="1:17" ht="12.75" customHeight="1" x14ac:dyDescent="0.2">
      <c r="A183" s="33" t="s">
        <v>1840</v>
      </c>
      <c r="B183" s="2" t="s">
        <v>1619</v>
      </c>
      <c r="C183" s="2" t="s">
        <v>1760</v>
      </c>
      <c r="D183" s="2" t="s">
        <v>1548</v>
      </c>
      <c r="E183" s="2" t="s">
        <v>1686</v>
      </c>
      <c r="F183" s="2" t="s">
        <v>1699</v>
      </c>
      <c r="P183" s="2">
        <f>COUNTIF(B183:O183,"&lt;&gt;")</f>
        <v>5</v>
      </c>
      <c r="Q183" s="41">
        <v>6</v>
      </c>
    </row>
    <row r="184" spans="1:17" ht="12.75" customHeight="1" x14ac:dyDescent="0.2">
      <c r="Q184" s="2">
        <v>0</v>
      </c>
    </row>
    <row r="185" spans="1:17" ht="12.75" customHeight="1" x14ac:dyDescent="0.2">
      <c r="B185" s="2" t="s">
        <v>1673</v>
      </c>
      <c r="P185" s="2">
        <f t="shared" ref="P185:P216" si="7">COUNTIF(B185:O185,"&lt;&gt;")</f>
        <v>1</v>
      </c>
      <c r="Q185" s="2">
        <v>1</v>
      </c>
    </row>
    <row r="186" spans="1:17" ht="12.75" customHeight="1" x14ac:dyDescent="0.2">
      <c r="B186" s="2" t="s">
        <v>1674</v>
      </c>
      <c r="P186" s="2">
        <f t="shared" si="7"/>
        <v>1</v>
      </c>
      <c r="Q186" s="2">
        <v>1</v>
      </c>
    </row>
    <row r="187" spans="1:17" ht="12.75" customHeight="1" x14ac:dyDescent="0.2">
      <c r="B187" s="2" t="s">
        <v>1676</v>
      </c>
      <c r="P187" s="2">
        <f t="shared" si="7"/>
        <v>1</v>
      </c>
      <c r="Q187" s="2">
        <v>1</v>
      </c>
    </row>
    <row r="188" spans="1:17" ht="12.75" customHeight="1" x14ac:dyDescent="0.2">
      <c r="P188" s="2">
        <f t="shared" si="7"/>
        <v>0</v>
      </c>
      <c r="Q188" s="2">
        <v>0</v>
      </c>
    </row>
    <row r="189" spans="1:17" ht="12.75" customHeight="1" x14ac:dyDescent="0.2">
      <c r="B189" s="2" t="s">
        <v>1677</v>
      </c>
      <c r="C189" s="2" t="s">
        <v>1678</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1681</v>
      </c>
      <c r="C193" s="2" t="s">
        <v>1682</v>
      </c>
      <c r="P193" s="2">
        <f t="shared" si="7"/>
        <v>2</v>
      </c>
      <c r="Q193" s="2">
        <v>2</v>
      </c>
    </row>
    <row r="194" spans="2:17" ht="12.75" customHeight="1" x14ac:dyDescent="0.2">
      <c r="P194" s="2">
        <f t="shared" si="7"/>
        <v>0</v>
      </c>
      <c r="Q194" s="2">
        <v>0</v>
      </c>
    </row>
    <row r="195" spans="2:17" ht="12.75" customHeight="1" x14ac:dyDescent="0.2">
      <c r="B195" s="2" t="s">
        <v>1683</v>
      </c>
      <c r="P195" s="2">
        <f t="shared" si="7"/>
        <v>1</v>
      </c>
      <c r="Q195" s="2">
        <v>1</v>
      </c>
    </row>
    <row r="196" spans="2:17" ht="12.75" customHeight="1" x14ac:dyDescent="0.2">
      <c r="P196" s="2">
        <f t="shared" si="7"/>
        <v>0</v>
      </c>
      <c r="Q196" s="2">
        <v>0</v>
      </c>
    </row>
    <row r="197" spans="2:17" ht="12.75" customHeight="1" x14ac:dyDescent="0.2">
      <c r="B197" s="2" t="s">
        <v>1685</v>
      </c>
      <c r="P197" s="2">
        <f t="shared" si="7"/>
        <v>1</v>
      </c>
      <c r="Q197" s="2">
        <v>1</v>
      </c>
    </row>
    <row r="198" spans="2:17" ht="12.75" customHeight="1" x14ac:dyDescent="0.2">
      <c r="P198" s="2">
        <f t="shared" si="7"/>
        <v>0</v>
      </c>
      <c r="Q198" s="2">
        <v>0</v>
      </c>
    </row>
    <row r="199" spans="2:17" ht="12.75" customHeight="1" x14ac:dyDescent="0.2">
      <c r="B199" s="2" t="s">
        <v>1687</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1690</v>
      </c>
      <c r="P202" s="2">
        <f t="shared" si="7"/>
        <v>1</v>
      </c>
      <c r="Q202" s="2">
        <v>1</v>
      </c>
    </row>
    <row r="203" spans="2:17" ht="12.75" customHeight="1" x14ac:dyDescent="0.2">
      <c r="B203" s="2" t="s">
        <v>1691</v>
      </c>
      <c r="P203" s="2">
        <f t="shared" si="7"/>
        <v>1</v>
      </c>
      <c r="Q203" s="2">
        <v>1</v>
      </c>
    </row>
    <row r="204" spans="2:17" ht="12.75" customHeight="1" x14ac:dyDescent="0.2">
      <c r="P204" s="2">
        <f t="shared" si="7"/>
        <v>0</v>
      </c>
      <c r="Q204" s="2">
        <v>0</v>
      </c>
    </row>
    <row r="205" spans="2:17" ht="12.75" customHeight="1" x14ac:dyDescent="0.2">
      <c r="B205" s="2" t="s">
        <v>1693</v>
      </c>
      <c r="C205" s="2" t="s">
        <v>1692</v>
      </c>
      <c r="P205" s="2">
        <f t="shared" si="7"/>
        <v>2</v>
      </c>
      <c r="Q205" s="2">
        <v>2</v>
      </c>
    </row>
    <row r="206" spans="2:17" ht="12.75" customHeight="1" x14ac:dyDescent="0.2">
      <c r="P206" s="2">
        <f t="shared" si="7"/>
        <v>0</v>
      </c>
      <c r="Q206" s="2">
        <v>0</v>
      </c>
    </row>
    <row r="207" spans="2:17" ht="12.75" customHeight="1" x14ac:dyDescent="0.2">
      <c r="B207" s="2" t="s">
        <v>1668</v>
      </c>
      <c r="P207" s="2">
        <f t="shared" si="7"/>
        <v>1</v>
      </c>
      <c r="Q207" s="2">
        <v>1</v>
      </c>
    </row>
    <row r="208" spans="2:17" ht="12.75" customHeight="1" x14ac:dyDescent="0.2">
      <c r="B208" s="2" t="s">
        <v>1667</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1706</v>
      </c>
      <c r="P218" s="2">
        <f t="shared" si="8"/>
        <v>1</v>
      </c>
      <c r="Q218" s="2">
        <v>1</v>
      </c>
    </row>
    <row r="219" spans="1:17" ht="12.75" customHeight="1" x14ac:dyDescent="0.2">
      <c r="A219" s="33" t="s">
        <v>1810</v>
      </c>
      <c r="B219" s="2" t="s">
        <v>1707</v>
      </c>
      <c r="C219" s="2" t="s">
        <v>1708</v>
      </c>
      <c r="D219" s="2" t="s">
        <v>1736</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1710</v>
      </c>
      <c r="P222" s="2">
        <f t="shared" si="8"/>
        <v>1</v>
      </c>
      <c r="Q222" s="2">
        <v>1</v>
      </c>
    </row>
    <row r="223" spans="1:17" ht="12.75" customHeight="1" x14ac:dyDescent="0.2">
      <c r="B223" s="2" t="s">
        <v>1711</v>
      </c>
      <c r="P223" s="2">
        <f t="shared" si="8"/>
        <v>1</v>
      </c>
      <c r="Q223" s="2">
        <v>1</v>
      </c>
    </row>
    <row r="224" spans="1:17" ht="12.75" customHeight="1" x14ac:dyDescent="0.2">
      <c r="B224" s="2" t="s">
        <v>1712</v>
      </c>
      <c r="P224" s="2">
        <f t="shared" si="8"/>
        <v>1</v>
      </c>
      <c r="Q224" s="2">
        <v>1</v>
      </c>
    </row>
    <row r="225" spans="1:17" ht="12.75" customHeight="1" x14ac:dyDescent="0.2">
      <c r="B225" s="2" t="s">
        <v>1713</v>
      </c>
      <c r="P225" s="2">
        <f t="shared" si="8"/>
        <v>1</v>
      </c>
      <c r="Q225" s="2">
        <v>1</v>
      </c>
    </row>
    <row r="226" spans="1:17" ht="12.75" customHeight="1" x14ac:dyDescent="0.2">
      <c r="P226" s="2">
        <f t="shared" si="8"/>
        <v>0</v>
      </c>
      <c r="Q226" s="2">
        <v>0</v>
      </c>
    </row>
    <row r="227" spans="1:17" ht="12.75" customHeight="1" x14ac:dyDescent="0.2">
      <c r="B227" s="2" t="s">
        <v>1715</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1719</v>
      </c>
      <c r="P231" s="2">
        <f t="shared" si="8"/>
        <v>1</v>
      </c>
      <c r="Q231" s="2">
        <v>1</v>
      </c>
    </row>
    <row r="232" spans="1:17" ht="12.75" customHeight="1" x14ac:dyDescent="0.2">
      <c r="A232" s="33" t="s">
        <v>1850</v>
      </c>
      <c r="B232" s="2" t="s">
        <v>1720</v>
      </c>
      <c r="C232" s="2" t="s">
        <v>1775</v>
      </c>
      <c r="D232" s="2" t="s">
        <v>1716</v>
      </c>
      <c r="E232" s="2" t="s">
        <v>1680</v>
      </c>
      <c r="P232" s="2">
        <f t="shared" si="8"/>
        <v>4</v>
      </c>
      <c r="Q232" s="41">
        <v>4</v>
      </c>
    </row>
    <row r="233" spans="1:17" ht="12.75" customHeight="1" x14ac:dyDescent="0.2">
      <c r="B233" s="2" t="s">
        <v>1721</v>
      </c>
      <c r="P233" s="2">
        <f t="shared" si="8"/>
        <v>1</v>
      </c>
      <c r="Q233" s="2">
        <v>1</v>
      </c>
    </row>
    <row r="234" spans="1:17" ht="12.75" customHeight="1" x14ac:dyDescent="0.2">
      <c r="B234" s="2" t="s">
        <v>1722</v>
      </c>
      <c r="P234" s="2">
        <f t="shared" si="8"/>
        <v>1</v>
      </c>
      <c r="Q234" s="2">
        <v>1</v>
      </c>
    </row>
    <row r="235" spans="1:17" ht="12.75" customHeight="1" x14ac:dyDescent="0.2">
      <c r="B235" s="2" t="s">
        <v>1723</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1855</v>
      </c>
      <c r="B242" s="2" t="s">
        <v>1730</v>
      </c>
      <c r="C242" s="2" t="s">
        <v>1731</v>
      </c>
      <c r="D242" s="2" t="s">
        <v>1767</v>
      </c>
      <c r="E242" s="2" t="s">
        <v>1625</v>
      </c>
      <c r="P242" s="2">
        <f t="shared" si="8"/>
        <v>4</v>
      </c>
      <c r="Q242" s="41">
        <v>4</v>
      </c>
    </row>
    <row r="243" spans="1:17" ht="12.75" customHeight="1" x14ac:dyDescent="0.2">
      <c r="P243" s="2">
        <f t="shared" si="8"/>
        <v>0</v>
      </c>
      <c r="Q243" s="2">
        <v>0</v>
      </c>
    </row>
    <row r="244" spans="1:17" ht="12.75" customHeight="1" x14ac:dyDescent="0.2">
      <c r="B244" s="2" t="s">
        <v>1732</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80"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1741</v>
      </c>
      <c r="P253" s="2">
        <f t="shared" si="9"/>
        <v>1</v>
      </c>
      <c r="Q253" s="2">
        <v>1</v>
      </c>
    </row>
    <row r="254" spans="1:17" ht="12.75" customHeight="1" x14ac:dyDescent="0.2">
      <c r="B254" s="2" t="s">
        <v>1742</v>
      </c>
      <c r="P254" s="2">
        <f t="shared" si="9"/>
        <v>1</v>
      </c>
      <c r="Q254" s="2">
        <v>1</v>
      </c>
    </row>
    <row r="255" spans="1:17" ht="12.75" customHeight="1" x14ac:dyDescent="0.2">
      <c r="B255" s="2" t="s">
        <v>1743</v>
      </c>
      <c r="P255" s="2">
        <f t="shared" si="9"/>
        <v>1</v>
      </c>
      <c r="Q255" s="2">
        <v>1</v>
      </c>
    </row>
    <row r="256" spans="1:17" ht="12.75" customHeight="1" x14ac:dyDescent="0.2">
      <c r="B256" s="2" t="s">
        <v>1744</v>
      </c>
      <c r="P256" s="2">
        <f t="shared" si="9"/>
        <v>1</v>
      </c>
      <c r="Q256" s="2">
        <v>1</v>
      </c>
    </row>
    <row r="257" spans="1:17" ht="12.75" customHeight="1" x14ac:dyDescent="0.2">
      <c r="Q257" s="2">
        <v>0</v>
      </c>
    </row>
    <row r="258" spans="1:17" ht="12.75" customHeight="1" x14ac:dyDescent="0.2">
      <c r="B258" s="2" t="s">
        <v>1746</v>
      </c>
      <c r="C258" s="2" t="s">
        <v>1587</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1865</v>
      </c>
      <c r="B261" s="2" t="s">
        <v>1749</v>
      </c>
      <c r="C261" s="2" t="s">
        <v>1750</v>
      </c>
      <c r="P261" s="2">
        <f t="shared" si="10"/>
        <v>2</v>
      </c>
      <c r="Q261" s="2">
        <v>2</v>
      </c>
    </row>
    <row r="262" spans="1:17" ht="12.75" customHeight="1" x14ac:dyDescent="0.2">
      <c r="P262" s="2">
        <f t="shared" si="10"/>
        <v>0</v>
      </c>
      <c r="Q262" s="2">
        <v>0</v>
      </c>
    </row>
    <row r="263" spans="1:17" ht="12.75" customHeight="1" x14ac:dyDescent="0.2">
      <c r="B263" s="2" t="s">
        <v>1751</v>
      </c>
      <c r="P263" s="2">
        <f t="shared" si="10"/>
        <v>1</v>
      </c>
      <c r="Q263" s="2">
        <v>1</v>
      </c>
    </row>
    <row r="264" spans="1:17" ht="12.75" customHeight="1" x14ac:dyDescent="0.2">
      <c r="B264" s="2" t="s">
        <v>1752</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1755</v>
      </c>
      <c r="P267" s="2">
        <f t="shared" si="10"/>
        <v>1</v>
      </c>
      <c r="Q267" s="2">
        <v>1</v>
      </c>
    </row>
    <row r="268" spans="1:17" ht="12.75" customHeight="1" x14ac:dyDescent="0.2">
      <c r="B268" s="2" t="s">
        <v>1756</v>
      </c>
      <c r="P268" s="2">
        <f t="shared" si="10"/>
        <v>1</v>
      </c>
      <c r="Q268" s="2">
        <v>1</v>
      </c>
    </row>
    <row r="269" spans="1:17" ht="12.75" customHeight="1" x14ac:dyDescent="0.2">
      <c r="B269" s="2" t="s">
        <v>1757</v>
      </c>
      <c r="C269" s="2" t="s">
        <v>1759</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1761</v>
      </c>
      <c r="P274" s="2">
        <f t="shared" si="10"/>
        <v>1</v>
      </c>
      <c r="Q274" s="2">
        <v>1</v>
      </c>
    </row>
    <row r="275" spans="1:17" ht="12.75" customHeight="1" x14ac:dyDescent="0.2">
      <c r="B275" s="2" t="s">
        <v>1762</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1858</v>
      </c>
      <c r="B281" s="2" t="s">
        <v>1768</v>
      </c>
      <c r="C281" s="2" t="s">
        <v>1769</v>
      </c>
      <c r="D281" s="2" t="s">
        <v>1726</v>
      </c>
      <c r="E281" s="2" t="s">
        <v>1626</v>
      </c>
      <c r="P281" s="2">
        <f t="shared" si="10"/>
        <v>4</v>
      </c>
      <c r="Q281" s="41">
        <v>4</v>
      </c>
    </row>
    <row r="282" spans="1:17" ht="12.75" customHeight="1" x14ac:dyDescent="0.2">
      <c r="P282" s="2">
        <f t="shared" si="10"/>
        <v>0</v>
      </c>
      <c r="Q282" s="2">
        <v>0</v>
      </c>
    </row>
    <row r="283" spans="1:17" ht="12.75" customHeight="1" x14ac:dyDescent="0.2">
      <c r="A283" s="33" t="s">
        <v>1866</v>
      </c>
      <c r="B283" s="2" t="s">
        <v>1770</v>
      </c>
      <c r="C283" s="2" t="s">
        <v>1771</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1774</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1781</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2020-12-21T08:58:05Z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