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zane\Downloads\Ongoing Courses\Thesis\Global-Server-Distribution-Algorithm\"/>
    </mc:Choice>
  </mc:AlternateContent>
  <xr:revisionPtr revIDLastSave="0" documentId="13_ncr:1_{48662EE8-21BA-435E-BD9F-0F8978BBA28D}" xr6:coauthVersionLast="47" xr6:coauthVersionMax="47" xr10:uidLastSave="{00000000-0000-0000-0000-000000000000}"/>
  <bookViews>
    <workbookView xWindow="-120" yWindow="-120" windowWidth="29040" windowHeight="15720" xr2:uid="{10F9E64B-FC94-4E4A-9C4C-BEE9657835AC}"/>
  </bookViews>
  <sheets>
    <sheet name="Cloud Instance Prices" sheetId="1" r:id="rId1"/>
    <sheet name="Cloud Boot Duration Measurement" sheetId="2" r:id="rId2"/>
    <sheet name="Cloud Latency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K18" i="2"/>
  <c r="K17" i="2"/>
  <c r="K16" i="2"/>
  <c r="K19" i="2"/>
  <c r="K9" i="2"/>
  <c r="K8" i="2"/>
  <c r="K7" i="2"/>
  <c r="K6" i="2"/>
  <c r="O6" i="1"/>
  <c r="N8" i="1"/>
  <c r="O11" i="1"/>
  <c r="N6" i="1"/>
  <c r="N7" i="1"/>
  <c r="O7" i="1"/>
  <c r="O8" i="1"/>
  <c r="N9" i="1"/>
  <c r="O9" i="1"/>
  <c r="N10" i="1"/>
  <c r="O10" i="1"/>
  <c r="N11" i="1"/>
  <c r="M7" i="1"/>
  <c r="M8" i="1"/>
  <c r="M9" i="1"/>
  <c r="M10" i="1"/>
  <c r="M11" i="1"/>
  <c r="M6" i="1"/>
</calcChain>
</file>

<file path=xl/sharedStrings.xml><?xml version="1.0" encoding="utf-8"?>
<sst xmlns="http://schemas.openxmlformats.org/spreadsheetml/2006/main" count="154" uniqueCount="102">
  <si>
    <t>Instances</t>
  </si>
  <si>
    <t>c6g.xlarge</t>
  </si>
  <si>
    <t>c6g.2xlarge</t>
  </si>
  <si>
    <t>c6g.4xlarge</t>
  </si>
  <si>
    <t>c6g.8xlarge</t>
  </si>
  <si>
    <t>c6g.12xlarge</t>
  </si>
  <si>
    <t>c6g.16xlarge</t>
  </si>
  <si>
    <t>Regions</t>
  </si>
  <si>
    <t>Oregon(us-west-2)</t>
  </si>
  <si>
    <t>London(eu-west-2)</t>
  </si>
  <si>
    <t>Singapore(ap-southeast-1)</t>
  </si>
  <si>
    <t>London(europe-west2)</t>
  </si>
  <si>
    <t>c2d-highcpu-112</t>
  </si>
  <si>
    <t>c2d-highcpu-56</t>
  </si>
  <si>
    <t>c2d-highcpu-32</t>
  </si>
  <si>
    <t>c2d-highcpu-16</t>
  </si>
  <si>
    <t>c2d-highcpu-8</t>
  </si>
  <si>
    <t>c2d-highcpu-4</t>
  </si>
  <si>
    <t>Singapore(asia-southeast1)</t>
  </si>
  <si>
    <t>Oregon(us-west1)</t>
  </si>
  <si>
    <t>vCPUs</t>
  </si>
  <si>
    <t>Memory</t>
  </si>
  <si>
    <t>AWS</t>
  </si>
  <si>
    <t>GCP</t>
  </si>
  <si>
    <t>Theoretical</t>
  </si>
  <si>
    <t>c4</t>
  </si>
  <si>
    <t>c8</t>
  </si>
  <si>
    <t>c16</t>
  </si>
  <si>
    <t>c32</t>
  </si>
  <si>
    <t>c52</t>
  </si>
  <si>
    <t>c88</t>
  </si>
  <si>
    <t>Test Number</t>
  </si>
  <si>
    <t>Start Command</t>
  </si>
  <si>
    <t>First Connection</t>
  </si>
  <si>
    <t>17:19:18.640</t>
  </si>
  <si>
    <t>17:25:11.798</t>
  </si>
  <si>
    <t>17:28:59.814</t>
  </si>
  <si>
    <t>17:32:05.635</t>
  </si>
  <si>
    <t>17:33:54.202</t>
  </si>
  <si>
    <t>17:35:46.783</t>
  </si>
  <si>
    <t>17:37:49.004</t>
  </si>
  <si>
    <t>17:40:24.876</t>
  </si>
  <si>
    <t>17:41:37.564</t>
  </si>
  <si>
    <t>17:19:04:285</t>
  </si>
  <si>
    <t>17:31:53:475</t>
  </si>
  <si>
    <t>17:37:35:797</t>
  </si>
  <si>
    <t>17:24:57:749</t>
  </si>
  <si>
    <t>17:33:42:036</t>
  </si>
  <si>
    <t>17:40:11:165</t>
  </si>
  <si>
    <t>17:28:45:079</t>
  </si>
  <si>
    <t>17:35:33:582</t>
  </si>
  <si>
    <t>17:41:24:234</t>
  </si>
  <si>
    <t>Average Boot Durations Per Type</t>
  </si>
  <si>
    <t>Total Average</t>
  </si>
  <si>
    <t>21:45:43:336</t>
  </si>
  <si>
    <t>21:45:51.540</t>
  </si>
  <si>
    <t>21:49:33:657</t>
  </si>
  <si>
    <t>21:49:43.671</t>
  </si>
  <si>
    <t>21:51:46:202</t>
  </si>
  <si>
    <t>21:51:54.459</t>
  </si>
  <si>
    <t>00:01:37:357</t>
  </si>
  <si>
    <t>00:01:46.681</t>
  </si>
  <si>
    <t>00:04:01:202</t>
  </si>
  <si>
    <t>00:04:11.459</t>
  </si>
  <si>
    <t>00:05:12:991</t>
  </si>
  <si>
    <t>00:05:21.556</t>
  </si>
  <si>
    <t>00:13:20:365</t>
  </si>
  <si>
    <t>00:13:29.999</t>
  </si>
  <si>
    <t>00:16:04:159</t>
  </si>
  <si>
    <t>00:16:13.666</t>
  </si>
  <si>
    <t>00:19:40:688</t>
  </si>
  <si>
    <t>00:19:50.876</t>
  </si>
  <si>
    <t>Theoretical Boot Duration</t>
  </si>
  <si>
    <t>London</t>
  </si>
  <si>
    <t>Singapore</t>
  </si>
  <si>
    <t>Oregon</t>
  </si>
  <si>
    <t>Oregon(Seattle)</t>
  </si>
  <si>
    <t>4ms</t>
  </si>
  <si>
    <t>285ms</t>
  </si>
  <si>
    <t>364ms</t>
  </si>
  <si>
    <t>5ms</t>
  </si>
  <si>
    <t>451ms</t>
  </si>
  <si>
    <t>348ms</t>
  </si>
  <si>
    <t>16ms</t>
  </si>
  <si>
    <t>255ms</t>
  </si>
  <si>
    <t>18ms</t>
  </si>
  <si>
    <t>274ms</t>
  </si>
  <si>
    <t>405ms</t>
  </si>
  <si>
    <t>2ms</t>
  </si>
  <si>
    <t>338ms</t>
  </si>
  <si>
    <t>391ms</t>
  </si>
  <si>
    <t>277ms</t>
  </si>
  <si>
    <t>359ms</t>
  </si>
  <si>
    <t>Approximate Average Latency</t>
  </si>
  <si>
    <t>20ms</t>
  </si>
  <si>
    <t>380ms</t>
  </si>
  <si>
    <t>260ms</t>
  </si>
  <si>
    <t>370ms</t>
  </si>
  <si>
    <t>1ms</t>
  </si>
  <si>
    <t>400ms</t>
  </si>
  <si>
    <t>320ms</t>
  </si>
  <si>
    <t>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</si>
</sst>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F400]h:mm:ss\ AM/PM"/>
    <numFmt numFmtId="166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medium">
        <color theme="3"/>
      </right>
      <top style="thick">
        <color theme="5"/>
      </top>
      <bottom style="thick">
        <color theme="5"/>
      </bottom>
      <diagonal/>
    </border>
    <border>
      <left style="medium">
        <color theme="3"/>
      </left>
      <right style="medium">
        <color theme="3"/>
      </right>
      <top style="thick">
        <color theme="5"/>
      </top>
      <bottom style="thick">
        <color theme="5"/>
      </bottom>
      <diagonal/>
    </border>
    <border>
      <left style="medium">
        <color theme="3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medium">
        <color theme="3"/>
      </bottom>
      <diagonal/>
    </border>
    <border>
      <left style="thick">
        <color theme="5"/>
      </left>
      <right style="thick">
        <color theme="5"/>
      </right>
      <top style="medium">
        <color theme="3"/>
      </top>
      <bottom style="medium">
        <color theme="3"/>
      </bottom>
      <diagonal/>
    </border>
    <border>
      <left style="thick">
        <color theme="5"/>
      </left>
      <right style="thick">
        <color theme="5"/>
      </right>
      <top style="medium">
        <color theme="3"/>
      </top>
      <bottom style="thick">
        <color theme="5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1"/>
      </left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1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medium">
        <color theme="1"/>
      </bottom>
      <diagonal/>
    </border>
    <border>
      <left style="thick">
        <color theme="7"/>
      </left>
      <right style="thick">
        <color theme="7"/>
      </right>
      <top style="medium">
        <color theme="1"/>
      </top>
      <bottom style="medium">
        <color theme="1"/>
      </bottom>
      <diagonal/>
    </border>
    <border>
      <left style="thick">
        <color theme="7"/>
      </left>
      <right style="thick">
        <color theme="7"/>
      </right>
      <top style="medium">
        <color theme="1"/>
      </top>
      <bottom style="thick">
        <color theme="7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/>
      <bottom style="thick">
        <color theme="7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medium">
        <color theme="3"/>
      </right>
      <top style="thick">
        <color theme="6"/>
      </top>
      <bottom style="thick">
        <color theme="6"/>
      </bottom>
      <diagonal/>
    </border>
    <border>
      <left style="medium">
        <color theme="3"/>
      </left>
      <right style="medium">
        <color theme="3"/>
      </right>
      <top style="thick">
        <color theme="6"/>
      </top>
      <bottom style="thick">
        <color theme="6"/>
      </bottom>
      <diagonal/>
    </border>
    <border>
      <left style="medium">
        <color theme="3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medium">
        <color theme="3"/>
      </bottom>
      <diagonal/>
    </border>
    <border>
      <left style="thick">
        <color theme="6"/>
      </left>
      <right style="thick">
        <color theme="6"/>
      </right>
      <top style="medium">
        <color theme="3"/>
      </top>
      <bottom style="medium">
        <color theme="3"/>
      </bottom>
      <diagonal/>
    </border>
    <border>
      <left style="thick">
        <color theme="6"/>
      </left>
      <right style="thick">
        <color theme="6"/>
      </right>
      <top style="medium">
        <color theme="3"/>
      </top>
      <bottom style="thick">
        <color theme="6"/>
      </bottom>
      <diagonal/>
    </border>
    <border>
      <left/>
      <right style="medium">
        <color theme="3"/>
      </right>
      <top style="thick">
        <color theme="5"/>
      </top>
      <bottom style="thick">
        <color theme="5"/>
      </bottom>
      <diagonal/>
    </border>
    <border>
      <left/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3"/>
      </left>
      <right/>
      <top style="thick">
        <color theme="5"/>
      </top>
      <bottom style="thick">
        <color theme="5"/>
      </bottom>
      <diagonal/>
    </border>
    <border>
      <left style="medium">
        <color theme="1"/>
      </left>
      <right/>
      <top style="thick">
        <color theme="7"/>
      </top>
      <bottom style="thick">
        <color theme="7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5"/>
      </left>
      <right/>
      <top/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580A-BFB7-41C3-AC61-7DB75EC9B287}">
  <dimension ref="B3:O25"/>
  <sheetViews>
    <sheetView tabSelected="1" topLeftCell="C3" workbookViewId="0">
      <selection activeCell="J17" sqref="J17"/>
    </sheetView>
  </sheetViews>
  <sheetFormatPr defaultRowHeight="15" x14ac:dyDescent="0.25"/>
  <cols>
    <col min="2" max="2" width="12.85546875" customWidth="1"/>
    <col min="3" max="3" width="16.140625" customWidth="1"/>
    <col min="4" max="4" width="16" customWidth="1"/>
    <col min="5" max="5" width="22.28515625" customWidth="1"/>
    <col min="6" max="6" width="24.85546875" customWidth="1"/>
    <col min="7" max="7" width="32.28515625" customWidth="1"/>
    <col min="9" max="9" width="14.42578125" customWidth="1"/>
    <col min="10" max="10" width="14.28515625" customWidth="1"/>
    <col min="11" max="11" width="17.140625" customWidth="1"/>
    <col min="12" max="12" width="16.7109375" customWidth="1"/>
    <col min="13" max="13" width="24.7109375" customWidth="1"/>
    <col min="14" max="14" width="28.5703125" customWidth="1"/>
    <col min="15" max="15" width="30.5703125" customWidth="1"/>
  </cols>
  <sheetData>
    <row r="3" spans="2:15" ht="15.75" thickBot="1" x14ac:dyDescent="0.3"/>
    <row r="4" spans="2:15" ht="20.25" thickTop="1" thickBot="1" x14ac:dyDescent="0.35">
      <c r="B4" s="62" t="s">
        <v>22</v>
      </c>
      <c r="C4" s="62"/>
      <c r="D4" s="63"/>
      <c r="E4" s="53" t="s">
        <v>7</v>
      </c>
      <c r="F4" s="54"/>
      <c r="G4" s="55"/>
      <c r="H4" s="2"/>
      <c r="J4" s="66" t="s">
        <v>24</v>
      </c>
      <c r="K4" s="66"/>
      <c r="L4" s="66"/>
      <c r="M4" s="59" t="s">
        <v>7</v>
      </c>
      <c r="N4" s="60"/>
      <c r="O4" s="61"/>
    </row>
    <row r="5" spans="2:15" ht="20.25" thickTop="1" thickBot="1" x14ac:dyDescent="0.35">
      <c r="B5" s="19" t="s">
        <v>20</v>
      </c>
      <c r="C5" s="19" t="s">
        <v>21</v>
      </c>
      <c r="D5" s="1" t="s">
        <v>0</v>
      </c>
      <c r="E5" s="6" t="s">
        <v>8</v>
      </c>
      <c r="F5" s="7" t="s">
        <v>9</v>
      </c>
      <c r="G5" s="8" t="s">
        <v>10</v>
      </c>
      <c r="I5" s="20" t="s">
        <v>101</v>
      </c>
      <c r="J5" s="20" t="s">
        <v>20</v>
      </c>
      <c r="K5" s="20" t="s">
        <v>21</v>
      </c>
      <c r="L5" s="21" t="s">
        <v>0</v>
      </c>
      <c r="M5" s="22" t="s">
        <v>8</v>
      </c>
      <c r="N5" s="23" t="s">
        <v>9</v>
      </c>
      <c r="O5" s="24" t="s">
        <v>10</v>
      </c>
    </row>
    <row r="6" spans="2:15" ht="17.25" thickTop="1" thickBot="1" x14ac:dyDescent="0.3">
      <c r="B6" s="9">
        <v>4</v>
      </c>
      <c r="C6" s="9">
        <v>8</v>
      </c>
      <c r="D6" s="3" t="s">
        <v>1</v>
      </c>
      <c r="E6" s="10">
        <v>0.13600000000000001</v>
      </c>
      <c r="F6" s="10">
        <v>0.16159999999999999</v>
      </c>
      <c r="G6" s="10">
        <v>0.15679999999999999</v>
      </c>
      <c r="I6" s="89">
        <v>2</v>
      </c>
      <c r="J6" s="9">
        <v>4</v>
      </c>
      <c r="K6" s="9">
        <v>8</v>
      </c>
      <c r="L6" s="25" t="s">
        <v>25</v>
      </c>
      <c r="M6" s="10">
        <f>(E6+E19)/2</f>
        <v>0.14295000000000002</v>
      </c>
      <c r="N6" s="10">
        <f t="shared" ref="N6:O11" si="0">(F6+F19)/2</f>
        <v>0.17735000000000001</v>
      </c>
      <c r="O6" s="10">
        <f>(G6+G19)/2</f>
        <v>0.1706</v>
      </c>
    </row>
    <row r="7" spans="2:15" ht="16.5" thickBot="1" x14ac:dyDescent="0.3">
      <c r="B7" s="9">
        <v>8</v>
      </c>
      <c r="C7" s="9">
        <v>16</v>
      </c>
      <c r="D7" s="4" t="s">
        <v>2</v>
      </c>
      <c r="E7" s="10">
        <v>0.27200000000000002</v>
      </c>
      <c r="F7" s="10">
        <v>0.32319999999999999</v>
      </c>
      <c r="G7" s="10">
        <v>0.31359999999999999</v>
      </c>
      <c r="I7" s="89">
        <v>5</v>
      </c>
      <c r="J7" s="9">
        <v>8</v>
      </c>
      <c r="K7" s="9">
        <v>16</v>
      </c>
      <c r="L7" s="26" t="s">
        <v>26</v>
      </c>
      <c r="M7" s="10">
        <f t="shared" ref="M7:M11" si="1">(E7+E20)/2</f>
        <v>0.28590000000000004</v>
      </c>
      <c r="N7" s="10">
        <f t="shared" si="0"/>
        <v>0.35470000000000002</v>
      </c>
      <c r="O7" s="10">
        <f t="shared" si="0"/>
        <v>0.3412</v>
      </c>
    </row>
    <row r="8" spans="2:15" ht="16.5" thickBot="1" x14ac:dyDescent="0.3">
      <c r="B8" s="9">
        <v>16</v>
      </c>
      <c r="C8" s="9">
        <v>32</v>
      </c>
      <c r="D8" s="4" t="s">
        <v>3</v>
      </c>
      <c r="E8" s="10">
        <v>0.54400000000000004</v>
      </c>
      <c r="F8" s="10">
        <v>0.64639999999999997</v>
      </c>
      <c r="G8" s="10">
        <v>0.62719999999999998</v>
      </c>
      <c r="I8" s="89">
        <v>10</v>
      </c>
      <c r="J8" s="9">
        <v>16</v>
      </c>
      <c r="K8" s="9">
        <v>32</v>
      </c>
      <c r="L8" s="26" t="s">
        <v>27</v>
      </c>
      <c r="M8" s="10">
        <f t="shared" si="1"/>
        <v>0.57184999999999997</v>
      </c>
      <c r="N8" s="10">
        <f>(F8+F21)/2</f>
        <v>0.70950000000000002</v>
      </c>
      <c r="O8" s="10">
        <f t="shared" si="0"/>
        <v>0.68240000000000001</v>
      </c>
    </row>
    <row r="9" spans="2:15" ht="16.5" thickBot="1" x14ac:dyDescent="0.3">
      <c r="B9" s="9">
        <v>32</v>
      </c>
      <c r="C9" s="9">
        <v>64</v>
      </c>
      <c r="D9" s="4" t="s">
        <v>4</v>
      </c>
      <c r="E9" s="10">
        <v>1.0880000000000001</v>
      </c>
      <c r="F9" s="10">
        <v>1.2927999999999999</v>
      </c>
      <c r="G9" s="10">
        <v>1.2544</v>
      </c>
      <c r="I9" s="89">
        <v>22</v>
      </c>
      <c r="J9" s="9">
        <v>32</v>
      </c>
      <c r="K9" s="9">
        <v>64</v>
      </c>
      <c r="L9" s="26" t="s">
        <v>28</v>
      </c>
      <c r="M9" s="10">
        <f t="shared" si="1"/>
        <v>1.1436500000000001</v>
      </c>
      <c r="N9" s="10">
        <f t="shared" si="0"/>
        <v>1.419</v>
      </c>
      <c r="O9" s="10">
        <f t="shared" si="0"/>
        <v>1.3647499999999999</v>
      </c>
    </row>
    <row r="10" spans="2:15" ht="16.5" thickBot="1" x14ac:dyDescent="0.3">
      <c r="B10" s="9">
        <v>48</v>
      </c>
      <c r="C10" s="9">
        <v>96</v>
      </c>
      <c r="D10" s="4" t="s">
        <v>5</v>
      </c>
      <c r="E10" s="10">
        <v>1.6319999999999999</v>
      </c>
      <c r="F10" s="10">
        <v>1.9392</v>
      </c>
      <c r="G10" s="10">
        <v>1.8815999999999999</v>
      </c>
      <c r="I10" s="89">
        <v>36</v>
      </c>
      <c r="J10" s="9">
        <v>52</v>
      </c>
      <c r="K10" s="9">
        <v>104</v>
      </c>
      <c r="L10" s="26" t="s">
        <v>29</v>
      </c>
      <c r="M10" s="10">
        <f t="shared" si="1"/>
        <v>1.8654500000000001</v>
      </c>
      <c r="N10" s="10">
        <f t="shared" si="0"/>
        <v>2.32165</v>
      </c>
      <c r="O10" s="10">
        <f t="shared" si="0"/>
        <v>2.2315999999999998</v>
      </c>
    </row>
    <row r="11" spans="2:15" ht="16.5" thickBot="1" x14ac:dyDescent="0.3">
      <c r="B11" s="9">
        <v>64</v>
      </c>
      <c r="C11" s="9">
        <v>128</v>
      </c>
      <c r="D11" s="5" t="s">
        <v>6</v>
      </c>
      <c r="E11" s="10">
        <v>2.1760000000000002</v>
      </c>
      <c r="F11" s="10">
        <v>2.5855999999999999</v>
      </c>
      <c r="G11" s="10">
        <v>2.5087999999999999</v>
      </c>
      <c r="I11" s="89">
        <v>62</v>
      </c>
      <c r="J11" s="9">
        <v>88</v>
      </c>
      <c r="K11" s="9">
        <v>176</v>
      </c>
      <c r="L11" s="27" t="s">
        <v>30</v>
      </c>
      <c r="M11" s="10">
        <f t="shared" si="1"/>
        <v>3.1868500000000002</v>
      </c>
      <c r="N11" s="10">
        <f t="shared" si="0"/>
        <v>3.9969000000000001</v>
      </c>
      <c r="O11" s="10">
        <f>(G11+G24)/2</f>
        <v>3.8359999999999999</v>
      </c>
    </row>
    <row r="12" spans="2:15" ht="15.75" thickTop="1" x14ac:dyDescent="0.25"/>
    <row r="16" spans="2:15" ht="15.75" thickBot="1" x14ac:dyDescent="0.3"/>
    <row r="17" spans="2:7" ht="20.25" thickTop="1" thickBot="1" x14ac:dyDescent="0.35">
      <c r="B17" s="64" t="s">
        <v>23</v>
      </c>
      <c r="C17" s="64"/>
      <c r="D17" s="65"/>
      <c r="E17" s="56" t="s">
        <v>7</v>
      </c>
      <c r="F17" s="57"/>
      <c r="G17" s="58"/>
    </row>
    <row r="18" spans="2:7" ht="20.25" thickTop="1" thickBot="1" x14ac:dyDescent="0.35">
      <c r="B18" s="18" t="s">
        <v>20</v>
      </c>
      <c r="C18" s="18" t="s">
        <v>21</v>
      </c>
      <c r="D18" s="11" t="s">
        <v>0</v>
      </c>
      <c r="E18" s="12" t="s">
        <v>19</v>
      </c>
      <c r="F18" s="13" t="s">
        <v>11</v>
      </c>
      <c r="G18" s="14" t="s">
        <v>18</v>
      </c>
    </row>
    <row r="19" spans="2:7" ht="17.25" thickTop="1" thickBot="1" x14ac:dyDescent="0.3">
      <c r="B19" s="9">
        <v>4</v>
      </c>
      <c r="C19" s="9">
        <v>8</v>
      </c>
      <c r="D19" s="15" t="s">
        <v>17</v>
      </c>
      <c r="E19" s="10">
        <v>0.14990000000000001</v>
      </c>
      <c r="F19" s="10">
        <v>0.19309999999999999</v>
      </c>
      <c r="G19" s="10">
        <v>0.18440000000000001</v>
      </c>
    </row>
    <row r="20" spans="2:7" ht="16.5" thickBot="1" x14ac:dyDescent="0.3">
      <c r="B20" s="9">
        <v>8</v>
      </c>
      <c r="C20" s="9">
        <v>16</v>
      </c>
      <c r="D20" s="16" t="s">
        <v>16</v>
      </c>
      <c r="E20" s="10">
        <v>0.29980000000000001</v>
      </c>
      <c r="F20" s="10">
        <v>0.38619999999999999</v>
      </c>
      <c r="G20" s="10">
        <v>0.36880000000000002</v>
      </c>
    </row>
    <row r="21" spans="2:7" ht="16.5" thickBot="1" x14ac:dyDescent="0.3">
      <c r="B21" s="9">
        <v>16</v>
      </c>
      <c r="C21" s="9">
        <v>32</v>
      </c>
      <c r="D21" s="16" t="s">
        <v>15</v>
      </c>
      <c r="E21" s="10">
        <v>0.59970000000000001</v>
      </c>
      <c r="F21" s="10">
        <v>0.77259999999999995</v>
      </c>
      <c r="G21" s="10">
        <v>0.73760000000000003</v>
      </c>
    </row>
    <row r="22" spans="2:7" ht="16.5" thickBot="1" x14ac:dyDescent="0.3">
      <c r="B22" s="9">
        <v>32</v>
      </c>
      <c r="C22" s="9">
        <v>64</v>
      </c>
      <c r="D22" s="16" t="s">
        <v>14</v>
      </c>
      <c r="E22" s="10">
        <v>1.1993</v>
      </c>
      <c r="F22" s="10">
        <v>1.5451999999999999</v>
      </c>
      <c r="G22" s="10">
        <v>1.4751000000000001</v>
      </c>
    </row>
    <row r="23" spans="2:7" ht="17.25" customHeight="1" thickBot="1" x14ac:dyDescent="0.3">
      <c r="B23" s="9">
        <v>56</v>
      </c>
      <c r="C23" s="9">
        <v>112</v>
      </c>
      <c r="D23" s="16" t="s">
        <v>13</v>
      </c>
      <c r="E23" s="10">
        <v>2.0989</v>
      </c>
      <c r="F23" s="10">
        <v>2.7040999999999999</v>
      </c>
      <c r="G23" s="10">
        <v>2.5815999999999999</v>
      </c>
    </row>
    <row r="24" spans="2:7" ht="17.25" customHeight="1" thickBot="1" x14ac:dyDescent="0.3">
      <c r="B24" s="9">
        <v>112</v>
      </c>
      <c r="C24" s="9">
        <v>224</v>
      </c>
      <c r="D24" s="17" t="s">
        <v>12</v>
      </c>
      <c r="E24" s="10">
        <v>4.1977000000000002</v>
      </c>
      <c r="F24" s="10">
        <v>5.4081999999999999</v>
      </c>
      <c r="G24" s="10">
        <v>5.1631999999999998</v>
      </c>
    </row>
    <row r="25" spans="2:7" ht="17.25" customHeight="1" thickTop="1" x14ac:dyDescent="0.25"/>
  </sheetData>
  <mergeCells count="6">
    <mergeCell ref="E4:G4"/>
    <mergeCell ref="E17:G17"/>
    <mergeCell ref="M4:O4"/>
    <mergeCell ref="B4:D4"/>
    <mergeCell ref="B17:D17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182B-B29A-4EE2-8C40-13128FFD7E48}">
  <dimension ref="A2:O40"/>
  <sheetViews>
    <sheetView zoomScaleNormal="100" workbookViewId="0">
      <selection activeCell="J46" sqref="J46"/>
    </sheetView>
  </sheetViews>
  <sheetFormatPr defaultRowHeight="15" x14ac:dyDescent="0.25"/>
  <cols>
    <col min="2" max="2" width="12.5703125" customWidth="1"/>
    <col min="3" max="3" width="15.85546875" customWidth="1"/>
    <col min="4" max="4" width="19.28515625" customWidth="1"/>
    <col min="5" max="7" width="27.7109375" customWidth="1"/>
    <col min="8" max="9" width="30.5703125" customWidth="1"/>
    <col min="10" max="10" width="33.28515625" customWidth="1"/>
    <col min="11" max="11" width="39.85546875" customWidth="1"/>
    <col min="12" max="12" width="9.140625" customWidth="1"/>
  </cols>
  <sheetData>
    <row r="2" spans="1:15" ht="15.75" thickBo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20.25" thickTop="1" thickBot="1" x14ac:dyDescent="0.3">
      <c r="A3" s="9"/>
      <c r="B3" s="9"/>
      <c r="C3" s="9"/>
      <c r="D3" s="9"/>
      <c r="E3" s="71" t="s">
        <v>31</v>
      </c>
      <c r="F3" s="72"/>
      <c r="G3" s="72"/>
      <c r="H3" s="72"/>
      <c r="I3" s="72"/>
      <c r="J3" s="73"/>
      <c r="K3" s="9"/>
      <c r="L3" s="9"/>
      <c r="M3" s="9"/>
      <c r="N3" s="9"/>
      <c r="O3" s="9"/>
    </row>
    <row r="4" spans="1:15" ht="20.25" thickTop="1" thickBot="1" x14ac:dyDescent="0.3">
      <c r="A4" s="9"/>
      <c r="B4" s="62" t="s">
        <v>22</v>
      </c>
      <c r="C4" s="62"/>
      <c r="D4" s="63"/>
      <c r="E4" s="67">
        <v>1</v>
      </c>
      <c r="F4" s="68"/>
      <c r="G4" s="69">
        <v>2</v>
      </c>
      <c r="H4" s="68"/>
      <c r="I4" s="69">
        <v>3</v>
      </c>
      <c r="J4" s="70"/>
      <c r="K4" s="28"/>
      <c r="L4" s="9"/>
      <c r="M4" s="9"/>
      <c r="N4" s="9"/>
      <c r="O4" s="9"/>
    </row>
    <row r="5" spans="1:15" ht="20.25" thickTop="1" thickBot="1" x14ac:dyDescent="0.3">
      <c r="A5" s="9"/>
      <c r="B5" s="19" t="s">
        <v>20</v>
      </c>
      <c r="C5" s="19" t="s">
        <v>21</v>
      </c>
      <c r="D5" s="37" t="s">
        <v>0</v>
      </c>
      <c r="E5" s="6" t="s">
        <v>32</v>
      </c>
      <c r="F5" s="29" t="s">
        <v>33</v>
      </c>
      <c r="G5" s="29" t="s">
        <v>32</v>
      </c>
      <c r="H5" s="7" t="s">
        <v>33</v>
      </c>
      <c r="I5" s="31" t="s">
        <v>32</v>
      </c>
      <c r="J5" s="8" t="s">
        <v>33</v>
      </c>
      <c r="K5" s="34" t="s">
        <v>52</v>
      </c>
      <c r="L5" s="9"/>
      <c r="M5" s="9"/>
      <c r="N5" s="9"/>
      <c r="O5" s="9"/>
    </row>
    <row r="6" spans="1:15" ht="17.25" thickTop="1" thickBot="1" x14ac:dyDescent="0.3">
      <c r="A6" s="9"/>
      <c r="B6" s="9">
        <v>4</v>
      </c>
      <c r="C6" s="9">
        <v>8</v>
      </c>
      <c r="D6" s="38" t="s">
        <v>1</v>
      </c>
      <c r="E6" s="33" t="s">
        <v>43</v>
      </c>
      <c r="F6" s="10" t="s">
        <v>34</v>
      </c>
      <c r="G6" s="10" t="s">
        <v>46</v>
      </c>
      <c r="H6" s="10" t="s">
        <v>35</v>
      </c>
      <c r="I6" s="10" t="s">
        <v>49</v>
      </c>
      <c r="J6" s="10" t="s">
        <v>36</v>
      </c>
      <c r="K6" s="9">
        <f>((14.355)+(14.049)+(14.735))/3</f>
        <v>14.379666666666665</v>
      </c>
      <c r="L6" s="9"/>
      <c r="M6" s="9"/>
      <c r="N6" s="9"/>
      <c r="O6" s="9"/>
    </row>
    <row r="7" spans="1:15" ht="16.5" thickBot="1" x14ac:dyDescent="0.3">
      <c r="A7" s="9"/>
      <c r="B7" s="9">
        <v>32</v>
      </c>
      <c r="C7" s="9">
        <v>64</v>
      </c>
      <c r="D7" s="39" t="s">
        <v>4</v>
      </c>
      <c r="E7" s="10" t="s">
        <v>44</v>
      </c>
      <c r="F7" s="10" t="s">
        <v>37</v>
      </c>
      <c r="G7" s="10" t="s">
        <v>47</v>
      </c>
      <c r="H7" s="10" t="s">
        <v>38</v>
      </c>
      <c r="I7" s="10" t="s">
        <v>50</v>
      </c>
      <c r="J7" s="10" t="s">
        <v>39</v>
      </c>
      <c r="K7" s="9">
        <f>((12.16)+(12.166)+(13.201))/3</f>
        <v>12.509</v>
      </c>
      <c r="L7" s="9"/>
      <c r="M7" s="9"/>
      <c r="N7" s="9"/>
      <c r="O7" s="9"/>
    </row>
    <row r="8" spans="1:15" ht="16.5" thickBot="1" x14ac:dyDescent="0.3">
      <c r="A8" s="9"/>
      <c r="B8" s="9">
        <v>64</v>
      </c>
      <c r="C8" s="9">
        <v>128</v>
      </c>
      <c r="D8" s="40" t="s">
        <v>6</v>
      </c>
      <c r="E8" s="10" t="s">
        <v>45</v>
      </c>
      <c r="F8" s="10" t="s">
        <v>40</v>
      </c>
      <c r="G8" s="10" t="s">
        <v>48</v>
      </c>
      <c r="H8" s="10" t="s">
        <v>41</v>
      </c>
      <c r="I8" s="10" t="s">
        <v>51</v>
      </c>
      <c r="J8" s="10" t="s">
        <v>42</v>
      </c>
      <c r="K8" s="9">
        <f>((13.207)+(13.711)+(13.33))/3</f>
        <v>13.415999999999999</v>
      </c>
      <c r="L8" s="9"/>
      <c r="M8" s="9"/>
      <c r="N8" s="9"/>
      <c r="O8" s="9"/>
    </row>
    <row r="9" spans="1:15" ht="16.5" thickTop="1" thickBot="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>
        <f>(K6+K7+K8)/3</f>
        <v>13.434888888888887</v>
      </c>
      <c r="L9" s="79" t="s">
        <v>53</v>
      </c>
      <c r="M9" s="80"/>
      <c r="N9" s="9"/>
      <c r="O9" s="9"/>
    </row>
    <row r="10" spans="1:15" ht="15.75" thickTop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thickBo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20.25" thickTop="1" thickBot="1" x14ac:dyDescent="0.3">
      <c r="A13" s="9"/>
      <c r="B13" s="9"/>
      <c r="C13" s="9"/>
      <c r="D13" s="9"/>
      <c r="E13" s="76" t="s">
        <v>7</v>
      </c>
      <c r="F13" s="77"/>
      <c r="G13" s="77"/>
      <c r="H13" s="77"/>
      <c r="I13" s="77"/>
      <c r="J13" s="78"/>
      <c r="K13" s="9"/>
      <c r="L13" s="9"/>
      <c r="M13" s="9"/>
      <c r="N13" s="9"/>
      <c r="O13" s="9"/>
    </row>
    <row r="14" spans="1:15" ht="20.25" thickTop="1" thickBot="1" x14ac:dyDescent="0.3">
      <c r="A14" s="9"/>
      <c r="B14" s="64" t="s">
        <v>23</v>
      </c>
      <c r="C14" s="64"/>
      <c r="D14" s="65"/>
      <c r="E14" s="83">
        <v>1</v>
      </c>
      <c r="F14" s="84"/>
      <c r="G14" s="84">
        <v>2</v>
      </c>
      <c r="H14" s="84"/>
      <c r="I14" s="84">
        <v>3</v>
      </c>
      <c r="J14" s="85"/>
      <c r="K14" s="28"/>
      <c r="L14" s="9"/>
      <c r="M14" s="9"/>
      <c r="N14" s="9"/>
      <c r="O14" s="9"/>
    </row>
    <row r="15" spans="1:15" ht="20.25" thickTop="1" thickBot="1" x14ac:dyDescent="0.3">
      <c r="A15" s="9"/>
      <c r="B15" s="18" t="s">
        <v>20</v>
      </c>
      <c r="C15" s="18" t="s">
        <v>21</v>
      </c>
      <c r="D15" s="41" t="s">
        <v>0</v>
      </c>
      <c r="E15" s="12" t="s">
        <v>32</v>
      </c>
      <c r="F15" s="30" t="s">
        <v>33</v>
      </c>
      <c r="G15" s="30" t="s">
        <v>32</v>
      </c>
      <c r="H15" s="13" t="s">
        <v>33</v>
      </c>
      <c r="I15" s="32" t="s">
        <v>32</v>
      </c>
      <c r="J15" s="14" t="s">
        <v>33</v>
      </c>
      <c r="K15" s="35" t="s">
        <v>52</v>
      </c>
      <c r="L15" s="9"/>
      <c r="M15" s="9"/>
      <c r="N15" s="9"/>
      <c r="O15" s="9"/>
    </row>
    <row r="16" spans="1:15" ht="17.25" thickTop="1" thickBot="1" x14ac:dyDescent="0.3">
      <c r="A16" s="9"/>
      <c r="B16" s="9">
        <v>4</v>
      </c>
      <c r="C16" s="9">
        <v>8</v>
      </c>
      <c r="D16" s="42" t="s">
        <v>17</v>
      </c>
      <c r="E16" s="10" t="s">
        <v>54</v>
      </c>
      <c r="F16" s="10" t="s">
        <v>55</v>
      </c>
      <c r="G16" s="10" t="s">
        <v>56</v>
      </c>
      <c r="H16" s="10" t="s">
        <v>57</v>
      </c>
      <c r="I16" s="10" t="s">
        <v>58</v>
      </c>
      <c r="J16" s="10" t="s">
        <v>59</v>
      </c>
      <c r="K16" s="9">
        <f>((8.204)+(10.014)+(8.257))/3</f>
        <v>8.8250000000000011</v>
      </c>
      <c r="L16" s="9"/>
      <c r="M16" s="9"/>
      <c r="N16" s="9"/>
      <c r="O16" s="9"/>
    </row>
    <row r="17" spans="1:15" ht="16.5" thickBot="1" x14ac:dyDescent="0.3">
      <c r="A17" s="9"/>
      <c r="B17" s="9">
        <v>32</v>
      </c>
      <c r="C17" s="9">
        <v>64</v>
      </c>
      <c r="D17" s="43" t="s">
        <v>14</v>
      </c>
      <c r="E17" s="10" t="s">
        <v>60</v>
      </c>
      <c r="F17" s="10" t="s">
        <v>61</v>
      </c>
      <c r="G17" s="10" t="s">
        <v>62</v>
      </c>
      <c r="H17" s="10" t="s">
        <v>63</v>
      </c>
      <c r="I17" s="10" t="s">
        <v>64</v>
      </c>
      <c r="J17" s="10" t="s">
        <v>65</v>
      </c>
      <c r="K17" s="9">
        <f>((9.324)+(10.257)+(8.565))/3</f>
        <v>9.3819999999999997</v>
      </c>
      <c r="L17" s="9"/>
      <c r="M17" s="9"/>
      <c r="N17" s="9"/>
      <c r="O17" s="9"/>
    </row>
    <row r="18" spans="1:15" ht="16.5" thickBot="1" x14ac:dyDescent="0.3">
      <c r="A18" s="9"/>
      <c r="B18" s="9">
        <v>56</v>
      </c>
      <c r="C18" s="9">
        <v>112</v>
      </c>
      <c r="D18" s="44" t="s">
        <v>13</v>
      </c>
      <c r="E18" s="10" t="s">
        <v>66</v>
      </c>
      <c r="F18" s="10" t="s">
        <v>67</v>
      </c>
      <c r="G18" s="10" t="s">
        <v>68</v>
      </c>
      <c r="H18" s="10" t="s">
        <v>69</v>
      </c>
      <c r="I18" s="10" t="s">
        <v>70</v>
      </c>
      <c r="J18" s="10" t="s">
        <v>71</v>
      </c>
      <c r="K18" s="9">
        <f>((9.634)+(9.507)+(10.188))/3</f>
        <v>9.7763333333333335</v>
      </c>
      <c r="L18" s="9"/>
      <c r="M18" s="9"/>
      <c r="N18" s="9"/>
      <c r="O18" s="9"/>
    </row>
    <row r="19" spans="1:15" ht="16.5" thickTop="1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>
        <f>(K16+K17+K18)/3</f>
        <v>9.3277777777777775</v>
      </c>
      <c r="L19" s="81" t="s">
        <v>53</v>
      </c>
      <c r="M19" s="82"/>
      <c r="N19" s="9"/>
      <c r="O19" s="9"/>
    </row>
    <row r="20" spans="1:15" ht="15.75" thickTop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5.75" thickBot="1" x14ac:dyDescent="0.3">
      <c r="A24" s="9"/>
      <c r="B24" s="9"/>
      <c r="C24" s="9"/>
      <c r="D24" s="9"/>
      <c r="E24" s="45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ht="16.5" thickTop="1" thickBot="1" x14ac:dyDescent="0.3">
      <c r="A25" s="9"/>
      <c r="B25" s="74" t="s">
        <v>72</v>
      </c>
      <c r="C25" s="75"/>
      <c r="D25" s="36">
        <f>(K9+K19)/2</f>
        <v>11.381333333333332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5.75" thickTop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</sheetData>
  <mergeCells count="13">
    <mergeCell ref="B25:C25"/>
    <mergeCell ref="B14:D14"/>
    <mergeCell ref="E13:J13"/>
    <mergeCell ref="L9:M9"/>
    <mergeCell ref="L19:M19"/>
    <mergeCell ref="E14:F14"/>
    <mergeCell ref="G14:H14"/>
    <mergeCell ref="I14:J14"/>
    <mergeCell ref="E4:F4"/>
    <mergeCell ref="G4:H4"/>
    <mergeCell ref="I4:J4"/>
    <mergeCell ref="E3:J3"/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0833-D094-4001-B34A-3AF054B7A1B0}">
  <dimension ref="C6:V21"/>
  <sheetViews>
    <sheetView topLeftCell="C1" workbookViewId="0">
      <selection activeCell="L17" sqref="L17"/>
    </sheetView>
  </sheetViews>
  <sheetFormatPr defaultRowHeight="15" x14ac:dyDescent="0.25"/>
  <cols>
    <col min="2" max="2" width="4.85546875" customWidth="1"/>
    <col min="3" max="3" width="7.5703125" customWidth="1"/>
    <col min="4" max="4" width="27" bestFit="1" customWidth="1"/>
    <col min="5" max="5" width="18.7109375" customWidth="1"/>
    <col min="6" max="6" width="17.7109375" customWidth="1"/>
    <col min="7" max="7" width="23.140625" customWidth="1"/>
    <col min="8" max="8" width="16.140625" customWidth="1"/>
    <col min="9" max="9" width="15.28515625" customWidth="1"/>
    <col min="10" max="10" width="18.7109375" customWidth="1"/>
    <col min="11" max="11" width="19" customWidth="1"/>
    <col min="12" max="12" width="21.5703125" customWidth="1"/>
    <col min="13" max="13" width="13.85546875" customWidth="1"/>
  </cols>
  <sheetData>
    <row r="6" spans="3:14" x14ac:dyDescent="0.25">
      <c r="C6" s="9"/>
      <c r="D6" s="9"/>
      <c r="E6" s="9"/>
      <c r="F6" s="9"/>
      <c r="G6" s="9"/>
      <c r="H6" s="9"/>
      <c r="I6" s="9"/>
      <c r="J6" s="9"/>
      <c r="K6" s="9"/>
    </row>
    <row r="7" spans="3:14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3:14" ht="15.75" thickBot="1" x14ac:dyDescent="0.3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3:14" ht="15.75" thickTop="1" x14ac:dyDescent="0.25">
      <c r="C9" s="9"/>
      <c r="D9" s="9"/>
      <c r="E9" s="86" t="s">
        <v>75</v>
      </c>
      <c r="F9" s="87"/>
      <c r="G9" s="88"/>
      <c r="H9" s="86" t="s">
        <v>74</v>
      </c>
      <c r="I9" s="87"/>
      <c r="J9" s="88"/>
      <c r="K9" s="86" t="s">
        <v>73</v>
      </c>
      <c r="L9" s="87"/>
      <c r="M9" s="88"/>
      <c r="N9" s="9"/>
    </row>
    <row r="10" spans="3:14" ht="15.75" thickBot="1" x14ac:dyDescent="0.3">
      <c r="C10" s="9"/>
      <c r="D10" s="9"/>
      <c r="E10" s="47" t="s">
        <v>76</v>
      </c>
      <c r="F10" s="48" t="s">
        <v>74</v>
      </c>
      <c r="G10" s="49" t="s">
        <v>73</v>
      </c>
      <c r="H10" s="47" t="s">
        <v>76</v>
      </c>
      <c r="I10" s="48" t="s">
        <v>74</v>
      </c>
      <c r="J10" s="49" t="s">
        <v>73</v>
      </c>
      <c r="K10" s="47" t="s">
        <v>76</v>
      </c>
      <c r="L10" s="48" t="s">
        <v>74</v>
      </c>
      <c r="M10" s="49" t="s">
        <v>73</v>
      </c>
      <c r="N10" s="9"/>
    </row>
    <row r="11" spans="3:14" ht="15.75" thickTop="1" x14ac:dyDescent="0.25">
      <c r="C11" s="9"/>
      <c r="D11" s="50" t="s">
        <v>23</v>
      </c>
      <c r="E11" s="9" t="s">
        <v>83</v>
      </c>
      <c r="F11" s="9" t="s">
        <v>79</v>
      </c>
      <c r="G11" s="9" t="s">
        <v>84</v>
      </c>
      <c r="H11" s="9" t="s">
        <v>82</v>
      </c>
      <c r="I11" s="9" t="s">
        <v>80</v>
      </c>
      <c r="J11" s="9" t="s">
        <v>81</v>
      </c>
      <c r="K11" s="9" t="s">
        <v>78</v>
      </c>
      <c r="L11" s="9" t="s">
        <v>79</v>
      </c>
      <c r="M11" s="9" t="s">
        <v>77</v>
      </c>
      <c r="N11" s="9"/>
    </row>
    <row r="12" spans="3:14" x14ac:dyDescent="0.25">
      <c r="C12" s="9"/>
      <c r="D12" s="51" t="s">
        <v>22</v>
      </c>
      <c r="E12" s="9" t="s">
        <v>85</v>
      </c>
      <c r="F12" s="9" t="s">
        <v>87</v>
      </c>
      <c r="G12" s="9" t="s">
        <v>86</v>
      </c>
      <c r="H12" s="9" t="s">
        <v>90</v>
      </c>
      <c r="I12" s="9" t="s">
        <v>88</v>
      </c>
      <c r="J12" s="9" t="s">
        <v>89</v>
      </c>
      <c r="K12" s="9" t="s">
        <v>92</v>
      </c>
      <c r="L12" s="9" t="s">
        <v>91</v>
      </c>
      <c r="M12" s="9" t="s">
        <v>77</v>
      </c>
      <c r="N12" s="9"/>
    </row>
    <row r="13" spans="3:14" ht="15.75" thickBot="1" x14ac:dyDescent="0.3">
      <c r="C13" s="9"/>
      <c r="D13" s="52" t="s">
        <v>93</v>
      </c>
      <c r="E13" s="9" t="s">
        <v>94</v>
      </c>
      <c r="F13" s="9" t="s">
        <v>95</v>
      </c>
      <c r="G13" s="9" t="s">
        <v>96</v>
      </c>
      <c r="H13" s="9" t="s">
        <v>97</v>
      </c>
      <c r="I13" s="9" t="s">
        <v>98</v>
      </c>
      <c r="J13" s="9" t="s">
        <v>99</v>
      </c>
      <c r="K13" s="9" t="s">
        <v>100</v>
      </c>
      <c r="L13" s="9" t="s">
        <v>100</v>
      </c>
      <c r="M13" s="9" t="s">
        <v>98</v>
      </c>
      <c r="N13" s="9"/>
    </row>
    <row r="14" spans="3:14" ht="15.75" thickTop="1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3:14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3:14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3:22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3:22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  <c r="S18" s="9"/>
      <c r="T18" s="9"/>
      <c r="U18" s="9"/>
      <c r="V18" s="9"/>
    </row>
    <row r="19" spans="3:22" x14ac:dyDescent="0.25">
      <c r="C19" s="9"/>
      <c r="D19" s="9"/>
      <c r="E19" s="9"/>
      <c r="F19" s="9"/>
      <c r="G19" s="9"/>
      <c r="H19" s="9"/>
      <c r="I19" s="9"/>
      <c r="P19" s="9"/>
      <c r="Q19" s="9"/>
      <c r="R19" s="9"/>
      <c r="S19" s="9"/>
      <c r="T19" s="9"/>
      <c r="U19" s="9"/>
      <c r="V19" s="9"/>
    </row>
    <row r="20" spans="3:22" x14ac:dyDescent="0.25">
      <c r="P20" s="9"/>
      <c r="Q20" s="46"/>
      <c r="R20" s="46"/>
      <c r="S20" s="46"/>
      <c r="T20" s="46"/>
      <c r="U20" s="46"/>
      <c r="V20" s="46"/>
    </row>
    <row r="21" spans="3:22" x14ac:dyDescent="0.25">
      <c r="P21" s="9"/>
      <c r="Q21" s="9"/>
      <c r="R21" s="9"/>
      <c r="S21" s="9"/>
      <c r="T21" s="9"/>
      <c r="U21" s="9"/>
      <c r="V21" s="9"/>
    </row>
  </sheetData>
  <mergeCells count="3">
    <mergeCell ref="E9:G9"/>
    <mergeCell ref="H9:J9"/>
    <mergeCell ref="K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 Instance Prices</vt:lpstr>
      <vt:lpstr>Cloud Boot Duration Measurement</vt:lpstr>
      <vt:lpstr>Cloud Latency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Topcu</dc:creator>
  <cp:lastModifiedBy>Ozan Topcu</cp:lastModifiedBy>
  <dcterms:created xsi:type="dcterms:W3CDTF">2024-10-25T12:30:41Z</dcterms:created>
  <dcterms:modified xsi:type="dcterms:W3CDTF">2024-11-10T03:21:38Z</dcterms:modified>
</cp:coreProperties>
</file>