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Blog\Learn\R\Kedelai\"/>
    </mc:Choice>
  </mc:AlternateContent>
  <xr:revisionPtr revIDLastSave="0" documentId="13_ncr:1_{009E5DDD-9C96-4E5F-ACBA-F22800EDEF4A}" xr6:coauthVersionLast="47" xr6:coauthVersionMax="47" xr10:uidLastSave="{00000000-0000-0000-0000-000000000000}"/>
  <bookViews>
    <workbookView xWindow="-120" yWindow="-120" windowWidth="20730" windowHeight="11760" activeTab="6" xr2:uid="{00000000-000D-0000-FFFF-FFFF00000000}"/>
  </bookViews>
  <sheets>
    <sheet name="Table" sheetId="1" r:id="rId1"/>
    <sheet name="PP" sheetId="2" r:id="rId2"/>
    <sheet name="LP" sheetId="8" r:id="rId3"/>
    <sheet name="TP" sheetId="10" r:id="rId4"/>
    <sheet name="PB" sheetId="11" r:id="rId5"/>
    <sheet name="LB" sheetId="12" r:id="rId6"/>
    <sheet name="TB" sheetId="13" r:id="rId7"/>
    <sheet name="Template" sheetId="9" r:id="rId8"/>
  </sheets>
  <calcPr calcId="181029"/>
</workbook>
</file>

<file path=xl/calcChain.xml><?xml version="1.0" encoding="utf-8"?>
<calcChain xmlns="http://schemas.openxmlformats.org/spreadsheetml/2006/main">
  <c r="B12" i="1" l="1"/>
  <c r="G44" i="1"/>
  <c r="F44" i="1"/>
  <c r="E44" i="1"/>
  <c r="D44" i="1"/>
  <c r="B44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L8" i="1" s="1"/>
  <c r="G55" i="1" s="1"/>
  <c r="K37" i="1"/>
  <c r="J37" i="1"/>
  <c r="J8" i="1" s="1"/>
  <c r="G53" i="1" s="1"/>
  <c r="I37" i="1"/>
  <c r="H37" i="1"/>
  <c r="H8" i="1" s="1"/>
  <c r="G51" i="1" s="1"/>
  <c r="G37" i="1"/>
  <c r="F37" i="1"/>
  <c r="F8" i="1" s="1"/>
  <c r="G49" i="1" s="1"/>
  <c r="E37" i="1"/>
  <c r="D37" i="1"/>
  <c r="D8" i="1" s="1"/>
  <c r="G47" i="1" s="1"/>
  <c r="C37" i="1"/>
  <c r="B37" i="1"/>
  <c r="B8" i="1" s="1"/>
  <c r="G45" i="1" s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L7" i="1" s="1"/>
  <c r="F55" i="1" s="1"/>
  <c r="K32" i="1"/>
  <c r="J32" i="1"/>
  <c r="J7" i="1" s="1"/>
  <c r="F53" i="1" s="1"/>
  <c r="I32" i="1"/>
  <c r="H32" i="1"/>
  <c r="H7" i="1" s="1"/>
  <c r="F51" i="1" s="1"/>
  <c r="G32" i="1"/>
  <c r="F32" i="1"/>
  <c r="F7" i="1" s="1"/>
  <c r="F49" i="1" s="1"/>
  <c r="E32" i="1"/>
  <c r="D32" i="1"/>
  <c r="D7" i="1" s="1"/>
  <c r="F47" i="1" s="1"/>
  <c r="C32" i="1"/>
  <c r="B32" i="1"/>
  <c r="B7" i="1" s="1"/>
  <c r="F45" i="1" s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L6" i="1" s="1"/>
  <c r="E55" i="1" s="1"/>
  <c r="K27" i="1"/>
  <c r="J27" i="1"/>
  <c r="J6" i="1" s="1"/>
  <c r="E53" i="1" s="1"/>
  <c r="I27" i="1"/>
  <c r="H27" i="1"/>
  <c r="H6" i="1" s="1"/>
  <c r="E51" i="1" s="1"/>
  <c r="G27" i="1"/>
  <c r="F27" i="1"/>
  <c r="F6" i="1" s="1"/>
  <c r="E49" i="1" s="1"/>
  <c r="E27" i="1"/>
  <c r="D27" i="1"/>
  <c r="D6" i="1" s="1"/>
  <c r="E47" i="1" s="1"/>
  <c r="C27" i="1"/>
  <c r="B27" i="1"/>
  <c r="B6" i="1" s="1"/>
  <c r="E45" i="1" s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L5" i="1" s="1"/>
  <c r="D55" i="1" s="1"/>
  <c r="K22" i="1"/>
  <c r="J22" i="1"/>
  <c r="J5" i="1" s="1"/>
  <c r="D53" i="1" s="1"/>
  <c r="I22" i="1"/>
  <c r="H22" i="1"/>
  <c r="H5" i="1" s="1"/>
  <c r="D51" i="1" s="1"/>
  <c r="G22" i="1"/>
  <c r="F22" i="1"/>
  <c r="F5" i="1" s="1"/>
  <c r="D49" i="1" s="1"/>
  <c r="E22" i="1"/>
  <c r="D22" i="1"/>
  <c r="D5" i="1" s="1"/>
  <c r="D47" i="1" s="1"/>
  <c r="C22" i="1"/>
  <c r="B22" i="1"/>
  <c r="B5" i="1" s="1"/>
  <c r="D45" i="1" s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L4" i="1" s="1"/>
  <c r="C55" i="1" s="1"/>
  <c r="K17" i="1"/>
  <c r="J17" i="1"/>
  <c r="J4" i="1" s="1"/>
  <c r="C53" i="1" s="1"/>
  <c r="I17" i="1"/>
  <c r="H17" i="1"/>
  <c r="H4" i="1" s="1"/>
  <c r="C51" i="1" s="1"/>
  <c r="G17" i="1"/>
  <c r="F17" i="1"/>
  <c r="F4" i="1" s="1"/>
  <c r="C49" i="1" s="1"/>
  <c r="E17" i="1"/>
  <c r="D17" i="1"/>
  <c r="D4" i="1" s="1"/>
  <c r="C47" i="1" s="1"/>
  <c r="C17" i="1"/>
  <c r="B17" i="1"/>
  <c r="B4" i="1" s="1"/>
  <c r="C45" i="1" s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L3" i="1" s="1"/>
  <c r="B55" i="1" s="1"/>
  <c r="K12" i="1"/>
  <c r="J12" i="1"/>
  <c r="J3" i="1" s="1"/>
  <c r="B53" i="1" s="1"/>
  <c r="I12" i="1"/>
  <c r="H12" i="1"/>
  <c r="H3" i="1" s="1"/>
  <c r="B51" i="1" s="1"/>
  <c r="G12" i="1"/>
  <c r="F12" i="1"/>
  <c r="F3" i="1" s="1"/>
  <c r="B49" i="1" s="1"/>
  <c r="E12" i="1"/>
  <c r="D12" i="1"/>
  <c r="D3" i="1" s="1"/>
  <c r="B47" i="1" s="1"/>
  <c r="C12" i="1"/>
  <c r="M11" i="1"/>
  <c r="L11" i="1"/>
  <c r="K11" i="1"/>
  <c r="J11" i="1"/>
  <c r="I11" i="1"/>
  <c r="H11" i="1"/>
  <c r="G11" i="1"/>
  <c r="F11" i="1"/>
  <c r="E11" i="1"/>
  <c r="D11" i="1"/>
  <c r="C11" i="1"/>
  <c r="B11" i="1"/>
  <c r="M8" i="1"/>
  <c r="G56" i="1" s="1"/>
  <c r="K8" i="1"/>
  <c r="G54" i="1" s="1"/>
  <c r="I8" i="1"/>
  <c r="G52" i="1" s="1"/>
  <c r="G8" i="1"/>
  <c r="G50" i="1" s="1"/>
  <c r="E8" i="1"/>
  <c r="G48" i="1" s="1"/>
  <c r="C8" i="1"/>
  <c r="G46" i="1" s="1"/>
  <c r="M7" i="1"/>
  <c r="F56" i="1" s="1"/>
  <c r="K7" i="1"/>
  <c r="F54" i="1" s="1"/>
  <c r="I7" i="1"/>
  <c r="F52" i="1" s="1"/>
  <c r="G7" i="1"/>
  <c r="F50" i="1" s="1"/>
  <c r="E7" i="1"/>
  <c r="F48" i="1" s="1"/>
  <c r="C7" i="1"/>
  <c r="F46" i="1" s="1"/>
  <c r="M6" i="1"/>
  <c r="E56" i="1" s="1"/>
  <c r="K6" i="1"/>
  <c r="E54" i="1" s="1"/>
  <c r="I6" i="1"/>
  <c r="E52" i="1" s="1"/>
  <c r="G6" i="1"/>
  <c r="E50" i="1" s="1"/>
  <c r="E6" i="1"/>
  <c r="E48" i="1" s="1"/>
  <c r="C6" i="1"/>
  <c r="E46" i="1" s="1"/>
  <c r="M5" i="1"/>
  <c r="D56" i="1" s="1"/>
  <c r="K5" i="1"/>
  <c r="D54" i="1" s="1"/>
  <c r="I5" i="1"/>
  <c r="D52" i="1" s="1"/>
  <c r="G5" i="1"/>
  <c r="D50" i="1" s="1"/>
  <c r="E5" i="1"/>
  <c r="D48" i="1" s="1"/>
  <c r="C5" i="1"/>
  <c r="D46" i="1" s="1"/>
  <c r="M4" i="1"/>
  <c r="C56" i="1" s="1"/>
  <c r="K4" i="1"/>
  <c r="C54" i="1" s="1"/>
  <c r="I4" i="1"/>
  <c r="C52" i="1" s="1"/>
  <c r="G4" i="1"/>
  <c r="C50" i="1" s="1"/>
  <c r="E4" i="1"/>
  <c r="C48" i="1" s="1"/>
  <c r="C4" i="1"/>
  <c r="C46" i="1" s="1"/>
  <c r="M3" i="1"/>
  <c r="B56" i="1" s="1"/>
  <c r="K3" i="1"/>
  <c r="B54" i="1" s="1"/>
  <c r="I3" i="1"/>
  <c r="B52" i="1" s="1"/>
  <c r="G3" i="1"/>
  <c r="B50" i="1" s="1"/>
  <c r="E3" i="1"/>
  <c r="B48" i="1" s="1"/>
  <c r="C3" i="1"/>
  <c r="B46" i="1" s="1"/>
  <c r="B3" i="1" l="1"/>
  <c r="B45" i="1" s="1"/>
</calcChain>
</file>

<file path=xl/sharedStrings.xml><?xml version="1.0" encoding="utf-8"?>
<sst xmlns="http://schemas.openxmlformats.org/spreadsheetml/2006/main" count="317" uniqueCount="63">
  <si>
    <t>UBASK31</t>
  </si>
  <si>
    <t>UBASK36</t>
  </si>
  <si>
    <t>UBASK34</t>
  </si>
  <si>
    <t>UBASK32</t>
  </si>
  <si>
    <t>UBASK35</t>
  </si>
  <si>
    <t>UBASK41</t>
  </si>
  <si>
    <t>UBASK46</t>
  </si>
  <si>
    <t>UBASK43</t>
  </si>
  <si>
    <t>UBASK42</t>
  </si>
  <si>
    <t>UBASK45</t>
  </si>
  <si>
    <t>Argopuro</t>
  </si>
  <si>
    <t>Grobogan</t>
  </si>
  <si>
    <t>Karakteristik</t>
  </si>
  <si>
    <t>Galur (mm)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</si>
  <si>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</si>
  <si>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</si>
  <si>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</si>
  <si>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</si>
  <si>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</si>
  <si>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</si>
  <si>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</si>
  <si>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</si>
  <si>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</si>
  <si>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</si>
  <si>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G32</t>
  </si>
  <si>
    <t>G33</t>
  </si>
  <si>
    <t>Panjang Polong</t>
  </si>
  <si>
    <t>Lebar Polong</t>
  </si>
  <si>
    <t>Tebal Polong</t>
  </si>
  <si>
    <t>Panjang Biji</t>
  </si>
  <si>
    <t>Lebar Biji</t>
  </si>
  <si>
    <t>Tebal Biji</t>
  </si>
  <si>
    <t>MIN</t>
  </si>
  <si>
    <t>AVG</t>
  </si>
  <si>
    <t>MAX</t>
  </si>
  <si>
    <t>MEDIAN</t>
  </si>
  <si>
    <t>Galur</t>
  </si>
  <si>
    <t>UB2</t>
  </si>
  <si>
    <t>UBASK16</t>
  </si>
  <si>
    <t>UBASK13</t>
  </si>
  <si>
    <t>UBASK14</t>
  </si>
  <si>
    <t>UBASK12</t>
  </si>
  <si>
    <t>UBASK15</t>
  </si>
  <si>
    <t>UBASK61</t>
  </si>
  <si>
    <t>UBASK63</t>
  </si>
  <si>
    <t>UBASK64</t>
  </si>
  <si>
    <t>UBASK62</t>
  </si>
  <si>
    <t>UBASK65</t>
  </si>
  <si>
    <t>TGM</t>
  </si>
  <si>
    <t>UB1</t>
  </si>
  <si>
    <t>UBASK21</t>
  </si>
  <si>
    <t>UBASK26</t>
  </si>
  <si>
    <t>UBASK23</t>
  </si>
  <si>
    <t>UBASK24</t>
  </si>
  <si>
    <t>UBASK25</t>
  </si>
  <si>
    <t>UBASK51</t>
  </si>
  <si>
    <t>UBASK56</t>
  </si>
  <si>
    <t>UBASK53</t>
  </si>
  <si>
    <t>UBASK54</t>
  </si>
  <si>
    <t>UBASK52</t>
  </si>
  <si>
    <t>AJM</t>
  </si>
  <si>
    <t>AGP</t>
  </si>
  <si>
    <t>GBG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</si>
</sst>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/>
    <xf numFmtId="4" fontId="0" fillId="0" borderId="0" xfId="0" applyNumberFormat="1" applyAlignmen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/>
    <xf numFmtId="4" fontId="0" fillId="0" borderId="0" xfId="0" applyNumberFormat="1" applyAlignme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58"/>
  <sheetViews>
    <sheetView zoomScale="70" zoomScaleNormal="70" workbookViewId="0">
      <selection activeCell="B9" sqref="B9"/>
    </sheetView>
  </sheetViews>
  <sheetFormatPr defaultRowHeight="15" x14ac:dyDescent="0.25"/>
  <cols>
    <col min="1" max="1" width="17.85546875" style="13" bestFit="1" customWidth="1"/>
    <col min="2" max="7" width="26.7109375" style="14" bestFit="1" customWidth="1"/>
    <col min="8" max="8" width="26.7109375" style="2" bestFit="1" customWidth="1"/>
    <col min="9" max="13" width="26.7109375" style="14" bestFit="1" customWidth="1"/>
  </cols>
  <sheetData>
    <row r="1" spans="1:13" ht="20.25" customHeight="1" x14ac:dyDescent="0.25">
      <c r="A1" s="15" t="s">
        <v>12</v>
      </c>
      <c r="B1" s="17" t="s">
        <v>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20.25" customHeight="1" x14ac:dyDescent="0.25">
      <c r="A2" s="16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ht="18.75" customHeight="1" x14ac:dyDescent="0.25">
      <c r="A3" s="4" t="s">
        <v>26</v>
      </c>
      <c r="B3" s="1" t="str">
        <f t="shared" ref="B3:M3" si="0">CONCATENATE(B12,"−(",B13,")−","(",B15,")−",B14)</f>
        <v>36,77−(40,31)−(40,38)−44,25</v>
      </c>
      <c r="C3" s="1" t="str">
        <f t="shared" si="0"/>
        <v>33,4−(36,22)−(36,05)−39,3</v>
      </c>
      <c r="D3" s="1" t="str">
        <f t="shared" si="0"/>
        <v>43,8−(45,63)−(45,9)−47,4</v>
      </c>
      <c r="E3" s="1" t="str">
        <f t="shared" si="0"/>
        <v>39,9−(44,32)−(43,85)−53</v>
      </c>
      <c r="F3" s="1" t="str">
        <f t="shared" si="0"/>
        <v>36,1−(38,29)−(38,4)−40,6</v>
      </c>
      <c r="G3" s="1" t="str">
        <f t="shared" si="0"/>
        <v>50,1−(53,17)−(53,5)−56,2</v>
      </c>
      <c r="H3" s="1" t="str">
        <f t="shared" si="0"/>
        <v>41,12−(42,7)−(42,74)−44,8</v>
      </c>
      <c r="I3" s="1" t="str">
        <f t="shared" si="0"/>
        <v>42,2−(45,82)−(46,55)−47,8</v>
      </c>
      <c r="J3" s="1" t="str">
        <f t="shared" si="0"/>
        <v>42,4−(44,09)−(44,25)−45,6</v>
      </c>
      <c r="K3" s="1" t="str">
        <f t="shared" si="0"/>
        <v>37,2−(39,85)−(39,55)−42,9</v>
      </c>
      <c r="L3" s="1" t="str">
        <f t="shared" si="0"/>
        <v>38,82−(40,13)−(40,01)−41,57</v>
      </c>
      <c r="M3" s="1" t="str">
        <f t="shared" si="0"/>
        <v>50,6−(52,73)−(52,35)−56,3</v>
      </c>
    </row>
    <row r="4" spans="1:13" ht="18.75" customHeight="1" x14ac:dyDescent="0.25">
      <c r="A4" s="4" t="s">
        <v>27</v>
      </c>
      <c r="B4" s="1" t="e">
        <f t="shared" ref="B4:M4" si="1">CONCATENATE(B17,"−(",B18,")−","(",B20,")−",B19)</f>
        <v>#REF!</v>
      </c>
      <c r="C4" s="1" t="e">
        <f t="shared" si="1"/>
        <v>#REF!</v>
      </c>
      <c r="D4" s="1" t="e">
        <f t="shared" si="1"/>
        <v>#REF!</v>
      </c>
      <c r="E4" s="1" t="e">
        <f t="shared" si="1"/>
        <v>#REF!</v>
      </c>
      <c r="F4" s="1" t="e">
        <f t="shared" si="1"/>
        <v>#REF!</v>
      </c>
      <c r="G4" s="1" t="e">
        <f t="shared" si="1"/>
        <v>#REF!</v>
      </c>
      <c r="H4" s="1" t="e">
        <f t="shared" si="1"/>
        <v>#REF!</v>
      </c>
      <c r="I4" s="1" t="e">
        <f t="shared" si="1"/>
        <v>#REF!</v>
      </c>
      <c r="J4" s="1" t="e">
        <f t="shared" si="1"/>
        <v>#REF!</v>
      </c>
      <c r="K4" s="1" t="e">
        <f t="shared" si="1"/>
        <v>#REF!</v>
      </c>
      <c r="L4" s="1" t="e">
        <f t="shared" si="1"/>
        <v>#REF!</v>
      </c>
      <c r="M4" s="1" t="e">
        <f t="shared" si="1"/>
        <v>#REF!</v>
      </c>
    </row>
    <row r="5" spans="1:13" ht="18.75" customHeight="1" x14ac:dyDescent="0.25">
      <c r="A5" s="4" t="s">
        <v>28</v>
      </c>
      <c r="B5" s="1" t="e">
        <f t="shared" ref="B5:M5" si="2">CONCATENATE(B22,"−(",B23,")−","(",B25,")−",B24)</f>
        <v>#REF!</v>
      </c>
      <c r="C5" s="1" t="e">
        <f t="shared" si="2"/>
        <v>#REF!</v>
      </c>
      <c r="D5" s="1" t="e">
        <f t="shared" si="2"/>
        <v>#REF!</v>
      </c>
      <c r="E5" s="1" t="e">
        <f t="shared" si="2"/>
        <v>#REF!</v>
      </c>
      <c r="F5" s="1" t="e">
        <f t="shared" si="2"/>
        <v>#REF!</v>
      </c>
      <c r="G5" s="1" t="e">
        <f t="shared" si="2"/>
        <v>#REF!</v>
      </c>
      <c r="H5" s="1" t="e">
        <f t="shared" si="2"/>
        <v>#REF!</v>
      </c>
      <c r="I5" s="1" t="e">
        <f t="shared" si="2"/>
        <v>#REF!</v>
      </c>
      <c r="J5" s="1" t="e">
        <f t="shared" si="2"/>
        <v>#REF!</v>
      </c>
      <c r="K5" s="1" t="e">
        <f t="shared" si="2"/>
        <v>#REF!</v>
      </c>
      <c r="L5" s="1" t="e">
        <f t="shared" si="2"/>
        <v>#REF!</v>
      </c>
      <c r="M5" s="1" t="e">
        <f t="shared" si="2"/>
        <v>#REF!</v>
      </c>
    </row>
    <row r="6" spans="1:13" ht="18.75" customHeight="1" x14ac:dyDescent="0.25">
      <c r="A6" s="4" t="s">
        <v>29</v>
      </c>
      <c r="B6" s="1" t="e">
        <f t="shared" ref="B6:M6" si="3">CONCATENATE(B27,"−(",B28,")−","(",B30,")−",B29)</f>
        <v>#REF!</v>
      </c>
      <c r="C6" s="1" t="e">
        <f t="shared" si="3"/>
        <v>#REF!</v>
      </c>
      <c r="D6" s="1" t="e">
        <f t="shared" si="3"/>
        <v>#REF!</v>
      </c>
      <c r="E6" s="1" t="e">
        <f t="shared" si="3"/>
        <v>#REF!</v>
      </c>
      <c r="F6" s="1" t="e">
        <f t="shared" si="3"/>
        <v>#REF!</v>
      </c>
      <c r="G6" s="1" t="e">
        <f t="shared" si="3"/>
        <v>#REF!</v>
      </c>
      <c r="H6" s="1" t="e">
        <f t="shared" si="3"/>
        <v>#REF!</v>
      </c>
      <c r="I6" s="1" t="e">
        <f t="shared" si="3"/>
        <v>#REF!</v>
      </c>
      <c r="J6" s="1" t="e">
        <f t="shared" si="3"/>
        <v>#REF!</v>
      </c>
      <c r="K6" s="1" t="e">
        <f t="shared" si="3"/>
        <v>#REF!</v>
      </c>
      <c r="L6" s="1" t="e">
        <f t="shared" si="3"/>
        <v>#REF!</v>
      </c>
      <c r="M6" s="1" t="e">
        <f t="shared" si="3"/>
        <v>#REF!</v>
      </c>
    </row>
    <row r="7" spans="1:13" ht="18.75" customHeight="1" x14ac:dyDescent="0.25">
      <c r="A7" s="4" t="s">
        <v>30</v>
      </c>
      <c r="B7" s="1" t="e">
        <f t="shared" ref="B7:M7" si="4">CONCATENATE(B32,"−(",B33,")−","(",B35,")−",B34)</f>
        <v>#REF!</v>
      </c>
      <c r="C7" s="1" t="e">
        <f t="shared" si="4"/>
        <v>#REF!</v>
      </c>
      <c r="D7" s="1" t="e">
        <f t="shared" si="4"/>
        <v>#REF!</v>
      </c>
      <c r="E7" s="1" t="e">
        <f t="shared" si="4"/>
        <v>#REF!</v>
      </c>
      <c r="F7" s="1" t="e">
        <f t="shared" si="4"/>
        <v>#REF!</v>
      </c>
      <c r="G7" s="1" t="e">
        <f t="shared" si="4"/>
        <v>#REF!</v>
      </c>
      <c r="H7" s="1" t="e">
        <f t="shared" si="4"/>
        <v>#REF!</v>
      </c>
      <c r="I7" s="1" t="e">
        <f t="shared" si="4"/>
        <v>#REF!</v>
      </c>
      <c r="J7" s="1" t="e">
        <f t="shared" si="4"/>
        <v>#REF!</v>
      </c>
      <c r="K7" s="1" t="e">
        <f t="shared" si="4"/>
        <v>#REF!</v>
      </c>
      <c r="L7" s="1" t="e">
        <f t="shared" si="4"/>
        <v>#REF!</v>
      </c>
      <c r="M7" s="1" t="e">
        <f t="shared" si="4"/>
        <v>#REF!</v>
      </c>
    </row>
    <row r="8" spans="1:13" ht="18.75" customHeight="1" x14ac:dyDescent="0.25">
      <c r="A8" s="4" t="s">
        <v>31</v>
      </c>
      <c r="B8" s="1" t="e">
        <f t="shared" ref="B8:M8" si="5">CONCATENATE(B37,"−(",B38,")−","(",B40,")−",B39)</f>
        <v>#REF!</v>
      </c>
      <c r="C8" s="1" t="e">
        <f t="shared" si="5"/>
        <v>#REF!</v>
      </c>
      <c r="D8" s="1" t="e">
        <f t="shared" si="5"/>
        <v>#REF!</v>
      </c>
      <c r="E8" s="1" t="e">
        <f t="shared" si="5"/>
        <v>#REF!</v>
      </c>
      <c r="F8" s="1" t="e">
        <f t="shared" si="5"/>
        <v>#REF!</v>
      </c>
      <c r="G8" s="1" t="e">
        <f t="shared" si="5"/>
        <v>#REF!</v>
      </c>
      <c r="H8" s="1" t="e">
        <f t="shared" si="5"/>
        <v>#REF!</v>
      </c>
      <c r="I8" s="1" t="e">
        <f t="shared" si="5"/>
        <v>#REF!</v>
      </c>
      <c r="J8" s="1" t="e">
        <f t="shared" si="5"/>
        <v>#REF!</v>
      </c>
      <c r="K8" s="1" t="e">
        <f t="shared" si="5"/>
        <v>#REF!</v>
      </c>
      <c r="L8" s="1" t="e">
        <f t="shared" si="5"/>
        <v>#REF!</v>
      </c>
      <c r="M8" s="1" t="e">
        <f t="shared" si="5"/>
        <v>#REF!</v>
      </c>
    </row>
    <row r="9" spans="1:13" ht="18.75" customHeight="1" x14ac:dyDescent="0.25">
      <c r="A9" s="5"/>
      <c r="B9" s="6"/>
      <c r="C9" s="6"/>
      <c r="D9" s="6"/>
      <c r="E9" s="6"/>
      <c r="F9" s="6"/>
      <c r="G9" s="6"/>
      <c r="H9" s="7"/>
      <c r="I9" s="6"/>
      <c r="J9" s="6"/>
      <c r="K9" s="6"/>
      <c r="L9" s="6"/>
      <c r="M9" s="6"/>
    </row>
    <row r="10" spans="1:13" ht="18.75" customHeight="1" x14ac:dyDescent="0.25">
      <c r="A10" s="5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18.75" customHeight="1" x14ac:dyDescent="0.25">
      <c r="A11" s="9" t="s">
        <v>26</v>
      </c>
      <c r="B11" s="1" t="str">
        <f t="shared" ref="B11:M11" si="6">B$2</f>
        <v>UBASK31</v>
      </c>
      <c r="C11" s="1" t="str">
        <f t="shared" si="6"/>
        <v>UBASK36</v>
      </c>
      <c r="D11" s="1" t="str">
        <f t="shared" si="6"/>
        <v>UBASK34</v>
      </c>
      <c r="E11" s="1" t="str">
        <f t="shared" si="6"/>
        <v>UBASK32</v>
      </c>
      <c r="F11" s="1" t="str">
        <f t="shared" si="6"/>
        <v>UBASK35</v>
      </c>
      <c r="G11" s="1" t="str">
        <f t="shared" si="6"/>
        <v>UBASK41</v>
      </c>
      <c r="H11" s="1" t="str">
        <f t="shared" si="6"/>
        <v>UBASK46</v>
      </c>
      <c r="I11" s="1" t="str">
        <f t="shared" si="6"/>
        <v>UBASK43</v>
      </c>
      <c r="J11" s="1" t="str">
        <f t="shared" si="6"/>
        <v>UBASK42</v>
      </c>
      <c r="K11" s="1" t="str">
        <f t="shared" si="6"/>
        <v>UBASK45</v>
      </c>
      <c r="L11" s="1" t="str">
        <f t="shared" si="6"/>
        <v>Argopuro</v>
      </c>
      <c r="M11" s="1" t="str">
        <f t="shared" si="6"/>
        <v>Grobogan</v>
      </c>
    </row>
    <row r="12" spans="1:13" ht="18.75" customHeight="1" x14ac:dyDescent="0.25">
      <c r="A12" s="4" t="s">
        <v>32</v>
      </c>
      <c r="B12" s="1">
        <f>ROUND(MIN(PP!K$2:K$25), 2)</f>
        <v>36.770000000000003</v>
      </c>
      <c r="C12" s="1">
        <f>ROUND(MIN(PP!L$2:L$25), 2)</f>
        <v>33.4</v>
      </c>
      <c r="D12" s="1">
        <f>ROUND(MIN(PP!M$2:M$25), 2)</f>
        <v>43.8</v>
      </c>
      <c r="E12" s="1">
        <f>ROUND(MIN(PP!N$2:N$25), 2)</f>
        <v>39.9</v>
      </c>
      <c r="F12" s="1">
        <f>ROUND(MIN(PP!O$2:O$25), 2)</f>
        <v>36.1</v>
      </c>
      <c r="G12" s="1">
        <f>ROUND(MIN(PP!P$2:P$25), 2)</f>
        <v>50.1</v>
      </c>
      <c r="H12" s="1">
        <f>ROUND(MIN(PP!Q$2:Q$25), 2)</f>
        <v>41.12</v>
      </c>
      <c r="I12" s="1">
        <f>ROUND(MIN(PP!R$2:R$25), 2)</f>
        <v>42.2</v>
      </c>
      <c r="J12" s="1">
        <f>ROUND(MIN(PP!S$2:S$25), 2)</f>
        <v>42.4</v>
      </c>
      <c r="K12" s="1">
        <f>ROUND(MIN(PP!T$2:T$25), 2)</f>
        <v>37.200000000000003</v>
      </c>
      <c r="L12" s="1">
        <f>ROUND(MIN(PP!AF$2:AF$25), 2)</f>
        <v>38.82</v>
      </c>
      <c r="M12" s="1">
        <f>ROUND(MIN(PP!AG$2:AG$25), 2)</f>
        <v>50.6</v>
      </c>
    </row>
    <row r="13" spans="1:13" ht="18.75" customHeight="1" x14ac:dyDescent="0.25">
      <c r="A13" s="4" t="s">
        <v>33</v>
      </c>
      <c r="B13" s="1">
        <f>ROUND(AVERAGE(PP!K$2:K$25), 2)</f>
        <v>40.31</v>
      </c>
      <c r="C13" s="1">
        <f>ROUND(AVERAGE(PP!L$2:L$25), 2)</f>
        <v>36.22</v>
      </c>
      <c r="D13" s="1">
        <f>ROUND(AVERAGE(PP!M$2:M$25), 2)</f>
        <v>45.63</v>
      </c>
      <c r="E13" s="1">
        <f>ROUND(AVERAGE(PP!N$2:N$25), 2)</f>
        <v>44.32</v>
      </c>
      <c r="F13" s="1">
        <f>ROUND(AVERAGE(PP!O$2:O$25), 2)</f>
        <v>38.29</v>
      </c>
      <c r="G13" s="1">
        <f>ROUND(AVERAGE(PP!P$2:P$25), 2)</f>
        <v>53.17</v>
      </c>
      <c r="H13" s="1">
        <f>ROUND(AVERAGE(PP!Q$2:Q$25), 2)</f>
        <v>42.7</v>
      </c>
      <c r="I13" s="1">
        <f>ROUND(AVERAGE(PP!R$2:R$25), 2)</f>
        <v>45.82</v>
      </c>
      <c r="J13" s="1">
        <f>ROUND(AVERAGE(PP!S$2:S$25), 2)</f>
        <v>44.09</v>
      </c>
      <c r="K13" s="1">
        <f>ROUND(AVERAGE(PP!T$2:T$25), 2)</f>
        <v>39.85</v>
      </c>
      <c r="L13" s="1">
        <f>ROUND(AVERAGE(PP!AF$2:AF$25), 2)</f>
        <v>40.130000000000003</v>
      </c>
      <c r="M13" s="1">
        <f>ROUND(AVERAGE(PP!AG$2:AG$25), 2)</f>
        <v>52.73</v>
      </c>
    </row>
    <row r="14" spans="1:13" ht="18.75" customHeight="1" x14ac:dyDescent="0.25">
      <c r="A14" s="4" t="s">
        <v>34</v>
      </c>
      <c r="B14" s="1">
        <f>ROUND(MAX(PP!K$2:K$25), 2)</f>
        <v>44.25</v>
      </c>
      <c r="C14" s="1">
        <f>ROUND(MAX(PP!L$2:L$25), 2)</f>
        <v>39.299999999999997</v>
      </c>
      <c r="D14" s="1">
        <f>ROUND(MAX(PP!M$2:M$25), 2)</f>
        <v>47.4</v>
      </c>
      <c r="E14" s="1">
        <f>ROUND(MAX(PP!N$2:N$25), 2)</f>
        <v>53</v>
      </c>
      <c r="F14" s="1">
        <f>ROUND(MAX(PP!O$2:O$25), 2)</f>
        <v>40.6</v>
      </c>
      <c r="G14" s="1">
        <f>ROUND(MAX(PP!P$2:P$25), 2)</f>
        <v>56.2</v>
      </c>
      <c r="H14" s="1">
        <f>ROUND(MAX(PP!Q$2:Q$25), 2)</f>
        <v>44.8</v>
      </c>
      <c r="I14" s="1">
        <f>ROUND(MAX(PP!R$2:R$25), 2)</f>
        <v>47.8</v>
      </c>
      <c r="J14" s="1">
        <f>ROUND(MAX(PP!S$2:S$25), 2)</f>
        <v>45.6</v>
      </c>
      <c r="K14" s="1">
        <f>ROUND(MAX(PP!T$2:T$25), 2)</f>
        <v>42.9</v>
      </c>
      <c r="L14" s="1">
        <f>ROUND(MAX(PP!AF$2:AF$25), 2)</f>
        <v>41.57</v>
      </c>
      <c r="M14" s="1">
        <f>ROUND(MAX(PP!AG$2:AG$25), 2)</f>
        <v>56.3</v>
      </c>
    </row>
    <row r="15" spans="1:13" ht="18.75" customHeight="1" x14ac:dyDescent="0.25">
      <c r="A15" s="10" t="s">
        <v>35</v>
      </c>
      <c r="B15" s="1">
        <f>ROUND(MEDIAN(PP!K$2:K$25), 2)</f>
        <v>40.380000000000003</v>
      </c>
      <c r="C15" s="1">
        <f>ROUND(MEDIAN(PP!L$2:L$25), 2)</f>
        <v>36.049999999999997</v>
      </c>
      <c r="D15" s="1">
        <f>ROUND(MEDIAN(PP!M$2:M$25), 2)</f>
        <v>45.9</v>
      </c>
      <c r="E15" s="1">
        <f>ROUND(MEDIAN(PP!N$2:N$25), 2)</f>
        <v>43.85</v>
      </c>
      <c r="F15" s="1">
        <f>ROUND(MEDIAN(PP!O$2:O$25), 2)</f>
        <v>38.4</v>
      </c>
      <c r="G15" s="1">
        <f>ROUND(MEDIAN(PP!P$2:P$25), 2)</f>
        <v>53.5</v>
      </c>
      <c r="H15" s="1">
        <f>ROUND(MEDIAN(PP!Q$2:Q$25), 2)</f>
        <v>42.74</v>
      </c>
      <c r="I15" s="1">
        <f>ROUND(MEDIAN(PP!R$2:R$25), 2)</f>
        <v>46.55</v>
      </c>
      <c r="J15" s="1">
        <f>ROUND(MEDIAN(PP!S$2:S$25), 2)</f>
        <v>44.25</v>
      </c>
      <c r="K15" s="1">
        <f>ROUND(MEDIAN(PP!T$2:T$25), 2)</f>
        <v>39.549999999999997</v>
      </c>
      <c r="L15" s="1">
        <f>ROUND(MEDIAN(PP!AF$2:AF$25), 2)</f>
        <v>40.01</v>
      </c>
      <c r="M15" s="1">
        <f>ROUND(MEDIAN(PP!AG$2:AG$25), 2)</f>
        <v>52.35</v>
      </c>
    </row>
    <row r="16" spans="1:13" ht="18.75" customHeight="1" x14ac:dyDescent="0.25">
      <c r="A16" s="9" t="s">
        <v>27</v>
      </c>
      <c r="B16" s="1" t="str">
        <f t="shared" ref="B16:M16" si="7">B$2</f>
        <v>UBASK31</v>
      </c>
      <c r="C16" s="1" t="str">
        <f t="shared" si="7"/>
        <v>UBASK36</v>
      </c>
      <c r="D16" s="1" t="str">
        <f t="shared" si="7"/>
        <v>UBASK34</v>
      </c>
      <c r="E16" s="1" t="str">
        <f t="shared" si="7"/>
        <v>UBASK32</v>
      </c>
      <c r="F16" s="1" t="str">
        <f t="shared" si="7"/>
        <v>UBASK35</v>
      </c>
      <c r="G16" s="1" t="str">
        <f t="shared" si="7"/>
        <v>UBASK41</v>
      </c>
      <c r="H16" s="1" t="str">
        <f t="shared" si="7"/>
        <v>UBASK46</v>
      </c>
      <c r="I16" s="1" t="str">
        <f t="shared" si="7"/>
        <v>UBASK43</v>
      </c>
      <c r="J16" s="1" t="str">
        <f t="shared" si="7"/>
        <v>UBASK42</v>
      </c>
      <c r="K16" s="1" t="str">
        <f t="shared" si="7"/>
        <v>UBASK45</v>
      </c>
      <c r="L16" s="1" t="str">
        <f t="shared" si="7"/>
        <v>Argopuro</v>
      </c>
      <c r="M16" s="1" t="str">
        <f t="shared" si="7"/>
        <v>Grobogan</v>
      </c>
    </row>
    <row r="17" spans="1:13" ht="18.75" customHeight="1" x14ac:dyDescent="0.25">
      <c r="A17" s="4" t="s">
        <v>32</v>
      </c>
      <c r="B17" s="1" t="e">
        <f>ROUND(MIN(#REF!), 2)</f>
        <v>#REF!</v>
      </c>
      <c r="C17" s="1" t="e">
        <f>ROUND(MIN(#REF!), 2)</f>
        <v>#REF!</v>
      </c>
      <c r="D17" s="1" t="e">
        <f>ROUND(MIN(#REF!), 2)</f>
        <v>#REF!</v>
      </c>
      <c r="E17" s="1" t="e">
        <f>ROUND(MIN(#REF!), 2)</f>
        <v>#REF!</v>
      </c>
      <c r="F17" s="1" t="e">
        <f>ROUND(MIN(#REF!), 2)</f>
        <v>#REF!</v>
      </c>
      <c r="G17" s="1" t="e">
        <f>ROUND(MIN(#REF!), 2)</f>
        <v>#REF!</v>
      </c>
      <c r="H17" s="1" t="e">
        <f>ROUND(MIN(#REF!), 2)</f>
        <v>#REF!</v>
      </c>
      <c r="I17" s="1" t="e">
        <f>ROUND(MIN(#REF!), 2)</f>
        <v>#REF!</v>
      </c>
      <c r="J17" s="1" t="e">
        <f>ROUND(MIN(#REF!), 2)</f>
        <v>#REF!</v>
      </c>
      <c r="K17" s="1" t="e">
        <f>ROUND(MIN(#REF!), 2)</f>
        <v>#REF!</v>
      </c>
      <c r="L17" s="1" t="e">
        <f>ROUND(MIN(#REF!), 2)</f>
        <v>#REF!</v>
      </c>
      <c r="M17" s="1" t="e">
        <f>ROUND(MIN(#REF!), 2)</f>
        <v>#REF!</v>
      </c>
    </row>
    <row r="18" spans="1:13" ht="18.75" customHeight="1" x14ac:dyDescent="0.25">
      <c r="A18" s="4" t="s">
        <v>33</v>
      </c>
      <c r="B18" s="1" t="e">
        <f>ROUND(AVERAGE(#REF!), 2)</f>
        <v>#REF!</v>
      </c>
      <c r="C18" s="1" t="e">
        <f>ROUND(AVERAGE(#REF!), 2)</f>
        <v>#REF!</v>
      </c>
      <c r="D18" s="1" t="e">
        <f>ROUND(AVERAGE(#REF!), 2)</f>
        <v>#REF!</v>
      </c>
      <c r="E18" s="1" t="e">
        <f>ROUND(AVERAGE(#REF!), 2)</f>
        <v>#REF!</v>
      </c>
      <c r="F18" s="1" t="e">
        <f>ROUND(AVERAGE(#REF!), 2)</f>
        <v>#REF!</v>
      </c>
      <c r="G18" s="1" t="e">
        <f>ROUND(AVERAGE(#REF!), 2)</f>
        <v>#REF!</v>
      </c>
      <c r="H18" s="1" t="e">
        <f>ROUND(AVERAGE(#REF!), 2)</f>
        <v>#REF!</v>
      </c>
      <c r="I18" s="1" t="e">
        <f>ROUND(AVERAGE(#REF!), 2)</f>
        <v>#REF!</v>
      </c>
      <c r="J18" s="1" t="e">
        <f>ROUND(AVERAGE(#REF!), 2)</f>
        <v>#REF!</v>
      </c>
      <c r="K18" s="1" t="e">
        <f>ROUND(AVERAGE(#REF!), 2)</f>
        <v>#REF!</v>
      </c>
      <c r="L18" s="1" t="e">
        <f>ROUND(AVERAGE(#REF!), 2)</f>
        <v>#REF!</v>
      </c>
      <c r="M18" s="1" t="e">
        <f>ROUND(AVERAGE(#REF!), 2)</f>
        <v>#REF!</v>
      </c>
    </row>
    <row r="19" spans="1:13" ht="18.75" customHeight="1" x14ac:dyDescent="0.25">
      <c r="A19" s="4" t="s">
        <v>34</v>
      </c>
      <c r="B19" s="1" t="e">
        <f>ROUND(MAX(#REF!), 2)</f>
        <v>#REF!</v>
      </c>
      <c r="C19" s="1" t="e">
        <f>ROUND(MAX(#REF!), 2)</f>
        <v>#REF!</v>
      </c>
      <c r="D19" s="1" t="e">
        <f>ROUND(MAX(#REF!), 2)</f>
        <v>#REF!</v>
      </c>
      <c r="E19" s="1" t="e">
        <f>ROUND(MAX(#REF!), 2)</f>
        <v>#REF!</v>
      </c>
      <c r="F19" s="1" t="e">
        <f>ROUND(MAX(#REF!), 2)</f>
        <v>#REF!</v>
      </c>
      <c r="G19" s="1" t="e">
        <f>ROUND(MAX(#REF!), 2)</f>
        <v>#REF!</v>
      </c>
      <c r="H19" s="1" t="e">
        <f>ROUND(MAX(#REF!), 2)</f>
        <v>#REF!</v>
      </c>
      <c r="I19" s="1" t="e">
        <f>ROUND(MAX(#REF!), 2)</f>
        <v>#REF!</v>
      </c>
      <c r="J19" s="1" t="e">
        <f>ROUND(MAX(#REF!), 2)</f>
        <v>#REF!</v>
      </c>
      <c r="K19" s="1" t="e">
        <f>ROUND(MAX(#REF!), 2)</f>
        <v>#REF!</v>
      </c>
      <c r="L19" s="1" t="e">
        <f>ROUND(MAX(#REF!), 2)</f>
        <v>#REF!</v>
      </c>
      <c r="M19" s="1" t="e">
        <f>ROUND(MAX(#REF!), 2)</f>
        <v>#REF!</v>
      </c>
    </row>
    <row r="20" spans="1:13" ht="19.5" customHeight="1" x14ac:dyDescent="0.25">
      <c r="A20" s="10" t="s">
        <v>35</v>
      </c>
      <c r="B20" s="1" t="e">
        <f>ROUND(MEDIAN(#REF!), 2)</f>
        <v>#REF!</v>
      </c>
      <c r="C20" s="1" t="e">
        <f>ROUND(MEDIAN(#REF!), 2)</f>
        <v>#REF!</v>
      </c>
      <c r="D20" s="1" t="e">
        <f>ROUND(MEDIAN(#REF!), 2)</f>
        <v>#REF!</v>
      </c>
      <c r="E20" s="1" t="e">
        <f>ROUND(MEDIAN(#REF!), 2)</f>
        <v>#REF!</v>
      </c>
      <c r="F20" s="1" t="e">
        <f>ROUND(MEDIAN(#REF!), 2)</f>
        <v>#REF!</v>
      </c>
      <c r="G20" s="1" t="e">
        <f>ROUND(MEDIAN(#REF!), 2)</f>
        <v>#REF!</v>
      </c>
      <c r="H20" s="1" t="e">
        <f>ROUND(MEDIAN(#REF!), 2)</f>
        <v>#REF!</v>
      </c>
      <c r="I20" s="1" t="e">
        <f>ROUND(MEDIAN(#REF!), 2)</f>
        <v>#REF!</v>
      </c>
      <c r="J20" s="1" t="e">
        <f>ROUND(MEDIAN(#REF!), 2)</f>
        <v>#REF!</v>
      </c>
      <c r="K20" s="1" t="e">
        <f>ROUND(MEDIAN(#REF!), 2)</f>
        <v>#REF!</v>
      </c>
      <c r="L20" s="1" t="e">
        <f>ROUND(MEDIAN(#REF!), 2)</f>
        <v>#REF!</v>
      </c>
      <c r="M20" s="1" t="e">
        <f>ROUND(MEDIAN(#REF!), 2)</f>
        <v>#REF!</v>
      </c>
    </row>
    <row r="21" spans="1:13" ht="19.5" customHeight="1" x14ac:dyDescent="0.25">
      <c r="A21" s="9" t="s">
        <v>28</v>
      </c>
      <c r="B21" s="1" t="str">
        <f t="shared" ref="B21:M21" si="8">B$2</f>
        <v>UBASK31</v>
      </c>
      <c r="C21" s="1" t="str">
        <f t="shared" si="8"/>
        <v>UBASK36</v>
      </c>
      <c r="D21" s="1" t="str">
        <f t="shared" si="8"/>
        <v>UBASK34</v>
      </c>
      <c r="E21" s="1" t="str">
        <f t="shared" si="8"/>
        <v>UBASK32</v>
      </c>
      <c r="F21" s="1" t="str">
        <f t="shared" si="8"/>
        <v>UBASK35</v>
      </c>
      <c r="G21" s="1" t="str">
        <f t="shared" si="8"/>
        <v>UBASK41</v>
      </c>
      <c r="H21" s="1" t="str">
        <f t="shared" si="8"/>
        <v>UBASK46</v>
      </c>
      <c r="I21" s="1" t="str">
        <f t="shared" si="8"/>
        <v>UBASK43</v>
      </c>
      <c r="J21" s="1" t="str">
        <f t="shared" si="8"/>
        <v>UBASK42</v>
      </c>
      <c r="K21" s="1" t="str">
        <f t="shared" si="8"/>
        <v>UBASK45</v>
      </c>
      <c r="L21" s="1" t="str">
        <f t="shared" si="8"/>
        <v>Argopuro</v>
      </c>
      <c r="M21" s="1" t="str">
        <f t="shared" si="8"/>
        <v>Grobogan</v>
      </c>
    </row>
    <row r="22" spans="1:13" ht="19.5" customHeight="1" x14ac:dyDescent="0.25">
      <c r="A22" s="4" t="s">
        <v>32</v>
      </c>
      <c r="B22" s="1" t="e">
        <f>ROUND(MIN(#REF!), 2)</f>
        <v>#REF!</v>
      </c>
      <c r="C22" s="1" t="e">
        <f>ROUND(MIN(#REF!), 2)</f>
        <v>#REF!</v>
      </c>
      <c r="D22" s="1" t="e">
        <f>ROUND(MIN(#REF!), 2)</f>
        <v>#REF!</v>
      </c>
      <c r="E22" s="1" t="e">
        <f>ROUND(MIN(#REF!), 2)</f>
        <v>#REF!</v>
      </c>
      <c r="F22" s="1" t="e">
        <f>ROUND(MIN(#REF!), 2)</f>
        <v>#REF!</v>
      </c>
      <c r="G22" s="1" t="e">
        <f>ROUND(MIN(#REF!), 2)</f>
        <v>#REF!</v>
      </c>
      <c r="H22" s="1" t="e">
        <f>ROUND(MIN(#REF!), 2)</f>
        <v>#REF!</v>
      </c>
      <c r="I22" s="1" t="e">
        <f>ROUND(MIN(#REF!), 2)</f>
        <v>#REF!</v>
      </c>
      <c r="J22" s="1" t="e">
        <f>ROUND(MIN(#REF!), 2)</f>
        <v>#REF!</v>
      </c>
      <c r="K22" s="1" t="e">
        <f>ROUND(MIN(#REF!), 2)</f>
        <v>#REF!</v>
      </c>
      <c r="L22" s="1" t="e">
        <f>ROUND(MIN(#REF!), 2)</f>
        <v>#REF!</v>
      </c>
      <c r="M22" s="1" t="e">
        <f>ROUND(MIN(#REF!), 2)</f>
        <v>#REF!</v>
      </c>
    </row>
    <row r="23" spans="1:13" ht="19.5" customHeight="1" x14ac:dyDescent="0.25">
      <c r="A23" s="4" t="s">
        <v>33</v>
      </c>
      <c r="B23" s="1" t="e">
        <f>ROUND(AVERAGE(#REF!), 2)</f>
        <v>#REF!</v>
      </c>
      <c r="C23" s="1" t="e">
        <f>ROUND(AVERAGE(#REF!), 2)</f>
        <v>#REF!</v>
      </c>
      <c r="D23" s="1" t="e">
        <f>ROUND(AVERAGE(#REF!), 2)</f>
        <v>#REF!</v>
      </c>
      <c r="E23" s="1" t="e">
        <f>ROUND(AVERAGE(#REF!), 2)</f>
        <v>#REF!</v>
      </c>
      <c 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#REF!</v>
      </c>
      <c r="I23" s="1" t="e">
        <f>ROUND(AVERAGE(#REF!), 2)</f>
        <v>#REF!</v>
      </c>
      <c r="J23" s="1" t="e">
        <f>ROUND(AVERAGE(#REF!), 2)</f>
        <v>#REF!</v>
      </c>
      <c r="K23" s="1" t="e">
        <f>ROUND(AVERAGE(#REF!), 2)</f>
        <v>#REF!</v>
      </c>
      <c r="L23" s="1" t="e">
        <f>ROUND(AVERAGE(#REF!), 2)</f>
        <v>#REF!</v>
      </c>
      <c r="M23" s="1" t="e">
        <f>ROUND(AVERAGE(#REF!), 2)</f>
        <v>#REF!</v>
      </c>
    </row>
    <row r="24" spans="1:13" ht="19.5" customHeight="1" x14ac:dyDescent="0.25">
      <c r="A24" s="4" t="s">
        <v>34</v>
      </c>
      <c r="B24" s="1" t="e">
        <f>ROUND(MAX(#REF!), 2)</f>
        <v>#REF!</v>
      </c>
      <c r="C24" s="1" t="e">
        <f>ROUND(MAX(#REF!), 2)</f>
        <v>#REF!</v>
      </c>
      <c r="D24" s="1" t="e">
        <f>ROUND(MAX(#REF!), 2)</f>
        <v>#REF!</v>
      </c>
      <c r="E24" s="1" t="e">
        <f>ROUND(MAX(#REF!), 2)</f>
        <v>#REF!</v>
      </c>
      <c r="F24" s="1" t="e">
        <f>ROUND(MAX(#REF!), 2)</f>
        <v>#REF!</v>
      </c>
      <c r="G24" s="1" t="e">
        <f>ROUND(MAX(#REF!), 2)</f>
        <v>#REF!</v>
      </c>
      <c r="H24" s="1" t="e">
        <f>ROUND(MAX(#REF!), 2)</f>
        <v>#REF!</v>
      </c>
      <c r="I24" s="1" t="e">
        <f>ROUND(MAX(#REF!), 2)</f>
        <v>#REF!</v>
      </c>
      <c r="J24" s="1" t="e">
        <f>ROUND(MAX(#REF!), 2)</f>
        <v>#REF!</v>
      </c>
      <c r="K24" s="1" t="e">
        <f>ROUND(MAX(#REF!), 2)</f>
        <v>#REF!</v>
      </c>
      <c r="L24" s="1" t="e">
        <f>ROUND(MAX(#REF!), 2)</f>
        <v>#REF!</v>
      </c>
      <c r="M24" s="1" t="e">
        <f>ROUND(MAX(#REF!), 2)</f>
        <v>#REF!</v>
      </c>
    </row>
    <row r="25" spans="1:13" ht="19.5" customHeight="1" x14ac:dyDescent="0.25">
      <c r="A25" s="10" t="s">
        <v>35</v>
      </c>
      <c r="B25" s="1" t="e">
        <f>ROUND(MEDIAN(#REF!), 2)</f>
        <v>#REF!</v>
      </c>
      <c r="C25" s="1" t="e">
        <f>ROUND(MEDIAN(#REF!), 2)</f>
        <v>#REF!</v>
      </c>
      <c r="D25" s="1" t="e">
        <f>ROUND(MEDIAN(#REF!), 2)</f>
        <v>#REF!</v>
      </c>
      <c r="E25" s="1" t="e">
        <f>ROUND(MEDIAN(#REF!), 2)</f>
        <v>#REF!</v>
      </c>
      <c r="F25" s="1" t="e">
        <f>ROUND(MEDIAN(#REF!), 2)</f>
        <v>#REF!</v>
      </c>
      <c r="G25" s="1" t="e">
        <f>ROUND(MEDIAN(#REF!), 2)</f>
        <v>#REF!</v>
      </c>
      <c r="H25" s="1" t="e">
        <f>ROUND(MEDIAN(#REF!), 2)</f>
        <v>#REF!</v>
      </c>
      <c r="I25" s="1" t="e">
        <f>ROUND(MEDIAN(#REF!), 2)</f>
        <v>#REF!</v>
      </c>
      <c r="J25" s="1" t="e">
        <f>ROUND(MEDIAN(#REF!), 2)</f>
        <v>#REF!</v>
      </c>
      <c r="K25" s="1" t="e">
        <f>ROUND(MEDIAN(#REF!), 2)</f>
        <v>#REF!</v>
      </c>
      <c r="L25" s="1" t="e">
        <f>ROUND(MEDIAN(#REF!), 2)</f>
        <v>#REF!</v>
      </c>
      <c r="M25" s="1" t="e">
        <f>ROUND(MEDIAN(#REF!), 2)</f>
        <v>#REF!</v>
      </c>
    </row>
    <row r="26" spans="1:13" ht="19.5" customHeight="1" x14ac:dyDescent="0.25">
      <c r="A26" s="9" t="s">
        <v>29</v>
      </c>
      <c r="B26" s="1" t="str">
        <f t="shared" ref="B26:M26" si="9">B$2</f>
        <v>UBASK31</v>
      </c>
      <c r="C26" s="1" t="str">
        <f t="shared" si="9"/>
        <v>UBASK36</v>
      </c>
      <c r="D26" s="1" t="str">
        <f t="shared" si="9"/>
        <v>UBASK34</v>
      </c>
      <c r="E26" s="1" t="str">
        <f t="shared" si="9"/>
        <v>UBASK32</v>
      </c>
      <c r="F26" s="1" t="str">
        <f t="shared" si="9"/>
        <v>UBASK35</v>
      </c>
      <c r="G26" s="1" t="str">
        <f t="shared" si="9"/>
        <v>UBASK41</v>
      </c>
      <c r="H26" s="1" t="str">
        <f t="shared" si="9"/>
        <v>UBASK46</v>
      </c>
      <c r="I26" s="1" t="str">
        <f t="shared" si="9"/>
        <v>UBASK43</v>
      </c>
      <c r="J26" s="1" t="str">
        <f t="shared" si="9"/>
        <v>UBASK42</v>
      </c>
      <c r="K26" s="1" t="str">
        <f t="shared" si="9"/>
        <v>UBASK45</v>
      </c>
      <c r="L26" s="1" t="str">
        <f t="shared" si="9"/>
        <v>Argopuro</v>
      </c>
      <c r="M26" s="1" t="str">
        <f t="shared" si="9"/>
        <v>Grobogan</v>
      </c>
    </row>
    <row r="27" spans="1:13" ht="19.5" customHeight="1" x14ac:dyDescent="0.25">
      <c r="A27" s="4" t="s">
        <v>32</v>
      </c>
      <c r="B27" s="1" t="e">
        <f>ROUND(MIN(#REF!), 2)</f>
        <v>#REF!</v>
      </c>
      <c r="C27" s="1" t="e">
        <f>ROUND(MIN(#REF!), 2)</f>
        <v>#REF!</v>
      </c>
      <c r="D27" s="1" t="e">
        <f>ROUND(MIN(#REF!), 2)</f>
        <v>#REF!</v>
      </c>
      <c r="E27" s="1" t="e">
        <f>ROUND(MIN(#REF!), 2)</f>
        <v>#REF!</v>
      </c>
      <c r="F27" s="1" t="e">
        <f>ROUND(MIN(#REF!), 2)</f>
        <v>#REF!</v>
      </c>
      <c r="G27" s="1" t="e">
        <f>ROUND(MIN(#REF!), 2)</f>
        <v>#REF!</v>
      </c>
      <c r="H27" s="1" t="e">
        <f>ROUND(MIN(#REF!), 2)</f>
        <v>#REF!</v>
      </c>
      <c r="I27" s="1" t="e">
        <f>ROUND(MIN(#REF!), 2)</f>
        <v>#REF!</v>
      </c>
      <c r="J27" s="1" t="e">
        <f>ROUND(MIN(#REF!), 2)</f>
        <v>#REF!</v>
      </c>
      <c r="K27" s="1" t="e">
        <f>ROUND(MIN(#REF!), 2)</f>
        <v>#REF!</v>
      </c>
      <c r="L27" s="1" t="e">
        <f>ROUND(MIN(#REF!), 2)</f>
        <v>#REF!</v>
      </c>
      <c r="M27" s="1" t="e">
        <f>ROUND(MIN(#REF!), 2)</f>
        <v>#REF!</v>
      </c>
    </row>
    <row r="28" spans="1:13" ht="19.5" customHeight="1" x14ac:dyDescent="0.25">
      <c r="A28" s="4" t="s">
        <v>33</v>
      </c>
      <c r="B28" s="1" t="e">
        <f>ROUND(AVERAGE(#REF!), 2)</f>
        <v>#REF!</v>
      </c>
      <c r="C28" s="1" t="e">
        <f>ROUND(AVERAGE(#REF!), 2)</f>
        <v>#REF!</v>
      </c>
      <c r="D28" s="1" t="e">
        <f>ROUND(AVERAGE(#REF!), 2)</f>
        <v>#REF!</v>
      </c>
      <c r="E28" s="1" t="e">
        <f>ROUND(AVERAGE(#REF!), 2)</f>
        <v>#REF!</v>
      </c>
      <c r="F28" s="1" t="e">
        <f>ROUND(AVERAGE(#REF!), 2)</f>
        <v>#REF!</v>
      </c>
      <c r="G28" s="1" t="e">
        <f>ROUND(AVERAGE(#REF!), 2)</f>
        <v>#REF!</v>
      </c>
      <c r="H28" s="1" t="e">
        <f>ROUND(AVERAGE(#REF!), 2)</f>
        <v>#REF!</v>
      </c>
      <c r="I28" s="1" t="e">
        <f>ROUND(AVERAGE(#REF!), 2)</f>
        <v>#REF!</v>
      </c>
      <c r="J28" s="1" t="e">
        <f>ROUND(AVERAGE(#REF!), 2)</f>
        <v>#REF!</v>
      </c>
      <c r="K28" s="1" t="e">
        <f>ROUND(AVERAGE(#REF!), 2)</f>
        <v>#REF!</v>
      </c>
      <c r="L28" s="1" t="e">
        <f>ROUND(AVERAGE(#REF!), 2)</f>
        <v>#REF!</v>
      </c>
      <c r="M28" s="1" t="e">
        <f>ROUND(AVERAGE(#REF!), 2)</f>
        <v>#REF!</v>
      </c>
    </row>
    <row r="29" spans="1:13" ht="19.5" customHeight="1" x14ac:dyDescent="0.25">
      <c r="A29" s="4" t="s">
        <v>34</v>
      </c>
      <c r="B29" s="1" t="e">
        <f>ROUND(MAX(#REF!), 2)</f>
        <v>#REF!</v>
      </c>
      <c r="C29" s="1" t="e">
        <f>ROUND(MAX(#REF!), 2)</f>
        <v>#REF!</v>
      </c>
      <c r="D29" s="1" t="e">
        <f>ROUND(MAX(#REF!), 2)</f>
        <v>#REF!</v>
      </c>
      <c r="E29" s="1" t="e">
        <f>ROUND(MAX(#REF!), 2)</f>
        <v>#REF!</v>
      </c>
      <c r="F29" s="1" t="e">
        <f>ROUND(MAX(#REF!), 2)</f>
        <v>#REF!</v>
      </c>
      <c r="G29" s="1" t="e">
        <f>ROUND(MAX(#REF!), 2)</f>
        <v>#REF!</v>
      </c>
      <c r="H29" s="1" t="e">
        <f>ROUND(MAX(#REF!), 2)</f>
        <v>#REF!</v>
      </c>
      <c r="I29" s="1" t="e">
        <f>ROUND(MAX(#REF!), 2)</f>
        <v>#REF!</v>
      </c>
      <c r="J29" s="1" t="e">
        <f>ROUND(MAX(#REF!), 2)</f>
        <v>#REF!</v>
      </c>
      <c r="K29" s="1" t="e">
        <f>ROUND(MAX(#REF!), 2)</f>
        <v>#REF!</v>
      </c>
      <c r="L29" s="1" t="e">
        <f>ROUND(MAX(#REF!), 2)</f>
        <v>#REF!</v>
      </c>
      <c r="M29" s="1" t="e">
        <f>ROUND(MAX(#REF!), 2)</f>
        <v>#REF!</v>
      </c>
    </row>
    <row r="30" spans="1:13" ht="19.5" customHeight="1" x14ac:dyDescent="0.25">
      <c r="A30" s="10" t="s">
        <v>35</v>
      </c>
      <c r="B30" s="1" t="e">
        <f>ROUND(MEDIAN(#REF!), 2)</f>
        <v>#REF!</v>
      </c>
      <c r="C30" s="1" t="e">
        <f>ROUND(MEDIAN(#REF!), 2)</f>
        <v>#REF!</v>
      </c>
      <c r="D30" s="1" t="e">
        <f>ROUND(MEDIAN(#REF!), 2)</f>
        <v>#REF!</v>
      </c>
      <c r="E30" s="1" t="e">
        <f>ROUND(MEDIAN(#REF!), 2)</f>
        <v>#REF!</v>
      </c>
      <c r="F30" s="1" t="e">
        <f>ROUND(MEDIAN(#REF!), 2)</f>
        <v>#REF!</v>
      </c>
      <c r="G30" s="1" t="e">
        <f>ROUND(MEDIAN(#REF!), 2)</f>
        <v>#REF!</v>
      </c>
      <c r="H30" s="1" t="e">
        <f>ROUND(MEDIAN(#REF!), 2)</f>
        <v>#REF!</v>
      </c>
      <c r="I30" s="1" t="e">
        <f>ROUND(MEDIAN(#REF!), 2)</f>
        <v>#REF!</v>
      </c>
      <c r="J30" s="1" t="e">
        <f>ROUND(MEDIAN(#REF!), 2)</f>
        <v>#REF!</v>
      </c>
      <c r="K30" s="1" t="e">
        <f>ROUND(MEDIAN(#REF!), 2)</f>
        <v>#REF!</v>
      </c>
      <c r="L30" s="1" t="e">
        <f>ROUND(MEDIAN(#REF!), 2)</f>
        <v>#REF!</v>
      </c>
      <c r="M30" s="1" t="e">
        <f>ROUND(MEDIAN(#REF!), 2)</f>
        <v>#REF!</v>
      </c>
    </row>
    <row r="31" spans="1:13" ht="19.5" customHeight="1" x14ac:dyDescent="0.25">
      <c r="A31" s="9" t="s">
        <v>30</v>
      </c>
      <c r="B31" s="1" t="str">
        <f t="shared" ref="B31:M31" si="10">B$2</f>
        <v>UBASK31</v>
      </c>
      <c r="C31" s="1" t="str">
        <f t="shared" si="10"/>
        <v>UBASK36</v>
      </c>
      <c r="D31" s="1" t="str">
        <f t="shared" si="10"/>
        <v>UBASK34</v>
      </c>
      <c r="E31" s="1" t="str">
        <f t="shared" si="10"/>
        <v>UBASK32</v>
      </c>
      <c r="F31" s="1" t="str">
        <f t="shared" si="10"/>
        <v>UBASK35</v>
      </c>
      <c r="G31" s="1" t="str">
        <f t="shared" si="10"/>
        <v>UBASK41</v>
      </c>
      <c r="H31" s="1" t="str">
        <f t="shared" si="10"/>
        <v>UBASK46</v>
      </c>
      <c r="I31" s="1" t="str">
        <f t="shared" si="10"/>
        <v>UBASK43</v>
      </c>
      <c r="J31" s="1" t="str">
        <f t="shared" si="10"/>
        <v>UBASK42</v>
      </c>
      <c r="K31" s="1" t="str">
        <f t="shared" si="10"/>
        <v>UBASK45</v>
      </c>
      <c r="L31" s="1" t="str">
        <f t="shared" si="10"/>
        <v>Argopuro</v>
      </c>
      <c r="M31" s="1" t="str">
        <f t="shared" si="10"/>
        <v>Grobogan</v>
      </c>
    </row>
    <row r="32" spans="1:13" ht="19.5" customHeight="1" x14ac:dyDescent="0.25">
      <c r="A32" s="4" t="s">
        <v>32</v>
      </c>
      <c r="B32" s="1" t="e">
        <f>ROUND(MIN(#REF!), 2)</f>
        <v>#REF!</v>
      </c>
      <c r="C32" s="1" t="e">
        <f>ROUND(MIN(#REF!), 2)</f>
        <v>#REF!</v>
      </c>
      <c r="D32" s="1" t="e">
        <f>ROUND(MIN(#REF!), 2)</f>
        <v>#REF!</v>
      </c>
      <c r="E32" s="1" t="e">
        <f>ROUND(MIN(#REF!), 2)</f>
        <v>#REF!</v>
      </c>
      <c r="F32" s="1" t="e">
        <f>ROUND(MIN(#REF!), 2)</f>
        <v>#REF!</v>
      </c>
      <c r="G32" s="1" t="e">
        <f>ROUND(MIN(#REF!), 2)</f>
        <v>#REF!</v>
      </c>
      <c r="H32" s="1" t="e">
        <f>ROUND(MIN(#REF!), 2)</f>
        <v>#REF!</v>
      </c>
      <c r="I32" s="1" t="e">
        <f>ROUND(MIN(#REF!), 2)</f>
        <v>#REF!</v>
      </c>
      <c r="J32" s="1" t="e">
        <f>ROUND(MIN(#REF!), 2)</f>
        <v>#REF!</v>
      </c>
      <c r="K32" s="1" t="e">
        <f>ROUND(MIN(#REF!), 2)</f>
        <v>#REF!</v>
      </c>
      <c r="L32" s="1" t="e">
        <f>ROUND(MIN(#REF!), 2)</f>
        <v>#REF!</v>
      </c>
      <c r="M32" s="1" t="e">
        <f>ROUND(MIN(#REF!), 2)</f>
        <v>#REF!</v>
      </c>
    </row>
    <row r="33" spans="1:13" ht="19.5" customHeight="1" x14ac:dyDescent="0.25">
      <c r="A33" s="4" t="s">
        <v>33</v>
      </c>
      <c r="B33" s="1" t="e">
        <f>ROUND(AVERAGE(#REF!), 2)</f>
        <v>#REF!</v>
      </c>
      <c r="C33" s="1" t="e">
        <f>ROUND(AVERAGE(#REF!), 2)</f>
        <v>#REF!</v>
      </c>
      <c r="D33" s="1" t="e">
        <f>ROUND(AVERAGE(#REF!), 2)</f>
        <v>#REF!</v>
      </c>
      <c r="E33" s="1" t="e">
        <f>ROUND(AVERAGE(#REF!), 2)</f>
        <v>#REF!</v>
      </c>
      <c r="F33" s="1" t="e">
        <f>ROUND(AVERAGE(#REF!), 2)</f>
        <v>#REF!</v>
      </c>
      <c r="G33" s="1" t="e">
        <f>ROUND(AVERAGE(#REF!), 2)</f>
        <v>#REF!</v>
      </c>
      <c r="H33" s="1" t="e">
        <f>ROUND(AVERAGE(#REF!), 2)</f>
        <v>#REF!</v>
      </c>
      <c r="I33" s="1" t="e">
        <f>ROUND(AVERAGE(#REF!), 2)</f>
        <v>#REF!</v>
      </c>
      <c r="J33" s="1" t="e">
        <f>ROUND(AVERAGE(#REF!), 2)</f>
        <v>#REF!</v>
      </c>
      <c r="K33" s="1" t="e">
        <f>ROUND(AVERAGE(#REF!), 2)</f>
        <v>#REF!</v>
      </c>
      <c r="L33" s="1" t="e">
        <f>ROUND(AVERAGE(#REF!), 2)</f>
        <v>#REF!</v>
      </c>
      <c r="M33" s="1" t="e">
        <f>ROUND(AVERAGE(#REF!), 2)</f>
        <v>#REF!</v>
      </c>
    </row>
    <row r="34" spans="1:13" ht="19.5" customHeight="1" x14ac:dyDescent="0.25">
      <c r="A34" s="4" t="s">
        <v>34</v>
      </c>
      <c r="B34" s="1" t="e">
        <f>ROUND(MAX(#REF!), 2)</f>
        <v>#REF!</v>
      </c>
      <c r="C34" s="1" t="e">
        <f>ROUND(MAX(#REF!), 2)</f>
        <v>#REF!</v>
      </c>
      <c r="D34" s="1" t="e">
        <f>ROUND(MAX(#REF!), 2)</f>
        <v>#REF!</v>
      </c>
      <c r="E34" s="1" t="e">
        <f>ROUND(MAX(#REF!), 2)</f>
        <v>#REF!</v>
      </c>
      <c r="F34" s="1" t="e">
        <f>ROUND(MAX(#REF!), 2)</f>
        <v>#REF!</v>
      </c>
      <c r="G34" s="1" t="e">
        <f>ROUND(MAX(#REF!), 2)</f>
        <v>#REF!</v>
      </c>
      <c r="H34" s="1" t="e">
        <f>ROUND(MAX(#REF!), 2)</f>
        <v>#REF!</v>
      </c>
      <c r="I34" s="1" t="e">
        <f>ROUND(MAX(#REF!), 2)</f>
        <v>#REF!</v>
      </c>
      <c r="J34" s="1" t="e">
        <f>ROUND(MAX(#REF!), 2)</f>
        <v>#REF!</v>
      </c>
      <c r="K34" s="1" t="e">
        <f>ROUND(MAX(#REF!), 2)</f>
        <v>#REF!</v>
      </c>
      <c r="L34" s="1" t="e">
        <f>ROUND(MAX(#REF!), 2)</f>
        <v>#REF!</v>
      </c>
      <c r="M34" s="1" t="e">
        <f>ROUND(MAX(#REF!), 2)</f>
        <v>#REF!</v>
      </c>
    </row>
    <row r="35" spans="1:13" ht="19.5" customHeight="1" x14ac:dyDescent="0.25">
      <c r="A35" s="10" t="s">
        <v>35</v>
      </c>
      <c r="B35" s="1" t="e">
        <f>ROUND(MEDIAN(#REF!), 2)</f>
        <v>#REF!</v>
      </c>
      <c r="C35" s="1" t="e">
        <f>ROUND(MEDIAN(#REF!), 2)</f>
        <v>#REF!</v>
      </c>
      <c r="D35" s="1" t="e">
        <f>ROUND(MEDIAN(#REF!), 2)</f>
        <v>#REF!</v>
      </c>
      <c r="E35" s="1" t="e">
        <f>ROUND(MEDIAN(#REF!), 2)</f>
        <v>#REF!</v>
      </c>
      <c r="F35" s="1" t="e">
        <f>ROUND(MEDIAN(#REF!), 2)</f>
        <v>#REF!</v>
      </c>
      <c r="G35" s="1" t="e">
        <f>ROUND(MEDIAN(#REF!), 2)</f>
        <v>#REF!</v>
      </c>
      <c r="H35" s="1" t="e">
        <f>ROUND(MEDIAN(#REF!), 2)</f>
        <v>#REF!</v>
      </c>
      <c r="I35" s="1" t="e">
        <f>ROUND(MEDIAN(#REF!), 2)</f>
        <v>#REF!</v>
      </c>
      <c r="J35" s="1" t="e">
        <f>ROUND(MEDIAN(#REF!), 2)</f>
        <v>#REF!</v>
      </c>
      <c r="K35" s="1" t="e">
        <f>ROUND(MEDIAN(#REF!), 2)</f>
        <v>#REF!</v>
      </c>
      <c r="L35" s="1" t="e">
        <f>ROUND(MEDIAN(#REF!), 2)</f>
        <v>#REF!</v>
      </c>
      <c r="M35" s="1" t="e">
        <f>ROUND(MEDIAN(#REF!), 2)</f>
        <v>#REF!</v>
      </c>
    </row>
    <row r="36" spans="1:13" ht="19.5" customHeight="1" x14ac:dyDescent="0.25">
      <c r="A36" s="9" t="s">
        <v>31</v>
      </c>
      <c r="B36" s="1" t="str">
        <f t="shared" ref="B36:M36" si="11">B$2</f>
        <v>UBASK31</v>
      </c>
      <c r="C36" s="1" t="str">
        <f t="shared" si="11"/>
        <v>UBASK36</v>
      </c>
      <c r="D36" s="1" t="str">
        <f t="shared" si="11"/>
        <v>UBASK34</v>
      </c>
      <c r="E36" s="1" t="str">
        <f t="shared" si="11"/>
        <v>UBASK32</v>
      </c>
      <c r="F36" s="1" t="str">
        <f t="shared" si="11"/>
        <v>UBASK35</v>
      </c>
      <c r="G36" s="1" t="str">
        <f t="shared" si="11"/>
        <v>UBASK41</v>
      </c>
      <c r="H36" s="1" t="str">
        <f t="shared" si="11"/>
        <v>UBASK46</v>
      </c>
      <c r="I36" s="1" t="str">
        <f t="shared" si="11"/>
        <v>UBASK43</v>
      </c>
      <c r="J36" s="1" t="str">
        <f t="shared" si="11"/>
        <v>UBASK42</v>
      </c>
      <c r="K36" s="1" t="str">
        <f t="shared" si="11"/>
        <v>UBASK45</v>
      </c>
      <c r="L36" s="1" t="str">
        <f t="shared" si="11"/>
        <v>Argopuro</v>
      </c>
      <c r="M36" s="1" t="str">
        <f t="shared" si="11"/>
        <v>Grobogan</v>
      </c>
    </row>
    <row r="37" spans="1:13" ht="19.5" customHeight="1" x14ac:dyDescent="0.25">
      <c r="A37" s="4" t="s">
        <v>32</v>
      </c>
      <c r="B37" s="1" t="e">
        <f>ROUND(MIN(#REF!), 2)</f>
        <v>#REF!</v>
      </c>
      <c r="C37" s="1" t="e">
        <f>ROUND(MIN(#REF!), 2)</f>
        <v>#REF!</v>
      </c>
      <c r="D37" s="1" t="e">
        <f>ROUND(MIN(#REF!), 2)</f>
        <v>#REF!</v>
      </c>
      <c r="E37" s="1" t="e">
        <f>ROUND(MIN(#REF!), 2)</f>
        <v>#REF!</v>
      </c>
      <c r="F37" s="1" t="e">
        <f>ROUND(MIN(#REF!), 2)</f>
        <v>#REF!</v>
      </c>
      <c r="G37" s="1" t="e">
        <f>ROUND(MIN(#REF!), 2)</f>
        <v>#REF!</v>
      </c>
      <c r="H37" s="1" t="e">
        <f>ROUND(MIN(#REF!), 2)</f>
        <v>#REF!</v>
      </c>
      <c r="I37" s="1" t="e">
        <f>ROUND(MIN(#REF!), 2)</f>
        <v>#REF!</v>
      </c>
      <c r="J37" s="1" t="e">
        <f>ROUND(MIN(#REF!), 2)</f>
        <v>#REF!</v>
      </c>
      <c r="K37" s="1" t="e">
        <f>ROUND(MIN(#REF!), 2)</f>
        <v>#REF!</v>
      </c>
      <c r="L37" s="1" t="e">
        <f>ROUND(MIN(#REF!), 2)</f>
        <v>#REF!</v>
      </c>
      <c r="M37" s="1" t="e">
        <f>ROUND(MIN(#REF!), 2)</f>
        <v>#REF!</v>
      </c>
    </row>
    <row r="38" spans="1:13" ht="19.5" customHeight="1" x14ac:dyDescent="0.25">
      <c r="A38" s="4" t="s">
        <v>33</v>
      </c>
      <c r="B38" s="1" t="e">
        <f>ROUND(AVERAGE(#REF!), 2)</f>
        <v>#REF!</v>
      </c>
      <c r="C38" s="1" t="e">
        <f>ROUND(AVERAGE(#REF!), 2)</f>
        <v>#REF!</v>
      </c>
      <c r="D38" s="1" t="e">
        <f>ROUND(AVERAGE(#REF!), 2)</f>
        <v>#REF!</v>
      </c>
      <c r="E38" s="1" t="e">
        <f>ROUND(AVERAGE(#REF!), 2)</f>
        <v>#REF!</v>
      </c>
      <c r="F38" s="1" t="e">
        <f>ROUND(AVERAGE(#REF!), 2)</f>
        <v>#REF!</v>
      </c>
      <c r="G38" s="1" t="e">
        <f>ROUND(AVERAGE(#REF!), 2)</f>
        <v>#REF!</v>
      </c>
      <c r="H38" s="1" t="e">
        <f>ROUND(AVERAGE(#REF!), 2)</f>
        <v>#REF!</v>
      </c>
      <c r="I38" s="1" t="e">
        <f>ROUND(AVERAGE(#REF!), 2)</f>
        <v>#REF!</v>
      </c>
      <c r="J38" s="1" t="e">
        <f>ROUND(AVERAGE(#REF!), 2)</f>
        <v>#REF!</v>
      </c>
      <c r="K38" s="1" t="e">
        <f>ROUND(AVERAGE(#REF!), 2)</f>
        <v>#REF!</v>
      </c>
      <c r="L38" s="1" t="e">
        <f>ROUND(AVERAGE(#REF!), 2)</f>
        <v>#REF!</v>
      </c>
      <c r="M38" s="1" t="e">
        <f>ROUND(AVERAGE(#REF!), 2)</f>
        <v>#REF!</v>
      </c>
    </row>
    <row r="39" spans="1:13" ht="18.75" customHeight="1" x14ac:dyDescent="0.25">
      <c r="A39" s="4" t="s">
        <v>34</v>
      </c>
      <c r="B39" s="1" t="e">
        <f>ROUND(MAX(#REF!), 2)</f>
        <v>#REF!</v>
      </c>
      <c r="C39" s="1" t="e">
        <f>ROUND(MAX(#REF!), 2)</f>
        <v>#REF!</v>
      </c>
      <c r="D39" s="1" t="e">
        <f>ROUND(MAX(#REF!), 2)</f>
        <v>#REF!</v>
      </c>
      <c r="E39" s="1" t="e">
        <f>ROUND(MAX(#REF!), 2)</f>
        <v>#REF!</v>
      </c>
      <c r="F39" s="1" t="e">
        <f>ROUND(MAX(#REF!), 2)</f>
        <v>#REF!</v>
      </c>
      <c r="G39" s="1" t="e">
        <f>ROUND(MAX(#REF!), 2)</f>
        <v>#REF!</v>
      </c>
      <c r="H39" s="1" t="e">
        <f>ROUND(MAX(#REF!), 2)</f>
        <v>#REF!</v>
      </c>
      <c r="I39" s="1" t="e">
        <f>ROUND(MAX(#REF!), 2)</f>
        <v>#REF!</v>
      </c>
      <c r="J39" s="1" t="e">
        <f>ROUND(MAX(#REF!), 2)</f>
        <v>#REF!</v>
      </c>
      <c r="K39" s="1" t="e">
        <f>ROUND(MAX(#REF!), 2)</f>
        <v>#REF!</v>
      </c>
      <c r="L39" s="1" t="e">
        <f>ROUND(MAX(#REF!), 2)</f>
        <v>#REF!</v>
      </c>
      <c r="M39" s="1" t="e">
        <f>ROUND(MAX(#REF!), 2)</f>
        <v>#REF!</v>
      </c>
    </row>
    <row r="40" spans="1:13" ht="18.75" customHeight="1" x14ac:dyDescent="0.25">
      <c r="A40" s="10" t="s">
        <v>35</v>
      </c>
      <c r="B40" s="1" t="e">
        <f>ROUND(MEDIAN(#REF!), 2)</f>
        <v>#REF!</v>
      </c>
      <c r="C40" s="1" t="e">
        <f>ROUND(MEDIAN(#REF!), 2)</f>
        <v>#REF!</v>
      </c>
      <c r="D40" s="1" t="e">
        <f>ROUND(MEDIAN(#REF!), 2)</f>
        <v>#REF!</v>
      </c>
      <c r="E40" s="1" t="e">
        <f>ROUND(MEDIAN(#REF!), 2)</f>
        <v>#REF!</v>
      </c>
      <c r="F40" s="1" t="e">
        <f>ROUND(MEDIAN(#REF!), 2)</f>
        <v>#REF!</v>
      </c>
      <c r="G40" s="1" t="e">
        <f>ROUND(MEDIAN(#REF!), 2)</f>
        <v>#REF!</v>
      </c>
      <c r="H40" s="1" t="e">
        <f>ROUND(MEDIAN(#REF!), 2)</f>
        <v>#REF!</v>
      </c>
      <c r="I40" s="1" t="e">
        <f>ROUND(MEDIAN(#REF!), 2)</f>
        <v>#REF!</v>
      </c>
      <c r="J40" s="1" t="e">
        <f>ROUND(MEDIAN(#REF!), 2)</f>
        <v>#REF!</v>
      </c>
      <c r="K40" s="1" t="e">
        <f>ROUND(MEDIAN(#REF!), 2)</f>
        <v>#REF!</v>
      </c>
      <c r="L40" s="1" t="e">
        <f>ROUND(MEDIAN(#REF!), 2)</f>
        <v>#REF!</v>
      </c>
      <c r="M40" s="1" t="e">
        <f>ROUND(MEDIAN(#REF!), 2)</f>
        <v>#REF!</v>
      </c>
    </row>
    <row r="41" spans="1:13" ht="18.75" customHeight="1" x14ac:dyDescent="0.25">
      <c r="A41" s="5"/>
      <c r="B41" s="6"/>
      <c r="C41" s="6"/>
      <c r="D41" s="6"/>
      <c r="E41" s="6"/>
      <c r="F41" s="6"/>
      <c r="G41" s="6"/>
      <c r="H41" s="7"/>
      <c r="I41" s="6"/>
      <c r="J41" s="6"/>
      <c r="K41" s="6"/>
      <c r="L41" s="6"/>
      <c r="M41" s="6"/>
    </row>
    <row r="42" spans="1:13" ht="18.75" customHeight="1" x14ac:dyDescent="0.25">
      <c r="A42" s="5"/>
      <c r="B42" s="6"/>
      <c r="C42" s="6"/>
      <c r="D42" s="6"/>
      <c r="E42" s="6"/>
      <c r="F42" s="6"/>
      <c r="G42" s="6"/>
      <c r="H42" s="7"/>
      <c r="I42" s="6"/>
      <c r="J42" s="6"/>
      <c r="K42" s="6"/>
      <c r="L42" s="6"/>
      <c r="M42" s="6"/>
    </row>
    <row r="43" spans="1:13" ht="18.75" customHeight="1" x14ac:dyDescent="0.25">
      <c r="A43" s="18" t="s">
        <v>36</v>
      </c>
      <c r="B43" s="20" t="s">
        <v>12</v>
      </c>
      <c r="C43" s="20"/>
      <c r="D43" s="20"/>
      <c r="E43" s="20"/>
      <c r="F43" s="20"/>
      <c r="G43" s="20"/>
      <c r="H43" s="7"/>
      <c r="I43" s="6"/>
      <c r="J43" s="6"/>
      <c r="K43" s="6"/>
      <c r="L43" s="6"/>
      <c r="M43" s="6"/>
    </row>
    <row r="44" spans="1:13" ht="18.75" customHeight="1" x14ac:dyDescent="0.25">
      <c r="A44" s="19"/>
      <c r="B44" s="11" t="str">
        <f>A3</f>
        <v>Panjang Polong</v>
      </c>
      <c r="C44" s="11" t="s">
        <v>27</v>
      </c>
      <c r="D44" s="11" t="str">
        <f>A5</f>
        <v>Tebal Polong</v>
      </c>
      <c r="E44" s="11" t="str">
        <f>A6</f>
        <v>Panjang Biji</v>
      </c>
      <c r="F44" s="11" t="str">
        <f>A7</f>
        <v>Lebar Biji</v>
      </c>
      <c r="G44" s="11" t="str">
        <f>A8</f>
        <v>Tebal Biji</v>
      </c>
      <c r="H44" s="7"/>
      <c r="I44" s="6"/>
      <c r="J44" s="6"/>
      <c r="K44" s="6"/>
      <c r="L44" s="6"/>
      <c r="M44" s="6"/>
    </row>
    <row r="45" spans="1:13" ht="18.75" customHeight="1" x14ac:dyDescent="0.25">
      <c r="A45" s="12" t="s">
        <v>14</v>
      </c>
      <c r="B45" s="11" t="str">
        <f t="shared" ref="B45:B56" ca="1" si="12">OFFSET($B$3,0,$H46)</f>
        <v>36,77−(40,31)−(40,38)−44,25</v>
      </c>
      <c r="C45" s="11" t="e">
        <f t="shared" ref="C45:C56" ca="1" si="13">OFFSET($B$4,0,$H46)</f>
        <v>#REF!</v>
      </c>
      <c r="D45" s="11" t="e">
        <f t="shared" ref="D45:D56" ca="1" si="14">OFFSET($B$5,0,$H46)</f>
        <v>#REF!</v>
      </c>
      <c r="E45" s="11" t="e">
        <f t="shared" ref="E45:E56" ca="1" si="15">OFFSET($B$6,0,$H46)</f>
        <v>#REF!</v>
      </c>
      <c r="F45" s="11" t="e">
        <f t="shared" ref="F45:F56" ca="1" si="16">OFFSET($B$7,0,$H46)</f>
        <v>#REF!</v>
      </c>
      <c r="G45" s="11" t="e">
        <f t="shared" ref="G45:G56" ca="1" si="17">OFFSET($B$8,0,$H46)</f>
        <v>#REF!</v>
      </c>
      <c r="H45" s="7"/>
      <c r="I45" s="6"/>
      <c r="J45" s="6"/>
      <c r="K45" s="6"/>
      <c r="L45" s="6"/>
      <c r="M45" s="6"/>
    </row>
    <row r="46" spans="1:13" ht="18.75" customHeight="1" x14ac:dyDescent="0.25">
      <c r="A46" s="12" t="s">
        <v>15</v>
      </c>
      <c r="B46" s="11" t="str">
        <f t="shared" ca="1" si="12"/>
        <v>33,4−(36,22)−(36,05)−39,3</v>
      </c>
      <c r="C46" s="11" t="e">
        <f t="shared" ca="1" si="13"/>
        <v>#REF!</v>
      </c>
      <c r="D46" s="11" t="e">
        <f t="shared" ca="1" si="14"/>
        <v>#REF!</v>
      </c>
      <c r="E46" s="11" t="e">
        <f t="shared" ca="1" si="15"/>
        <v>#REF!</v>
      </c>
      <c r="F46" s="11" t="e">
        <f t="shared" ca="1" si="16"/>
        <v>#REF!</v>
      </c>
      <c r="G46" s="11" t="e">
        <f t="shared" ca="1" si="17"/>
        <v>#REF!</v>
      </c>
      <c r="H46" s="11">
        <v>0</v>
      </c>
      <c r="I46" s="6"/>
      <c r="J46" s="6"/>
      <c r="K46" s="6"/>
      <c r="L46" s="6"/>
      <c r="M46" s="6"/>
    </row>
    <row r="47" spans="1:13" ht="18.75" customHeight="1" x14ac:dyDescent="0.25">
      <c r="A47" s="12" t="s">
        <v>16</v>
      </c>
      <c r="B47" s="11" t="str">
        <f t="shared" ca="1" si="12"/>
        <v>43,8−(45,63)−(45,9)−47,4</v>
      </c>
      <c r="C47" s="11" t="e">
        <f t="shared" ca="1" si="13"/>
        <v>#REF!</v>
      </c>
      <c r="D47" s="11" t="e">
        <f t="shared" ca="1" si="14"/>
        <v>#REF!</v>
      </c>
      <c r="E47" s="11" t="e">
        <f t="shared" ca="1" si="15"/>
        <v>#REF!</v>
      </c>
      <c r="F47" s="11" t="e">
        <f t="shared" ca="1" si="16"/>
        <v>#REF!</v>
      </c>
      <c r="G47" s="11" t="e">
        <f t="shared" ca="1" si="17"/>
        <v>#REF!</v>
      </c>
      <c r="H47" s="11">
        <v>1</v>
      </c>
      <c r="I47" s="6"/>
      <c r="J47" s="6"/>
      <c r="K47" s="6"/>
      <c r="L47" s="6"/>
      <c r="M47" s="6"/>
    </row>
    <row r="48" spans="1:13" ht="18.75" customHeight="1" x14ac:dyDescent="0.25">
      <c r="A48" s="12" t="s">
        <v>17</v>
      </c>
      <c r="B48" s="11" t="str">
        <f t="shared" ca="1" si="12"/>
        <v>39,9−(44,32)−(43,85)−53</v>
      </c>
      <c r="C48" s="11" t="e">
        <f t="shared" ca="1" si="13"/>
        <v>#REF!</v>
      </c>
      <c r="D48" s="11" t="e">
        <f t="shared" ca="1" si="14"/>
        <v>#REF!</v>
      </c>
      <c r="E48" s="11" t="e">
        <f t="shared" ca="1" si="15"/>
        <v>#REF!</v>
      </c>
      <c r="F48" s="11" t="e">
        <f t="shared" ca="1" si="16"/>
        <v>#REF!</v>
      </c>
      <c r="G48" s="11" t="e">
        <f t="shared" ca="1" si="17"/>
        <v>#REF!</v>
      </c>
      <c r="H48" s="11">
        <v>2</v>
      </c>
      <c r="I48" s="6"/>
      <c r="J48" s="6"/>
      <c r="K48" s="6"/>
      <c r="L48" s="6"/>
      <c r="M48" s="6"/>
    </row>
    <row r="49" spans="1:13" ht="18.75" customHeight="1" x14ac:dyDescent="0.25">
      <c r="A49" s="12" t="s">
        <v>18</v>
      </c>
      <c r="B49" s="11" t="str">
        <f t="shared" ca="1" si="12"/>
        <v>36,1−(38,29)−(38,4)−40,6</v>
      </c>
      <c r="C49" s="11" t="e">
        <f t="shared" ca="1" si="13"/>
        <v>#REF!</v>
      </c>
      <c r="D49" s="11" t="e">
        <f t="shared" ca="1" si="14"/>
        <v>#REF!</v>
      </c>
      <c r="E49" s="11" t="e">
        <f t="shared" ca="1" si="15"/>
        <v>#REF!</v>
      </c>
      <c r="F49" s="11" t="e">
        <f t="shared" ca="1" si="16"/>
        <v>#REF!</v>
      </c>
      <c r="G49" s="11" t="e">
        <f t="shared" ca="1" si="17"/>
        <v>#REF!</v>
      </c>
      <c r="H49" s="11">
        <v>3</v>
      </c>
      <c r="I49" s="6"/>
      <c r="J49" s="6"/>
      <c r="K49" s="6"/>
      <c r="L49" s="6"/>
      <c r="M49" s="6"/>
    </row>
    <row r="50" spans="1:13" ht="18.75" customHeight="1" x14ac:dyDescent="0.25">
      <c r="A50" s="12" t="s">
        <v>19</v>
      </c>
      <c r="B50" s="11" t="str">
        <f t="shared" ca="1" si="12"/>
        <v>50,1−(53,17)−(53,5)−56,2</v>
      </c>
      <c r="C50" s="11" t="e">
        <f t="shared" ca="1" si="13"/>
        <v>#REF!</v>
      </c>
      <c r="D50" s="11" t="e">
        <f t="shared" ca="1" si="14"/>
        <v>#REF!</v>
      </c>
      <c r="E50" s="11" t="e">
        <f t="shared" ca="1" si="15"/>
        <v>#REF!</v>
      </c>
      <c r="F50" s="11" t="e">
        <f t="shared" ca="1" si="16"/>
        <v>#REF!</v>
      </c>
      <c r="G50" s="11" t="e">
        <f t="shared" ca="1" si="17"/>
        <v>#REF!</v>
      </c>
      <c r="H50" s="11">
        <v>4</v>
      </c>
      <c r="I50" s="6"/>
      <c r="J50" s="6"/>
      <c r="K50" s="6"/>
      <c r="L50" s="6"/>
      <c r="M50" s="6"/>
    </row>
    <row r="51" spans="1:13" ht="18.75" customHeight="1" x14ac:dyDescent="0.25">
      <c r="A51" s="12" t="s">
        <v>20</v>
      </c>
      <c r="B51" s="11" t="str">
        <f t="shared" ca="1" si="12"/>
        <v>41,12−(42,7)−(42,74)−44,8</v>
      </c>
      <c r="C51" s="11" t="e">
        <f t="shared" ca="1" si="13"/>
        <v>#REF!</v>
      </c>
      <c r="D51" s="11" t="e">
        <f t="shared" ca="1" si="14"/>
        <v>#REF!</v>
      </c>
      <c r="E51" s="11" t="e">
        <f t="shared" ca="1" si="15"/>
        <v>#REF!</v>
      </c>
      <c r="F51" s="11" t="e">
        <f t="shared" ca="1" si="16"/>
        <v>#REF!</v>
      </c>
      <c r="G51" s="11" t="e">
        <f t="shared" ca="1" si="17"/>
        <v>#REF!</v>
      </c>
      <c r="H51" s="11">
        <v>5</v>
      </c>
      <c r="I51" s="6"/>
      <c r="J51" s="6"/>
      <c r="K51" s="6"/>
      <c r="L51" s="6"/>
      <c r="M51" s="6"/>
    </row>
    <row r="52" spans="1:13" ht="18.75" customHeight="1" x14ac:dyDescent="0.25">
      <c r="A52" s="12" t="s">
        <v>21</v>
      </c>
      <c r="B52" s="11" t="str">
        <f t="shared" ca="1" si="12"/>
        <v>42,2−(45,82)−(46,55)−47,8</v>
      </c>
      <c r="C52" s="11" t="e">
        <f t="shared" ca="1" si="13"/>
        <v>#REF!</v>
      </c>
      <c r="D52" s="11" t="e">
        <f t="shared" ca="1" si="14"/>
        <v>#REF!</v>
      </c>
      <c r="E52" s="11" t="e">
        <f t="shared" ca="1" si="15"/>
        <v>#REF!</v>
      </c>
      <c r="F52" s="11" t="e">
        <f t="shared" ca="1" si="16"/>
        <v>#REF!</v>
      </c>
      <c r="G52" s="11" t="e">
        <f t="shared" ca="1" si="17"/>
        <v>#REF!</v>
      </c>
      <c r="H52" s="11">
        <v>6</v>
      </c>
      <c r="I52" s="6"/>
      <c r="J52" s="6"/>
      <c r="K52" s="6"/>
      <c r="L52" s="6"/>
      <c r="M52" s="6"/>
    </row>
    <row r="53" spans="1:13" ht="18.75" customHeight="1" x14ac:dyDescent="0.25">
      <c r="A53" s="12" t="s">
        <v>22</v>
      </c>
      <c r="B53" s="11" t="str">
        <f t="shared" ca="1" si="12"/>
        <v>42,4−(44,09)−(44,25)−45,6</v>
      </c>
      <c r="C53" s="11" t="e">
        <f t="shared" ca="1" si="13"/>
        <v>#REF!</v>
      </c>
      <c r="D53" s="11" t="e">
        <f t="shared" ca="1" si="14"/>
        <v>#REF!</v>
      </c>
      <c r="E53" s="11" t="e">
        <f t="shared" ca="1" si="15"/>
        <v>#REF!</v>
      </c>
      <c r="F53" s="11" t="e">
        <f t="shared" ca="1" si="16"/>
        <v>#REF!</v>
      </c>
      <c r="G53" s="11" t="e">
        <f t="shared" ca="1" si="17"/>
        <v>#REF!</v>
      </c>
      <c r="H53" s="11">
        <v>7</v>
      </c>
      <c r="I53" s="6"/>
      <c r="J53" s="6"/>
      <c r="K53" s="6"/>
      <c r="L53" s="6"/>
      <c r="M53" s="6"/>
    </row>
    <row r="54" spans="1:13" ht="18.75" customHeight="1" x14ac:dyDescent="0.25">
      <c r="A54" s="12" t="s">
        <v>23</v>
      </c>
      <c r="B54" s="11" t="str">
        <f t="shared" ca="1" si="12"/>
        <v>37,2−(39,85)−(39,55)−42,9</v>
      </c>
      <c r="C54" s="11" t="e">
        <f t="shared" ca="1" si="13"/>
        <v>#REF!</v>
      </c>
      <c r="D54" s="11" t="e">
        <f t="shared" ca="1" si="14"/>
        <v>#REF!</v>
      </c>
      <c r="E54" s="11" t="e">
        <f t="shared" ca="1" si="15"/>
        <v>#REF!</v>
      </c>
      <c r="F54" s="11" t="e">
        <f t="shared" ca="1" si="16"/>
        <v>#REF!</v>
      </c>
      <c r="G54" s="11" t="e">
        <f t="shared" ca="1" si="17"/>
        <v>#REF!</v>
      </c>
      <c r="H54" s="11">
        <v>8</v>
      </c>
      <c r="I54" s="6"/>
      <c r="J54" s="6"/>
      <c r="K54" s="6"/>
      <c r="L54" s="6"/>
      <c r="M54" s="6"/>
    </row>
    <row r="55" spans="1:13" ht="18.75" customHeight="1" x14ac:dyDescent="0.25">
      <c r="A55" s="12" t="s">
        <v>24</v>
      </c>
      <c r="B55" s="11" t="str">
        <f t="shared" ca="1" si="12"/>
        <v>38,82−(40,13)−(40,01)−41,57</v>
      </c>
      <c r="C55" s="11" t="e">
        <f t="shared" ca="1" si="13"/>
        <v>#REF!</v>
      </c>
      <c r="D55" s="11" t="e">
        <f t="shared" ca="1" si="14"/>
        <v>#REF!</v>
      </c>
      <c r="E55" s="11" t="e">
        <f t="shared" ca="1" si="15"/>
        <v>#REF!</v>
      </c>
      <c r="F55" s="11" t="e">
        <f t="shared" ca="1" si="16"/>
        <v>#REF!</v>
      </c>
      <c r="G55" s="11" t="e">
        <f t="shared" ca="1" si="17"/>
        <v>#REF!</v>
      </c>
      <c r="H55" s="11">
        <v>9</v>
      </c>
      <c r="I55" s="6"/>
      <c r="J55" s="6"/>
      <c r="K55" s="6"/>
      <c r="L55" s="6"/>
      <c r="M55" s="6"/>
    </row>
    <row r="56" spans="1:13" ht="18.75" customHeight="1" x14ac:dyDescent="0.25">
      <c r="A56" s="12" t="s">
        <v>25</v>
      </c>
      <c r="B56" s="11" t="str">
        <f t="shared" ca="1" si="12"/>
        <v>50,6−(52,73)−(52,35)−56,3</v>
      </c>
      <c r="C56" s="11" t="e">
        <f t="shared" ca="1" si="13"/>
        <v>#REF!</v>
      </c>
      <c r="D56" s="11" t="e">
        <f t="shared" ca="1" si="14"/>
        <v>#REF!</v>
      </c>
      <c r="E56" s="11" t="e">
        <f t="shared" ca="1" si="15"/>
        <v>#REF!</v>
      </c>
      <c r="F56" s="11" t="e">
        <f t="shared" ca="1" si="16"/>
        <v>#REF!</v>
      </c>
      <c r="G56" s="11" t="e">
        <f t="shared" ca="1" si="17"/>
        <v>#REF!</v>
      </c>
      <c r="H56" s="11">
        <v>10</v>
      </c>
      <c r="I56" s="6"/>
      <c r="J56" s="6"/>
      <c r="K56" s="6"/>
      <c r="L56" s="6"/>
      <c r="M56" s="6"/>
    </row>
    <row r="57" spans="1:13" ht="18.75" customHeight="1" x14ac:dyDescent="0.25">
      <c r="A57" s="5"/>
      <c r="B57" s="6"/>
      <c r="C57" s="6"/>
      <c r="D57" s="6"/>
      <c r="E57" s="6"/>
      <c r="F57" s="6"/>
      <c r="G57" s="6"/>
      <c r="H57" s="11">
        <v>11</v>
      </c>
      <c r="I57" s="6"/>
      <c r="J57" s="6"/>
      <c r="K57" s="6"/>
      <c r="L57" s="6"/>
      <c r="M57" s="6"/>
    </row>
    <row r="58" spans="1:13" ht="18.75" customHeight="1" x14ac:dyDescent="0.25">
      <c r="A58" s="5"/>
      <c r="B58" s="6"/>
      <c r="C58" s="6"/>
      <c r="D58" s="6"/>
      <c r="E58" s="6"/>
      <c r="F58" s="6"/>
      <c r="G58" s="6"/>
      <c r="H58" s="11">
        <v>12</v>
      </c>
      <c r="I58" s="6"/>
      <c r="J58" s="6"/>
      <c r="K58" s="6"/>
      <c r="L58" s="6"/>
      <c r="M58" s="6"/>
    </row>
  </sheetData>
  <mergeCells count="4">
    <mergeCell ref="A1:A2"/>
    <mergeCell ref="B1:M1"/>
    <mergeCell ref="A43:A44"/>
    <mergeCell ref="B43:G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J25"/>
  <sheetViews>
    <sheetView topLeftCell="AA1" zoomScale="70" zoomScaleNormal="70" workbookViewId="0">
      <selection activeCell="AL10" sqref="AL10"/>
    </sheetView>
  </sheetViews>
  <sheetFormatPr defaultRowHeight="15" x14ac:dyDescent="0.25"/>
  <cols>
    <col min="1" max="10" width="14" style="21" customWidth="1"/>
    <col min="11" max="11" width="14" style="25" customWidth="1"/>
    <col min="12" max="12" width="14" style="26" customWidth="1"/>
    <col min="13" max="20" width="14" style="27" customWidth="1"/>
    <col min="21" max="30" width="13.5703125" style="26" bestFit="1" customWidth="1"/>
    <col min="31" max="31" width="14" style="21" customWidth="1"/>
    <col min="32" max="32" width="14" style="25" customWidth="1"/>
    <col min="33" max="33" width="14" style="27" customWidth="1"/>
    <col min="34" max="35" width="13.5703125" style="26" bestFit="1" customWidth="1"/>
    <col min="36" max="36" width="14" style="21" customWidth="1"/>
    <col min="37" max="16384" width="9.140625" style="21"/>
  </cols>
  <sheetData>
    <row r="1" spans="1:36" ht="18.75" customHeight="1" x14ac:dyDescent="0.25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0" t="s">
        <v>46</v>
      </c>
      <c r="J1" s="30" t="s">
        <v>47</v>
      </c>
      <c r="K1" s="28" t="s">
        <v>0</v>
      </c>
      <c r="L1" s="28" t="s">
        <v>1</v>
      </c>
      <c r="M1" s="28" t="s">
        <v>2</v>
      </c>
      <c r="N1" s="28" t="s">
        <v>3</v>
      </c>
      <c r="O1" s="28" t="s">
        <v>4</v>
      </c>
      <c r="P1" s="28" t="s">
        <v>5</v>
      </c>
      <c r="Q1" s="28" t="s">
        <v>6</v>
      </c>
      <c r="R1" s="28" t="s">
        <v>7</v>
      </c>
      <c r="S1" s="28" t="s">
        <v>8</v>
      </c>
      <c r="T1" s="28" t="s">
        <v>9</v>
      </c>
      <c r="U1" s="31" t="s">
        <v>50</v>
      </c>
      <c r="V1" s="31" t="s">
        <v>51</v>
      </c>
      <c r="W1" s="31" t="s">
        <v>52</v>
      </c>
      <c r="X1" s="31" t="s">
        <v>53</v>
      </c>
      <c r="Y1" s="31" t="s">
        <v>54</v>
      </c>
      <c r="Z1" s="31" t="s">
        <v>55</v>
      </c>
      <c r="AA1" s="31" t="s">
        <v>56</v>
      </c>
      <c r="AB1" s="31" t="s">
        <v>57</v>
      </c>
      <c r="AC1" s="31" t="s">
        <v>58</v>
      </c>
      <c r="AD1" s="31" t="s">
        <v>59</v>
      </c>
      <c r="AE1" s="32" t="s">
        <v>60</v>
      </c>
      <c r="AF1" s="29" t="s">
        <v>61</v>
      </c>
      <c r="AG1" s="29" t="s">
        <v>62</v>
      </c>
      <c r="AH1" s="29" t="s">
        <v>48</v>
      </c>
      <c r="AI1" s="29" t="s">
        <v>49</v>
      </c>
      <c r="AJ1" s="32" t="s">
        <v>37</v>
      </c>
    </row>
    <row r="2" spans="1:36" ht="18.75" customHeight="1" x14ac:dyDescent="0.25">
      <c r="A2" s="30">
        <v>35.25</v>
      </c>
      <c r="B2" s="30">
        <v>31.599999999999998</v>
      </c>
      <c r="C2" s="30">
        <v>49.25</v>
      </c>
      <c r="D2" s="30">
        <v>37.699999999999996</v>
      </c>
      <c r="E2" s="30">
        <v>37.950000000000003</v>
      </c>
      <c r="F2" s="30">
        <v>35.75</v>
      </c>
      <c r="G2" s="30">
        <v>35.35</v>
      </c>
      <c r="H2" s="30">
        <v>38.6</v>
      </c>
      <c r="I2" s="30">
        <v>35.950000000000003</v>
      </c>
      <c r="J2" s="30">
        <v>38.600000000000009</v>
      </c>
      <c r="K2" s="28">
        <v>40.65</v>
      </c>
      <c r="L2" s="28">
        <v>34.200000000000003</v>
      </c>
      <c r="M2" s="28">
        <v>43.8</v>
      </c>
      <c r="N2" s="28">
        <v>43.7</v>
      </c>
      <c r="O2" s="28">
        <v>36.5</v>
      </c>
      <c r="P2" s="28">
        <v>53.5</v>
      </c>
      <c r="Q2" s="28">
        <v>41.96</v>
      </c>
      <c r="R2" s="28">
        <v>44.7</v>
      </c>
      <c r="S2" s="28">
        <v>42.6</v>
      </c>
      <c r="T2" s="28">
        <v>41.9</v>
      </c>
      <c r="U2" s="31">
        <v>41.924999999999997</v>
      </c>
      <c r="V2" s="31">
        <v>34.72</v>
      </c>
      <c r="W2" s="31">
        <v>48.135000000000005</v>
      </c>
      <c r="X2" s="31">
        <v>50.74</v>
      </c>
      <c r="Y2" s="31">
        <v>35.825000000000003</v>
      </c>
      <c r="Z2" s="31">
        <v>6.15</v>
      </c>
      <c r="AA2" s="31">
        <v>34.664999999999999</v>
      </c>
      <c r="AB2" s="31">
        <v>43.305</v>
      </c>
      <c r="AC2" s="31">
        <v>43.32</v>
      </c>
      <c r="AD2" s="31">
        <v>36.225000000000001</v>
      </c>
      <c r="AE2" s="32">
        <v>43.230000000000011</v>
      </c>
      <c r="AF2" s="29">
        <v>40.909999999999997</v>
      </c>
      <c r="AG2" s="29">
        <v>50.6</v>
      </c>
      <c r="AH2" s="29">
        <v>39.53</v>
      </c>
      <c r="AI2" s="29">
        <v>40.734999999999999</v>
      </c>
      <c r="AJ2" s="32">
        <v>42</v>
      </c>
    </row>
    <row r="3" spans="1:36" ht="18.75" customHeight="1" x14ac:dyDescent="0.25">
      <c r="A3" s="30">
        <v>37.700000000000003</v>
      </c>
      <c r="B3" s="30">
        <v>35.6</v>
      </c>
      <c r="C3" s="30">
        <v>46.75</v>
      </c>
      <c r="D3" s="30">
        <v>34.549999999999997</v>
      </c>
      <c r="E3" s="30">
        <v>34.6</v>
      </c>
      <c r="F3" s="30">
        <v>38.549999999999997</v>
      </c>
      <c r="G3" s="30">
        <v>40.75</v>
      </c>
      <c r="H3" s="30">
        <v>34.6</v>
      </c>
      <c r="I3" s="30">
        <v>34.700000000000003</v>
      </c>
      <c r="J3" s="30">
        <v>40.9</v>
      </c>
      <c r="K3" s="28">
        <v>44.25</v>
      </c>
      <c r="L3" s="28">
        <v>37.4</v>
      </c>
      <c r="M3" s="28">
        <v>46.7</v>
      </c>
      <c r="N3" s="28">
        <v>46.7</v>
      </c>
      <c r="O3" s="28">
        <v>36.700000000000003</v>
      </c>
      <c r="P3" s="28">
        <v>53.5</v>
      </c>
      <c r="Q3" s="28">
        <v>42.93</v>
      </c>
      <c r="R3" s="28">
        <v>47.4</v>
      </c>
      <c r="S3" s="28">
        <v>43.3</v>
      </c>
      <c r="T3" s="28">
        <v>39.700000000000003</v>
      </c>
      <c r="U3" s="31">
        <v>33.950000000000003</v>
      </c>
      <c r="V3" s="31">
        <v>39.090000000000003</v>
      </c>
      <c r="W3" s="31">
        <v>45.585000000000001</v>
      </c>
      <c r="X3" s="31">
        <v>47.105000000000004</v>
      </c>
      <c r="Y3" s="31">
        <v>35.134999999999998</v>
      </c>
      <c r="Z3" s="31">
        <v>42.674999999999997</v>
      </c>
      <c r="AA3" s="31">
        <v>37.950000000000003</v>
      </c>
      <c r="AB3" s="31">
        <v>41.465000000000003</v>
      </c>
      <c r="AC3" s="31">
        <v>47.174999999999997</v>
      </c>
      <c r="AD3" s="31">
        <v>35.155000000000001</v>
      </c>
      <c r="AE3" s="32">
        <v>42.7</v>
      </c>
      <c r="AF3" s="29">
        <v>38.82</v>
      </c>
      <c r="AG3" s="29">
        <v>55.7</v>
      </c>
      <c r="AH3" s="29">
        <v>32.71</v>
      </c>
      <c r="AI3" s="29">
        <v>42.415000000000006</v>
      </c>
      <c r="AJ3" s="32">
        <v>42.9</v>
      </c>
    </row>
    <row r="4" spans="1:36" ht="18.75" customHeight="1" x14ac:dyDescent="0.25">
      <c r="A4" s="30">
        <v>36.5</v>
      </c>
      <c r="B4" s="30">
        <v>35.75</v>
      </c>
      <c r="C4" s="30">
        <v>46.25</v>
      </c>
      <c r="D4" s="30">
        <v>37.450000000000003</v>
      </c>
      <c r="E4" s="30">
        <v>33.75</v>
      </c>
      <c r="F4" s="30">
        <v>34</v>
      </c>
      <c r="G4" s="30">
        <v>45.850000000000009</v>
      </c>
      <c r="H4" s="30">
        <v>38.35</v>
      </c>
      <c r="I4" s="30">
        <v>33.900000000000006</v>
      </c>
      <c r="J4" s="30">
        <v>40.900000000000006</v>
      </c>
      <c r="K4" s="28">
        <v>40.19</v>
      </c>
      <c r="L4" s="28">
        <v>38.1</v>
      </c>
      <c r="M4" s="28">
        <v>46.5</v>
      </c>
      <c r="N4" s="28">
        <v>44</v>
      </c>
      <c r="O4" s="28">
        <v>40.1</v>
      </c>
      <c r="P4" s="28">
        <v>52.6</v>
      </c>
      <c r="Q4" s="28">
        <v>41.93</v>
      </c>
      <c r="R4" s="28">
        <v>47.5</v>
      </c>
      <c r="S4" s="28">
        <v>44.6</v>
      </c>
      <c r="T4" s="28">
        <v>37.299999999999997</v>
      </c>
      <c r="U4" s="31">
        <v>44.83</v>
      </c>
      <c r="V4" s="31">
        <v>39.57</v>
      </c>
      <c r="W4" s="31">
        <v>46.19</v>
      </c>
      <c r="X4" s="31">
        <v>53.83</v>
      </c>
      <c r="Y4" s="31">
        <v>37.085000000000001</v>
      </c>
      <c r="Z4" s="31">
        <v>45.2</v>
      </c>
      <c r="AA4" s="31">
        <v>41.24</v>
      </c>
      <c r="AB4" s="31">
        <v>40.44</v>
      </c>
      <c r="AC4" s="31">
        <v>43.585000000000001</v>
      </c>
      <c r="AD4" s="31">
        <v>40.975000000000001</v>
      </c>
      <c r="AE4" s="32">
        <v>44.449999999999996</v>
      </c>
      <c r="AF4" s="29">
        <v>40.020000000000003</v>
      </c>
      <c r="AG4" s="29">
        <v>56.3</v>
      </c>
      <c r="AH4" s="29">
        <v>37.085000000000001</v>
      </c>
      <c r="AI4" s="29">
        <v>38.950000000000003</v>
      </c>
      <c r="AJ4" s="32">
        <v>44.65</v>
      </c>
    </row>
    <row r="5" spans="1:36" ht="18.75" customHeight="1" x14ac:dyDescent="0.25">
      <c r="A5" s="30">
        <v>37.449999999999996</v>
      </c>
      <c r="B5" s="30">
        <v>32.650000000000006</v>
      </c>
      <c r="C5" s="30">
        <v>46.25</v>
      </c>
      <c r="D5" s="30">
        <v>32.6</v>
      </c>
      <c r="E5" s="30">
        <v>38</v>
      </c>
      <c r="F5" s="30">
        <v>36.399999999999991</v>
      </c>
      <c r="G5" s="30">
        <v>42.400000000000006</v>
      </c>
      <c r="H5" s="30">
        <v>40.899999999999991</v>
      </c>
      <c r="I5" s="30">
        <v>36.599999999999994</v>
      </c>
      <c r="J5" s="30">
        <v>42.35</v>
      </c>
      <c r="K5" s="28">
        <v>43.98</v>
      </c>
      <c r="L5" s="28">
        <v>33.4</v>
      </c>
      <c r="M5" s="28">
        <v>43.8</v>
      </c>
      <c r="N5" s="28">
        <v>53</v>
      </c>
      <c r="O5" s="28">
        <v>37.6</v>
      </c>
      <c r="P5" s="28">
        <v>51.7</v>
      </c>
      <c r="Q5" s="28">
        <v>41.42</v>
      </c>
      <c r="R5" s="28">
        <v>47.6</v>
      </c>
      <c r="S5" s="28">
        <v>44.7</v>
      </c>
      <c r="T5" s="28">
        <v>40.9</v>
      </c>
      <c r="U5" s="31">
        <v>39.65</v>
      </c>
      <c r="V5" s="31">
        <v>36.200000000000003</v>
      </c>
      <c r="W5" s="31">
        <v>47.215000000000003</v>
      </c>
      <c r="X5" s="31">
        <v>47.56</v>
      </c>
      <c r="Y5" s="31">
        <v>37.754999999999995</v>
      </c>
      <c r="Z5" s="31">
        <v>42.99</v>
      </c>
      <c r="AA5" s="31">
        <v>36.950000000000003</v>
      </c>
      <c r="AB5" s="31">
        <v>42.284999999999997</v>
      </c>
      <c r="AC5" s="31">
        <v>42.63</v>
      </c>
      <c r="AD5" s="31">
        <v>44.424999999999997</v>
      </c>
      <c r="AE5" s="32">
        <v>44.399999999999991</v>
      </c>
      <c r="AF5" s="29">
        <v>39.659999999999997</v>
      </c>
      <c r="AG5" s="29">
        <v>53.8</v>
      </c>
      <c r="AH5" s="29">
        <v>34.754999999999995</v>
      </c>
      <c r="AI5" s="29">
        <v>41.325000000000003</v>
      </c>
      <c r="AJ5" s="32">
        <v>43.9</v>
      </c>
    </row>
    <row r="6" spans="1:36" ht="18.75" customHeight="1" x14ac:dyDescent="0.25">
      <c r="A6" s="30">
        <v>36.25</v>
      </c>
      <c r="B6" s="30">
        <v>36.65</v>
      </c>
      <c r="C6" s="30">
        <v>44.2</v>
      </c>
      <c r="D6" s="30">
        <v>34.35</v>
      </c>
      <c r="E6" s="30">
        <v>35.700000000000003</v>
      </c>
      <c r="F6" s="30">
        <v>34.75</v>
      </c>
      <c r="G6" s="30">
        <v>44.95</v>
      </c>
      <c r="H6" s="30">
        <v>42.3</v>
      </c>
      <c r="I6" s="30">
        <v>34.800000000000004</v>
      </c>
      <c r="J6" s="30">
        <v>45.25</v>
      </c>
      <c r="K6" s="28">
        <v>36.770000000000003</v>
      </c>
      <c r="L6" s="28">
        <v>39.299999999999997</v>
      </c>
      <c r="M6" s="28">
        <v>45.9</v>
      </c>
      <c r="N6" s="28">
        <v>40</v>
      </c>
      <c r="O6" s="28">
        <v>38.700000000000003</v>
      </c>
      <c r="P6" s="28">
        <v>54.5</v>
      </c>
      <c r="Q6" s="28">
        <v>42.73</v>
      </c>
      <c r="R6" s="28">
        <v>42.6</v>
      </c>
      <c r="S6" s="28">
        <v>45.2</v>
      </c>
      <c r="T6" s="28">
        <v>38.200000000000003</v>
      </c>
      <c r="U6" s="31">
        <v>41.414999999999999</v>
      </c>
      <c r="V6" s="31">
        <v>40.094999999999999</v>
      </c>
      <c r="W6" s="31">
        <v>45.120000000000005</v>
      </c>
      <c r="X6" s="31">
        <v>52.784999999999997</v>
      </c>
      <c r="Y6" s="31">
        <v>36.72</v>
      </c>
      <c r="Z6" s="31">
        <v>47.489999999999995</v>
      </c>
      <c r="AA6" s="31">
        <v>34.695</v>
      </c>
      <c r="AB6" s="31">
        <v>40.914999999999999</v>
      </c>
      <c r="AC6" s="31">
        <v>44.48</v>
      </c>
      <c r="AD6" s="31">
        <v>39.870000000000005</v>
      </c>
      <c r="AE6" s="32">
        <v>41</v>
      </c>
      <c r="AF6" s="29">
        <v>41.57</v>
      </c>
      <c r="AG6" s="29">
        <v>50.7</v>
      </c>
      <c r="AH6" s="29">
        <v>33.125</v>
      </c>
      <c r="AI6" s="29">
        <v>42.855000000000004</v>
      </c>
      <c r="AJ6" s="32">
        <v>46.25</v>
      </c>
    </row>
    <row r="7" spans="1:36" ht="18.75" customHeight="1" x14ac:dyDescent="0.25">
      <c r="A7" s="30">
        <v>36.750000000000007</v>
      </c>
      <c r="B7" s="30">
        <v>35.75</v>
      </c>
      <c r="C7" s="30">
        <v>45.95</v>
      </c>
      <c r="D7" s="30">
        <v>34.800000000000004</v>
      </c>
      <c r="E7" s="30">
        <v>37.549999999999997</v>
      </c>
      <c r="F7" s="30">
        <v>33.35</v>
      </c>
      <c r="G7" s="30">
        <v>42.100000000000009</v>
      </c>
      <c r="H7" s="30">
        <v>43.3</v>
      </c>
      <c r="I7" s="30">
        <v>32.900000000000006</v>
      </c>
      <c r="J7" s="30">
        <v>41.150000000000006</v>
      </c>
      <c r="K7" s="28">
        <v>40.56</v>
      </c>
      <c r="L7" s="28">
        <v>37.200000000000003</v>
      </c>
      <c r="M7" s="28">
        <v>44.7</v>
      </c>
      <c r="N7" s="28">
        <v>47.8</v>
      </c>
      <c r="O7" s="28">
        <v>36.6</v>
      </c>
      <c r="P7" s="28">
        <v>54.2</v>
      </c>
      <c r="Q7" s="28">
        <v>44.29</v>
      </c>
      <c r="R7" s="28">
        <v>45.8</v>
      </c>
      <c r="S7" s="28">
        <v>45.1</v>
      </c>
      <c r="T7" s="28">
        <v>42.1</v>
      </c>
      <c r="U7" s="31">
        <v>42.525000000000006</v>
      </c>
      <c r="V7" s="31">
        <v>41.935000000000002</v>
      </c>
      <c r="W7" s="31">
        <v>41.674999999999997</v>
      </c>
      <c r="X7" s="31">
        <v>53.5</v>
      </c>
      <c r="Y7" s="31">
        <v>34.17</v>
      </c>
      <c r="Z7" s="31">
        <v>50.33</v>
      </c>
      <c r="AA7" s="31">
        <v>35.614999999999995</v>
      </c>
      <c r="AB7" s="31">
        <v>39</v>
      </c>
      <c r="AC7" s="31">
        <v>47.835000000000001</v>
      </c>
      <c r="AD7" s="31">
        <v>38.615000000000002</v>
      </c>
      <c r="AE7" s="32">
        <v>42.900000000000006</v>
      </c>
      <c r="AF7" s="29">
        <v>39.729999999999997</v>
      </c>
      <c r="AG7" s="29">
        <v>52.5</v>
      </c>
      <c r="AH7" s="29">
        <v>34.620000000000005</v>
      </c>
      <c r="AI7" s="29">
        <v>46.86</v>
      </c>
      <c r="AJ7" s="32">
        <v>43.25</v>
      </c>
    </row>
    <row r="8" spans="1:36" ht="18.75" customHeight="1" x14ac:dyDescent="0.25">
      <c r="A8" s="30">
        <v>36.099999999999994</v>
      </c>
      <c r="B8" s="30">
        <v>37.450000000000003</v>
      </c>
      <c r="C8" s="30">
        <v>47.599999999999994</v>
      </c>
      <c r="D8" s="30">
        <v>33.75</v>
      </c>
      <c r="E8" s="30">
        <v>36.549999999999997</v>
      </c>
      <c r="F8" s="30">
        <v>34.050000000000004</v>
      </c>
      <c r="G8" s="30">
        <v>42.25</v>
      </c>
      <c r="H8" s="30">
        <v>42.1</v>
      </c>
      <c r="I8" s="30">
        <v>33.299999999999997</v>
      </c>
      <c r="J8" s="30">
        <v>45.650000000000006</v>
      </c>
      <c r="K8" s="28">
        <v>40.65</v>
      </c>
      <c r="L8" s="28">
        <v>34.1</v>
      </c>
      <c r="M8" s="28">
        <v>45.9</v>
      </c>
      <c r="N8" s="28">
        <v>41.6</v>
      </c>
      <c r="O8" s="28">
        <v>39.700000000000003</v>
      </c>
      <c r="P8" s="28">
        <v>56.2</v>
      </c>
      <c r="Q8" s="28">
        <v>42.18</v>
      </c>
      <c r="R8" s="28">
        <v>44.3</v>
      </c>
      <c r="S8" s="28">
        <v>42.4</v>
      </c>
      <c r="T8" s="28">
        <v>37.299999999999997</v>
      </c>
      <c r="U8" s="31">
        <v>42.885000000000005</v>
      </c>
      <c r="V8" s="31">
        <v>45.09</v>
      </c>
      <c r="W8" s="31">
        <v>43.08</v>
      </c>
      <c r="X8" s="31">
        <v>61.260000000000005</v>
      </c>
      <c r="Y8" s="31">
        <v>35.004999999999995</v>
      </c>
      <c r="Z8" s="31">
        <v>47.34</v>
      </c>
      <c r="AA8" s="31">
        <v>36.08</v>
      </c>
      <c r="AB8" s="31">
        <v>40.935000000000002</v>
      </c>
      <c r="AC8" s="31">
        <v>47.664999999999999</v>
      </c>
      <c r="AD8" s="31">
        <v>39.265000000000001</v>
      </c>
      <c r="AE8" s="32">
        <v>41.7</v>
      </c>
      <c r="AF8" s="29">
        <v>40.44</v>
      </c>
      <c r="AG8" s="29">
        <v>52.2</v>
      </c>
      <c r="AH8" s="29">
        <v>35.739999999999995</v>
      </c>
      <c r="AI8" s="29">
        <v>42.879999999999995</v>
      </c>
      <c r="AJ8" s="32">
        <v>45.15</v>
      </c>
    </row>
    <row r="9" spans="1:36" ht="18.75" customHeight="1" x14ac:dyDescent="0.25">
      <c r="A9" s="30">
        <v>35.35</v>
      </c>
      <c r="B9" s="30">
        <v>36.25</v>
      </c>
      <c r="C9" s="30">
        <v>43.45</v>
      </c>
      <c r="D9" s="30">
        <v>32.1</v>
      </c>
      <c r="E9" s="30">
        <v>38.550000000000004</v>
      </c>
      <c r="F9" s="30">
        <v>33.050000000000004</v>
      </c>
      <c r="G9" s="30">
        <v>42.349999999999994</v>
      </c>
      <c r="H9" s="30">
        <v>43.6</v>
      </c>
      <c r="I9" s="30">
        <v>33.200000000000003</v>
      </c>
      <c r="J9" s="30">
        <v>39.200000000000003</v>
      </c>
      <c r="K9" s="28">
        <v>39.57</v>
      </c>
      <c r="L9" s="28">
        <v>34.5</v>
      </c>
      <c r="M9" s="28">
        <v>44.8</v>
      </c>
      <c r="N9" s="28">
        <v>44.8</v>
      </c>
      <c r="O9" s="28">
        <v>38.1</v>
      </c>
      <c r="P9" s="28">
        <v>54.8</v>
      </c>
      <c r="Q9" s="28">
        <v>43.08</v>
      </c>
      <c r="R9" s="28">
        <v>42.2</v>
      </c>
      <c r="S9" s="28">
        <v>43.6</v>
      </c>
      <c r="T9" s="28">
        <v>39.4</v>
      </c>
      <c r="U9" s="31">
        <v>34.655000000000001</v>
      </c>
      <c r="V9" s="31">
        <v>46.01</v>
      </c>
      <c r="W9" s="31">
        <v>41.765000000000001</v>
      </c>
      <c r="X9" s="31">
        <v>52.89</v>
      </c>
      <c r="Y9" s="31">
        <v>36.454999999999998</v>
      </c>
      <c r="Z9" s="31">
        <v>45.29</v>
      </c>
      <c r="AA9" s="31">
        <v>39.590000000000003</v>
      </c>
      <c r="AB9" s="31">
        <v>39.94</v>
      </c>
      <c r="AC9" s="31">
        <v>47.454999999999998</v>
      </c>
      <c r="AD9" s="31">
        <v>38.825000000000003</v>
      </c>
      <c r="AE9" s="32">
        <v>39</v>
      </c>
      <c r="AF9" s="29">
        <v>40</v>
      </c>
      <c r="AG9" s="29">
        <v>54.3</v>
      </c>
      <c r="AH9" s="29">
        <v>31.254999999999999</v>
      </c>
      <c r="AI9" s="29">
        <v>36.105000000000004</v>
      </c>
      <c r="AJ9" s="32">
        <v>46.8</v>
      </c>
    </row>
    <row r="10" spans="1:36" ht="18.75" customHeight="1" x14ac:dyDescent="0.25">
      <c r="A10" s="30">
        <v>34.5</v>
      </c>
      <c r="B10" s="30">
        <v>34.25</v>
      </c>
      <c r="C10" s="30">
        <v>46.75</v>
      </c>
      <c r="D10" s="30">
        <v>32.25</v>
      </c>
      <c r="E10" s="30">
        <v>32.75</v>
      </c>
      <c r="F10" s="30">
        <v>35.85</v>
      </c>
      <c r="G10" s="30">
        <v>40.600000000000009</v>
      </c>
      <c r="H10" s="30">
        <v>41.25</v>
      </c>
      <c r="I10" s="30">
        <v>35.950000000000003</v>
      </c>
      <c r="J10" s="30">
        <v>40.85</v>
      </c>
      <c r="K10" s="28">
        <v>36.94</v>
      </c>
      <c r="L10" s="28">
        <v>34.9</v>
      </c>
      <c r="M10" s="28">
        <v>47.4</v>
      </c>
      <c r="N10" s="28">
        <v>39.9</v>
      </c>
      <c r="O10" s="28">
        <v>39.1</v>
      </c>
      <c r="P10" s="28">
        <v>50.7</v>
      </c>
      <c r="Q10" s="28">
        <v>42.74</v>
      </c>
      <c r="R10" s="28">
        <v>47.5</v>
      </c>
      <c r="S10" s="28">
        <v>43.9</v>
      </c>
      <c r="T10" s="28">
        <v>37.200000000000003</v>
      </c>
      <c r="U10" s="31">
        <v>37.594999999999999</v>
      </c>
      <c r="V10" s="31">
        <v>40.120000000000005</v>
      </c>
      <c r="W10" s="31">
        <v>45.17</v>
      </c>
      <c r="X10" s="31">
        <v>48.61</v>
      </c>
      <c r="Y10" s="31">
        <v>36.504999999999995</v>
      </c>
      <c r="Z10" s="31">
        <v>46.47</v>
      </c>
      <c r="AA10" s="31">
        <v>42.08</v>
      </c>
      <c r="AB10" s="31">
        <v>45.715000000000003</v>
      </c>
      <c r="AC10" s="31">
        <v>42.57</v>
      </c>
      <c r="AD10" s="31">
        <v>36.475000000000001</v>
      </c>
      <c r="AE10" s="32">
        <v>40.099999999999994</v>
      </c>
      <c r="AF10" s="29">
        <v>40.770000000000003</v>
      </c>
      <c r="AG10" s="29">
        <v>50.6</v>
      </c>
      <c r="AH10" s="29">
        <v>32.885000000000005</v>
      </c>
      <c r="AI10" s="29">
        <v>42.18</v>
      </c>
      <c r="AJ10" s="32">
        <v>44.1</v>
      </c>
    </row>
    <row r="11" spans="1:36" ht="18.75" customHeight="1" x14ac:dyDescent="0.25">
      <c r="A11" s="30">
        <v>35</v>
      </c>
      <c r="B11" s="30">
        <v>34</v>
      </c>
      <c r="C11" s="30">
        <v>48.3</v>
      </c>
      <c r="D11" s="30">
        <v>32.799999999999997</v>
      </c>
      <c r="E11" s="30">
        <v>38.1</v>
      </c>
      <c r="F11" s="30">
        <v>37.450000000000003</v>
      </c>
      <c r="G11" s="30">
        <v>37.35</v>
      </c>
      <c r="H11" s="30">
        <v>38.699999999999996</v>
      </c>
      <c r="I11" s="30">
        <v>35.85</v>
      </c>
      <c r="J11" s="30">
        <v>41.550000000000004</v>
      </c>
      <c r="K11" s="28">
        <v>41.1</v>
      </c>
      <c r="L11" s="28">
        <v>38.700000000000003</v>
      </c>
      <c r="M11" s="28">
        <v>47.2</v>
      </c>
      <c r="N11" s="28">
        <v>42.9</v>
      </c>
      <c r="O11" s="28">
        <v>39.700000000000003</v>
      </c>
      <c r="P11" s="28">
        <v>51.1</v>
      </c>
      <c r="Q11" s="28">
        <v>43.21</v>
      </c>
      <c r="R11" s="28">
        <v>47.3</v>
      </c>
      <c r="S11" s="28">
        <v>43.5</v>
      </c>
      <c r="T11" s="28">
        <v>38.700000000000003</v>
      </c>
      <c r="U11" s="31">
        <v>35.905000000000001</v>
      </c>
      <c r="V11" s="31">
        <v>38.515000000000001</v>
      </c>
      <c r="W11" s="31">
        <v>46.57</v>
      </c>
      <c r="X11" s="31">
        <v>44.564999999999998</v>
      </c>
      <c r="Y11" s="31">
        <v>37.980000000000004</v>
      </c>
      <c r="Z11" s="31">
        <v>44.855000000000004</v>
      </c>
      <c r="AA11" s="31">
        <v>42.085000000000001</v>
      </c>
      <c r="AB11" s="31">
        <v>39.465000000000003</v>
      </c>
      <c r="AC11" s="31">
        <v>44.879999999999995</v>
      </c>
      <c r="AD11" s="31">
        <v>36.11</v>
      </c>
      <c r="AE11" s="32">
        <v>39.75</v>
      </c>
      <c r="AF11" s="29">
        <v>40.97</v>
      </c>
      <c r="AG11" s="29">
        <v>53.8</v>
      </c>
      <c r="AH11" s="29">
        <v>32.92</v>
      </c>
      <c r="AI11" s="29">
        <v>43.905000000000001</v>
      </c>
      <c r="AJ11" s="32">
        <v>45.050000000000011</v>
      </c>
    </row>
    <row r="12" spans="1:36" ht="18.75" customHeight="1" x14ac:dyDescent="0.25">
      <c r="A12" s="30">
        <v>33.800000000000004</v>
      </c>
      <c r="B12" s="30">
        <v>30.900000000000002</v>
      </c>
      <c r="C12" s="30">
        <v>48</v>
      </c>
      <c r="D12" s="30">
        <v>32.85</v>
      </c>
      <c r="E12" s="30">
        <v>33.35</v>
      </c>
      <c r="F12" s="30">
        <v>36.449999999999996</v>
      </c>
      <c r="G12" s="30">
        <v>34.5</v>
      </c>
      <c r="H12" s="30">
        <v>38.450000000000003</v>
      </c>
      <c r="I12" s="30">
        <v>36</v>
      </c>
      <c r="J12" s="30">
        <v>41.750000000000007</v>
      </c>
      <c r="K12" s="28">
        <v>39.03</v>
      </c>
      <c r="L12" s="28">
        <v>34.700000000000003</v>
      </c>
      <c r="M12" s="28">
        <v>44.7</v>
      </c>
      <c r="N12" s="28">
        <v>44.17</v>
      </c>
      <c r="O12" s="28">
        <v>36.1</v>
      </c>
      <c r="P12" s="28">
        <v>55.1</v>
      </c>
      <c r="Q12" s="28">
        <v>41.12</v>
      </c>
      <c r="R12" s="28">
        <v>47.8</v>
      </c>
      <c r="S12" s="28">
        <v>44.6</v>
      </c>
      <c r="T12" s="28">
        <v>42.6</v>
      </c>
      <c r="U12" s="31">
        <v>38.090000000000003</v>
      </c>
      <c r="V12" s="31">
        <v>43.965000000000003</v>
      </c>
      <c r="W12" s="31">
        <v>50.805</v>
      </c>
      <c r="X12" s="31">
        <v>48.66</v>
      </c>
      <c r="Y12" s="31">
        <v>37.164999999999999</v>
      </c>
      <c r="Z12" s="31">
        <v>46.82</v>
      </c>
      <c r="AA12" s="31">
        <v>39.605000000000004</v>
      </c>
      <c r="AB12" s="31">
        <v>37.484999999999999</v>
      </c>
      <c r="AC12" s="31">
        <v>45.424999999999997</v>
      </c>
      <c r="AD12" s="31">
        <v>37.055</v>
      </c>
      <c r="AE12" s="32">
        <v>41.400000000000006</v>
      </c>
      <c r="AF12" s="29">
        <v>39.18</v>
      </c>
      <c r="AG12" s="29">
        <v>50.7</v>
      </c>
      <c r="AH12" s="29">
        <v>31.805</v>
      </c>
      <c r="AI12" s="29">
        <v>42.295000000000002</v>
      </c>
      <c r="AJ12" s="32">
        <v>43.100000000000009</v>
      </c>
    </row>
    <row r="13" spans="1:36" ht="18.75" customHeight="1" x14ac:dyDescent="0.25">
      <c r="A13" s="30">
        <v>34.700000000000003</v>
      </c>
      <c r="B13" s="30">
        <v>39.15</v>
      </c>
      <c r="C13" s="30">
        <v>48.900000000000006</v>
      </c>
      <c r="D13" s="30">
        <v>34.85</v>
      </c>
      <c r="E13" s="30">
        <v>39.65</v>
      </c>
      <c r="F13" s="30">
        <v>36.199999999999996</v>
      </c>
      <c r="G13" s="30">
        <v>38.599999999999994</v>
      </c>
      <c r="H13" s="30">
        <v>37.9</v>
      </c>
      <c r="I13" s="30">
        <v>36.649999999999991</v>
      </c>
      <c r="J13" s="30">
        <v>38.549999999999997</v>
      </c>
      <c r="K13" s="28">
        <v>40.020000000000003</v>
      </c>
      <c r="L13" s="28">
        <v>38.1</v>
      </c>
      <c r="M13" s="28">
        <v>46.1</v>
      </c>
      <c r="N13" s="28">
        <v>43.26</v>
      </c>
      <c r="O13" s="28">
        <v>40.6</v>
      </c>
      <c r="P13" s="28">
        <v>50.1</v>
      </c>
      <c r="Q13" s="28">
        <v>44.8</v>
      </c>
      <c r="R13" s="28">
        <v>45.1</v>
      </c>
      <c r="S13" s="28">
        <v>45.6</v>
      </c>
      <c r="T13" s="28">
        <v>42.9</v>
      </c>
      <c r="U13" s="31">
        <v>36.950000000000003</v>
      </c>
      <c r="V13" s="31">
        <v>37.164999999999999</v>
      </c>
      <c r="W13" s="31">
        <v>41.78</v>
      </c>
      <c r="X13" s="31">
        <v>49.34</v>
      </c>
      <c r="Y13" s="31">
        <v>31.115000000000002</v>
      </c>
      <c r="Z13" s="31">
        <v>40.954999999999998</v>
      </c>
      <c r="AA13" s="31">
        <v>34.619999999999997</v>
      </c>
      <c r="AB13" s="31">
        <v>41.255000000000003</v>
      </c>
      <c r="AC13" s="31">
        <v>43.7</v>
      </c>
      <c r="AD13" s="31">
        <v>30.04</v>
      </c>
      <c r="AE13" s="32">
        <v>41.150000000000006</v>
      </c>
      <c r="AF13" s="29">
        <v>39.479999999999997</v>
      </c>
      <c r="AG13" s="29">
        <v>51.6</v>
      </c>
      <c r="AH13" s="29">
        <v>27.93</v>
      </c>
      <c r="AI13" s="29">
        <v>45.445</v>
      </c>
      <c r="AJ13" s="32">
        <v>42.150000000000006</v>
      </c>
    </row>
    <row r="14" spans="1:36" ht="18.75" customHeight="1" x14ac:dyDescent="0.25">
      <c r="K14" s="24"/>
      <c r="L14" s="23"/>
      <c r="M14" s="24"/>
      <c r="N14" s="24"/>
      <c r="O14" s="24"/>
      <c r="P14" s="24"/>
      <c r="Q14" s="24"/>
      <c r="R14" s="24"/>
      <c r="S14" s="24"/>
      <c r="T14" s="24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F14" s="24"/>
      <c r="AG14" s="24"/>
      <c r="AH14" s="23"/>
      <c r="AI14" s="23"/>
    </row>
    <row r="15" spans="1:36" ht="18.75" customHeight="1" x14ac:dyDescent="0.25">
      <c r="K15" s="24"/>
      <c r="L15" s="23"/>
      <c r="M15" s="24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F15" s="24"/>
      <c r="AG15" s="24"/>
      <c r="AH15" s="23"/>
      <c r="AI15" s="23"/>
    </row>
    <row r="16" spans="1:36" ht="18.75" customHeight="1" x14ac:dyDescent="0.25">
      <c r="K16" s="22"/>
      <c r="L16" s="23"/>
      <c r="M16" s="24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F16" s="24"/>
      <c r="AG16" s="24"/>
      <c r="AH16" s="23"/>
      <c r="AI16" s="23"/>
    </row>
    <row r="17" spans="11:35" ht="18.75" customHeight="1" x14ac:dyDescent="0.25">
      <c r="K17" s="24"/>
      <c r="L17" s="23"/>
      <c r="M17" s="24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F17" s="24"/>
      <c r="AG17" s="24"/>
      <c r="AH17" s="23"/>
      <c r="AI17" s="23"/>
    </row>
    <row r="18" spans="11:35" ht="18.75" customHeight="1" x14ac:dyDescent="0.25">
      <c r="K18" s="24"/>
      <c r="L18" s="23"/>
      <c r="M18" s="24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F18" s="24"/>
      <c r="AG18" s="24"/>
      <c r="AH18" s="23"/>
      <c r="AI18" s="23"/>
    </row>
    <row r="19" spans="11:35" ht="18.75" customHeight="1" x14ac:dyDescent="0.25">
      <c r="K19" s="24"/>
      <c r="L19" s="23"/>
      <c r="M19" s="24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F19" s="24"/>
      <c r="AG19" s="24"/>
      <c r="AH19" s="23"/>
      <c r="AI19" s="23"/>
    </row>
    <row r="20" spans="11:35" ht="18.75" customHeight="1" x14ac:dyDescent="0.25">
      <c r="K20" s="24"/>
      <c r="L20" s="23"/>
      <c r="M20" s="24"/>
      <c r="N20" s="24"/>
      <c r="O20" s="24"/>
      <c r="P20" s="24"/>
      <c r="Q20" s="22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F20" s="24"/>
      <c r="AG20" s="24"/>
      <c r="AH20" s="23"/>
      <c r="AI20" s="23"/>
    </row>
    <row r="21" spans="11:35" ht="18.75" customHeight="1" x14ac:dyDescent="0.25">
      <c r="K21" s="24"/>
      <c r="L21" s="23"/>
      <c r="M21" s="24"/>
      <c r="N21" s="24"/>
      <c r="O21" s="24"/>
      <c r="P21" s="24"/>
      <c r="Q21" s="22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F21" s="22"/>
      <c r="AG21" s="24"/>
      <c r="AH21" s="23"/>
      <c r="AI21" s="23"/>
    </row>
    <row r="22" spans="11:35" ht="18.75" customHeight="1" x14ac:dyDescent="0.25">
      <c r="K22" s="24"/>
      <c r="L22" s="23"/>
      <c r="M22" s="24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F22" s="22"/>
      <c r="AG22" s="24"/>
      <c r="AH22" s="23"/>
      <c r="AI22" s="23"/>
    </row>
    <row r="23" spans="11:35" ht="18.75" customHeight="1" x14ac:dyDescent="0.25">
      <c r="K23" s="24"/>
      <c r="L23" s="23"/>
      <c r="M23" s="24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F23" s="24"/>
      <c r="AG23" s="24"/>
      <c r="AH23" s="23"/>
      <c r="AI23" s="23"/>
    </row>
    <row r="24" spans="11:35" ht="18.75" customHeight="1" x14ac:dyDescent="0.25">
      <c r="K24" s="24"/>
      <c r="L24" s="23"/>
      <c r="M24" s="24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F24" s="24"/>
      <c r="AG24" s="24"/>
      <c r="AH24" s="23"/>
      <c r="AI24" s="23"/>
    </row>
    <row r="25" spans="11:35" ht="18.75" customHeight="1" x14ac:dyDescent="0.25">
      <c r="K25" s="22"/>
      <c r="L25" s="23"/>
      <c r="M25" s="24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F25" s="22"/>
      <c r="AG25" s="24"/>
      <c r="AH25" s="23"/>
      <c r="AI25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1926-DCCB-4E32-A474-9969CFC8362E}">
  <sheetPr>
    <outlinePr summaryBelow="0"/>
  </sheetPr>
  <dimension ref="A1:AJ25"/>
  <sheetViews>
    <sheetView topLeftCell="AA1" zoomScale="70" zoomScaleNormal="70" workbookViewId="0">
      <selection activeCell="AJ13" sqref="A1:AJ13"/>
    </sheetView>
  </sheetViews>
  <sheetFormatPr defaultRowHeight="15" x14ac:dyDescent="0.25"/>
  <cols>
    <col min="1" max="10" width="14" style="21" customWidth="1"/>
    <col min="11" max="11" width="14" style="25" customWidth="1"/>
    <col min="12" max="12" width="14" style="26" customWidth="1"/>
    <col min="13" max="20" width="14" style="27" customWidth="1"/>
    <col min="21" max="30" width="13.5703125" style="26" bestFit="1" customWidth="1"/>
    <col min="31" max="31" width="14" style="21" customWidth="1"/>
    <col min="32" max="32" width="14" style="25" customWidth="1"/>
    <col min="33" max="33" width="14" style="27" customWidth="1"/>
    <col min="34" max="35" width="13.5703125" style="26" bestFit="1" customWidth="1"/>
    <col min="36" max="36" width="14" style="21" customWidth="1"/>
    <col min="37" max="16384" width="9.140625" style="21"/>
  </cols>
  <sheetData>
    <row r="1" spans="1:36" ht="18.75" customHeight="1" x14ac:dyDescent="0.25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0" t="s">
        <v>46</v>
      </c>
      <c r="J1" s="30" t="s">
        <v>47</v>
      </c>
      <c r="K1" s="28" t="s">
        <v>0</v>
      </c>
      <c r="L1" s="28" t="s">
        <v>1</v>
      </c>
      <c r="M1" s="28" t="s">
        <v>2</v>
      </c>
      <c r="N1" s="28" t="s">
        <v>3</v>
      </c>
      <c r="O1" s="28" t="s">
        <v>4</v>
      </c>
      <c r="P1" s="28" t="s">
        <v>5</v>
      </c>
      <c r="Q1" s="28" t="s">
        <v>6</v>
      </c>
      <c r="R1" s="28" t="s">
        <v>7</v>
      </c>
      <c r="S1" s="28" t="s">
        <v>8</v>
      </c>
      <c r="T1" s="28" t="s">
        <v>9</v>
      </c>
      <c r="U1" s="31" t="s">
        <v>50</v>
      </c>
      <c r="V1" s="31" t="s">
        <v>51</v>
      </c>
      <c r="W1" s="31" t="s">
        <v>52</v>
      </c>
      <c r="X1" s="31" t="s">
        <v>53</v>
      </c>
      <c r="Y1" s="31" t="s">
        <v>54</v>
      </c>
      <c r="Z1" s="31" t="s">
        <v>55</v>
      </c>
      <c r="AA1" s="31" t="s">
        <v>56</v>
      </c>
      <c r="AB1" s="31" t="s">
        <v>57</v>
      </c>
      <c r="AC1" s="31" t="s">
        <v>58</v>
      </c>
      <c r="AD1" s="31" t="s">
        <v>59</v>
      </c>
      <c r="AE1" s="32" t="s">
        <v>60</v>
      </c>
      <c r="AF1" s="29" t="s">
        <v>61</v>
      </c>
      <c r="AG1" s="29" t="s">
        <v>62</v>
      </c>
      <c r="AH1" s="29" t="s">
        <v>48</v>
      </c>
      <c r="AI1" s="29" t="s">
        <v>49</v>
      </c>
      <c r="AJ1" s="32" t="s">
        <v>37</v>
      </c>
    </row>
    <row r="2" spans="1:36" ht="18.75" customHeight="1" x14ac:dyDescent="0.25">
      <c r="A2" s="30">
        <v>9.25</v>
      </c>
      <c r="B2" s="30">
        <v>8.15</v>
      </c>
      <c r="C2" s="30">
        <v>10.050000000000001</v>
      </c>
      <c r="D2" s="30">
        <v>8.9</v>
      </c>
      <c r="E2" s="30">
        <v>9.25</v>
      </c>
      <c r="F2" s="30">
        <v>11.25</v>
      </c>
      <c r="G2" s="30">
        <v>8.61</v>
      </c>
      <c r="H2" s="30">
        <v>10.399999999999999</v>
      </c>
      <c r="I2" s="30">
        <v>9.0500000000000007</v>
      </c>
      <c r="J2" s="30">
        <v>9.9</v>
      </c>
      <c r="K2" s="28">
        <v>8.9</v>
      </c>
      <c r="L2" s="28">
        <v>7.2</v>
      </c>
      <c r="M2" s="28">
        <v>8.6999999999999993</v>
      </c>
      <c r="N2" s="28">
        <v>10.199999999999999</v>
      </c>
      <c r="O2" s="28">
        <v>8.6</v>
      </c>
      <c r="P2" s="28">
        <v>10.199999999999999</v>
      </c>
      <c r="Q2" s="28">
        <v>9.1999999999999993</v>
      </c>
      <c r="R2" s="28">
        <v>9.9</v>
      </c>
      <c r="S2" s="28">
        <v>10.6</v>
      </c>
      <c r="T2" s="28">
        <v>8.6</v>
      </c>
      <c r="U2" s="31">
        <v>9</v>
      </c>
      <c r="V2" s="31">
        <v>8.91</v>
      </c>
      <c r="W2" s="31">
        <v>10.055</v>
      </c>
      <c r="X2" s="31">
        <v>10.45</v>
      </c>
      <c r="Y2" s="31">
        <v>8.1449999999999996</v>
      </c>
      <c r="Z2" s="31">
        <v>10.27</v>
      </c>
      <c r="AA2" s="31">
        <v>8.0500000000000007</v>
      </c>
      <c r="AB2" s="31">
        <v>8.8000000000000007</v>
      </c>
      <c r="AC2" s="31">
        <v>7.625</v>
      </c>
      <c r="AD2" s="31">
        <v>8.1</v>
      </c>
      <c r="AE2" s="32">
        <v>11.6</v>
      </c>
      <c r="AF2" s="29">
        <v>7.4</v>
      </c>
      <c r="AG2" s="29">
        <v>11.3</v>
      </c>
      <c r="AH2" s="29">
        <v>7.9499999999999993</v>
      </c>
      <c r="AI2" s="29">
        <v>9.25</v>
      </c>
      <c r="AJ2" s="32">
        <v>10.399999999999999</v>
      </c>
    </row>
    <row r="3" spans="1:36" ht="18.75" customHeight="1" x14ac:dyDescent="0.25">
      <c r="A3" s="30">
        <v>8.8000000000000007</v>
      </c>
      <c r="B3" s="30">
        <v>8.6000000000000014</v>
      </c>
      <c r="C3" s="30">
        <v>9.9500000000000011</v>
      </c>
      <c r="D3" s="30">
        <v>8.4</v>
      </c>
      <c r="E3" s="30">
        <v>9.85</v>
      </c>
      <c r="F3" s="30">
        <v>10.5</v>
      </c>
      <c r="G3" s="30">
        <v>7.5</v>
      </c>
      <c r="H3" s="30">
        <v>9.15</v>
      </c>
      <c r="I3" s="30">
        <v>8.75</v>
      </c>
      <c r="J3" s="30">
        <v>9.9</v>
      </c>
      <c r="K3" s="28">
        <v>9</v>
      </c>
      <c r="L3" s="28">
        <v>6.5</v>
      </c>
      <c r="M3" s="28">
        <v>9.4</v>
      </c>
      <c r="N3" s="28">
        <v>10.5</v>
      </c>
      <c r="O3" s="28">
        <v>8.4</v>
      </c>
      <c r="P3" s="28">
        <v>9.4</v>
      </c>
      <c r="Q3" s="28">
        <v>7.6</v>
      </c>
      <c r="R3" s="28">
        <v>8.6</v>
      </c>
      <c r="S3" s="28">
        <v>10</v>
      </c>
      <c r="T3" s="28">
        <v>8.5</v>
      </c>
      <c r="U3" s="31">
        <v>8.5749999999999993</v>
      </c>
      <c r="V3" s="31">
        <v>9.0500000000000007</v>
      </c>
      <c r="W3" s="31">
        <v>9.6499999999999986</v>
      </c>
      <c r="X3" s="31">
        <v>10.6</v>
      </c>
      <c r="Y3" s="31">
        <v>8.5649999999999995</v>
      </c>
      <c r="Z3" s="31">
        <v>10.09</v>
      </c>
      <c r="AA3" s="31">
        <v>8.1499999999999986</v>
      </c>
      <c r="AB3" s="31">
        <v>8.3000000000000007</v>
      </c>
      <c r="AC3" s="31">
        <v>8.4499999999999993</v>
      </c>
      <c r="AD3" s="31">
        <v>7.8999999999999995</v>
      </c>
      <c r="AE3" s="32">
        <v>11</v>
      </c>
      <c r="AF3" s="29">
        <v>6.5</v>
      </c>
      <c r="AG3" s="29">
        <v>9.4</v>
      </c>
      <c r="AH3" s="29">
        <v>7.65</v>
      </c>
      <c r="AI3" s="29">
        <v>8.6499999999999986</v>
      </c>
      <c r="AJ3" s="32">
        <v>10.899999999999999</v>
      </c>
    </row>
    <row r="4" spans="1:36" ht="18.75" customHeight="1" x14ac:dyDescent="0.25">
      <c r="A4" s="30">
        <v>9.5</v>
      </c>
      <c r="B4" s="30">
        <v>9.3000000000000025</v>
      </c>
      <c r="C4" s="30">
        <v>9.9999999999999982</v>
      </c>
      <c r="D4" s="30">
        <v>9.4</v>
      </c>
      <c r="E4" s="30">
        <v>9.6</v>
      </c>
      <c r="F4" s="30">
        <v>10.85</v>
      </c>
      <c r="G4" s="30">
        <v>11.7</v>
      </c>
      <c r="H4" s="30">
        <v>21.499999999999993</v>
      </c>
      <c r="I4" s="30">
        <v>9.2000000000000011</v>
      </c>
      <c r="J4" s="30">
        <v>10.350000000000001</v>
      </c>
      <c r="K4" s="28">
        <v>9.1</v>
      </c>
      <c r="L4" s="28">
        <v>6.5</v>
      </c>
      <c r="M4" s="28">
        <v>9.9</v>
      </c>
      <c r="N4" s="28">
        <v>10.1</v>
      </c>
      <c r="O4" s="28">
        <v>8.1</v>
      </c>
      <c r="P4" s="28">
        <v>8.1999999999999993</v>
      </c>
      <c r="Q4" s="28">
        <v>7.6</v>
      </c>
      <c r="R4" s="28">
        <v>9.6</v>
      </c>
      <c r="S4" s="28">
        <v>10.4</v>
      </c>
      <c r="T4" s="28">
        <v>9.1999999999999993</v>
      </c>
      <c r="U4" s="31">
        <v>8.4499999999999993</v>
      </c>
      <c r="V4" s="31">
        <v>8.75</v>
      </c>
      <c r="W4" s="31">
        <v>10.199999999999999</v>
      </c>
      <c r="X4" s="31">
        <v>10.32</v>
      </c>
      <c r="Y4" s="31">
        <v>8.25</v>
      </c>
      <c r="Z4" s="31">
        <v>9.6</v>
      </c>
      <c r="AA4" s="31">
        <v>8.0500000000000007</v>
      </c>
      <c r="AB4" s="31">
        <v>9.1050000000000004</v>
      </c>
      <c r="AC4" s="31">
        <v>8.8099999999999987</v>
      </c>
      <c r="AD4" s="31">
        <v>8.5</v>
      </c>
      <c r="AE4" s="32">
        <v>10.899999999999999</v>
      </c>
      <c r="AF4" s="29">
        <v>8.4</v>
      </c>
      <c r="AG4" s="29">
        <v>11.1</v>
      </c>
      <c r="AH4" s="29">
        <v>8.11</v>
      </c>
      <c r="AI4" s="29">
        <v>9.0500000000000007</v>
      </c>
      <c r="AJ4" s="32">
        <v>11.099999999999998</v>
      </c>
    </row>
    <row r="5" spans="1:36" ht="18.75" customHeight="1" x14ac:dyDescent="0.25">
      <c r="A5" s="30">
        <v>9.1999999999999993</v>
      </c>
      <c r="B5" s="30">
        <v>8.8000000000000007</v>
      </c>
      <c r="C5" s="30">
        <v>9.6499999999999986</v>
      </c>
      <c r="D5" s="30">
        <v>9.3500000000000014</v>
      </c>
      <c r="E5" s="30">
        <v>9.3500000000000014</v>
      </c>
      <c r="F5" s="30">
        <v>10.499999999999998</v>
      </c>
      <c r="G5" s="30">
        <v>10.85</v>
      </c>
      <c r="H5" s="30">
        <v>11.299999999999999</v>
      </c>
      <c r="I5" s="30">
        <v>9.65</v>
      </c>
      <c r="J5" s="30">
        <v>10.600000000000001</v>
      </c>
      <c r="K5" s="28">
        <v>9.6999999999999993</v>
      </c>
      <c r="L5" s="28">
        <v>7.9</v>
      </c>
      <c r="M5" s="28">
        <v>10.4</v>
      </c>
      <c r="N5" s="28">
        <v>9.9</v>
      </c>
      <c r="O5" s="28">
        <v>8.6</v>
      </c>
      <c r="P5" s="28">
        <v>9.6999999999999993</v>
      </c>
      <c r="Q5" s="28">
        <v>8.5</v>
      </c>
      <c r="R5" s="28">
        <v>10.199999999999999</v>
      </c>
      <c r="S5" s="28">
        <v>8.9</v>
      </c>
      <c r="T5" s="28">
        <v>8.6999999999999993</v>
      </c>
      <c r="U5" s="31">
        <v>8.25</v>
      </c>
      <c r="V5" s="31">
        <v>8.85</v>
      </c>
      <c r="W5" s="31">
        <v>9.5</v>
      </c>
      <c r="X5" s="31">
        <v>11.47</v>
      </c>
      <c r="Y5" s="31">
        <v>8.4</v>
      </c>
      <c r="Z5" s="31">
        <v>10.39</v>
      </c>
      <c r="AA5" s="31">
        <v>8</v>
      </c>
      <c r="AB5" s="31">
        <v>8.3999999999999986</v>
      </c>
      <c r="AC5" s="31">
        <v>9.3500000000000014</v>
      </c>
      <c r="AD5" s="31">
        <v>8.4499999999999993</v>
      </c>
      <c r="AE5" s="32">
        <v>11.2</v>
      </c>
      <c r="AF5" s="29">
        <v>8.15</v>
      </c>
      <c r="AG5" s="29">
        <v>11.6</v>
      </c>
      <c r="AH5" s="29">
        <v>8.25</v>
      </c>
      <c r="AI5" s="29">
        <v>9.1</v>
      </c>
      <c r="AJ5" s="32">
        <v>11.299999999999999</v>
      </c>
    </row>
    <row r="6" spans="1:36" ht="18.75" customHeight="1" x14ac:dyDescent="0.25">
      <c r="A6" s="30">
        <v>9.15</v>
      </c>
      <c r="B6" s="30">
        <v>8.5499999999999989</v>
      </c>
      <c r="C6" s="30">
        <v>9.15</v>
      </c>
      <c r="D6" s="30">
        <v>9.7999999999999989</v>
      </c>
      <c r="E6" s="30">
        <v>8.8999999999999986</v>
      </c>
      <c r="F6" s="30">
        <v>9.6</v>
      </c>
      <c r="G6" s="30">
        <v>14.049999999999997</v>
      </c>
      <c r="H6" s="30">
        <v>9.6999999999999993</v>
      </c>
      <c r="I6" s="30">
        <v>9</v>
      </c>
      <c r="J6" s="30">
        <v>8.6</v>
      </c>
      <c r="K6" s="28">
        <v>8.3000000000000007</v>
      </c>
      <c r="L6" s="28">
        <v>6.5</v>
      </c>
      <c r="M6" s="28">
        <v>10.3</v>
      </c>
      <c r="N6" s="28">
        <v>10.4</v>
      </c>
      <c r="O6" s="28">
        <v>8.1</v>
      </c>
      <c r="P6" s="28">
        <v>9.3000000000000007</v>
      </c>
      <c r="Q6" s="28">
        <v>9.5</v>
      </c>
      <c r="R6" s="28">
        <v>9.8000000000000007</v>
      </c>
      <c r="S6" s="28">
        <v>7.7</v>
      </c>
      <c r="T6" s="28">
        <v>8.5</v>
      </c>
      <c r="U6" s="31">
        <v>8.9499999999999993</v>
      </c>
      <c r="V6" s="31">
        <v>9.2250000000000014</v>
      </c>
      <c r="W6" s="31">
        <v>10.26</v>
      </c>
      <c r="X6" s="31">
        <v>10.58</v>
      </c>
      <c r="Y6" s="31">
        <v>8.0500000000000007</v>
      </c>
      <c r="Z6" s="31">
        <v>9.5</v>
      </c>
      <c r="AA6" s="31">
        <v>8.52</v>
      </c>
      <c r="AB6" s="31">
        <v>8.5</v>
      </c>
      <c r="AC6" s="31">
        <v>8.6499999999999986</v>
      </c>
      <c r="AD6" s="31">
        <v>8.35</v>
      </c>
      <c r="AE6" s="32">
        <v>11.199999999999996</v>
      </c>
      <c r="AF6" s="29">
        <v>7.4</v>
      </c>
      <c r="AG6" s="29">
        <v>12.4</v>
      </c>
      <c r="AH6" s="29">
        <v>7.25</v>
      </c>
      <c r="AI6" s="29">
        <v>8.9</v>
      </c>
      <c r="AJ6" s="32">
        <v>11.5</v>
      </c>
    </row>
    <row r="7" spans="1:36" ht="18.75" customHeight="1" x14ac:dyDescent="0.25">
      <c r="A7" s="30">
        <v>9.4000000000000021</v>
      </c>
      <c r="B7" s="30">
        <v>8.5500000000000007</v>
      </c>
      <c r="C7" s="30">
        <v>9.6</v>
      </c>
      <c r="D7" s="30">
        <v>10.1</v>
      </c>
      <c r="E7" s="30">
        <v>10.45</v>
      </c>
      <c r="F7" s="30">
        <v>9</v>
      </c>
      <c r="G7" s="30">
        <v>11.850000000000001</v>
      </c>
      <c r="H7" s="30">
        <v>9.9499999999999993</v>
      </c>
      <c r="I7" s="30">
        <v>8.9499999999999993</v>
      </c>
      <c r="J7" s="30">
        <v>9.15</v>
      </c>
      <c r="K7" s="28">
        <v>9.3000000000000007</v>
      </c>
      <c r="L7" s="28">
        <v>7.1</v>
      </c>
      <c r="M7" s="28">
        <v>10.8</v>
      </c>
      <c r="N7" s="28">
        <v>9.6999999999999993</v>
      </c>
      <c r="O7" s="28">
        <v>8.1999999999999993</v>
      </c>
      <c r="P7" s="28">
        <v>9.6999999999999993</v>
      </c>
      <c r="Q7" s="28">
        <v>9.1999999999999993</v>
      </c>
      <c r="R7" s="28">
        <v>8.6999999999999993</v>
      </c>
      <c r="S7" s="28">
        <v>9.4</v>
      </c>
      <c r="T7" s="28">
        <v>7.4</v>
      </c>
      <c r="U7" s="31">
        <v>9</v>
      </c>
      <c r="V7" s="31">
        <v>9.6000000000000014</v>
      </c>
      <c r="W7" s="31">
        <v>10.199999999999999</v>
      </c>
      <c r="X7" s="31">
        <v>10.695</v>
      </c>
      <c r="Y7" s="31">
        <v>8.4499999999999993</v>
      </c>
      <c r="Z7" s="31">
        <v>8.9</v>
      </c>
      <c r="AA7" s="31">
        <v>7.5500000000000007</v>
      </c>
      <c r="AB7" s="31">
        <v>8.6999999999999993</v>
      </c>
      <c r="AC7" s="31">
        <v>8.8500000000000014</v>
      </c>
      <c r="AD7" s="31">
        <v>9</v>
      </c>
      <c r="AE7" s="32">
        <v>11.649999999999999</v>
      </c>
      <c r="AF7" s="29">
        <v>6.5</v>
      </c>
      <c r="AG7" s="29">
        <v>10.3</v>
      </c>
      <c r="AH7" s="29">
        <v>7.2</v>
      </c>
      <c r="AI7" s="29">
        <v>9.3999999999999986</v>
      </c>
      <c r="AJ7" s="32">
        <v>10.950000000000003</v>
      </c>
    </row>
    <row r="8" spans="1:36" ht="18.75" customHeight="1" x14ac:dyDescent="0.25">
      <c r="A8" s="30">
        <v>9.15</v>
      </c>
      <c r="B8" s="30">
        <v>9.1000000000000014</v>
      </c>
      <c r="C8" s="30">
        <v>9.8000000000000007</v>
      </c>
      <c r="D8" s="30">
        <v>9.7000000000000011</v>
      </c>
      <c r="E8" s="30">
        <v>9.35</v>
      </c>
      <c r="F8" s="30">
        <v>8.75</v>
      </c>
      <c r="G8" s="30">
        <v>11</v>
      </c>
      <c r="H8" s="30">
        <v>10.25</v>
      </c>
      <c r="I8" s="30">
        <v>9.0500000000000007</v>
      </c>
      <c r="J8" s="30">
        <v>8.5500000000000007</v>
      </c>
      <c r="K8" s="28">
        <v>8.3000000000000007</v>
      </c>
      <c r="L8" s="28">
        <v>7.8</v>
      </c>
      <c r="M8" s="28">
        <v>11.3</v>
      </c>
      <c r="N8" s="28">
        <v>9.3000000000000007</v>
      </c>
      <c r="O8" s="28">
        <v>8.1999999999999993</v>
      </c>
      <c r="P8" s="28">
        <v>9.5</v>
      </c>
      <c r="Q8" s="28">
        <v>8.3000000000000007</v>
      </c>
      <c r="R8" s="28">
        <v>10.4</v>
      </c>
      <c r="S8" s="28">
        <v>9.3000000000000007</v>
      </c>
      <c r="T8" s="28">
        <v>8.8000000000000007</v>
      </c>
      <c r="U8" s="31">
        <v>8.5500000000000007</v>
      </c>
      <c r="V8" s="31">
        <v>8.5</v>
      </c>
      <c r="W8" s="31">
        <v>9.4499999999999993</v>
      </c>
      <c r="X8" s="31">
        <v>11.74</v>
      </c>
      <c r="Y8" s="31">
        <v>8.1</v>
      </c>
      <c r="Z8" s="31">
        <v>9.5500000000000007</v>
      </c>
      <c r="AA8" s="31">
        <v>7.5</v>
      </c>
      <c r="AB8" s="31">
        <v>8.75</v>
      </c>
      <c r="AC8" s="31">
        <v>8.6050000000000004</v>
      </c>
      <c r="AD8" s="31">
        <v>8.4499999999999993</v>
      </c>
      <c r="AE8" s="32">
        <v>11.05</v>
      </c>
      <c r="AF8" s="29">
        <v>8.2100000000000009</v>
      </c>
      <c r="AG8" s="29">
        <v>10.3</v>
      </c>
      <c r="AH8" s="29">
        <v>7.25</v>
      </c>
      <c r="AI8" s="29">
        <v>9.6</v>
      </c>
      <c r="AJ8" s="32">
        <v>11</v>
      </c>
    </row>
    <row r="9" spans="1:36" ht="18.75" customHeight="1" x14ac:dyDescent="0.25">
      <c r="A9" s="30">
        <v>9.1</v>
      </c>
      <c r="B9" s="30">
        <v>8.85</v>
      </c>
      <c r="C9" s="30">
        <v>10.199999999999998</v>
      </c>
      <c r="D9" s="30">
        <v>9.75</v>
      </c>
      <c r="E9" s="30">
        <v>10.75</v>
      </c>
      <c r="F9" s="30">
        <v>9.0500000000000007</v>
      </c>
      <c r="G9" s="30">
        <v>11.599999999999998</v>
      </c>
      <c r="H9" s="30">
        <v>10.1</v>
      </c>
      <c r="I9" s="30">
        <v>9.1000000000000014</v>
      </c>
      <c r="J9" s="30">
        <v>8.25</v>
      </c>
      <c r="K9" s="28">
        <v>9.1</v>
      </c>
      <c r="L9" s="28">
        <v>8.3000000000000007</v>
      </c>
      <c r="M9" s="28">
        <v>10</v>
      </c>
      <c r="N9" s="28">
        <v>9.6</v>
      </c>
      <c r="O9" s="28">
        <v>8.5</v>
      </c>
      <c r="P9" s="28">
        <v>7.5</v>
      </c>
      <c r="Q9" s="28">
        <v>9.6</v>
      </c>
      <c r="R9" s="28">
        <v>8.5</v>
      </c>
      <c r="S9" s="28">
        <v>8.3000000000000007</v>
      </c>
      <c r="T9" s="28">
        <v>8.1999999999999993</v>
      </c>
      <c r="U9" s="31">
        <v>9.1999999999999993</v>
      </c>
      <c r="V9" s="31">
        <v>9.82</v>
      </c>
      <c r="W9" s="31">
        <v>9.9400000000000013</v>
      </c>
      <c r="X9" s="31">
        <v>11.265000000000001</v>
      </c>
      <c r="Y9" s="31">
        <v>8.65</v>
      </c>
      <c r="Z9" s="31">
        <v>8.1999999999999993</v>
      </c>
      <c r="AA9" s="31">
        <v>9.0549999999999997</v>
      </c>
      <c r="AB9" s="31">
        <v>8.129999999999999</v>
      </c>
      <c r="AC9" s="31">
        <v>8.75</v>
      </c>
      <c r="AD9" s="31">
        <v>8.9499999999999993</v>
      </c>
      <c r="AE9" s="32">
        <v>10.865</v>
      </c>
      <c r="AF9" s="29">
        <v>7.4</v>
      </c>
      <c r="AG9" s="29">
        <v>10.1</v>
      </c>
      <c r="AH9" s="29">
        <v>6.8</v>
      </c>
      <c r="AI9" s="29">
        <v>9.0500000000000007</v>
      </c>
      <c r="AJ9" s="32">
        <v>11.099999999999998</v>
      </c>
    </row>
    <row r="10" spans="1:36" ht="18.75" customHeight="1" x14ac:dyDescent="0.25">
      <c r="A10" s="30">
        <v>8.9500000000000011</v>
      </c>
      <c r="B10" s="30">
        <v>9.65</v>
      </c>
      <c r="C10" s="30">
        <v>9.5500000000000025</v>
      </c>
      <c r="D10" s="30">
        <v>10.35</v>
      </c>
      <c r="E10" s="30">
        <v>9.5</v>
      </c>
      <c r="F10" s="30">
        <v>9.5</v>
      </c>
      <c r="G10" s="30">
        <v>9.5999999999999979</v>
      </c>
      <c r="H10" s="30">
        <v>21.15</v>
      </c>
      <c r="I10" s="30">
        <v>9.6999999999999993</v>
      </c>
      <c r="J10" s="30">
        <v>10.4</v>
      </c>
      <c r="K10" s="28">
        <v>8.8000000000000007</v>
      </c>
      <c r="L10" s="28">
        <v>7.2</v>
      </c>
      <c r="M10" s="28">
        <v>10.3</v>
      </c>
      <c r="N10" s="28">
        <v>8.77</v>
      </c>
      <c r="O10" s="28">
        <v>7.3</v>
      </c>
      <c r="P10" s="28">
        <v>10.3</v>
      </c>
      <c r="Q10" s="28">
        <v>8.4</v>
      </c>
      <c r="R10" s="28">
        <v>9.6</v>
      </c>
      <c r="S10" s="28">
        <v>10</v>
      </c>
      <c r="T10" s="28">
        <v>8.6999999999999993</v>
      </c>
      <c r="U10" s="31">
        <v>7.8000000000000007</v>
      </c>
      <c r="V10" s="31">
        <v>9.3099999999999987</v>
      </c>
      <c r="W10" s="31">
        <v>10.25</v>
      </c>
      <c r="X10" s="31">
        <v>11.1</v>
      </c>
      <c r="Y10" s="31">
        <v>8.4499999999999993</v>
      </c>
      <c r="Z10" s="31">
        <v>9.6999999999999993</v>
      </c>
      <c r="AA10" s="31">
        <v>8.5500000000000007</v>
      </c>
      <c r="AB10" s="31">
        <v>8.75</v>
      </c>
      <c r="AC10" s="31">
        <v>8.6</v>
      </c>
      <c r="AD10" s="31">
        <v>9.6</v>
      </c>
      <c r="AE10" s="32">
        <v>10.150000000000002</v>
      </c>
      <c r="AF10" s="29">
        <v>7.4</v>
      </c>
      <c r="AG10" s="29">
        <v>10.6</v>
      </c>
      <c r="AH10" s="29">
        <v>7.5</v>
      </c>
      <c r="AI10" s="29">
        <v>8.0500000000000007</v>
      </c>
      <c r="AJ10" s="32">
        <v>8.15</v>
      </c>
    </row>
    <row r="11" spans="1:36" ht="18.75" customHeight="1" x14ac:dyDescent="0.25">
      <c r="A11" s="30">
        <v>9.2999999999999989</v>
      </c>
      <c r="B11" s="30">
        <v>8.5</v>
      </c>
      <c r="C11" s="30">
        <v>10.600000000000001</v>
      </c>
      <c r="D11" s="30">
        <v>9.75</v>
      </c>
      <c r="E11" s="30">
        <v>10.45</v>
      </c>
      <c r="F11" s="30">
        <v>10.600000000000001</v>
      </c>
      <c r="G11" s="30">
        <v>9.4500000000000011</v>
      </c>
      <c r="H11" s="30">
        <v>9.5000000000000018</v>
      </c>
      <c r="I11" s="30">
        <v>9.3000000000000007</v>
      </c>
      <c r="J11" s="30">
        <v>10.95</v>
      </c>
      <c r="K11" s="28">
        <v>9.5</v>
      </c>
      <c r="L11" s="28">
        <v>8.1999999999999993</v>
      </c>
      <c r="M11" s="28">
        <v>10</v>
      </c>
      <c r="N11" s="28">
        <v>9.6999999999999993</v>
      </c>
      <c r="O11" s="28">
        <v>8.8000000000000007</v>
      </c>
      <c r="P11" s="28">
        <v>9</v>
      </c>
      <c r="Q11" s="28">
        <v>8.6</v>
      </c>
      <c r="R11" s="28">
        <v>9.1999999999999993</v>
      </c>
      <c r="S11" s="28">
        <v>9.6</v>
      </c>
      <c r="T11" s="28">
        <v>7.7</v>
      </c>
      <c r="U11" s="31">
        <v>8.1999999999999993</v>
      </c>
      <c r="V11" s="31">
        <v>9.65</v>
      </c>
      <c r="W11" s="31">
        <v>10.475</v>
      </c>
      <c r="X11" s="31">
        <v>11</v>
      </c>
      <c r="Y11" s="31">
        <v>8.1999999999999993</v>
      </c>
      <c r="Z11" s="31">
        <v>8.7949999999999999</v>
      </c>
      <c r="AA11" s="31">
        <v>8.8500000000000014</v>
      </c>
      <c r="AB11" s="31">
        <v>8.5500000000000007</v>
      </c>
      <c r="AC11" s="31">
        <v>9.2199999999999989</v>
      </c>
      <c r="AD11" s="31">
        <v>9.5</v>
      </c>
      <c r="AE11" s="32">
        <v>10.45</v>
      </c>
      <c r="AF11" s="29">
        <v>8.4</v>
      </c>
      <c r="AG11" s="29">
        <v>10.6</v>
      </c>
      <c r="AH11" s="29">
        <v>7.3</v>
      </c>
      <c r="AI11" s="29">
        <v>8.5</v>
      </c>
      <c r="AJ11" s="32">
        <v>8.35</v>
      </c>
    </row>
    <row r="12" spans="1:36" ht="18.75" customHeight="1" x14ac:dyDescent="0.25">
      <c r="A12" s="30">
        <v>10.199999999999999</v>
      </c>
      <c r="B12" s="30">
        <v>7.75</v>
      </c>
      <c r="C12" s="30">
        <v>10.35</v>
      </c>
      <c r="D12" s="30">
        <v>10.450000000000001</v>
      </c>
      <c r="E12" s="30">
        <v>9.35</v>
      </c>
      <c r="F12" s="30">
        <v>10.050000000000001</v>
      </c>
      <c r="G12" s="30">
        <v>8.1</v>
      </c>
      <c r="H12" s="30">
        <v>10.150000000000002</v>
      </c>
      <c r="I12" s="30">
        <v>9.5500000000000007</v>
      </c>
      <c r="J12" s="30">
        <v>11.7</v>
      </c>
      <c r="K12" s="28">
        <v>7.8</v>
      </c>
      <c r="L12" s="28">
        <v>6.3</v>
      </c>
      <c r="M12" s="28">
        <v>10.11</v>
      </c>
      <c r="N12" s="28">
        <v>9.8169999999999984</v>
      </c>
      <c r="O12" s="28">
        <v>8.2799999999999994</v>
      </c>
      <c r="P12" s="28">
        <v>9.2799999999999994</v>
      </c>
      <c r="Q12" s="28">
        <v>8.6499999999999986</v>
      </c>
      <c r="R12" s="28">
        <v>9.4499999999999993</v>
      </c>
      <c r="S12" s="28">
        <v>9.4199999999999982</v>
      </c>
      <c r="T12" s="28">
        <v>8.4300000000000015</v>
      </c>
      <c r="U12" s="31">
        <v>8.3000000000000007</v>
      </c>
      <c r="V12" s="31">
        <v>9.3000000000000007</v>
      </c>
      <c r="W12" s="31">
        <v>9.3999999999999986</v>
      </c>
      <c r="X12" s="31">
        <v>11.565</v>
      </c>
      <c r="Y12" s="31">
        <v>8.15</v>
      </c>
      <c r="Z12" s="31">
        <v>9.5</v>
      </c>
      <c r="AA12" s="31">
        <v>7.5749999999999993</v>
      </c>
      <c r="AB12" s="31">
        <v>8.9</v>
      </c>
      <c r="AC12" s="31">
        <v>8.6199999999999992</v>
      </c>
      <c r="AD12" s="31">
        <v>8.9499999999999993</v>
      </c>
      <c r="AE12" s="32">
        <v>11.200000000000001</v>
      </c>
      <c r="AF12" s="29">
        <v>7.5760000000000005</v>
      </c>
      <c r="AG12" s="29">
        <v>10.77</v>
      </c>
      <c r="AH12" s="29">
        <v>7</v>
      </c>
      <c r="AI12" s="29">
        <v>9.25</v>
      </c>
      <c r="AJ12" s="32">
        <v>8.0500000000000007</v>
      </c>
    </row>
    <row r="13" spans="1:36" ht="18.75" customHeight="1" x14ac:dyDescent="0.25">
      <c r="A13" s="30">
        <v>9.25</v>
      </c>
      <c r="B13" s="30">
        <v>9.35</v>
      </c>
      <c r="C13" s="30">
        <v>10.85</v>
      </c>
      <c r="D13" s="30">
        <v>10.55</v>
      </c>
      <c r="E13" s="30">
        <v>9.2000000000000011</v>
      </c>
      <c r="F13" s="30">
        <v>10.150000000000002</v>
      </c>
      <c r="G13" s="30">
        <v>8.75</v>
      </c>
      <c r="H13" s="30">
        <v>11.2</v>
      </c>
      <c r="I13" s="30">
        <v>9.1</v>
      </c>
      <c r="J13" s="30">
        <v>9.85</v>
      </c>
      <c r="K13" s="28">
        <v>7.7</v>
      </c>
      <c r="L13" s="28">
        <v>8.1</v>
      </c>
      <c r="M13" s="28">
        <v>11.046252548393666</v>
      </c>
      <c r="N13" s="28">
        <v>9.0772469426580535</v>
      </c>
      <c r="O13" s="28">
        <v>7.5984977783188716</v>
      </c>
      <c r="P13" s="28">
        <v>9.8545958367661974</v>
      </c>
      <c r="Q13" s="28">
        <v>8.5244833486368705</v>
      </c>
      <c r="R13" s="28">
        <v>9.6690882700750649</v>
      </c>
      <c r="S13" s="28">
        <v>10.896068590089035</v>
      </c>
      <c r="T13" s="28">
        <v>6.7436721394145689</v>
      </c>
      <c r="U13" s="31">
        <v>8.3500000000000014</v>
      </c>
      <c r="V13" s="31">
        <v>9.3999999999999986</v>
      </c>
      <c r="W13" s="31">
        <v>10.55</v>
      </c>
      <c r="X13" s="31">
        <v>11.265000000000001</v>
      </c>
      <c r="Y13" s="31">
        <v>7.9499999999999993</v>
      </c>
      <c r="Z13" s="31">
        <v>9.25</v>
      </c>
      <c r="AA13" s="31">
        <v>8.8000000000000007</v>
      </c>
      <c r="AB13" s="31">
        <v>8.25</v>
      </c>
      <c r="AC13" s="31">
        <v>9.15</v>
      </c>
      <c r="AD13" s="31">
        <v>8.8999999999999986</v>
      </c>
      <c r="AE13" s="32">
        <v>10.899999999999999</v>
      </c>
      <c r="AF13" s="29">
        <v>7.8242113337039481</v>
      </c>
      <c r="AG13" s="29">
        <v>11.994668006195564</v>
      </c>
      <c r="AH13" s="29">
        <v>7.6999999999999993</v>
      </c>
      <c r="AI13" s="29">
        <v>8.9499999999999993</v>
      </c>
      <c r="AJ13" s="32">
        <v>7.7</v>
      </c>
    </row>
    <row r="14" spans="1:36" ht="18.75" customHeight="1" x14ac:dyDescent="0.25">
      <c r="K14" s="24"/>
      <c r="L14" s="23"/>
      <c r="M14" s="24"/>
      <c r="N14" s="24"/>
      <c r="O14" s="24"/>
      <c r="P14" s="24"/>
      <c r="Q14" s="24"/>
      <c r="R14" s="24"/>
      <c r="S14" s="24"/>
      <c r="T14" s="24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F14" s="24"/>
      <c r="AG14" s="24"/>
      <c r="AH14" s="23"/>
      <c r="AI14" s="23"/>
    </row>
    <row r="15" spans="1:36" ht="18.75" customHeight="1" x14ac:dyDescent="0.25">
      <c r="K15" s="24"/>
      <c r="L15" s="23"/>
      <c r="M15" s="24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F15" s="24"/>
      <c r="AG15" s="24"/>
      <c r="AH15" s="23"/>
      <c r="AI15" s="23"/>
    </row>
    <row r="16" spans="1:36" ht="18.75" customHeight="1" x14ac:dyDescent="0.25">
      <c r="K16" s="22"/>
      <c r="L16" s="23"/>
      <c r="M16" s="24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F16" s="24"/>
      <c r="AG16" s="24"/>
      <c r="AH16" s="23"/>
      <c r="AI16" s="23"/>
    </row>
    <row r="17" spans="11:35" ht="18.75" customHeight="1" x14ac:dyDescent="0.25">
      <c r="K17" s="24"/>
      <c r="L17" s="23"/>
      <c r="M17" s="24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F17" s="24"/>
      <c r="AG17" s="24"/>
      <c r="AH17" s="23"/>
      <c r="AI17" s="23"/>
    </row>
    <row r="18" spans="11:35" ht="18.75" customHeight="1" x14ac:dyDescent="0.25">
      <c r="K18" s="24"/>
      <c r="L18" s="23"/>
      <c r="M18" s="24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F18" s="24"/>
      <c r="AG18" s="24"/>
      <c r="AH18" s="23"/>
      <c r="AI18" s="23"/>
    </row>
    <row r="19" spans="11:35" ht="18.75" customHeight="1" x14ac:dyDescent="0.25">
      <c r="K19" s="24"/>
      <c r="L19" s="23"/>
      <c r="M19" s="24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F19" s="24"/>
      <c r="AG19" s="24"/>
      <c r="AH19" s="23"/>
      <c r="AI19" s="23"/>
    </row>
    <row r="20" spans="11:35" ht="18.75" customHeight="1" x14ac:dyDescent="0.25">
      <c r="K20" s="24"/>
      <c r="L20" s="23"/>
      <c r="M20" s="24"/>
      <c r="N20" s="24"/>
      <c r="O20" s="24"/>
      <c r="P20" s="24"/>
      <c r="Q20" s="22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F20" s="24"/>
      <c r="AG20" s="24"/>
      <c r="AH20" s="23"/>
      <c r="AI20" s="23"/>
    </row>
    <row r="21" spans="11:35" ht="18.75" customHeight="1" x14ac:dyDescent="0.25">
      <c r="K21" s="24"/>
      <c r="L21" s="23"/>
      <c r="M21" s="24"/>
      <c r="N21" s="24"/>
      <c r="O21" s="24"/>
      <c r="P21" s="24"/>
      <c r="Q21" s="22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F21" s="22"/>
      <c r="AG21" s="24"/>
      <c r="AH21" s="23"/>
      <c r="AI21" s="23"/>
    </row>
    <row r="22" spans="11:35" ht="18.75" customHeight="1" x14ac:dyDescent="0.25">
      <c r="K22" s="24"/>
      <c r="L22" s="23"/>
      <c r="M22" s="24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F22" s="22"/>
      <c r="AG22" s="24"/>
      <c r="AH22" s="23"/>
      <c r="AI22" s="23"/>
    </row>
    <row r="23" spans="11:35" ht="18.75" customHeight="1" x14ac:dyDescent="0.25">
      <c r="K23" s="24"/>
      <c r="L23" s="23"/>
      <c r="M23" s="24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F23" s="24"/>
      <c r="AG23" s="24"/>
      <c r="AH23" s="23"/>
      <c r="AI23" s="23"/>
    </row>
    <row r="24" spans="11:35" ht="18.75" customHeight="1" x14ac:dyDescent="0.25">
      <c r="K24" s="24"/>
      <c r="L24" s="23"/>
      <c r="M24" s="24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F24" s="24"/>
      <c r="AG24" s="24"/>
      <c r="AH24" s="23"/>
      <c r="AI24" s="23"/>
    </row>
    <row r="25" spans="11:35" ht="18.75" customHeight="1" x14ac:dyDescent="0.25">
      <c r="K25" s="22"/>
      <c r="L25" s="23"/>
      <c r="M25" s="24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F25" s="22"/>
      <c r="AG25" s="24"/>
      <c r="AH25" s="23"/>
      <c r="AI2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49EC-F2E6-4673-B80E-FD43BDD76171}">
  <sheetPr>
    <outlinePr summaryBelow="0"/>
  </sheetPr>
  <dimension ref="A1:AJ25"/>
  <sheetViews>
    <sheetView zoomScale="70" zoomScaleNormal="70" workbookViewId="0">
      <selection activeCell="A13" sqref="A1:AJ13"/>
    </sheetView>
  </sheetViews>
  <sheetFormatPr defaultRowHeight="15" x14ac:dyDescent="0.25"/>
  <cols>
    <col min="1" max="10" width="14" style="21" customWidth="1"/>
    <col min="11" max="11" width="14" style="25" customWidth="1"/>
    <col min="12" max="12" width="14" style="26" customWidth="1"/>
    <col min="13" max="20" width="14" style="27" customWidth="1"/>
    <col min="21" max="30" width="13.5703125" style="26" bestFit="1" customWidth="1"/>
    <col min="31" max="31" width="14" style="21" customWidth="1"/>
    <col min="32" max="32" width="14" style="25" customWidth="1"/>
    <col min="33" max="33" width="14" style="27" customWidth="1"/>
    <col min="34" max="35" width="13.5703125" style="26" bestFit="1" customWidth="1"/>
    <col min="36" max="36" width="14" style="21" customWidth="1"/>
    <col min="37" max="16384" width="9.140625" style="21"/>
  </cols>
  <sheetData>
    <row r="1" spans="1:36" ht="18.75" customHeight="1" x14ac:dyDescent="0.25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0" t="s">
        <v>46</v>
      </c>
      <c r="J1" s="30" t="s">
        <v>47</v>
      </c>
      <c r="K1" s="28" t="s">
        <v>0</v>
      </c>
      <c r="L1" s="28" t="s">
        <v>1</v>
      </c>
      <c r="M1" s="28" t="s">
        <v>2</v>
      </c>
      <c r="N1" s="28" t="s">
        <v>3</v>
      </c>
      <c r="O1" s="28" t="s">
        <v>4</v>
      </c>
      <c r="P1" s="28" t="s">
        <v>5</v>
      </c>
      <c r="Q1" s="28" t="s">
        <v>6</v>
      </c>
      <c r="R1" s="28" t="s">
        <v>7</v>
      </c>
      <c r="S1" s="28" t="s">
        <v>8</v>
      </c>
      <c r="T1" s="28" t="s">
        <v>9</v>
      </c>
      <c r="U1" s="31" t="s">
        <v>50</v>
      </c>
      <c r="V1" s="31" t="s">
        <v>51</v>
      </c>
      <c r="W1" s="31" t="s">
        <v>52</v>
      </c>
      <c r="X1" s="31" t="s">
        <v>53</v>
      </c>
      <c r="Y1" s="31" t="s">
        <v>54</v>
      </c>
      <c r="Z1" s="31" t="s">
        <v>55</v>
      </c>
      <c r="AA1" s="31" t="s">
        <v>56</v>
      </c>
      <c r="AB1" s="31" t="s">
        <v>57</v>
      </c>
      <c r="AC1" s="31" t="s">
        <v>58</v>
      </c>
      <c r="AD1" s="31" t="s">
        <v>59</v>
      </c>
      <c r="AE1" s="32" t="s">
        <v>60</v>
      </c>
      <c r="AF1" s="29" t="s">
        <v>61</v>
      </c>
      <c r="AG1" s="29" t="s">
        <v>62</v>
      </c>
      <c r="AH1" s="29" t="s">
        <v>48</v>
      </c>
      <c r="AI1" s="29" t="s">
        <v>49</v>
      </c>
      <c r="AJ1" s="32" t="s">
        <v>37</v>
      </c>
    </row>
    <row r="2" spans="1:36" ht="18.75" customHeight="1" x14ac:dyDescent="0.25">
      <c r="A2" s="30">
        <v>5.6400000000000006</v>
      </c>
      <c r="B2" s="30">
        <v>5.0999999999999996</v>
      </c>
      <c r="C2" s="30">
        <v>5.36</v>
      </c>
      <c r="D2" s="30">
        <v>5.4200000000000008</v>
      </c>
      <c r="E2" s="30">
        <v>5.6999999999999993</v>
      </c>
      <c r="F2" s="30">
        <v>5.09</v>
      </c>
      <c r="G2" s="30">
        <v>5.72</v>
      </c>
      <c r="H2" s="30">
        <v>5.35</v>
      </c>
      <c r="I2" s="30">
        <v>5.14</v>
      </c>
      <c r="J2" s="30">
        <v>6.7299999999999995</v>
      </c>
      <c r="K2" s="28">
        <v>6.5</v>
      </c>
      <c r="L2" s="28">
        <v>4.5999999999999996</v>
      </c>
      <c r="M2" s="28">
        <v>5.3</v>
      </c>
      <c r="N2" s="28">
        <v>7.3</v>
      </c>
      <c r="O2" s="28">
        <v>5.0999999999999996</v>
      </c>
      <c r="P2" s="28">
        <v>6.47</v>
      </c>
      <c r="Q2" s="28">
        <v>6.1</v>
      </c>
      <c r="R2" s="28">
        <v>6.5</v>
      </c>
      <c r="S2" s="28">
        <v>5.0999999999999996</v>
      </c>
      <c r="T2" s="28">
        <v>4.2</v>
      </c>
      <c r="U2" s="31">
        <v>4.75</v>
      </c>
      <c r="V2" s="31">
        <v>4.75</v>
      </c>
      <c r="W2" s="31">
        <v>5</v>
      </c>
      <c r="X2" s="31">
        <v>5.6</v>
      </c>
      <c r="Y2" s="31">
        <v>5.65</v>
      </c>
      <c r="Z2" s="31">
        <v>5.3000000000000007</v>
      </c>
      <c r="AA2" s="31">
        <v>4.91</v>
      </c>
      <c r="AB2" s="31">
        <v>5.9249999999999998</v>
      </c>
      <c r="AC2" s="31">
        <v>5.15</v>
      </c>
      <c r="AD2" s="31">
        <v>5.3</v>
      </c>
      <c r="AE2" s="32">
        <v>5.6899999999999995</v>
      </c>
      <c r="AF2" s="29">
        <v>5.3</v>
      </c>
      <c r="AG2" s="29">
        <v>6.1</v>
      </c>
      <c r="AH2" s="29">
        <v>4.6999999999999993</v>
      </c>
      <c r="AI2" s="29">
        <v>5.75</v>
      </c>
      <c r="AJ2" s="32">
        <v>5.9799999999999986</v>
      </c>
    </row>
    <row r="3" spans="1:36" ht="18.75" customHeight="1" x14ac:dyDescent="0.25">
      <c r="A3" s="30">
        <v>4.5200000000000005</v>
      </c>
      <c r="B3" s="30">
        <v>5.9399999999999995</v>
      </c>
      <c r="C3" s="30">
        <v>5.8899999999999988</v>
      </c>
      <c r="D3" s="30">
        <v>5.51</v>
      </c>
      <c r="E3" s="30">
        <v>6.419999999999999</v>
      </c>
      <c r="F3" s="30">
        <v>4.93</v>
      </c>
      <c r="G3" s="30">
        <v>5.26</v>
      </c>
      <c r="H3" s="30">
        <v>5.1499999999999995</v>
      </c>
      <c r="I3" s="30">
        <v>5.6</v>
      </c>
      <c r="J3" s="30">
        <v>6.2700000000000005</v>
      </c>
      <c r="K3" s="28">
        <v>6.6</v>
      </c>
      <c r="L3" s="28">
        <v>4.5</v>
      </c>
      <c r="M3" s="28">
        <v>6.6</v>
      </c>
      <c r="N3" s="28">
        <v>6.4</v>
      </c>
      <c r="O3" s="28">
        <v>4.5999999999999996</v>
      </c>
      <c r="P3" s="28">
        <v>5.4</v>
      </c>
      <c r="Q3" s="28">
        <v>4.8</v>
      </c>
      <c r="R3" s="28">
        <v>6.3</v>
      </c>
      <c r="S3" s="28">
        <v>5.14</v>
      </c>
      <c r="T3" s="28">
        <v>5.9</v>
      </c>
      <c r="U3" s="31">
        <v>4.8499999999999996</v>
      </c>
      <c r="V3" s="31">
        <v>5</v>
      </c>
      <c r="W3" s="31">
        <v>5.05</v>
      </c>
      <c r="X3" s="31">
        <v>5.8</v>
      </c>
      <c r="Y3" s="31">
        <v>5.55</v>
      </c>
      <c r="Z3" s="31">
        <v>5.85</v>
      </c>
      <c r="AA3" s="31">
        <v>5.1950000000000003</v>
      </c>
      <c r="AB3" s="31">
        <v>5.9</v>
      </c>
      <c r="AC3" s="31">
        <v>5.5500000000000007</v>
      </c>
      <c r="AD3" s="31">
        <v>4.5999999999999996</v>
      </c>
      <c r="AE3" s="32">
        <v>5.9599999999999991</v>
      </c>
      <c r="AF3" s="29">
        <v>5.4</v>
      </c>
      <c r="AG3" s="29">
        <v>6.6</v>
      </c>
      <c r="AH3" s="29">
        <v>5</v>
      </c>
      <c r="AI3" s="29">
        <v>6.15</v>
      </c>
      <c r="AJ3" s="32">
        <v>6.67</v>
      </c>
    </row>
    <row r="4" spans="1:36" ht="18.75" customHeight="1" x14ac:dyDescent="0.25">
      <c r="A4" s="30">
        <v>5.89</v>
      </c>
      <c r="B4" s="30">
        <v>5.45</v>
      </c>
      <c r="C4" s="30">
        <v>5.5299999999999994</v>
      </c>
      <c r="D4" s="30">
        <v>5.28</v>
      </c>
      <c r="E4" s="30">
        <v>5.1099999999999994</v>
      </c>
      <c r="F4" s="30">
        <v>5.1599999999999993</v>
      </c>
      <c r="G4" s="30">
        <v>5.6899999999999995</v>
      </c>
      <c r="H4" s="30">
        <v>5.14</v>
      </c>
      <c r="I4" s="30">
        <v>5.7200000000000006</v>
      </c>
      <c r="J4" s="30">
        <v>6.23</v>
      </c>
      <c r="K4" s="28">
        <v>5.4</v>
      </c>
      <c r="L4" s="28">
        <v>3.9</v>
      </c>
      <c r="M4" s="28">
        <v>5.5</v>
      </c>
      <c r="N4" s="28">
        <v>7.2</v>
      </c>
      <c r="O4" s="28">
        <v>5.7</v>
      </c>
      <c r="P4" s="28">
        <v>6.1</v>
      </c>
      <c r="Q4" s="28">
        <v>4.7</v>
      </c>
      <c r="R4" s="28">
        <v>5.8</v>
      </c>
      <c r="S4" s="28">
        <v>5</v>
      </c>
      <c r="T4" s="28">
        <v>5.3</v>
      </c>
      <c r="U4" s="31">
        <v>4.9000000000000004</v>
      </c>
      <c r="V4" s="31">
        <v>4.9000000000000004</v>
      </c>
      <c r="W4" s="31">
        <v>6.0500000000000007</v>
      </c>
      <c r="X4" s="31">
        <v>5.9</v>
      </c>
      <c r="Y4" s="31">
        <v>5.37</v>
      </c>
      <c r="Z4" s="31">
        <v>4.95</v>
      </c>
      <c r="AA4" s="31">
        <v>4.6400000000000006</v>
      </c>
      <c r="AB4" s="31">
        <v>5.7</v>
      </c>
      <c r="AC4" s="31">
        <v>6</v>
      </c>
      <c r="AD4" s="31">
        <v>4.75</v>
      </c>
      <c r="AE4" s="32">
        <v>5.6199999999999992</v>
      </c>
      <c r="AF4" s="29">
        <v>5.4</v>
      </c>
      <c r="AG4" s="29">
        <v>6.7</v>
      </c>
      <c r="AH4" s="29">
        <v>5</v>
      </c>
      <c r="AI4" s="29">
        <v>6.0500000000000007</v>
      </c>
      <c r="AJ4" s="32">
        <v>5.92</v>
      </c>
    </row>
    <row r="5" spans="1:36" ht="18.75" customHeight="1" x14ac:dyDescent="0.25">
      <c r="A5" s="30">
        <v>5.45</v>
      </c>
      <c r="B5" s="30">
        <v>5.1799999999999988</v>
      </c>
      <c r="C5" s="30">
        <v>5.37</v>
      </c>
      <c r="D5" s="30">
        <v>5.8000000000000007</v>
      </c>
      <c r="E5" s="30">
        <v>5.83</v>
      </c>
      <c r="F5" s="30">
        <v>5.22</v>
      </c>
      <c r="G5" s="30">
        <v>6.08</v>
      </c>
      <c r="H5" s="30">
        <v>5.95</v>
      </c>
      <c r="I5" s="30">
        <v>6.09</v>
      </c>
      <c r="J5" s="30">
        <v>6.15</v>
      </c>
      <c r="K5" s="28">
        <v>6.6</v>
      </c>
      <c r="L5" s="28">
        <v>4.7</v>
      </c>
      <c r="M5" s="28">
        <v>6.2</v>
      </c>
      <c r="N5" s="28">
        <v>7.1</v>
      </c>
      <c r="O5" s="28">
        <v>5.0999999999999996</v>
      </c>
      <c r="P5" s="28">
        <v>5.42</v>
      </c>
      <c r="Q5" s="28">
        <v>6</v>
      </c>
      <c r="R5" s="28">
        <v>6.1</v>
      </c>
      <c r="S5" s="28">
        <v>4.8</v>
      </c>
      <c r="T5" s="28">
        <v>5</v>
      </c>
      <c r="U5" s="31">
        <v>4.75</v>
      </c>
      <c r="V5" s="31">
        <v>4.7</v>
      </c>
      <c r="W5" s="31">
        <v>5.1999999999999993</v>
      </c>
      <c r="X5" s="31">
        <v>5.3000000000000007</v>
      </c>
      <c r="Y5" s="31">
        <v>5.65</v>
      </c>
      <c r="Z5" s="31">
        <v>5.8000000000000007</v>
      </c>
      <c r="AA5" s="31">
        <v>5.3</v>
      </c>
      <c r="AB5" s="31">
        <v>5.4499999999999993</v>
      </c>
      <c r="AC5" s="31">
        <v>6</v>
      </c>
      <c r="AD5" s="31">
        <v>4.3499999999999996</v>
      </c>
      <c r="AE5" s="32">
        <v>5.85</v>
      </c>
      <c r="AF5" s="29">
        <v>5.0999999999999996</v>
      </c>
      <c r="AG5" s="29">
        <v>6.8</v>
      </c>
      <c r="AH5" s="29">
        <v>5.07</v>
      </c>
      <c r="AI5" s="29">
        <v>6.1</v>
      </c>
      <c r="AJ5" s="32">
        <v>5.92</v>
      </c>
    </row>
    <row r="6" spans="1:36" ht="18.75" customHeight="1" x14ac:dyDescent="0.25">
      <c r="A6" s="30">
        <v>5.79</v>
      </c>
      <c r="B6" s="30">
        <v>4.9800000000000004</v>
      </c>
      <c r="C6" s="30">
        <v>4.96</v>
      </c>
      <c r="D6" s="30">
        <v>5.6499999999999995</v>
      </c>
      <c r="E6" s="30">
        <v>5.64</v>
      </c>
      <c r="F6" s="30">
        <v>4.92</v>
      </c>
      <c r="G6" s="30">
        <v>6.58</v>
      </c>
      <c r="H6" s="30">
        <v>4.9000000000000004</v>
      </c>
      <c r="I6" s="30">
        <v>5.91</v>
      </c>
      <c r="J6" s="30">
        <v>5.4900000000000011</v>
      </c>
      <c r="K6" s="28">
        <v>6.6</v>
      </c>
      <c r="L6" s="28">
        <v>4.2</v>
      </c>
      <c r="M6" s="28">
        <v>6.5</v>
      </c>
      <c r="N6" s="28">
        <v>6.9</v>
      </c>
      <c r="O6" s="28">
        <v>5.5</v>
      </c>
      <c r="P6" s="28">
        <v>5.2</v>
      </c>
      <c r="Q6" s="28">
        <v>5.8</v>
      </c>
      <c r="R6" s="28">
        <v>5.9</v>
      </c>
      <c r="S6" s="28">
        <v>4.9000000000000004</v>
      </c>
      <c r="T6" s="28">
        <v>6.4</v>
      </c>
      <c r="U6" s="31">
        <v>5.15</v>
      </c>
      <c r="V6" s="31">
        <v>4.75</v>
      </c>
      <c r="W6" s="31">
        <v>6.25</v>
      </c>
      <c r="X6" s="31">
        <v>4.9000000000000004</v>
      </c>
      <c r="Y6" s="31">
        <v>5.0500000000000007</v>
      </c>
      <c r="Z6" s="31">
        <v>4.95</v>
      </c>
      <c r="AA6" s="31">
        <v>5.15</v>
      </c>
      <c r="AB6" s="31">
        <v>5.5</v>
      </c>
      <c r="AC6" s="31">
        <v>5.45</v>
      </c>
      <c r="AD6" s="31">
        <v>5.9</v>
      </c>
      <c r="AE6" s="32">
        <v>5.879999999999999</v>
      </c>
      <c r="AF6" s="29">
        <v>4.9000000000000004</v>
      </c>
      <c r="AG6" s="29">
        <v>6.7</v>
      </c>
      <c r="AH6" s="29">
        <v>4.75</v>
      </c>
      <c r="AI6" s="29">
        <v>6.1</v>
      </c>
      <c r="AJ6" s="32">
        <v>5.7499999999999991</v>
      </c>
    </row>
    <row r="7" spans="1:36" ht="18.75" customHeight="1" x14ac:dyDescent="0.25">
      <c r="A7" s="30">
        <v>6.12</v>
      </c>
      <c r="B7" s="30">
        <v>5.01</v>
      </c>
      <c r="C7" s="30">
        <v>5.3400000000000016</v>
      </c>
      <c r="D7" s="30">
        <v>5.7600000000000016</v>
      </c>
      <c r="E7" s="30">
        <v>5.6</v>
      </c>
      <c r="F7" s="30">
        <v>5.25</v>
      </c>
      <c r="G7" s="30">
        <v>6.58</v>
      </c>
      <c r="H7" s="30">
        <v>5.64</v>
      </c>
      <c r="I7" s="30">
        <v>5.6300000000000008</v>
      </c>
      <c r="J7" s="30">
        <v>5.1000000000000005</v>
      </c>
      <c r="K7" s="28">
        <v>5.5</v>
      </c>
      <c r="L7" s="28">
        <v>4.5999999999999996</v>
      </c>
      <c r="M7" s="28">
        <v>5.8</v>
      </c>
      <c r="N7" s="28">
        <v>7.8</v>
      </c>
      <c r="O7" s="28">
        <v>5.5</v>
      </c>
      <c r="P7" s="28">
        <v>6.1</v>
      </c>
      <c r="Q7" s="28">
        <v>5.7</v>
      </c>
      <c r="R7" s="28">
        <v>6.5</v>
      </c>
      <c r="S7" s="28">
        <v>4.9000000000000004</v>
      </c>
      <c r="T7" s="28">
        <v>5.8</v>
      </c>
      <c r="U7" s="31">
        <v>5.0999999999999996</v>
      </c>
      <c r="V7" s="31">
        <v>4.8499999999999996</v>
      </c>
      <c r="W7" s="31">
        <v>5.3000000000000007</v>
      </c>
      <c r="X7" s="31">
        <v>5.4</v>
      </c>
      <c r="Y7" s="31">
        <v>5.45</v>
      </c>
      <c r="Z7" s="31">
        <v>4.9499999999999993</v>
      </c>
      <c r="AA7" s="31">
        <v>5.2350000000000003</v>
      </c>
      <c r="AB7" s="31">
        <v>6</v>
      </c>
      <c r="AC7" s="31">
        <v>5.85</v>
      </c>
      <c r="AD7" s="31">
        <v>5.6</v>
      </c>
      <c r="AE7" s="32">
        <v>5.5699999999999985</v>
      </c>
      <c r="AF7" s="29">
        <v>5.6</v>
      </c>
      <c r="AG7" s="29">
        <v>6.6</v>
      </c>
      <c r="AH7" s="29">
        <v>5.2</v>
      </c>
      <c r="AI7" s="29">
        <v>6.15</v>
      </c>
      <c r="AJ7" s="32">
        <v>6.0299999999999994</v>
      </c>
    </row>
    <row r="8" spans="1:36" ht="18.75" customHeight="1" x14ac:dyDescent="0.25">
      <c r="A8" s="30">
        <v>5.72</v>
      </c>
      <c r="B8" s="30">
        <v>5.2999999999999989</v>
      </c>
      <c r="C8" s="30">
        <v>5.7100000000000009</v>
      </c>
      <c r="D8" s="30">
        <v>5.67</v>
      </c>
      <c r="E8" s="30">
        <v>4.63</v>
      </c>
      <c r="F8" s="30">
        <v>5.17</v>
      </c>
      <c r="G8" s="30">
        <v>5.88</v>
      </c>
      <c r="H8" s="30">
        <v>5.3800000000000008</v>
      </c>
      <c r="I8" s="30">
        <v>5.82</v>
      </c>
      <c r="J8" s="30">
        <v>5.59</v>
      </c>
      <c r="K8" s="28">
        <v>5.7</v>
      </c>
      <c r="L8" s="28">
        <v>4</v>
      </c>
      <c r="M8" s="28">
        <v>6.5</v>
      </c>
      <c r="N8" s="28">
        <v>6.6</v>
      </c>
      <c r="O8" s="28">
        <v>6.1</v>
      </c>
      <c r="P8" s="28">
        <v>5.98</v>
      </c>
      <c r="Q8" s="28">
        <v>5.0999999999999996</v>
      </c>
      <c r="R8" s="28">
        <v>5.7</v>
      </c>
      <c r="S8" s="28">
        <v>4.7</v>
      </c>
      <c r="T8" s="28">
        <v>4.5</v>
      </c>
      <c r="U8" s="31">
        <v>5</v>
      </c>
      <c r="V8" s="31">
        <v>5.05</v>
      </c>
      <c r="W8" s="31">
        <v>5.55</v>
      </c>
      <c r="X8" s="31">
        <v>5.4</v>
      </c>
      <c r="Y8" s="31">
        <v>5.0999999999999996</v>
      </c>
      <c r="Z8" s="31">
        <v>5.0500000000000007</v>
      </c>
      <c r="AA8" s="31">
        <v>5.3</v>
      </c>
      <c r="AB8" s="31">
        <v>5.75</v>
      </c>
      <c r="AC8" s="31">
        <v>5.4749999999999996</v>
      </c>
      <c r="AD8" s="31">
        <v>6.2</v>
      </c>
      <c r="AE8" s="32">
        <v>5.51</v>
      </c>
      <c r="AF8" s="29">
        <v>5.3</v>
      </c>
      <c r="AG8" s="29">
        <v>7.2</v>
      </c>
      <c r="AH8" s="29">
        <v>5.25</v>
      </c>
      <c r="AI8" s="29">
        <v>5.5</v>
      </c>
      <c r="AJ8" s="32">
        <v>5.87</v>
      </c>
    </row>
    <row r="9" spans="1:36" ht="18.75" customHeight="1" x14ac:dyDescent="0.25">
      <c r="A9" s="30">
        <v>5.84</v>
      </c>
      <c r="B9" s="30">
        <v>5.0999999999999996</v>
      </c>
      <c r="C9" s="30">
        <v>5.45</v>
      </c>
      <c r="D9" s="30">
        <v>5.12</v>
      </c>
      <c r="E9" s="30">
        <v>5.4600000000000009</v>
      </c>
      <c r="F9" s="30">
        <v>5.98</v>
      </c>
      <c r="G9" s="30">
        <v>6.6</v>
      </c>
      <c r="H9" s="30">
        <v>5.6899999999999995</v>
      </c>
      <c r="I9" s="30">
        <v>5.6999999999999993</v>
      </c>
      <c r="J9" s="30">
        <v>4.9099999999999993</v>
      </c>
      <c r="K9" s="28">
        <v>6.8</v>
      </c>
      <c r="L9" s="28">
        <v>5</v>
      </c>
      <c r="M9" s="28">
        <v>5.5</v>
      </c>
      <c r="N9" s="28">
        <v>7.2</v>
      </c>
      <c r="O9" s="28">
        <v>5.5</v>
      </c>
      <c r="P9" s="28">
        <v>5.6</v>
      </c>
      <c r="Q9" s="28">
        <v>4.4000000000000004</v>
      </c>
      <c r="R9" s="28">
        <v>5.4</v>
      </c>
      <c r="S9" s="28">
        <v>4.9000000000000004</v>
      </c>
      <c r="T9" s="28">
        <v>4.4000000000000004</v>
      </c>
      <c r="U9" s="31">
        <v>4.6999999999999993</v>
      </c>
      <c r="V9" s="31">
        <v>5.4</v>
      </c>
      <c r="W9" s="31">
        <v>4.9000000000000004</v>
      </c>
      <c r="X9" s="31">
        <v>5.65</v>
      </c>
      <c r="Y9" s="31">
        <v>5.65</v>
      </c>
      <c r="Z9" s="31">
        <v>4.68</v>
      </c>
      <c r="AA9" s="31">
        <v>4.7949999999999999</v>
      </c>
      <c r="AB9" s="31">
        <v>5.13</v>
      </c>
      <c r="AC9" s="31">
        <v>5.55</v>
      </c>
      <c r="AD9" s="31">
        <v>5.75</v>
      </c>
      <c r="AE9" s="32">
        <v>5.7900000000000009</v>
      </c>
      <c r="AF9" s="29">
        <v>5.6</v>
      </c>
      <c r="AG9" s="29">
        <v>6.2</v>
      </c>
      <c r="AH9" s="29">
        <v>4.8</v>
      </c>
      <c r="AI9" s="29">
        <v>5.15</v>
      </c>
      <c r="AJ9" s="32">
        <v>5.910000000000001</v>
      </c>
    </row>
    <row r="10" spans="1:36" ht="18.75" customHeight="1" x14ac:dyDescent="0.25">
      <c r="A10" s="30">
        <v>5.49</v>
      </c>
      <c r="B10" s="30">
        <v>5.95</v>
      </c>
      <c r="C10" s="30">
        <v>5.4799999999999995</v>
      </c>
      <c r="D10" s="30">
        <v>5.2099999999999991</v>
      </c>
      <c r="E10" s="30">
        <v>5.66</v>
      </c>
      <c r="F10" s="30">
        <v>4.58</v>
      </c>
      <c r="G10" s="30">
        <v>5.6300000000000008</v>
      </c>
      <c r="H10" s="30">
        <v>5.339999999999999</v>
      </c>
      <c r="I10" s="30">
        <v>5.7</v>
      </c>
      <c r="J10" s="30">
        <v>5.29</v>
      </c>
      <c r="K10" s="28">
        <v>5.8</v>
      </c>
      <c r="L10" s="28">
        <v>4.4000000000000004</v>
      </c>
      <c r="M10" s="28">
        <v>6.4</v>
      </c>
      <c r="N10" s="28">
        <v>7.7</v>
      </c>
      <c r="O10" s="28">
        <v>4.5999999999999996</v>
      </c>
      <c r="P10" s="28">
        <v>5.3</v>
      </c>
      <c r="Q10" s="28">
        <v>5</v>
      </c>
      <c r="R10" s="28">
        <v>5.8</v>
      </c>
      <c r="S10" s="28">
        <v>4.9000000000000004</v>
      </c>
      <c r="T10" s="28">
        <v>5.8</v>
      </c>
      <c r="U10" s="31">
        <v>5.4499999999999993</v>
      </c>
      <c r="V10" s="31">
        <v>5.9</v>
      </c>
      <c r="W10" s="31">
        <v>5.9649999999999999</v>
      </c>
      <c r="X10" s="31">
        <v>5.95</v>
      </c>
      <c r="Y10" s="31">
        <v>5.4499999999999993</v>
      </c>
      <c r="Z10" s="31">
        <v>5.2</v>
      </c>
      <c r="AA10" s="31">
        <v>4.55</v>
      </c>
      <c r="AB10" s="31">
        <v>5.1999999999999993</v>
      </c>
      <c r="AC10" s="31">
        <v>5.75</v>
      </c>
      <c r="AD10" s="31">
        <v>5.85</v>
      </c>
      <c r="AE10" s="32">
        <v>5.8100000000000005</v>
      </c>
      <c r="AF10" s="29">
        <v>5.4</v>
      </c>
      <c r="AG10" s="29">
        <v>6.9</v>
      </c>
      <c r="AH10" s="29">
        <v>5.3000000000000007</v>
      </c>
      <c r="AI10" s="29">
        <v>5</v>
      </c>
      <c r="AJ10" s="32">
        <v>5.43</v>
      </c>
    </row>
    <row r="11" spans="1:36" ht="18.75" customHeight="1" x14ac:dyDescent="0.25">
      <c r="A11" s="30">
        <v>5.67</v>
      </c>
      <c r="B11" s="30">
        <v>5.46</v>
      </c>
      <c r="C11" s="30">
        <v>5.8199999999999985</v>
      </c>
      <c r="D11" s="30">
        <v>5.24</v>
      </c>
      <c r="E11" s="30">
        <v>5.47</v>
      </c>
      <c r="F11" s="30">
        <v>5.4300000000000015</v>
      </c>
      <c r="G11" s="30">
        <v>5.66</v>
      </c>
      <c r="H11" s="30">
        <v>5.14</v>
      </c>
      <c r="I11" s="30">
        <v>5.76</v>
      </c>
      <c r="J11" s="30">
        <v>6.3599999999999994</v>
      </c>
      <c r="K11" s="28">
        <v>7.7</v>
      </c>
      <c r="L11" s="28">
        <v>4.5999999999999996</v>
      </c>
      <c r="M11" s="28">
        <v>6.5</v>
      </c>
      <c r="N11" s="28">
        <v>5.5</v>
      </c>
      <c r="O11" s="28">
        <v>5.5</v>
      </c>
      <c r="P11" s="28">
        <v>5.84</v>
      </c>
      <c r="Q11" s="28">
        <v>4.7</v>
      </c>
      <c r="R11" s="28">
        <v>5.0999999999999996</v>
      </c>
      <c r="S11" s="28">
        <v>5.3</v>
      </c>
      <c r="T11" s="28">
        <v>5.0999999999999996</v>
      </c>
      <c r="U11" s="31">
        <v>5.1549999999999994</v>
      </c>
      <c r="V11" s="31">
        <v>5.75</v>
      </c>
      <c r="W11" s="31">
        <v>6.1999999999999993</v>
      </c>
      <c r="X11" s="31">
        <v>5.95</v>
      </c>
      <c r="Y11" s="31">
        <v>5.2</v>
      </c>
      <c r="Z11" s="31">
        <v>4.7949999999999999</v>
      </c>
      <c r="AA11" s="31">
        <v>4.8499999999999996</v>
      </c>
      <c r="AB11" s="31">
        <v>4.55</v>
      </c>
      <c r="AC11" s="31">
        <v>5.6999999999999993</v>
      </c>
      <c r="AD11" s="31">
        <v>6.05</v>
      </c>
      <c r="AE11" s="32">
        <v>6.1900000000000013</v>
      </c>
      <c r="AF11" s="29">
        <v>5.3</v>
      </c>
      <c r="AG11" s="29">
        <v>7.5</v>
      </c>
      <c r="AH11" s="29">
        <v>4.4049999999999994</v>
      </c>
      <c r="AI11" s="29">
        <v>5.4</v>
      </c>
      <c r="AJ11" s="32">
        <v>5.9399999999999995</v>
      </c>
    </row>
    <row r="12" spans="1:36" ht="18.75" customHeight="1" x14ac:dyDescent="0.25">
      <c r="A12" s="30">
        <v>5.9599999999999991</v>
      </c>
      <c r="B12" s="30">
        <v>4.8</v>
      </c>
      <c r="C12" s="30">
        <v>5.71</v>
      </c>
      <c r="D12" s="30">
        <v>5.2700000000000005</v>
      </c>
      <c r="E12" s="30">
        <v>5.589999999999999</v>
      </c>
      <c r="F12" s="30">
        <v>5.88</v>
      </c>
      <c r="G12" s="30">
        <v>5.13</v>
      </c>
      <c r="H12" s="30">
        <v>5.4999999999999991</v>
      </c>
      <c r="I12" s="30">
        <v>6.1100000000000012</v>
      </c>
      <c r="J12" s="30">
        <v>5.9799999999999995</v>
      </c>
      <c r="K12" s="28">
        <v>6.32</v>
      </c>
      <c r="L12" s="28">
        <v>4.45</v>
      </c>
      <c r="M12" s="28">
        <v>6.08</v>
      </c>
      <c r="N12" s="28">
        <v>6.9700000000000006</v>
      </c>
      <c r="O12" s="28">
        <v>5.32</v>
      </c>
      <c r="P12" s="28">
        <v>5.7409999999999997</v>
      </c>
      <c r="Q12" s="28">
        <v>5.23</v>
      </c>
      <c r="R12" s="28">
        <v>5.91</v>
      </c>
      <c r="S12" s="28">
        <v>4.9639999999999995</v>
      </c>
      <c r="T12" s="28">
        <v>5.24</v>
      </c>
      <c r="U12" s="31">
        <v>4.3</v>
      </c>
      <c r="V12" s="31">
        <v>5.4</v>
      </c>
      <c r="W12" s="31">
        <v>5.85</v>
      </c>
      <c r="X12" s="31">
        <v>6.15</v>
      </c>
      <c r="Y12" s="31">
        <v>5.15</v>
      </c>
      <c r="Z12" s="31">
        <v>5.5</v>
      </c>
      <c r="AA12" s="31">
        <v>5.5749999999999993</v>
      </c>
      <c r="AB12" s="31">
        <v>4.05</v>
      </c>
      <c r="AC12" s="31">
        <v>5.9</v>
      </c>
      <c r="AD12" s="31">
        <v>6.1</v>
      </c>
      <c r="AE12" s="32">
        <v>6.34</v>
      </c>
      <c r="AF12" s="29">
        <v>5.33</v>
      </c>
      <c r="AG12" s="29">
        <v>6.7300000000000013</v>
      </c>
      <c r="AH12" s="29">
        <v>4.9000000000000004</v>
      </c>
      <c r="AI12" s="29">
        <v>6.0500000000000007</v>
      </c>
      <c r="AJ12" s="32">
        <v>5.83</v>
      </c>
    </row>
    <row r="13" spans="1:36" ht="18.75" customHeight="1" x14ac:dyDescent="0.25">
      <c r="A13" s="30">
        <v>5.73</v>
      </c>
      <c r="B13" s="30">
        <v>6.13</v>
      </c>
      <c r="C13" s="30">
        <v>5.7</v>
      </c>
      <c r="D13" s="30">
        <v>5.85</v>
      </c>
      <c r="E13" s="30">
        <v>5.38</v>
      </c>
      <c r="F13" s="30">
        <v>5.39</v>
      </c>
      <c r="G13" s="30">
        <v>6.3</v>
      </c>
      <c r="H13" s="30">
        <v>5.6</v>
      </c>
      <c r="I13" s="30">
        <v>6.03</v>
      </c>
      <c r="J13" s="30">
        <v>6.82</v>
      </c>
      <c r="K13" s="28">
        <v>6.998266968818502</v>
      </c>
      <c r="L13" s="28">
        <v>5.1668097016907986</v>
      </c>
      <c r="M13" s="28">
        <v>6.8100167208956854</v>
      </c>
      <c r="N13" s="28">
        <v>6.4194301038396926</v>
      </c>
      <c r="O13" s="28">
        <v>4.8130381570611975</v>
      </c>
      <c r="P13" s="28">
        <v>6.28</v>
      </c>
      <c r="Q13" s="28">
        <v>4.447931538602413</v>
      </c>
      <c r="R13" s="28">
        <v>6.0666404071274931</v>
      </c>
      <c r="S13" s="28">
        <v>5.9107880984070773</v>
      </c>
      <c r="T13" s="28">
        <v>5.4238583398208569</v>
      </c>
      <c r="U13" s="31">
        <v>5</v>
      </c>
      <c r="V13" s="31">
        <v>5.55</v>
      </c>
      <c r="W13" s="31">
        <v>6.1</v>
      </c>
      <c r="X13" s="31">
        <v>5.9499999999999993</v>
      </c>
      <c r="Y13" s="31">
        <v>4.95</v>
      </c>
      <c r="Z13" s="31">
        <v>5.25</v>
      </c>
      <c r="AA13" s="31">
        <v>5.3</v>
      </c>
      <c r="AB13" s="31">
        <v>4.8499999999999996</v>
      </c>
      <c r="AC13" s="31">
        <v>5</v>
      </c>
      <c r="AD13" s="31">
        <v>5.9</v>
      </c>
      <c r="AE13" s="32">
        <v>6.03</v>
      </c>
      <c r="AF13" s="29">
        <v>5.4333566885174367</v>
      </c>
      <c r="AG13" s="29">
        <v>7.3499015859135683</v>
      </c>
      <c r="AH13" s="29">
        <v>5.18</v>
      </c>
      <c r="AI13" s="29">
        <v>4.4000000000000004</v>
      </c>
      <c r="AJ13" s="32">
        <v>6.16</v>
      </c>
    </row>
    <row r="14" spans="1:36" ht="18.75" customHeight="1" x14ac:dyDescent="0.25">
      <c r="K14" s="24"/>
      <c r="L14" s="23"/>
      <c r="M14" s="24"/>
      <c r="N14" s="24"/>
      <c r="O14" s="24"/>
      <c r="P14" s="24"/>
      <c r="Q14" s="24"/>
      <c r="R14" s="24"/>
      <c r="S14" s="24"/>
      <c r="T14" s="24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F14" s="24"/>
      <c r="AG14" s="24"/>
      <c r="AH14" s="23"/>
      <c r="AI14" s="23"/>
    </row>
    <row r="15" spans="1:36" ht="18.75" customHeight="1" x14ac:dyDescent="0.25">
      <c r="K15" s="24"/>
      <c r="L15" s="23"/>
      <c r="M15" s="24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F15" s="24"/>
      <c r="AG15" s="24"/>
      <c r="AH15" s="23"/>
      <c r="AI15" s="23"/>
    </row>
    <row r="16" spans="1:36" ht="18.75" customHeight="1" x14ac:dyDescent="0.25">
      <c r="K16" s="22"/>
      <c r="L16" s="23"/>
      <c r="M16" s="24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F16" s="24"/>
      <c r="AG16" s="24"/>
      <c r="AH16" s="23"/>
      <c r="AI16" s="23"/>
    </row>
    <row r="17" spans="11:35" ht="18.75" customHeight="1" x14ac:dyDescent="0.25">
      <c r="K17" s="24"/>
      <c r="L17" s="23"/>
      <c r="M17" s="24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F17" s="24"/>
      <c r="AG17" s="24"/>
      <c r="AH17" s="23"/>
      <c r="AI17" s="23"/>
    </row>
    <row r="18" spans="11:35" ht="18.75" customHeight="1" x14ac:dyDescent="0.25">
      <c r="K18" s="24"/>
      <c r="L18" s="23"/>
      <c r="M18" s="24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F18" s="24"/>
      <c r="AG18" s="24"/>
      <c r="AH18" s="23"/>
      <c r="AI18" s="23"/>
    </row>
    <row r="19" spans="11:35" ht="18.75" customHeight="1" x14ac:dyDescent="0.25">
      <c r="K19" s="24"/>
      <c r="L19" s="23"/>
      <c r="M19" s="24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F19" s="24"/>
      <c r="AG19" s="24"/>
      <c r="AH19" s="23"/>
      <c r="AI19" s="23"/>
    </row>
    <row r="20" spans="11:35" ht="18.75" customHeight="1" x14ac:dyDescent="0.25">
      <c r="K20" s="24"/>
      <c r="L20" s="23"/>
      <c r="M20" s="24"/>
      <c r="N20" s="24"/>
      <c r="O20" s="24"/>
      <c r="P20" s="24"/>
      <c r="Q20" s="22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F20" s="24"/>
      <c r="AG20" s="24"/>
      <c r="AH20" s="23"/>
      <c r="AI20" s="23"/>
    </row>
    <row r="21" spans="11:35" ht="18.75" customHeight="1" x14ac:dyDescent="0.25">
      <c r="K21" s="24"/>
      <c r="L21" s="23"/>
      <c r="M21" s="24"/>
      <c r="N21" s="24"/>
      <c r="O21" s="24"/>
      <c r="P21" s="24"/>
      <c r="Q21" s="22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F21" s="22"/>
      <c r="AG21" s="24"/>
      <c r="AH21" s="23"/>
      <c r="AI21" s="23"/>
    </row>
    <row r="22" spans="11:35" ht="18.75" customHeight="1" x14ac:dyDescent="0.25">
      <c r="K22" s="24"/>
      <c r="L22" s="23"/>
      <c r="M22" s="24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F22" s="22"/>
      <c r="AG22" s="24"/>
      <c r="AH22" s="23"/>
      <c r="AI22" s="23"/>
    </row>
    <row r="23" spans="11:35" ht="18.75" customHeight="1" x14ac:dyDescent="0.25">
      <c r="K23" s="24"/>
      <c r="L23" s="23"/>
      <c r="M23" s="24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F23" s="24"/>
      <c r="AG23" s="24"/>
      <c r="AH23" s="23"/>
      <c r="AI23" s="23"/>
    </row>
    <row r="24" spans="11:35" ht="18.75" customHeight="1" x14ac:dyDescent="0.25">
      <c r="K24" s="24"/>
      <c r="L24" s="23"/>
      <c r="M24" s="24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F24" s="24"/>
      <c r="AG24" s="24"/>
      <c r="AH24" s="23"/>
      <c r="AI24" s="23"/>
    </row>
    <row r="25" spans="11:35" ht="18.75" customHeight="1" x14ac:dyDescent="0.25">
      <c r="K25" s="22"/>
      <c r="L25" s="23"/>
      <c r="M25" s="24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F25" s="22"/>
      <c r="AG25" s="24"/>
      <c r="AH25" s="23"/>
      <c r="AI25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D39-1365-4984-8CA7-5F3E5D11101A}">
  <sheetPr>
    <outlinePr summaryBelow="0"/>
  </sheetPr>
  <dimension ref="A1:AJ25"/>
  <sheetViews>
    <sheetView topLeftCell="R1" zoomScale="70" zoomScaleNormal="70" workbookViewId="0">
      <selection activeCell="AC17" sqref="AC17"/>
    </sheetView>
  </sheetViews>
  <sheetFormatPr defaultRowHeight="15" x14ac:dyDescent="0.25"/>
  <cols>
    <col min="1" max="10" width="14" style="21" customWidth="1"/>
    <col min="11" max="11" width="14" style="25" customWidth="1"/>
    <col min="12" max="12" width="14" style="26" customWidth="1"/>
    <col min="13" max="20" width="14" style="27" customWidth="1"/>
    <col min="21" max="30" width="13.5703125" style="26" bestFit="1" customWidth="1"/>
    <col min="31" max="31" width="14" style="21" customWidth="1"/>
    <col min="32" max="32" width="14" style="25" customWidth="1"/>
    <col min="33" max="33" width="14" style="27" customWidth="1"/>
    <col min="34" max="35" width="13.5703125" style="26" bestFit="1" customWidth="1"/>
    <col min="36" max="36" width="14" style="21" customWidth="1"/>
    <col min="37" max="16384" width="9.140625" style="21"/>
  </cols>
  <sheetData>
    <row r="1" spans="1:36" ht="18.75" customHeight="1" x14ac:dyDescent="0.25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0" t="s">
        <v>46</v>
      </c>
      <c r="J1" s="30" t="s">
        <v>47</v>
      </c>
      <c r="K1" s="28" t="s">
        <v>0</v>
      </c>
      <c r="L1" s="28" t="s">
        <v>1</v>
      </c>
      <c r="M1" s="28" t="s">
        <v>2</v>
      </c>
      <c r="N1" s="28" t="s">
        <v>3</v>
      </c>
      <c r="O1" s="28" t="s">
        <v>4</v>
      </c>
      <c r="P1" s="28" t="s">
        <v>5</v>
      </c>
      <c r="Q1" s="28" t="s">
        <v>6</v>
      </c>
      <c r="R1" s="28" t="s">
        <v>7</v>
      </c>
      <c r="S1" s="28" t="s">
        <v>8</v>
      </c>
      <c r="T1" s="28" t="s">
        <v>9</v>
      </c>
      <c r="U1" s="31" t="s">
        <v>50</v>
      </c>
      <c r="V1" s="31" t="s">
        <v>51</v>
      </c>
      <c r="W1" s="31" t="s">
        <v>52</v>
      </c>
      <c r="X1" s="31" t="s">
        <v>53</v>
      </c>
      <c r="Y1" s="31" t="s">
        <v>54</v>
      </c>
      <c r="Z1" s="31" t="s">
        <v>55</v>
      </c>
      <c r="AA1" s="31" t="s">
        <v>56</v>
      </c>
      <c r="AB1" s="31" t="s">
        <v>57</v>
      </c>
      <c r="AC1" s="31" t="s">
        <v>58</v>
      </c>
      <c r="AD1" s="31" t="s">
        <v>59</v>
      </c>
      <c r="AE1" s="32" t="s">
        <v>60</v>
      </c>
      <c r="AF1" s="29" t="s">
        <v>61</v>
      </c>
      <c r="AG1" s="29" t="s">
        <v>62</v>
      </c>
      <c r="AH1" s="29" t="s">
        <v>48</v>
      </c>
      <c r="AI1" s="29" t="s">
        <v>49</v>
      </c>
      <c r="AJ1" s="32" t="s">
        <v>37</v>
      </c>
    </row>
    <row r="2" spans="1:36" ht="18.75" customHeight="1" x14ac:dyDescent="0.25">
      <c r="A2" s="30">
        <v>7.1723809523809523</v>
      </c>
      <c r="B2" s="30">
        <v>5.7133333333333338</v>
      </c>
      <c r="C2" s="30">
        <v>6.9757575757575747</v>
      </c>
      <c r="D2" s="30">
        <v>7.1307692307692312</v>
      </c>
      <c r="E2" s="30">
        <v>7.4565217391304346</v>
      </c>
      <c r="F2" s="30">
        <v>6.5074074074074071</v>
      </c>
      <c r="G2" s="30">
        <v>6.2649999999999997</v>
      </c>
      <c r="H2" s="30">
        <v>7.1916666666666673</v>
      </c>
      <c r="I2" s="30">
        <v>6.5347826086956511</v>
      </c>
      <c r="J2" s="30">
        <v>6.6999999999999984</v>
      </c>
      <c r="K2" s="28">
        <v>7.6</v>
      </c>
      <c r="L2" s="28">
        <v>6.2</v>
      </c>
      <c r="M2" s="28">
        <v>8.6</v>
      </c>
      <c r="N2" s="28">
        <v>8</v>
      </c>
      <c r="O2" s="28">
        <v>7.1</v>
      </c>
      <c r="P2" s="28">
        <v>6.5</v>
      </c>
      <c r="Q2" s="28">
        <v>7.3</v>
      </c>
      <c r="R2" s="28">
        <v>7.1</v>
      </c>
      <c r="S2" s="28">
        <v>7.7</v>
      </c>
      <c r="T2" s="28">
        <v>7.7</v>
      </c>
      <c r="U2" s="31">
        <v>6.89</v>
      </c>
      <c r="V2" s="31">
        <v>7.0749999999999993</v>
      </c>
      <c r="W2" s="31">
        <v>8.0850000000000009</v>
      </c>
      <c r="X2" s="31">
        <v>9.1150000000000002</v>
      </c>
      <c r="Y2" s="31">
        <v>7.1349999999999998</v>
      </c>
      <c r="Z2" s="31">
        <v>7.8900000000000006</v>
      </c>
      <c r="AA2" s="31">
        <v>6.57</v>
      </c>
      <c r="AB2" s="31">
        <v>7.35</v>
      </c>
      <c r="AC2" s="31">
        <v>6.9350000000000005</v>
      </c>
      <c r="AD2" s="31">
        <v>6.7650000000000006</v>
      </c>
      <c r="AE2" s="32">
        <v>7.7916666666666652</v>
      </c>
      <c r="AF2" s="29">
        <v>6.4</v>
      </c>
      <c r="AG2" s="29">
        <v>9.8000000000000007</v>
      </c>
      <c r="AH2" s="29">
        <v>6.35</v>
      </c>
      <c r="AI2" s="29">
        <v>7.1550000000000002</v>
      </c>
      <c r="AJ2" s="32">
        <v>7.5615384615384622</v>
      </c>
    </row>
    <row r="3" spans="1:36" ht="18.75" customHeight="1" x14ac:dyDescent="0.25">
      <c r="A3" s="30">
        <v>6.5440000000000023</v>
      </c>
      <c r="B3" s="30">
        <v>6.416666666666667</v>
      </c>
      <c r="C3" s="30">
        <v>6.992857142857142</v>
      </c>
      <c r="D3" s="30">
        <v>6.3066666666666675</v>
      </c>
      <c r="E3" s="30">
        <v>7.8000000000000007</v>
      </c>
      <c r="F3" s="30">
        <v>6.6639999999999997</v>
      </c>
      <c r="G3" s="30">
        <v>5.6941176470588237</v>
      </c>
      <c r="H3" s="30">
        <v>6.4347826086956532</v>
      </c>
      <c r="I3" s="30">
        <v>6.8739130434782609</v>
      </c>
      <c r="J3" s="30">
        <v>6.5533333333333337</v>
      </c>
      <c r="K3" s="28">
        <v>7.6</v>
      </c>
      <c r="L3" s="28">
        <v>6.4</v>
      </c>
      <c r="M3" s="28">
        <v>7.9</v>
      </c>
      <c r="N3" s="28">
        <v>8.3000000000000007</v>
      </c>
      <c r="O3" s="28">
        <v>6.88</v>
      </c>
      <c r="P3" s="28">
        <v>6.8</v>
      </c>
      <c r="Q3" s="28">
        <v>7.1</v>
      </c>
      <c r="R3" s="28">
        <v>6.1</v>
      </c>
      <c r="S3" s="28">
        <v>7.3</v>
      </c>
      <c r="T3" s="28">
        <v>7.6</v>
      </c>
      <c r="U3" s="31">
        <v>7.165</v>
      </c>
      <c r="V3" s="31">
        <v>7.41</v>
      </c>
      <c r="W3" s="31">
        <v>7.1850000000000005</v>
      </c>
      <c r="X3" s="31">
        <v>8.6750000000000007</v>
      </c>
      <c r="Y3" s="31">
        <v>7.1099999999999994</v>
      </c>
      <c r="Z3" s="31">
        <v>7.9249999999999998</v>
      </c>
      <c r="AA3" s="31">
        <v>6.7649999999999997</v>
      </c>
      <c r="AB3" s="31">
        <v>7.415</v>
      </c>
      <c r="AC3" s="31">
        <v>7.33</v>
      </c>
      <c r="AD3" s="31">
        <v>6.56</v>
      </c>
      <c r="AE3" s="32">
        <v>7.9041666666666659</v>
      </c>
      <c r="AF3" s="29">
        <v>7.2</v>
      </c>
      <c r="AG3" s="29">
        <v>9.9</v>
      </c>
      <c r="AH3" s="29">
        <v>6.8149999999999995</v>
      </c>
      <c r="AI3" s="29">
        <v>7.5250000000000004</v>
      </c>
      <c r="AJ3" s="32">
        <v>7.88</v>
      </c>
    </row>
    <row r="4" spans="1:36" ht="18.75" customHeight="1" x14ac:dyDescent="0.25">
      <c r="A4" s="30">
        <v>7.4304347826086943</v>
      </c>
      <c r="B4" s="30">
        <v>6.3000000000000007</v>
      </c>
      <c r="C4" s="30">
        <v>6.8464285714285724</v>
      </c>
      <c r="D4" s="30">
        <v>6.5333333333333332</v>
      </c>
      <c r="E4" s="30">
        <v>6.7217391304347816</v>
      </c>
      <c r="F4" s="30">
        <v>6.4535714285714292</v>
      </c>
      <c r="G4" s="30">
        <v>6.3</v>
      </c>
      <c r="H4" s="30">
        <v>6.8333333333333321</v>
      </c>
      <c r="I4" s="30">
        <v>6.86</v>
      </c>
      <c r="J4" s="30">
        <v>5.46875</v>
      </c>
      <c r="K4" s="28">
        <v>6.6</v>
      </c>
      <c r="L4" s="28">
        <v>6.2</v>
      </c>
      <c r="M4" s="28">
        <v>8.1</v>
      </c>
      <c r="N4" s="28">
        <v>7.8</v>
      </c>
      <c r="O4" s="28">
        <v>6.54</v>
      </c>
      <c r="P4" s="28">
        <v>6.6</v>
      </c>
      <c r="Q4" s="28">
        <v>6.9</v>
      </c>
      <c r="R4" s="28">
        <v>7.1</v>
      </c>
      <c r="S4" s="28">
        <v>7.7</v>
      </c>
      <c r="T4" s="28">
        <v>6.2</v>
      </c>
      <c r="U4" s="31">
        <v>7.085</v>
      </c>
      <c r="V4" s="31">
        <v>7.5549999999999997</v>
      </c>
      <c r="W4" s="31">
        <v>7.5600000000000005</v>
      </c>
      <c r="X4" s="31">
        <v>8.8949999999999996</v>
      </c>
      <c r="Y4" s="31">
        <v>8.06</v>
      </c>
      <c r="Z4" s="31">
        <v>7.875</v>
      </c>
      <c r="AA4" s="31">
        <v>6.9</v>
      </c>
      <c r="AB4" s="31">
        <v>6.9849999999999994</v>
      </c>
      <c r="AC4" s="31">
        <v>7.2750000000000004</v>
      </c>
      <c r="AD4" s="31">
        <v>6.74</v>
      </c>
      <c r="AE4" s="32">
        <v>7.7249999999999996</v>
      </c>
      <c r="AF4" s="29">
        <v>6.8</v>
      </c>
      <c r="AG4" s="29">
        <v>9.1</v>
      </c>
      <c r="AH4" s="29">
        <v>6.74</v>
      </c>
      <c r="AI4" s="29">
        <v>6.91</v>
      </c>
      <c r="AJ4" s="32">
        <v>7.9357142857142859</v>
      </c>
    </row>
    <row r="5" spans="1:36" ht="18.75" customHeight="1" x14ac:dyDescent="0.25">
      <c r="A5" s="30">
        <v>7.3454545454545492</v>
      </c>
      <c r="B5" s="30">
        <v>5.1071428571428568</v>
      </c>
      <c r="C5" s="30">
        <v>6.3793103448275863</v>
      </c>
      <c r="D5" s="30">
        <v>7.1071428571428568</v>
      </c>
      <c r="E5" s="30">
        <v>7.0000000000000018</v>
      </c>
      <c r="F5" s="30">
        <v>6.5080000000000018</v>
      </c>
      <c r="G5" s="30">
        <v>6.5090909090909097</v>
      </c>
      <c r="H5" s="30">
        <v>7.517391304347826</v>
      </c>
      <c r="I5" s="30">
        <v>7.2928571428571427</v>
      </c>
      <c r="J5" s="30">
        <v>5.1499999999999995</v>
      </c>
      <c r="K5" s="28">
        <v>7</v>
      </c>
      <c r="L5" s="28">
        <v>5.9</v>
      </c>
      <c r="M5" s="28">
        <v>8.6</v>
      </c>
      <c r="N5" s="28">
        <v>9.4</v>
      </c>
      <c r="O5" s="28">
        <v>6.92</v>
      </c>
      <c r="P5" s="28">
        <v>6.5</v>
      </c>
      <c r="Q5" s="28">
        <v>7.1</v>
      </c>
      <c r="R5" s="28">
        <v>6.9</v>
      </c>
      <c r="S5" s="28">
        <v>8</v>
      </c>
      <c r="T5" s="28">
        <v>7.2</v>
      </c>
      <c r="U5" s="31">
        <v>6.9849999999999994</v>
      </c>
      <c r="V5" s="31">
        <v>7.7</v>
      </c>
      <c r="W5" s="31">
        <v>8.01</v>
      </c>
      <c r="X5" s="31">
        <v>9.07</v>
      </c>
      <c r="Y5" s="31">
        <v>7.13</v>
      </c>
      <c r="Z5" s="31">
        <v>7.7874999999999996</v>
      </c>
      <c r="AA5" s="31">
        <v>6.9550000000000001</v>
      </c>
      <c r="AB5" s="31">
        <v>6.9249999999999998</v>
      </c>
      <c r="AC5" s="31">
        <v>6.7850000000000001</v>
      </c>
      <c r="AD5" s="31">
        <v>7.16</v>
      </c>
      <c r="AE5" s="32">
        <v>7.7039999999999997</v>
      </c>
      <c r="AF5" s="29">
        <v>6.2</v>
      </c>
      <c r="AG5" s="29">
        <v>8.6999999999999993</v>
      </c>
      <c r="AH5" s="29">
        <v>6.915</v>
      </c>
      <c r="AI5" s="29">
        <v>7.1050000000000004</v>
      </c>
      <c r="AJ5" s="32">
        <v>7.3142857142857141</v>
      </c>
    </row>
    <row r="6" spans="1:36" ht="18.75" customHeight="1" x14ac:dyDescent="0.25">
      <c r="A6" s="30">
        <v>6.953846153846154</v>
      </c>
      <c r="B6" s="30">
        <v>6.8416666666666677</v>
      </c>
      <c r="C6" s="30">
        <v>6.4000000000000021</v>
      </c>
      <c r="D6" s="30">
        <v>7.0428571428571418</v>
      </c>
      <c r="E6" s="30">
        <v>7.0333333333333314</v>
      </c>
      <c r="F6" s="30">
        <v>6.3142857142857149</v>
      </c>
      <c r="G6" s="30">
        <v>7.0105263157894733</v>
      </c>
      <c r="H6" s="30">
        <v>6.7692307692307683</v>
      </c>
      <c r="I6" s="30">
        <v>7.4619047619047612</v>
      </c>
      <c r="J6" s="30">
        <v>6.9099999999999993</v>
      </c>
      <c r="K6" s="28">
        <v>7.4</v>
      </c>
      <c r="L6" s="28">
        <v>6.6</v>
      </c>
      <c r="M6" s="28">
        <v>8.3000000000000007</v>
      </c>
      <c r="N6" s="28">
        <v>7.5</v>
      </c>
      <c r="O6" s="28">
        <v>6.67</v>
      </c>
      <c r="P6" s="28">
        <v>6.4</v>
      </c>
      <c r="Q6" s="28">
        <v>7.4</v>
      </c>
      <c r="R6" s="28">
        <v>7</v>
      </c>
      <c r="S6" s="28">
        <v>7.2</v>
      </c>
      <c r="T6" s="28">
        <v>7.1</v>
      </c>
      <c r="U6" s="31">
        <v>8.2050000000000001</v>
      </c>
      <c r="V6" s="31">
        <v>7.5400000000000009</v>
      </c>
      <c r="W6" s="31">
        <v>8.2899999999999991</v>
      </c>
      <c r="X6" s="31">
        <v>8.5749999999999993</v>
      </c>
      <c r="Y6" s="31">
        <v>7.1850000000000005</v>
      </c>
      <c r="Z6" s="31">
        <v>7.57</v>
      </c>
      <c r="AA6" s="31">
        <v>7.29</v>
      </c>
      <c r="AB6" s="31">
        <v>6.5150000000000006</v>
      </c>
      <c r="AC6" s="31">
        <v>7.69</v>
      </c>
      <c r="AD6" s="31">
        <v>7.35</v>
      </c>
      <c r="AE6" s="32">
        <v>7.8583333333333343</v>
      </c>
      <c r="AF6" s="29">
        <v>6.3</v>
      </c>
      <c r="AG6" s="29">
        <v>8.6</v>
      </c>
      <c r="AH6" s="29">
        <v>6.52</v>
      </c>
      <c r="AI6" s="29">
        <v>7.5049999999999999</v>
      </c>
      <c r="AJ6" s="32">
        <v>7.2722222222222221</v>
      </c>
    </row>
    <row r="7" spans="1:36" ht="18.75" customHeight="1" x14ac:dyDescent="0.25">
      <c r="A7" s="30">
        <v>7.2076923076923078</v>
      </c>
      <c r="B7" s="30">
        <v>6.6739130434782625</v>
      </c>
      <c r="C7" s="30">
        <v>6.9499999999999993</v>
      </c>
      <c r="D7" s="30">
        <v>4.9695652173913034</v>
      </c>
      <c r="E7" s="30">
        <v>6.7913043478260873</v>
      </c>
      <c r="F7" s="30">
        <v>6.8476190476190499</v>
      </c>
      <c r="G7" s="30">
        <v>6.7937500000000002</v>
      </c>
      <c r="H7" s="30">
        <v>7.275862068965516</v>
      </c>
      <c r="I7" s="30">
        <v>6.7909090909090901</v>
      </c>
      <c r="J7" s="30">
        <v>6.8960000000000017</v>
      </c>
      <c r="K7" s="28">
        <v>7.1</v>
      </c>
      <c r="L7" s="28">
        <v>6</v>
      </c>
      <c r="M7" s="28">
        <v>8.4</v>
      </c>
      <c r="N7" s="28">
        <v>7.6</v>
      </c>
      <c r="O7" s="28">
        <v>6.89</v>
      </c>
      <c r="P7" s="28">
        <v>7</v>
      </c>
      <c r="Q7" s="28">
        <v>7.5</v>
      </c>
      <c r="R7" s="28">
        <v>6</v>
      </c>
      <c r="S7" s="28">
        <v>7.1</v>
      </c>
      <c r="T7" s="28">
        <v>7.6</v>
      </c>
      <c r="U7" s="31">
        <v>7.8599999999999994</v>
      </c>
      <c r="V7" s="31">
        <v>7.3100000000000005</v>
      </c>
      <c r="W7" s="31">
        <v>7.9450000000000003</v>
      </c>
      <c r="X7" s="31">
        <v>8.4600000000000009</v>
      </c>
      <c r="Y7" s="31">
        <v>6.8900000000000006</v>
      </c>
      <c r="Z7" s="31">
        <v>7.48</v>
      </c>
      <c r="AA7" s="31">
        <v>7.26</v>
      </c>
      <c r="AB7" s="31">
        <v>6.35</v>
      </c>
      <c r="AC7" s="31">
        <v>7.6099999999999994</v>
      </c>
      <c r="AD7" s="31">
        <v>7.21</v>
      </c>
      <c r="AE7" s="32">
        <v>7.453846153846154</v>
      </c>
      <c r="AF7" s="29">
        <v>5.8</v>
      </c>
      <c r="AG7" s="29">
        <v>9.1999999999999993</v>
      </c>
      <c r="AH7" s="29">
        <v>6.6850000000000005</v>
      </c>
      <c r="AI7" s="29">
        <v>7.3949999999999996</v>
      </c>
      <c r="AJ7" s="32">
        <v>7.6500000000000012</v>
      </c>
    </row>
    <row r="8" spans="1:36" ht="18.75" customHeight="1" x14ac:dyDescent="0.25">
      <c r="A8" s="30">
        <v>6.9</v>
      </c>
      <c r="B8" s="30">
        <v>6.7958333333333352</v>
      </c>
      <c r="C8" s="30">
        <v>7.0689655172413817</v>
      </c>
      <c r="D8" s="30">
        <v>4.8095238095238084</v>
      </c>
      <c r="E8" s="30">
        <v>6.7863636363636353</v>
      </c>
      <c r="F8" s="30">
        <v>6.7105263157894735</v>
      </c>
      <c r="G8" s="30">
        <v>6.7666666666666666</v>
      </c>
      <c r="H8" s="30">
        <v>7.2333333333333334</v>
      </c>
      <c r="I8" s="30">
        <v>7.0272727272727282</v>
      </c>
      <c r="J8" s="30">
        <v>6.9354838709677402</v>
      </c>
      <c r="K8" s="28">
        <v>7.2</v>
      </c>
      <c r="L8" s="28">
        <v>6.3</v>
      </c>
      <c r="M8" s="28">
        <v>8</v>
      </c>
      <c r="N8" s="28">
        <v>8.3000000000000007</v>
      </c>
      <c r="O8" s="28">
        <v>6.45</v>
      </c>
      <c r="P8" s="28">
        <v>8</v>
      </c>
      <c r="Q8" s="28">
        <v>7.3</v>
      </c>
      <c r="R8" s="28">
        <v>7.1</v>
      </c>
      <c r="S8" s="28">
        <v>7.35</v>
      </c>
      <c r="T8" s="28">
        <v>7.6</v>
      </c>
      <c r="U8" s="31">
        <v>8.370000000000001</v>
      </c>
      <c r="V8" s="31">
        <v>8.004999999999999</v>
      </c>
      <c r="W8" s="31">
        <v>8.08</v>
      </c>
      <c r="X8" s="31">
        <v>8.1499999999999986</v>
      </c>
      <c r="Y8" s="31">
        <v>7.46</v>
      </c>
      <c r="Z8" s="31">
        <v>7.5649999999999995</v>
      </c>
      <c r="AA8" s="31">
        <v>7.3949999999999996</v>
      </c>
      <c r="AB8" s="31">
        <v>6.5649999999999995</v>
      </c>
      <c r="AC8" s="31">
        <v>7.7750000000000004</v>
      </c>
      <c r="AD8" s="31">
        <v>7.78</v>
      </c>
      <c r="AE8" s="32">
        <v>7.4519999999999982</v>
      </c>
      <c r="AF8" s="29">
        <v>6.1</v>
      </c>
      <c r="AG8" s="29">
        <v>8.6</v>
      </c>
      <c r="AH8" s="29">
        <v>6.55</v>
      </c>
      <c r="AI8" s="29">
        <v>7.74</v>
      </c>
      <c r="AJ8" s="32">
        <v>7.6400000000000006</v>
      </c>
    </row>
    <row r="9" spans="1:36" ht="18.75" customHeight="1" x14ac:dyDescent="0.25">
      <c r="A9" s="30">
        <v>7.1461538461538465</v>
      </c>
      <c r="B9" s="30">
        <v>10.160869565217391</v>
      </c>
      <c r="C9" s="30">
        <v>6.5812499999999998</v>
      </c>
      <c r="D9" s="30">
        <v>4.3818181818181818</v>
      </c>
      <c r="E9" s="30">
        <v>6.9319999999999995</v>
      </c>
      <c r="F9" s="30">
        <v>6.3761904761904749</v>
      </c>
      <c r="G9" s="30">
        <v>7.1105263157894747</v>
      </c>
      <c r="H9" s="30">
        <v>7.419999999999999</v>
      </c>
      <c r="I9" s="30">
        <v>7.1818181818181817</v>
      </c>
      <c r="J9" s="30">
        <v>6.6653846153846157</v>
      </c>
      <c r="K9" s="28">
        <v>7.2</v>
      </c>
      <c r="L9" s="28">
        <v>6.2</v>
      </c>
      <c r="M9" s="28">
        <v>8.1999999999999993</v>
      </c>
      <c r="N9" s="28">
        <v>8.3000000000000007</v>
      </c>
      <c r="O9" s="28">
        <v>6.91</v>
      </c>
      <c r="P9" s="28">
        <v>7.6</v>
      </c>
      <c r="Q9" s="28">
        <v>6.7</v>
      </c>
      <c r="R9" s="28">
        <v>6.9</v>
      </c>
      <c r="S9" s="28">
        <v>7.1</v>
      </c>
      <c r="T9" s="28">
        <v>6.4</v>
      </c>
      <c r="U9" s="31">
        <v>8.0250000000000004</v>
      </c>
      <c r="V9" s="31">
        <v>7.5050000000000008</v>
      </c>
      <c r="W9" s="31">
        <v>7.6749999999999998</v>
      </c>
      <c r="X9" s="31">
        <v>8.7650000000000006</v>
      </c>
      <c r="Y9" s="31">
        <v>8.2249999999999996</v>
      </c>
      <c r="Z9" s="31">
        <v>7.125</v>
      </c>
      <c r="AA9" s="31">
        <v>7.62</v>
      </c>
      <c r="AB9" s="31">
        <v>6.7549999999999999</v>
      </c>
      <c r="AC9" s="31">
        <v>7.5600000000000005</v>
      </c>
      <c r="AD9" s="31">
        <v>7.41</v>
      </c>
      <c r="AE9" s="32">
        <v>7.8148148148148158</v>
      </c>
      <c r="AF9" s="29">
        <v>5.9</v>
      </c>
      <c r="AG9" s="29">
        <v>9.3000000000000007</v>
      </c>
      <c r="AH9" s="29">
        <v>6.66</v>
      </c>
      <c r="AI9" s="29">
        <v>7.4550000000000001</v>
      </c>
      <c r="AJ9" s="32">
        <v>7.5789473684210522</v>
      </c>
    </row>
    <row r="10" spans="1:36" ht="18.75" customHeight="1" x14ac:dyDescent="0.25">
      <c r="A10" s="30">
        <v>6.9409090909090914</v>
      </c>
      <c r="B10" s="30">
        <v>6.3764705882352946</v>
      </c>
      <c r="C10" s="30">
        <v>6.9000000000000021</v>
      </c>
      <c r="D10" s="30">
        <v>6.7</v>
      </c>
      <c r="E10" s="30">
        <v>7.1714285714285726</v>
      </c>
      <c r="F10" s="30">
        <v>6.3260869565217375</v>
      </c>
      <c r="G10" s="30">
        <v>7.120000000000001</v>
      </c>
      <c r="H10" s="30">
        <v>7.3666666666666663</v>
      </c>
      <c r="I10" s="30">
        <v>7.5208333333333321</v>
      </c>
      <c r="J10" s="30">
        <v>6.64</v>
      </c>
      <c r="K10" s="28">
        <v>7.5</v>
      </c>
      <c r="L10" s="28">
        <v>6</v>
      </c>
      <c r="M10" s="28">
        <v>8.6999999999999993</v>
      </c>
      <c r="N10" s="28">
        <v>7.3</v>
      </c>
      <c r="O10" s="28">
        <v>7.1</v>
      </c>
      <c r="P10" s="28">
        <v>8.1</v>
      </c>
      <c r="Q10" s="28">
        <v>6</v>
      </c>
      <c r="R10" s="28">
        <v>6.9</v>
      </c>
      <c r="S10" s="28">
        <v>7.33</v>
      </c>
      <c r="T10" s="28">
        <v>6.7</v>
      </c>
      <c r="U10" s="31">
        <v>6.8949999999999996</v>
      </c>
      <c r="V10" s="31">
        <v>7.8100000000000005</v>
      </c>
      <c r="W10" s="31">
        <v>7.9850000000000003</v>
      </c>
      <c r="X10" s="31">
        <v>8.9050000000000011</v>
      </c>
      <c r="Y10" s="31">
        <v>6.7249999999999996</v>
      </c>
      <c r="Z10" s="31">
        <v>7.5950000000000006</v>
      </c>
      <c r="AA10" s="31">
        <v>6.9749999999999996</v>
      </c>
      <c r="AB10" s="31">
        <v>5.6750000000000007</v>
      </c>
      <c r="AC10" s="31">
        <v>7.2549999999999999</v>
      </c>
      <c r="AD10" s="31">
        <v>7.2750000000000004</v>
      </c>
      <c r="AE10" s="32">
        <v>7.3428571428571425</v>
      </c>
      <c r="AF10" s="29">
        <v>6.2</v>
      </c>
      <c r="AG10" s="29">
        <v>9.6999999999999993</v>
      </c>
      <c r="AH10" s="29">
        <v>5.8049999999999997</v>
      </c>
      <c r="AI10" s="29">
        <v>7.1950000000000003</v>
      </c>
      <c r="AJ10" s="32">
        <v>7.3625000000000007</v>
      </c>
    </row>
    <row r="11" spans="1:36" ht="18.75" customHeight="1" x14ac:dyDescent="0.25">
      <c r="A11" s="30">
        <v>7.2727272727272725</v>
      </c>
      <c r="B11" s="30">
        <v>6.4999999999999991</v>
      </c>
      <c r="C11" s="30">
        <v>7.4827586206896584</v>
      </c>
      <c r="D11" s="30">
        <v>6.6380952380952385</v>
      </c>
      <c r="E11" s="30">
        <v>7.5391304347826074</v>
      </c>
      <c r="F11" s="30">
        <v>6.9043478260869557</v>
      </c>
      <c r="G11" s="30">
        <v>6.3666666666666654</v>
      </c>
      <c r="H11" s="30">
        <v>6.8071428571428578</v>
      </c>
      <c r="I11" s="30">
        <v>7.0739130434782593</v>
      </c>
      <c r="J11" s="30">
        <v>6.8666666666666663</v>
      </c>
      <c r="K11" s="28">
        <v>7</v>
      </c>
      <c r="L11" s="28">
        <v>6.1</v>
      </c>
      <c r="M11" s="28">
        <v>6.9</v>
      </c>
      <c r="N11" s="28">
        <v>7.8</v>
      </c>
      <c r="O11" s="28">
        <v>6.7</v>
      </c>
      <c r="P11" s="28">
        <v>7.5</v>
      </c>
      <c r="Q11" s="28">
        <v>6.7</v>
      </c>
      <c r="R11" s="28">
        <v>6.2</v>
      </c>
      <c r="S11" s="28">
        <v>7.4</v>
      </c>
      <c r="T11" s="28">
        <v>6</v>
      </c>
      <c r="U11" s="31">
        <v>7.3449999999999998</v>
      </c>
      <c r="V11" s="31">
        <v>7.22</v>
      </c>
      <c r="W11" s="31">
        <v>8.2800000000000011</v>
      </c>
      <c r="X11" s="31">
        <v>9.0650000000000013</v>
      </c>
      <c r="Y11" s="31">
        <v>7.4399999999999995</v>
      </c>
      <c r="Z11" s="31">
        <v>7.68</v>
      </c>
      <c r="AA11" s="31">
        <v>6.94</v>
      </c>
      <c r="AB11" s="31">
        <v>5.5449999999999999</v>
      </c>
      <c r="AC11" s="31">
        <v>7.1849999999999996</v>
      </c>
      <c r="AD11" s="31">
        <v>7.5150000000000006</v>
      </c>
      <c r="AE11" s="32">
        <v>7.7000000000000011</v>
      </c>
      <c r="AF11" s="29">
        <v>5.9</v>
      </c>
      <c r="AG11" s="29">
        <v>9</v>
      </c>
      <c r="AH11" s="29">
        <v>5.8550000000000004</v>
      </c>
      <c r="AI11" s="29">
        <v>7.2249999999999996</v>
      </c>
      <c r="AJ11" s="32">
        <v>7.5307692307692298</v>
      </c>
    </row>
    <row r="12" spans="1:36" ht="18.75" customHeight="1" x14ac:dyDescent="0.25">
      <c r="A12" s="30">
        <v>7.5849999999999991</v>
      </c>
      <c r="B12" s="30">
        <v>5.6733333333333338</v>
      </c>
      <c r="C12" s="30">
        <v>7.05</v>
      </c>
      <c r="D12" s="30">
        <v>6.7849999999999993</v>
      </c>
      <c r="E12" s="30">
        <v>7.0809523809523816</v>
      </c>
      <c r="F12" s="30">
        <v>7.35</v>
      </c>
      <c r="G12" s="30">
        <v>5.7461538461538462</v>
      </c>
      <c r="H12" s="30">
        <v>7.4545454545454533</v>
      </c>
      <c r="I12" s="30">
        <v>7.323999999999999</v>
      </c>
      <c r="J12" s="30">
        <v>6.5785714285714283</v>
      </c>
      <c r="K12" s="28">
        <v>7.2200000000000006</v>
      </c>
      <c r="L12" s="28">
        <v>6.19</v>
      </c>
      <c r="M12" s="28">
        <v>8.17</v>
      </c>
      <c r="N12" s="28">
        <v>8.0299999999999994</v>
      </c>
      <c r="O12" s="28">
        <v>6.8400000000000007</v>
      </c>
      <c r="P12" s="28">
        <v>7.1</v>
      </c>
      <c r="Q12" s="28">
        <v>7</v>
      </c>
      <c r="R12" s="28">
        <v>7.01</v>
      </c>
      <c r="S12" s="28">
        <v>7.3100000000000005</v>
      </c>
      <c r="T12" s="28">
        <v>7.01</v>
      </c>
      <c r="U12" s="31">
        <v>6.3900000000000006</v>
      </c>
      <c r="V12" s="31">
        <v>7.63</v>
      </c>
      <c r="W12" s="31">
        <v>8.4149999999999991</v>
      </c>
      <c r="X12" s="31">
        <v>8.8000000000000007</v>
      </c>
      <c r="Y12" s="31">
        <v>7.2050000000000001</v>
      </c>
      <c r="Z12" s="31">
        <v>7.4250000000000007</v>
      </c>
      <c r="AA12" s="31">
        <v>6.8550000000000004</v>
      </c>
      <c r="AB12" s="31">
        <v>6.23</v>
      </c>
      <c r="AC12" s="31">
        <v>7.6749999999999998</v>
      </c>
      <c r="AD12" s="31">
        <v>7.3599999999999994</v>
      </c>
      <c r="AE12" s="32">
        <v>8.069230769230769</v>
      </c>
      <c r="AF12" s="29">
        <v>6.2799999999999994</v>
      </c>
      <c r="AG12" s="29">
        <v>9.1900000000000013</v>
      </c>
      <c r="AH12" s="29">
        <v>6.1899999999999995</v>
      </c>
      <c r="AI12" s="29">
        <v>6.9</v>
      </c>
      <c r="AJ12" s="32">
        <v>8.0538461538461537</v>
      </c>
    </row>
    <row r="13" spans="1:36" ht="18.75" customHeight="1" x14ac:dyDescent="0.25">
      <c r="A13" s="30">
        <v>6.8000000000000007</v>
      </c>
      <c r="B13" s="30">
        <v>6.9083333333333341</v>
      </c>
      <c r="C13" s="30">
        <v>7.1500000000000012</v>
      </c>
      <c r="D13" s="30">
        <v>7.1181818181818164</v>
      </c>
      <c r="E13" s="30">
        <v>7.2119999999999997</v>
      </c>
      <c r="F13" s="30">
        <v>6.970833333333335</v>
      </c>
      <c r="G13" s="30">
        <v>6.5799999999999992</v>
      </c>
      <c r="H13" s="30">
        <v>7.5818181818181811</v>
      </c>
      <c r="I13" s="30">
        <v>7.4727272727272727</v>
      </c>
      <c r="J13" s="30">
        <v>6.4312499999999995</v>
      </c>
      <c r="K13" s="28">
        <v>7.8777021725826106</v>
      </c>
      <c r="L13" s="28">
        <v>6.1</v>
      </c>
      <c r="M13" s="28">
        <v>7.8287498883486943</v>
      </c>
      <c r="N13" s="28">
        <v>9.5996226593048224</v>
      </c>
      <c r="O13" s="28">
        <v>6.78</v>
      </c>
      <c r="P13" s="28">
        <v>5.5111568372811242</v>
      </c>
      <c r="Q13" s="28">
        <v>6.7185230604079091</v>
      </c>
      <c r="R13" s="28">
        <v>7.9063772176301867</v>
      </c>
      <c r="S13" s="28">
        <v>7.9620417100047138</v>
      </c>
      <c r="T13" s="28">
        <v>6.4459019903232813</v>
      </c>
      <c r="U13" s="31">
        <v>6.2350000000000003</v>
      </c>
      <c r="V13" s="31">
        <v>8.1050000000000004</v>
      </c>
      <c r="W13" s="31">
        <v>8.5749999999999993</v>
      </c>
      <c r="X13" s="31">
        <v>8.9749999999999996</v>
      </c>
      <c r="Y13" s="31">
        <v>6.8250000000000002</v>
      </c>
      <c r="Z13" s="31">
        <v>7.5</v>
      </c>
      <c r="AA13" s="31">
        <v>6.6950000000000003</v>
      </c>
      <c r="AB13" s="31">
        <v>5.84</v>
      </c>
      <c r="AC13" s="31">
        <v>7.4700000000000006</v>
      </c>
      <c r="AD13" s="31">
        <v>8.2250000000000014</v>
      </c>
      <c r="AE13" s="32">
        <v>7.8071428571428569</v>
      </c>
      <c r="AF13" s="29">
        <v>7.2783271216621372</v>
      </c>
      <c r="AG13" s="29">
        <v>7.6954693004217214</v>
      </c>
      <c r="AH13" s="29">
        <v>6.4050000000000002</v>
      </c>
      <c r="AI13" s="29">
        <v>7.82</v>
      </c>
      <c r="AJ13" s="32">
        <v>7.5461538461538469</v>
      </c>
    </row>
    <row r="14" spans="1:36" ht="18.75" customHeight="1" x14ac:dyDescent="0.25">
      <c r="K14" s="24"/>
      <c r="L14" s="23"/>
      <c r="M14" s="24"/>
      <c r="N14" s="24"/>
      <c r="O14" s="24"/>
      <c r="P14" s="24"/>
      <c r="Q14" s="24"/>
      <c r="R14" s="24"/>
      <c r="S14" s="24"/>
      <c r="T14" s="24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F14" s="24"/>
      <c r="AG14" s="24"/>
      <c r="AH14" s="23"/>
      <c r="AI14" s="23"/>
    </row>
    <row r="15" spans="1:36" ht="18.75" customHeight="1" x14ac:dyDescent="0.25">
      <c r="K15" s="24"/>
      <c r="L15" s="23"/>
      <c r="M15" s="24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F15" s="24"/>
      <c r="AG15" s="24"/>
      <c r="AH15" s="23"/>
      <c r="AI15" s="23"/>
    </row>
    <row r="16" spans="1:36" ht="18.75" customHeight="1" x14ac:dyDescent="0.25">
      <c r="K16" s="22"/>
      <c r="L16" s="23"/>
      <c r="M16" s="24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F16" s="24"/>
      <c r="AG16" s="24"/>
      <c r="AH16" s="23"/>
      <c r="AI16" s="23"/>
    </row>
    <row r="17" spans="11:35" ht="18.75" customHeight="1" x14ac:dyDescent="0.25">
      <c r="K17" s="24"/>
      <c r="L17" s="23"/>
      <c r="M17" s="24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F17" s="24"/>
      <c r="AG17" s="24"/>
      <c r="AH17" s="23"/>
      <c r="AI17" s="23"/>
    </row>
    <row r="18" spans="11:35" ht="18.75" customHeight="1" x14ac:dyDescent="0.25">
      <c r="K18" s="24"/>
      <c r="L18" s="23"/>
      <c r="M18" s="24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F18" s="24"/>
      <c r="AG18" s="24"/>
      <c r="AH18" s="23"/>
      <c r="AI18" s="23"/>
    </row>
    <row r="19" spans="11:35" ht="18.75" customHeight="1" x14ac:dyDescent="0.25">
      <c r="K19" s="24"/>
      <c r="L19" s="23"/>
      <c r="M19" s="24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F19" s="24"/>
      <c r="AG19" s="24"/>
      <c r="AH19" s="23"/>
      <c r="AI19" s="23"/>
    </row>
    <row r="20" spans="11:35" ht="18.75" customHeight="1" x14ac:dyDescent="0.25">
      <c r="K20" s="24"/>
      <c r="L20" s="23"/>
      <c r="M20" s="24"/>
      <c r="N20" s="24"/>
      <c r="O20" s="24"/>
      <c r="P20" s="24"/>
      <c r="Q20" s="22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F20" s="24"/>
      <c r="AG20" s="24"/>
      <c r="AH20" s="23"/>
      <c r="AI20" s="23"/>
    </row>
    <row r="21" spans="11:35" ht="18.75" customHeight="1" x14ac:dyDescent="0.25">
      <c r="K21" s="24"/>
      <c r="L21" s="23"/>
      <c r="M21" s="24"/>
      <c r="N21" s="24"/>
      <c r="O21" s="24"/>
      <c r="P21" s="24"/>
      <c r="Q21" s="22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F21" s="22"/>
      <c r="AG21" s="24"/>
      <c r="AH21" s="23"/>
      <c r="AI21" s="23"/>
    </row>
    <row r="22" spans="11:35" ht="18.75" customHeight="1" x14ac:dyDescent="0.25">
      <c r="K22" s="24"/>
      <c r="L22" s="23"/>
      <c r="M22" s="24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F22" s="22"/>
      <c r="AG22" s="24"/>
      <c r="AH22" s="23"/>
      <c r="AI22" s="23"/>
    </row>
    <row r="23" spans="11:35" ht="18.75" customHeight="1" x14ac:dyDescent="0.25">
      <c r="K23" s="24"/>
      <c r="L23" s="23"/>
      <c r="M23" s="24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F23" s="24"/>
      <c r="AG23" s="24"/>
      <c r="AH23" s="23"/>
      <c r="AI23" s="23"/>
    </row>
    <row r="24" spans="11:35" ht="18.75" customHeight="1" x14ac:dyDescent="0.25">
      <c r="K24" s="24"/>
      <c r="L24" s="23"/>
      <c r="M24" s="24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F24" s="24"/>
      <c r="AG24" s="24"/>
      <c r="AH24" s="23"/>
      <c r="AI24" s="23"/>
    </row>
    <row r="25" spans="11:35" ht="18.75" customHeight="1" x14ac:dyDescent="0.25">
      <c r="K25" s="22"/>
      <c r="L25" s="23"/>
      <c r="M25" s="24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F25" s="22"/>
      <c r="AG25" s="24"/>
      <c r="AH25" s="23"/>
      <c r="AI25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1AAE-00E5-40A3-B071-656503CFD2D8}">
  <sheetPr>
    <outlinePr summaryBelow="0"/>
  </sheetPr>
  <dimension ref="A1:AJ25"/>
  <sheetViews>
    <sheetView topLeftCell="R1" zoomScale="70" zoomScaleNormal="70" workbookViewId="0">
      <selection activeCell="AB13" sqref="AB13"/>
    </sheetView>
  </sheetViews>
  <sheetFormatPr defaultRowHeight="15" x14ac:dyDescent="0.25"/>
  <cols>
    <col min="1" max="10" width="14" style="21" customWidth="1"/>
    <col min="11" max="11" width="14" style="25" customWidth="1"/>
    <col min="12" max="12" width="14" style="26" customWidth="1"/>
    <col min="13" max="20" width="14" style="27" customWidth="1"/>
    <col min="21" max="30" width="13.5703125" style="26" bestFit="1" customWidth="1"/>
    <col min="31" max="31" width="14" style="21" customWidth="1"/>
    <col min="32" max="32" width="14" style="25" customWidth="1"/>
    <col min="33" max="33" width="14" style="27" customWidth="1"/>
    <col min="34" max="35" width="13.5703125" style="26" bestFit="1" customWidth="1"/>
    <col min="36" max="36" width="14" style="21" customWidth="1"/>
    <col min="37" max="16384" width="9.140625" style="21"/>
  </cols>
  <sheetData>
    <row r="1" spans="1:36" ht="18.75" customHeight="1" x14ac:dyDescent="0.25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0" t="s">
        <v>46</v>
      </c>
      <c r="J1" s="30" t="s">
        <v>47</v>
      </c>
      <c r="K1" s="28" t="s">
        <v>0</v>
      </c>
      <c r="L1" s="28" t="s">
        <v>1</v>
      </c>
      <c r="M1" s="28" t="s">
        <v>2</v>
      </c>
      <c r="N1" s="28" t="s">
        <v>3</v>
      </c>
      <c r="O1" s="28" t="s">
        <v>4</v>
      </c>
      <c r="P1" s="28" t="s">
        <v>5</v>
      </c>
      <c r="Q1" s="28" t="s">
        <v>6</v>
      </c>
      <c r="R1" s="28" t="s">
        <v>7</v>
      </c>
      <c r="S1" s="28" t="s">
        <v>8</v>
      </c>
      <c r="T1" s="28" t="s">
        <v>9</v>
      </c>
      <c r="U1" s="31" t="s">
        <v>50</v>
      </c>
      <c r="V1" s="31" t="s">
        <v>51</v>
      </c>
      <c r="W1" s="31" t="s">
        <v>52</v>
      </c>
      <c r="X1" s="31" t="s">
        <v>53</v>
      </c>
      <c r="Y1" s="31" t="s">
        <v>54</v>
      </c>
      <c r="Z1" s="31" t="s">
        <v>55</v>
      </c>
      <c r="AA1" s="31" t="s">
        <v>56</v>
      </c>
      <c r="AB1" s="31" t="s">
        <v>57</v>
      </c>
      <c r="AC1" s="31" t="s">
        <v>58</v>
      </c>
      <c r="AD1" s="31" t="s">
        <v>59</v>
      </c>
      <c r="AE1" s="32" t="s">
        <v>60</v>
      </c>
      <c r="AF1" s="29" t="s">
        <v>61</v>
      </c>
      <c r="AG1" s="29" t="s">
        <v>62</v>
      </c>
      <c r="AH1" s="29" t="s">
        <v>48</v>
      </c>
      <c r="AI1" s="29" t="s">
        <v>49</v>
      </c>
      <c r="AJ1" s="32" t="s">
        <v>37</v>
      </c>
    </row>
    <row r="2" spans="1:36" ht="18.75" customHeight="1" x14ac:dyDescent="0.25">
      <c r="A2" s="30">
        <v>4.4909090909090912</v>
      </c>
      <c r="B2" s="30">
        <v>3.7733333333333334</v>
      </c>
      <c r="C2" s="30">
        <v>4.4942857142857155</v>
      </c>
      <c r="D2" s="30">
        <v>4.5461538461538469</v>
      </c>
      <c r="E2" s="30">
        <v>4.9217391304347817</v>
      </c>
      <c r="F2" s="30">
        <v>4.4739130434782615</v>
      </c>
      <c r="G2" s="30">
        <v>7.3928571428571441</v>
      </c>
      <c r="H2" s="30">
        <v>4.5000000000000009</v>
      </c>
      <c r="I2" s="30">
        <v>4.3090909090909086</v>
      </c>
      <c r="J2" s="30">
        <v>5.4857142857142867</v>
      </c>
      <c r="K2" s="28">
        <v>5.6</v>
      </c>
      <c r="L2" s="28">
        <v>4.3</v>
      </c>
      <c r="M2" s="28">
        <v>6.9</v>
      </c>
      <c r="N2" s="28">
        <v>6.9</v>
      </c>
      <c r="O2" s="28">
        <v>5.5</v>
      </c>
      <c r="P2" s="28">
        <v>6.6</v>
      </c>
      <c r="Q2" s="28">
        <v>4.8</v>
      </c>
      <c r="R2" s="28">
        <v>6.2</v>
      </c>
      <c r="S2" s="28">
        <v>6.2</v>
      </c>
      <c r="T2" s="28">
        <v>5.7</v>
      </c>
      <c r="U2" s="31">
        <v>6.1150000000000002</v>
      </c>
      <c r="V2" s="31">
        <v>6.375</v>
      </c>
      <c r="W2" s="31">
        <v>6.24</v>
      </c>
      <c r="X2" s="31">
        <v>6.4</v>
      </c>
      <c r="Y2" s="31">
        <v>5.2899999999999991</v>
      </c>
      <c r="Z2" s="31">
        <v>6.6899999999999995</v>
      </c>
      <c r="AA2" s="31">
        <v>5.6150000000000002</v>
      </c>
      <c r="AB2" s="31">
        <v>6.4350000000000005</v>
      </c>
      <c r="AC2" s="31">
        <v>6.34</v>
      </c>
      <c r="AD2" s="31">
        <v>5.84</v>
      </c>
      <c r="AE2" s="32">
        <v>4.8999999999999995</v>
      </c>
      <c r="AF2" s="29">
        <v>6.5</v>
      </c>
      <c r="AG2" s="29">
        <v>6.3</v>
      </c>
      <c r="AH2" s="29">
        <v>5.1549999999999994</v>
      </c>
      <c r="AI2" s="29">
        <v>6.1050000000000004</v>
      </c>
      <c r="AJ2" s="32">
        <v>5.2846153846153845</v>
      </c>
    </row>
    <row r="3" spans="1:36" ht="18.75" customHeight="1" x14ac:dyDescent="0.25">
      <c r="A3" s="30">
        <v>3.9279999999999999</v>
      </c>
      <c r="B3" s="30">
        <v>4.7888888888888888</v>
      </c>
      <c r="C3" s="30">
        <v>5.99</v>
      </c>
      <c r="D3" s="30">
        <v>4.620000000000001</v>
      </c>
      <c r="E3" s="30">
        <v>4.5954545454545457</v>
      </c>
      <c r="F3" s="30">
        <v>4.55</v>
      </c>
      <c r="G3" s="30">
        <v>4.5000000000000009</v>
      </c>
      <c r="H3" s="30">
        <v>4.4260869565217398</v>
      </c>
      <c r="I3" s="30">
        <v>4.4956521739130437</v>
      </c>
      <c r="J3" s="30">
        <v>5.5562500000000004</v>
      </c>
      <c r="K3" s="28">
        <v>5.4</v>
      </c>
      <c r="L3" s="28">
        <v>4.0999999999999996</v>
      </c>
      <c r="M3" s="28">
        <v>6.7</v>
      </c>
      <c r="N3" s="28">
        <v>7.4</v>
      </c>
      <c r="O3" s="28">
        <v>5.5</v>
      </c>
      <c r="P3" s="28">
        <v>6.3</v>
      </c>
      <c r="Q3" s="28">
        <v>5.6</v>
      </c>
      <c r="R3" s="28">
        <v>6.4</v>
      </c>
      <c r="S3" s="28">
        <v>6.1</v>
      </c>
      <c r="T3" s="28">
        <v>5.8</v>
      </c>
      <c r="U3" s="31">
        <v>5.665</v>
      </c>
      <c r="V3" s="31">
        <v>6.415</v>
      </c>
      <c r="W3" s="31">
        <v>6.27</v>
      </c>
      <c r="X3" s="31">
        <v>7.0950000000000006</v>
      </c>
      <c r="Y3" s="31">
        <v>5.93</v>
      </c>
      <c r="Z3" s="31">
        <v>6.7050000000000001</v>
      </c>
      <c r="AA3" s="31">
        <v>5.5449999999999999</v>
      </c>
      <c r="AB3" s="31">
        <v>6.2650000000000006</v>
      </c>
      <c r="AC3" s="31">
        <v>6.07</v>
      </c>
      <c r="AD3" s="31">
        <v>5.0049999999999999</v>
      </c>
      <c r="AE3" s="32">
        <v>4.9874999999999998</v>
      </c>
      <c r="AF3" s="29">
        <v>5.2</v>
      </c>
      <c r="AG3" s="29">
        <v>5.5</v>
      </c>
      <c r="AH3" s="29">
        <v>5.3149999999999995</v>
      </c>
      <c r="AI3" s="29">
        <v>5.68</v>
      </c>
      <c r="AJ3" s="32">
        <v>5.3933333333333335</v>
      </c>
    </row>
    <row r="4" spans="1:36" ht="18.75" customHeight="1" x14ac:dyDescent="0.25">
      <c r="A4" s="30">
        <v>4.6386956521739133</v>
      </c>
      <c r="B4" s="30">
        <v>4.6133333333333333</v>
      </c>
      <c r="C4" s="30">
        <v>6.2896551724137915</v>
      </c>
      <c r="D4" s="30">
        <v>4.4533333333333331</v>
      </c>
      <c r="E4" s="30">
        <v>4.4130434782608692</v>
      </c>
      <c r="F4" s="30">
        <v>4.4750000000000005</v>
      </c>
      <c r="G4" s="30">
        <v>4.8055555555555554</v>
      </c>
      <c r="H4" s="30">
        <v>4.492</v>
      </c>
      <c r="I4" s="30">
        <v>4.7126086956521744</v>
      </c>
      <c r="J4" s="30">
        <v>5.46875</v>
      </c>
      <c r="K4" s="28">
        <v>5.2</v>
      </c>
      <c r="L4" s="28">
        <v>4.5</v>
      </c>
      <c r="M4" s="28">
        <v>6.77</v>
      </c>
      <c r="N4" s="28">
        <v>6.5</v>
      </c>
      <c r="O4" s="28">
        <v>4.9000000000000004</v>
      </c>
      <c r="P4" s="28">
        <v>6.8</v>
      </c>
      <c r="Q4" s="28">
        <v>5.3</v>
      </c>
      <c r="R4" s="28">
        <v>6.3</v>
      </c>
      <c r="S4" s="28">
        <v>5.8</v>
      </c>
      <c r="T4" s="28">
        <v>5.3</v>
      </c>
      <c r="U4" s="31">
        <v>5.8250000000000002</v>
      </c>
      <c r="V4" s="31">
        <v>6.5449999999999999</v>
      </c>
      <c r="W4" s="31">
        <v>6.1750000000000007</v>
      </c>
      <c r="X4" s="31">
        <v>6.9949999999999992</v>
      </c>
      <c r="Y4" s="31">
        <v>5.8149999999999995</v>
      </c>
      <c r="Z4" s="31">
        <v>6.6850000000000005</v>
      </c>
      <c r="AA4" s="31">
        <v>5.3849999999999998</v>
      </c>
      <c r="AB4" s="31">
        <v>6.1150000000000002</v>
      </c>
      <c r="AC4" s="31">
        <v>6.34</v>
      </c>
      <c r="AD4" s="31">
        <v>5.77</v>
      </c>
      <c r="AE4" s="32">
        <v>4.9857142857142858</v>
      </c>
      <c r="AF4" s="29">
        <v>5.0999999999999996</v>
      </c>
      <c r="AG4" s="29">
        <v>6.3</v>
      </c>
      <c r="AH4" s="29">
        <v>5.6899999999999995</v>
      </c>
      <c r="AI4" s="29">
        <v>5.835</v>
      </c>
      <c r="AJ4" s="32">
        <v>4.6928571428571431</v>
      </c>
    </row>
    <row r="5" spans="1:36" ht="18.75" customHeight="1" x14ac:dyDescent="0.25">
      <c r="A5" s="30">
        <v>4.6000000000000005</v>
      </c>
      <c r="B5" s="30">
        <v>3.7285714285714286</v>
      </c>
      <c r="C5" s="30">
        <v>4.4241379310344824</v>
      </c>
      <c r="D5" s="30">
        <v>4.8999999999999995</v>
      </c>
      <c r="E5" s="30">
        <v>4.8333333333333348</v>
      </c>
      <c r="F5" s="30">
        <v>4.3879999999999999</v>
      </c>
      <c r="G5" s="30">
        <v>5.1230769230769226</v>
      </c>
      <c r="H5" s="30">
        <v>5.0375000000000005</v>
      </c>
      <c r="I5" s="30">
        <v>4.75</v>
      </c>
      <c r="J5" s="30">
        <v>5.155555555555555</v>
      </c>
      <c r="K5" s="28">
        <v>5.7</v>
      </c>
      <c r="L5" s="28">
        <v>5.2</v>
      </c>
      <c r="M5" s="28">
        <v>6.9</v>
      </c>
      <c r="N5" s="28">
        <v>6.6</v>
      </c>
      <c r="O5" s="28">
        <v>5.4</v>
      </c>
      <c r="P5" s="28">
        <v>6.8</v>
      </c>
      <c r="Q5" s="28">
        <v>5</v>
      </c>
      <c r="R5" s="28">
        <v>6.2</v>
      </c>
      <c r="S5" s="28">
        <v>6.1</v>
      </c>
      <c r="T5" s="28">
        <v>5.5</v>
      </c>
      <c r="U5" s="31">
        <v>5.9050000000000002</v>
      </c>
      <c r="V5" s="31">
        <v>6.41</v>
      </c>
      <c r="W5" s="31">
        <v>6.04</v>
      </c>
      <c r="X5" s="31">
        <v>6.72</v>
      </c>
      <c r="Y5" s="31">
        <v>5.56</v>
      </c>
      <c r="Z5" s="31">
        <v>6.2949999999999999</v>
      </c>
      <c r="AA5" s="31">
        <v>5.7450000000000001</v>
      </c>
      <c r="AB5" s="31">
        <v>5.7649999999999997</v>
      </c>
      <c r="AC5" s="31">
        <v>6.335</v>
      </c>
      <c r="AD5" s="31">
        <v>5.8849999999999998</v>
      </c>
      <c r="AE5" s="32">
        <v>5.096000000000001</v>
      </c>
      <c r="AF5" s="29">
        <v>4.9000000000000004</v>
      </c>
      <c r="AG5" s="29">
        <v>6.2</v>
      </c>
      <c r="AH5" s="29">
        <v>5.7050000000000001</v>
      </c>
      <c r="AI5" s="29">
        <v>6.2050000000000001</v>
      </c>
      <c r="AJ5" s="32">
        <v>5.0642857142857149</v>
      </c>
    </row>
    <row r="6" spans="1:36" ht="18.75" customHeight="1" x14ac:dyDescent="0.25">
      <c r="A6" s="30">
        <v>4.9461538461538463</v>
      </c>
      <c r="B6" s="30">
        <v>4.3625000000000007</v>
      </c>
      <c r="C6" s="30">
        <v>4.4275862068965512</v>
      </c>
      <c r="D6" s="30">
        <v>4.7238095238095239</v>
      </c>
      <c r="E6" s="30">
        <v>4.9083333333333332</v>
      </c>
      <c r="F6" s="30">
        <v>4.60952380952381</v>
      </c>
      <c r="G6" s="30">
        <v>5.7421052631578942</v>
      </c>
      <c r="H6" s="30">
        <v>4.476923076923077</v>
      </c>
      <c r="I6" s="30">
        <v>4.7952380952380951</v>
      </c>
      <c r="J6" s="30">
        <v>4.5370370370370363</v>
      </c>
      <c r="K6" s="28">
        <v>5.6</v>
      </c>
      <c r="L6" s="28">
        <v>4.9000000000000004</v>
      </c>
      <c r="M6" s="28">
        <v>6.5</v>
      </c>
      <c r="N6" s="28">
        <v>6.7</v>
      </c>
      <c r="O6" s="28">
        <v>5.7</v>
      </c>
      <c r="P6" s="28">
        <v>6.2</v>
      </c>
      <c r="Q6" s="28">
        <v>5.9</v>
      </c>
      <c r="R6" s="28">
        <v>6.2</v>
      </c>
      <c r="S6" s="28">
        <v>6.2</v>
      </c>
      <c r="T6" s="28">
        <v>5.0999999999999996</v>
      </c>
      <c r="U6" s="31">
        <v>5.7799999999999994</v>
      </c>
      <c r="V6" s="31">
        <v>6.54</v>
      </c>
      <c r="W6" s="31">
        <v>5.7949999999999999</v>
      </c>
      <c r="X6" s="31">
        <v>6.84</v>
      </c>
      <c r="Y6" s="31">
        <v>6.14</v>
      </c>
      <c r="Z6" s="31">
        <v>6.0250000000000004</v>
      </c>
      <c r="AA6" s="31">
        <v>5.76</v>
      </c>
      <c r="AB6" s="31">
        <v>5.68</v>
      </c>
      <c r="AC6" s="31">
        <v>6.22</v>
      </c>
      <c r="AD6" s="31">
        <v>5.9350000000000005</v>
      </c>
      <c r="AE6" s="32">
        <v>5.0249999999999995</v>
      </c>
      <c r="AF6" s="29">
        <v>5.6</v>
      </c>
      <c r="AG6" s="29">
        <v>6.8</v>
      </c>
      <c r="AH6" s="29">
        <v>5.3450000000000006</v>
      </c>
      <c r="AI6" s="29">
        <v>6.1549999999999994</v>
      </c>
      <c r="AJ6" s="32">
        <v>4.8333333333333339</v>
      </c>
    </row>
    <row r="7" spans="1:36" ht="18.75" customHeight="1" x14ac:dyDescent="0.25">
      <c r="A7" s="30">
        <v>4.7846153846153845</v>
      </c>
      <c r="B7" s="30">
        <v>4.3130434782608686</v>
      </c>
      <c r="C7" s="30">
        <v>4.660869565217391</v>
      </c>
      <c r="D7" s="30">
        <v>4.9869565217391294</v>
      </c>
      <c r="E7" s="30">
        <v>4.4347826086956514</v>
      </c>
      <c r="F7" s="30">
        <v>4.1999999999999993</v>
      </c>
      <c r="G7" s="30">
        <v>5.6625000000000005</v>
      </c>
      <c r="H7" s="30">
        <v>4.8793103448275854</v>
      </c>
      <c r="I7" s="30">
        <v>4.7136363636363621</v>
      </c>
      <c r="J7" s="30">
        <v>4.22</v>
      </c>
      <c r="K7" s="28">
        <v>5.3</v>
      </c>
      <c r="L7" s="28">
        <v>5.2</v>
      </c>
      <c r="M7" s="28">
        <v>6.51</v>
      </c>
      <c r="N7" s="28">
        <v>6.4</v>
      </c>
      <c r="O7" s="28">
        <v>5.3</v>
      </c>
      <c r="P7" s="28">
        <v>6.2</v>
      </c>
      <c r="Q7" s="28">
        <v>5.9</v>
      </c>
      <c r="R7" s="28">
        <v>6.3</v>
      </c>
      <c r="S7" s="28">
        <v>5.2</v>
      </c>
      <c r="T7" s="28">
        <v>6.3</v>
      </c>
      <c r="U7" s="31">
        <v>5.8149999999999995</v>
      </c>
      <c r="V7" s="31">
        <v>5.9749999999999996</v>
      </c>
      <c r="W7" s="31">
        <v>6.51</v>
      </c>
      <c r="X7" s="31">
        <v>6.87</v>
      </c>
      <c r="Y7" s="31">
        <v>5.92</v>
      </c>
      <c r="Z7" s="31">
        <v>6.08</v>
      </c>
      <c r="AA7" s="31">
        <v>5.9649999999999999</v>
      </c>
      <c r="AB7" s="31">
        <v>5.88</v>
      </c>
      <c r="AC7" s="31">
        <v>6.2349999999999994</v>
      </c>
      <c r="AD7" s="31">
        <v>5.915</v>
      </c>
      <c r="AE7" s="32">
        <v>4.7791666666666668</v>
      </c>
      <c r="AF7" s="29">
        <v>5.3</v>
      </c>
      <c r="AG7" s="29">
        <v>6.5</v>
      </c>
      <c r="AH7" s="29">
        <v>5.34</v>
      </c>
      <c r="AI7" s="29">
        <v>6.125</v>
      </c>
      <c r="AJ7" s="32">
        <v>5.1937499999999996</v>
      </c>
    </row>
    <row r="8" spans="1:36" ht="18.75" customHeight="1" x14ac:dyDescent="0.25">
      <c r="A8" s="30">
        <v>4.9384615384615378</v>
      </c>
      <c r="B8" s="30">
        <v>4.4208333333333334</v>
      </c>
      <c r="C8" s="30">
        <v>4.7142857142857144</v>
      </c>
      <c r="D8" s="30">
        <v>4.8142857142857141</v>
      </c>
      <c r="E8" s="30">
        <v>4.1869565217391305</v>
      </c>
      <c r="F8" s="30">
        <v>4.5736842105263165</v>
      </c>
      <c r="G8" s="30">
        <v>5.3066666666666675</v>
      </c>
      <c r="H8" s="30">
        <v>4.5153846153846162</v>
      </c>
      <c r="I8" s="30">
        <v>4.6619047619047604</v>
      </c>
      <c r="J8" s="30">
        <v>4.6741935483870973</v>
      </c>
      <c r="K8" s="28">
        <v>6</v>
      </c>
      <c r="L8" s="28">
        <v>5</v>
      </c>
      <c r="M8" s="28">
        <v>6.87</v>
      </c>
      <c r="N8" s="28">
        <v>7.2</v>
      </c>
      <c r="O8" s="28">
        <v>5.6</v>
      </c>
      <c r="P8" s="28">
        <v>6.1</v>
      </c>
      <c r="Q8" s="28">
        <v>5.7</v>
      </c>
      <c r="R8" s="28">
        <v>5.8</v>
      </c>
      <c r="S8" s="28">
        <v>5.7</v>
      </c>
      <c r="T8" s="28">
        <v>6.2</v>
      </c>
      <c r="U8" s="31">
        <v>6.2750000000000004</v>
      </c>
      <c r="V8" s="31">
        <v>6.27</v>
      </c>
      <c r="W8" s="31">
        <v>6.7799999999999994</v>
      </c>
      <c r="X8" s="31">
        <v>6.86</v>
      </c>
      <c r="Y8" s="31">
        <v>5.6899999999999995</v>
      </c>
      <c r="Z8" s="31">
        <v>5.9049999999999994</v>
      </c>
      <c r="AA8" s="31">
        <v>6.15</v>
      </c>
      <c r="AB8" s="31">
        <v>5.915</v>
      </c>
      <c r="AC8" s="31">
        <v>6.05</v>
      </c>
      <c r="AD8" s="31">
        <v>6.21</v>
      </c>
      <c r="AE8" s="32">
        <v>4.7919999999999989</v>
      </c>
      <c r="AF8" s="29">
        <v>5.7</v>
      </c>
      <c r="AG8" s="29">
        <v>6.2</v>
      </c>
      <c r="AH8" s="29">
        <v>5.4550000000000001</v>
      </c>
      <c r="AI8" s="29">
        <v>6.2949999999999999</v>
      </c>
      <c r="AJ8" s="32">
        <v>5.1466666666666656</v>
      </c>
    </row>
    <row r="9" spans="1:36" ht="18.75" customHeight="1" x14ac:dyDescent="0.25">
      <c r="A9" s="30">
        <v>4.8538461538461535</v>
      </c>
      <c r="B9" s="30">
        <v>4.213043478260869</v>
      </c>
      <c r="C9" s="30">
        <v>4.7277777777777779</v>
      </c>
      <c r="D9" s="30">
        <v>4.3818181818181818</v>
      </c>
      <c r="E9" s="30">
        <v>4.5919999999999996</v>
      </c>
      <c r="F9" s="30">
        <v>4.9000000000000004</v>
      </c>
      <c r="G9" s="30">
        <v>5.7631578947368425</v>
      </c>
      <c r="H9" s="30">
        <v>4.9240000000000004</v>
      </c>
      <c r="I9" s="30">
        <v>6.4863636363636354</v>
      </c>
      <c r="J9" s="30">
        <v>4.2399999999999993</v>
      </c>
      <c r="K9" s="28">
        <v>5.2</v>
      </c>
      <c r="L9" s="28">
        <v>4.5999999999999996</v>
      </c>
      <c r="M9" s="28">
        <v>6.6</v>
      </c>
      <c r="N9" s="28">
        <v>7.4</v>
      </c>
      <c r="O9" s="28">
        <v>5.7</v>
      </c>
      <c r="P9" s="28">
        <v>6.7</v>
      </c>
      <c r="Q9" s="28">
        <v>5.2</v>
      </c>
      <c r="R9" s="28">
        <v>6.1</v>
      </c>
      <c r="S9" s="28">
        <v>6</v>
      </c>
      <c r="T9" s="28">
        <v>5.4</v>
      </c>
      <c r="U9" s="31">
        <v>6.3000000000000007</v>
      </c>
      <c r="V9" s="31">
        <v>6.25</v>
      </c>
      <c r="W9" s="31">
        <v>6.5949999999999998</v>
      </c>
      <c r="X9" s="31">
        <v>6.3000000000000007</v>
      </c>
      <c r="Y9" s="31">
        <v>5.8949999999999996</v>
      </c>
      <c r="Z9" s="31">
        <v>5.8599999999999994</v>
      </c>
      <c r="AA9" s="31">
        <v>5.7350000000000003</v>
      </c>
      <c r="AB9" s="31">
        <v>5.7550000000000008</v>
      </c>
      <c r="AC9" s="31">
        <v>6.3650000000000002</v>
      </c>
      <c r="AD9" s="31">
        <v>6.2149999999999999</v>
      </c>
      <c r="AE9" s="32">
        <v>4.7652173913043478</v>
      </c>
      <c r="AF9" s="29">
        <v>5.5</v>
      </c>
      <c r="AG9" s="29">
        <v>7.1</v>
      </c>
      <c r="AH9" s="29">
        <v>5.48</v>
      </c>
      <c r="AI9" s="29">
        <v>6.1</v>
      </c>
      <c r="AJ9" s="32">
        <v>4.9941176470588227</v>
      </c>
    </row>
    <row r="10" spans="1:36" ht="18.75" customHeight="1" x14ac:dyDescent="0.25">
      <c r="A10" s="30">
        <v>4.3272727272727272</v>
      </c>
      <c r="B10" s="30">
        <v>4.9588235294117649</v>
      </c>
      <c r="C10" s="30">
        <v>4.6241379310344826</v>
      </c>
      <c r="D10" s="30">
        <v>4.6949999999999994</v>
      </c>
      <c r="E10" s="30">
        <v>4.7142857142857153</v>
      </c>
      <c r="F10" s="30">
        <v>4.4086956521739129</v>
      </c>
      <c r="G10" s="30">
        <v>4.6333333333333337</v>
      </c>
      <c r="H10" s="30">
        <v>4.8933333333333335</v>
      </c>
      <c r="I10" s="30">
        <v>4.8250000000000002</v>
      </c>
      <c r="J10" s="30">
        <v>4.9333333333333327</v>
      </c>
      <c r="K10" s="28">
        <v>5.3</v>
      </c>
      <c r="L10" s="28">
        <v>5</v>
      </c>
      <c r="M10" s="28">
        <v>6.8</v>
      </c>
      <c r="N10" s="28">
        <v>6.6</v>
      </c>
      <c r="O10" s="28">
        <v>5.5</v>
      </c>
      <c r="P10" s="28">
        <v>6.4</v>
      </c>
      <c r="Q10" s="28">
        <v>5.4</v>
      </c>
      <c r="R10" s="28">
        <v>5.8</v>
      </c>
      <c r="S10" s="28">
        <v>5.9</v>
      </c>
      <c r="T10" s="28">
        <v>5.5</v>
      </c>
      <c r="U10" s="31">
        <v>5.29</v>
      </c>
      <c r="V10" s="31">
        <v>6.21</v>
      </c>
      <c r="W10" s="31">
        <v>6.9250000000000007</v>
      </c>
      <c r="X10" s="31">
        <v>7.0649999999999995</v>
      </c>
      <c r="Y10" s="31">
        <v>5.3250000000000002</v>
      </c>
      <c r="Z10" s="31">
        <v>6.1850000000000005</v>
      </c>
      <c r="AA10" s="31">
        <v>5.625</v>
      </c>
      <c r="AB10" s="31">
        <v>5.2850000000000001</v>
      </c>
      <c r="AC10" s="31">
        <v>6.3250000000000002</v>
      </c>
      <c r="AD10" s="31">
        <v>5.7200000000000006</v>
      </c>
      <c r="AE10" s="32">
        <v>4.9857142857142858</v>
      </c>
      <c r="AF10" s="29">
        <v>4.5999999999999996</v>
      </c>
      <c r="AG10" s="29">
        <v>5.9</v>
      </c>
      <c r="AH10" s="29">
        <v>4.8949999999999996</v>
      </c>
      <c r="AI10" s="29">
        <v>5.88</v>
      </c>
      <c r="AJ10" s="32">
        <v>6.3920000000000003</v>
      </c>
    </row>
    <row r="11" spans="1:36" ht="18.75" customHeight="1" x14ac:dyDescent="0.25">
      <c r="A11" s="30">
        <v>4.6454545454545464</v>
      </c>
      <c r="B11" s="30">
        <v>4.6769230769230763</v>
      </c>
      <c r="C11" s="30">
        <v>4.7586206896551726</v>
      </c>
      <c r="D11" s="30">
        <v>4.5666666666666664</v>
      </c>
      <c r="E11" s="30">
        <v>4.7521739130434781</v>
      </c>
      <c r="F11" s="30">
        <v>4.6608695652173919</v>
      </c>
      <c r="G11" s="30">
        <v>4.7399999999999993</v>
      </c>
      <c r="H11" s="30">
        <v>4.5642857142857149</v>
      </c>
      <c r="I11" s="30">
        <v>4.8652173913043466</v>
      </c>
      <c r="J11" s="30">
        <v>5.246666666666667</v>
      </c>
      <c r="K11" s="28">
        <v>5.9</v>
      </c>
      <c r="L11" s="28">
        <v>5.0999999999999996</v>
      </c>
      <c r="M11" s="28">
        <v>6.7</v>
      </c>
      <c r="N11" s="28">
        <v>7.2</v>
      </c>
      <c r="O11" s="28">
        <v>5.6</v>
      </c>
      <c r="P11" s="28">
        <v>6.6</v>
      </c>
      <c r="Q11" s="28">
        <v>5.5</v>
      </c>
      <c r="R11" s="28">
        <v>5.9</v>
      </c>
      <c r="S11" s="28">
        <v>5.9</v>
      </c>
      <c r="T11" s="28">
        <v>5.3</v>
      </c>
      <c r="U11" s="31">
        <v>4.9749999999999996</v>
      </c>
      <c r="V11" s="31">
        <v>6.36</v>
      </c>
      <c r="W11" s="31">
        <v>6.93</v>
      </c>
      <c r="X11" s="31">
        <v>6.9649999999999999</v>
      </c>
      <c r="Y11" s="31">
        <v>5.33</v>
      </c>
      <c r="Z11" s="31">
        <v>6.4649999999999999</v>
      </c>
      <c r="AA11" s="31">
        <v>5.6349999999999998</v>
      </c>
      <c r="AB11" s="31">
        <v>5.2750000000000004</v>
      </c>
      <c r="AC11" s="31">
        <v>6.0750000000000002</v>
      </c>
      <c r="AD11" s="31">
        <v>5.6899999999999995</v>
      </c>
      <c r="AE11" s="32">
        <v>4.8133333333333335</v>
      </c>
      <c r="AF11" s="29">
        <v>6.9</v>
      </c>
      <c r="AG11" s="29">
        <v>7.1</v>
      </c>
      <c r="AH11" s="29">
        <v>5.15</v>
      </c>
      <c r="AI11" s="29">
        <v>6.2650000000000006</v>
      </c>
      <c r="AJ11" s="32">
        <v>4.9680000000000009</v>
      </c>
    </row>
    <row r="12" spans="1:36" ht="18.75" customHeight="1" x14ac:dyDescent="0.25">
      <c r="A12" s="30">
        <v>4.7649999999999988</v>
      </c>
      <c r="B12" s="30">
        <v>4.4642857142857135</v>
      </c>
      <c r="C12" s="30">
        <v>4.6066666666666665</v>
      </c>
      <c r="D12" s="30">
        <v>4.6428571428571432</v>
      </c>
      <c r="E12" s="30">
        <v>4.8095238095238102</v>
      </c>
      <c r="F12" s="30">
        <v>4.95</v>
      </c>
      <c r="G12" s="30">
        <v>4.3538461538461544</v>
      </c>
      <c r="H12" s="30">
        <v>4.745454545454546</v>
      </c>
      <c r="I12" s="30">
        <v>4.8954545454545455</v>
      </c>
      <c r="J12" s="30">
        <v>5.0142857142857142</v>
      </c>
      <c r="K12" s="28">
        <v>5.52</v>
      </c>
      <c r="L12" s="28">
        <v>4.7900000000000009</v>
      </c>
      <c r="M12" s="28">
        <v>6.7099999999999991</v>
      </c>
      <c r="N12" s="28">
        <v>6.8900000000000006</v>
      </c>
      <c r="O12" s="28">
        <v>5.4700000000000006</v>
      </c>
      <c r="P12" s="28">
        <v>6.4700000000000006</v>
      </c>
      <c r="Q12" s="28">
        <v>5.4300000000000006</v>
      </c>
      <c r="R12" s="28">
        <v>6.1199999999999992</v>
      </c>
      <c r="S12" s="28">
        <v>5.91</v>
      </c>
      <c r="T12" s="28">
        <v>5.6099999999999994</v>
      </c>
      <c r="U12" s="31">
        <v>5.6449999999999996</v>
      </c>
      <c r="V12" s="31">
        <v>6.5949999999999998</v>
      </c>
      <c r="W12" s="31">
        <v>6.6349999999999998</v>
      </c>
      <c r="X12" s="31">
        <v>6.8800000000000008</v>
      </c>
      <c r="Y12" s="31">
        <v>5.5649999999999995</v>
      </c>
      <c r="Z12" s="31">
        <v>6.3900000000000006</v>
      </c>
      <c r="AA12" s="31">
        <v>5.4649999999999999</v>
      </c>
      <c r="AB12" s="31">
        <v>5.34</v>
      </c>
      <c r="AC12" s="31">
        <v>6.29</v>
      </c>
      <c r="AD12" s="31">
        <v>5.9350000000000005</v>
      </c>
      <c r="AE12" s="32">
        <v>4.9923076923076914</v>
      </c>
      <c r="AF12" s="29">
        <v>5.5299999999999994</v>
      </c>
      <c r="AG12" s="29">
        <v>6.3900000000000006</v>
      </c>
      <c r="AH12" s="29">
        <v>4.6750000000000007</v>
      </c>
      <c r="AI12" s="29">
        <v>6.1850000000000005</v>
      </c>
      <c r="AJ12" s="32">
        <v>4.7807692307692315</v>
      </c>
    </row>
    <row r="13" spans="1:36" ht="18.75" customHeight="1" x14ac:dyDescent="0.25">
      <c r="A13" s="30">
        <v>4.7217391304347833</v>
      </c>
      <c r="B13" s="30">
        <v>4.7923076923076922</v>
      </c>
      <c r="C13" s="30">
        <v>4.4758620689655171</v>
      </c>
      <c r="D13" s="30">
        <v>4.9772727272727275</v>
      </c>
      <c r="E13" s="30">
        <v>4.6880000000000006</v>
      </c>
      <c r="F13" s="30">
        <v>4.6875000000000009</v>
      </c>
      <c r="G13" s="30">
        <v>5.2133333333333338</v>
      </c>
      <c r="H13" s="30">
        <v>5.172727272727272</v>
      </c>
      <c r="I13" s="30">
        <v>4.9090909090909083</v>
      </c>
      <c r="J13" s="30">
        <v>5.3</v>
      </c>
      <c r="K13" s="28">
        <v>5.3774288016480645</v>
      </c>
      <c r="L13" s="28">
        <v>3.8579385527527856</v>
      </c>
      <c r="M13" s="28">
        <v>5.64</v>
      </c>
      <c r="N13" s="28">
        <v>7.1626453460167223</v>
      </c>
      <c r="O13" s="28">
        <v>4.6165254226179524</v>
      </c>
      <c r="P13" s="28">
        <v>6.3095470842142038</v>
      </c>
      <c r="Q13" s="28">
        <v>5.1437608268134198</v>
      </c>
      <c r="R13" s="28">
        <v>6.5030362671710975</v>
      </c>
      <c r="S13" s="28">
        <v>4.6305973384107828</v>
      </c>
      <c r="T13" s="28">
        <v>5.3752301824279218</v>
      </c>
      <c r="U13" s="31">
        <v>5.6749999999999998</v>
      </c>
      <c r="V13" s="31">
        <v>6.4550000000000001</v>
      </c>
      <c r="W13" s="31">
        <v>6.8249999999999993</v>
      </c>
      <c r="X13" s="31">
        <v>6.8900000000000006</v>
      </c>
      <c r="Y13" s="31">
        <v>5.6849999999999996</v>
      </c>
      <c r="Z13" s="31">
        <v>6.3699999999999992</v>
      </c>
      <c r="AA13" s="31">
        <v>5.6999999999999993</v>
      </c>
      <c r="AB13" s="31">
        <v>5.43</v>
      </c>
      <c r="AC13" s="31">
        <v>6.4350000000000005</v>
      </c>
      <c r="AD13" s="31">
        <v>6.0050000000000008</v>
      </c>
      <c r="AE13" s="32">
        <v>4.871428571428571</v>
      </c>
      <c r="AF13" s="29">
        <v>6.1716586415429395</v>
      </c>
      <c r="AG13" s="29">
        <v>7.2318595554952463</v>
      </c>
      <c r="AH13" s="29">
        <v>4.9450000000000003</v>
      </c>
      <c r="AI13" s="29">
        <v>6.09</v>
      </c>
      <c r="AJ13" s="32">
        <v>5.2769230769230768</v>
      </c>
    </row>
    <row r="14" spans="1:36" ht="18.75" customHeight="1" x14ac:dyDescent="0.25">
      <c r="K14" s="24"/>
      <c r="L14" s="23"/>
      <c r="M14" s="24"/>
      <c r="N14" s="24"/>
      <c r="O14" s="24"/>
      <c r="P14" s="24"/>
      <c r="Q14" s="24"/>
      <c r="R14" s="24"/>
      <c r="S14" s="24"/>
      <c r="T14" s="24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F14" s="24"/>
      <c r="AG14" s="24"/>
      <c r="AH14" s="23"/>
      <c r="AI14" s="23"/>
    </row>
    <row r="15" spans="1:36" ht="18.75" customHeight="1" x14ac:dyDescent="0.25">
      <c r="K15" s="24"/>
      <c r="L15" s="23"/>
      <c r="M15" s="24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F15" s="24"/>
      <c r="AG15" s="24"/>
      <c r="AH15" s="23"/>
      <c r="AI15" s="23"/>
    </row>
    <row r="16" spans="1:36" ht="18.75" customHeight="1" x14ac:dyDescent="0.25">
      <c r="K16" s="22"/>
      <c r="L16" s="23"/>
      <c r="M16" s="24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F16" s="24"/>
      <c r="AG16" s="24"/>
      <c r="AH16" s="23"/>
      <c r="AI16" s="23"/>
    </row>
    <row r="17" spans="11:35" ht="18.75" customHeight="1" x14ac:dyDescent="0.25">
      <c r="K17" s="24"/>
      <c r="L17" s="23"/>
      <c r="M17" s="24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F17" s="24"/>
      <c r="AG17" s="24"/>
      <c r="AH17" s="23"/>
      <c r="AI17" s="23"/>
    </row>
    <row r="18" spans="11:35" ht="18.75" customHeight="1" x14ac:dyDescent="0.25">
      <c r="K18" s="24"/>
      <c r="L18" s="23"/>
      <c r="M18" s="24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F18" s="24"/>
      <c r="AG18" s="24"/>
      <c r="AH18" s="23"/>
      <c r="AI18" s="23"/>
    </row>
    <row r="19" spans="11:35" ht="18.75" customHeight="1" x14ac:dyDescent="0.25">
      <c r="K19" s="24"/>
      <c r="L19" s="23"/>
      <c r="M19" s="24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F19" s="24"/>
      <c r="AG19" s="24"/>
      <c r="AH19" s="23"/>
      <c r="AI19" s="23"/>
    </row>
    <row r="20" spans="11:35" ht="18.75" customHeight="1" x14ac:dyDescent="0.25">
      <c r="K20" s="24"/>
      <c r="L20" s="23"/>
      <c r="M20" s="24"/>
      <c r="N20" s="24"/>
      <c r="O20" s="24"/>
      <c r="P20" s="24"/>
      <c r="Q20" s="22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F20" s="24"/>
      <c r="AG20" s="24"/>
      <c r="AH20" s="23"/>
      <c r="AI20" s="23"/>
    </row>
    <row r="21" spans="11:35" ht="18.75" customHeight="1" x14ac:dyDescent="0.25">
      <c r="K21" s="24"/>
      <c r="L21" s="23"/>
      <c r="M21" s="24"/>
      <c r="N21" s="24"/>
      <c r="O21" s="24"/>
      <c r="P21" s="24"/>
      <c r="Q21" s="22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F21" s="22"/>
      <c r="AG21" s="24"/>
      <c r="AH21" s="23"/>
      <c r="AI21" s="23"/>
    </row>
    <row r="22" spans="11:35" ht="18.75" customHeight="1" x14ac:dyDescent="0.25">
      <c r="K22" s="24"/>
      <c r="L22" s="23"/>
      <c r="M22" s="24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F22" s="22"/>
      <c r="AG22" s="24"/>
      <c r="AH22" s="23"/>
      <c r="AI22" s="23"/>
    </row>
    <row r="23" spans="11:35" ht="18.75" customHeight="1" x14ac:dyDescent="0.25">
      <c r="K23" s="24"/>
      <c r="L23" s="23"/>
      <c r="M23" s="24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F23" s="24"/>
      <c r="AG23" s="24"/>
      <c r="AH23" s="23"/>
      <c r="AI23" s="23"/>
    </row>
    <row r="24" spans="11:35" ht="18.75" customHeight="1" x14ac:dyDescent="0.25">
      <c r="K24" s="24"/>
      <c r="L24" s="23"/>
      <c r="M24" s="24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F24" s="24"/>
      <c r="AG24" s="24"/>
      <c r="AH24" s="23"/>
      <c r="AI24" s="23"/>
    </row>
    <row r="25" spans="11:35" ht="18.75" customHeight="1" x14ac:dyDescent="0.25">
      <c r="K25" s="22"/>
      <c r="L25" s="23"/>
      <c r="M25" s="24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F25" s="22"/>
      <c r="AG25" s="24"/>
      <c r="AH25" s="23"/>
      <c r="AI25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4C5E-82DE-4CBA-AAA5-A0BC32D0CF33}">
  <sheetPr>
    <outlinePr summaryBelow="0"/>
  </sheetPr>
  <dimension ref="A1:AJ25"/>
  <sheetViews>
    <sheetView tabSelected="1" topLeftCell="R1" zoomScale="70" zoomScaleNormal="70" workbookViewId="0">
      <selection activeCell="AE17" sqref="AE17"/>
    </sheetView>
  </sheetViews>
  <sheetFormatPr defaultRowHeight="15" x14ac:dyDescent="0.25"/>
  <cols>
    <col min="1" max="10" width="14" style="21" customWidth="1"/>
    <col min="11" max="11" width="14" style="25" customWidth="1"/>
    <col min="12" max="12" width="14" style="26" customWidth="1"/>
    <col min="13" max="20" width="14" style="27" customWidth="1"/>
    <col min="21" max="30" width="13.5703125" style="26" bestFit="1" customWidth="1"/>
    <col min="31" max="31" width="14" style="21" customWidth="1"/>
    <col min="32" max="32" width="14" style="25" customWidth="1"/>
    <col min="33" max="33" width="14" style="27" customWidth="1"/>
    <col min="34" max="35" width="13.5703125" style="26" bestFit="1" customWidth="1"/>
    <col min="36" max="36" width="14" style="21" customWidth="1"/>
    <col min="37" max="16384" width="9.140625" style="21"/>
  </cols>
  <sheetData>
    <row r="1" spans="1:36" ht="18.75" customHeight="1" x14ac:dyDescent="0.25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0" t="s">
        <v>46</v>
      </c>
      <c r="J1" s="30" t="s">
        <v>47</v>
      </c>
      <c r="K1" s="28" t="s">
        <v>0</v>
      </c>
      <c r="L1" s="28" t="s">
        <v>1</v>
      </c>
      <c r="M1" s="28" t="s">
        <v>2</v>
      </c>
      <c r="N1" s="28" t="s">
        <v>3</v>
      </c>
      <c r="O1" s="28" t="s">
        <v>4</v>
      </c>
      <c r="P1" s="28" t="s">
        <v>5</v>
      </c>
      <c r="Q1" s="28" t="s">
        <v>6</v>
      </c>
      <c r="R1" s="28" t="s">
        <v>7</v>
      </c>
      <c r="S1" s="28" t="s">
        <v>8</v>
      </c>
      <c r="T1" s="28" t="s">
        <v>9</v>
      </c>
      <c r="U1" s="31" t="s">
        <v>50</v>
      </c>
      <c r="V1" s="31" t="s">
        <v>51</v>
      </c>
      <c r="W1" s="31" t="s">
        <v>52</v>
      </c>
      <c r="X1" s="31" t="s">
        <v>53</v>
      </c>
      <c r="Y1" s="31" t="s">
        <v>54</v>
      </c>
      <c r="Z1" s="31" t="s">
        <v>55</v>
      </c>
      <c r="AA1" s="31" t="s">
        <v>56</v>
      </c>
      <c r="AB1" s="31" t="s">
        <v>57</v>
      </c>
      <c r="AC1" s="31" t="s">
        <v>58</v>
      </c>
      <c r="AD1" s="31" t="s">
        <v>59</v>
      </c>
      <c r="AE1" s="32" t="s">
        <v>60</v>
      </c>
      <c r="AF1" s="29" t="s">
        <v>61</v>
      </c>
      <c r="AG1" s="29" t="s">
        <v>62</v>
      </c>
      <c r="AH1" s="29" t="s">
        <v>48</v>
      </c>
      <c r="AI1" s="29" t="s">
        <v>49</v>
      </c>
      <c r="AJ1" s="32" t="s">
        <v>37</v>
      </c>
    </row>
    <row r="2" spans="1:36" ht="18.75" customHeight="1" x14ac:dyDescent="0.25">
      <c r="A2" s="30">
        <v>5.5863636363636369</v>
      </c>
      <c r="B2" s="30">
        <v>4.96</v>
      </c>
      <c r="C2" s="30">
        <v>5.7655172413793103</v>
      </c>
      <c r="D2" s="30">
        <v>5.5692307692307699</v>
      </c>
      <c r="E2" s="30">
        <v>6.017391304347826</v>
      </c>
      <c r="F2" s="30">
        <v>5.5666666666666664</v>
      </c>
      <c r="G2" s="30">
        <v>5.4499999999999984</v>
      </c>
      <c r="H2" s="30">
        <v>5.7440000000000007</v>
      </c>
      <c r="I2" s="30">
        <v>5.3086956521739124</v>
      </c>
      <c r="J2" s="30">
        <v>6.1785714285714297</v>
      </c>
      <c r="K2" s="28">
        <v>4.4000000000000004</v>
      </c>
      <c r="L2" s="28">
        <v>4.3</v>
      </c>
      <c r="M2" s="28">
        <v>5.3</v>
      </c>
      <c r="N2" s="28">
        <v>6.8</v>
      </c>
      <c r="O2" s="28">
        <v>4.8</v>
      </c>
      <c r="P2" s="28">
        <v>3.7</v>
      </c>
      <c r="Q2" s="28">
        <v>3.7</v>
      </c>
      <c r="R2" s="28">
        <v>5.3</v>
      </c>
      <c r="S2" s="28">
        <v>5.2</v>
      </c>
      <c r="T2" s="28">
        <v>5.0999999999999996</v>
      </c>
      <c r="U2" s="31">
        <v>5.1150000000000002</v>
      </c>
      <c r="V2" s="31">
        <v>4.83</v>
      </c>
      <c r="W2" s="31">
        <v>4.625</v>
      </c>
      <c r="X2" s="31">
        <v>5.2200000000000006</v>
      </c>
      <c r="Y2" s="31">
        <v>4.49</v>
      </c>
      <c r="Z2" s="31">
        <v>5.5350000000000001</v>
      </c>
      <c r="AA2" s="31">
        <v>4.375</v>
      </c>
      <c r="AB2" s="31">
        <v>5.69</v>
      </c>
      <c r="AC2" s="31">
        <v>4.87</v>
      </c>
      <c r="AD2" s="31">
        <v>4.57</v>
      </c>
      <c r="AE2" s="32">
        <v>6.3291666666666657</v>
      </c>
      <c r="AF2" s="29">
        <v>4.4000000000000004</v>
      </c>
      <c r="AG2" s="29">
        <v>6.3</v>
      </c>
      <c r="AH2" s="29">
        <v>4.5449999999999999</v>
      </c>
      <c r="AI2" s="29">
        <v>4.76</v>
      </c>
      <c r="AJ2" s="32">
        <v>6.0249999999999995</v>
      </c>
    </row>
    <row r="3" spans="1:36" ht="18.75" customHeight="1" x14ac:dyDescent="0.25">
      <c r="A3" s="30">
        <v>5.44</v>
      </c>
      <c r="B3" s="30">
        <v>5.6611111111111097</v>
      </c>
      <c r="C3" s="30">
        <v>5.7466666666666679</v>
      </c>
      <c r="D3" s="30">
        <v>5.46</v>
      </c>
      <c r="E3" s="30">
        <v>5.8869565217391306</v>
      </c>
      <c r="F3" s="30">
        <v>5.78</v>
      </c>
      <c r="G3" s="30">
        <v>5.3235294117647056</v>
      </c>
      <c r="H3" s="30">
        <v>5.2565217391304335</v>
      </c>
      <c r="I3" s="30">
        <v>5.0391304347826091</v>
      </c>
      <c r="J3" s="30">
        <v>6.2333333333333343</v>
      </c>
      <c r="K3" s="28">
        <v>4.2</v>
      </c>
      <c r="L3" s="28">
        <v>4.5</v>
      </c>
      <c r="M3" s="28">
        <v>5.4</v>
      </c>
      <c r="N3" s="28">
        <v>6.6</v>
      </c>
      <c r="O3" s="28">
        <v>5</v>
      </c>
      <c r="P3" s="28">
        <v>3.9</v>
      </c>
      <c r="Q3" s="28">
        <v>4.5999999999999996</v>
      </c>
      <c r="R3" s="28">
        <v>4.9800000000000004</v>
      </c>
      <c r="S3" s="28">
        <v>5.0999999999999996</v>
      </c>
      <c r="T3" s="28">
        <v>5</v>
      </c>
      <c r="U3" s="31">
        <v>4.665</v>
      </c>
      <c r="V3" s="31">
        <v>4.9050000000000002</v>
      </c>
      <c r="W3" s="31">
        <v>5.1400000000000006</v>
      </c>
      <c r="X3" s="31">
        <v>5.38</v>
      </c>
      <c r="Y3" s="31">
        <v>4.6950000000000003</v>
      </c>
      <c r="Z3" s="31">
        <v>5.4600000000000009</v>
      </c>
      <c r="AA3" s="31">
        <v>4.51</v>
      </c>
      <c r="AB3" s="31">
        <v>5.2200000000000006</v>
      </c>
      <c r="AC3" s="31">
        <v>4.7750000000000004</v>
      </c>
      <c r="AD3" s="31">
        <v>4.41</v>
      </c>
      <c r="AE3" s="32">
        <v>6.2958333333333334</v>
      </c>
      <c r="AF3" s="29">
        <v>4.5</v>
      </c>
      <c r="AG3" s="29">
        <v>6.2</v>
      </c>
      <c r="AH3" s="29">
        <v>4.2699999999999996</v>
      </c>
      <c r="AI3" s="29">
        <v>4.9749999999999996</v>
      </c>
      <c r="AJ3" s="32">
        <v>6.1333333333333337</v>
      </c>
    </row>
    <row r="4" spans="1:36" ht="18.75" customHeight="1" x14ac:dyDescent="0.25">
      <c r="A4" s="30">
        <v>5.747826086956521</v>
      </c>
      <c r="B4" s="30">
        <v>5.4866666666666664</v>
      </c>
      <c r="C4" s="30">
        <v>5.9475862068965517</v>
      </c>
      <c r="D4" s="30">
        <v>5.38</v>
      </c>
      <c r="E4" s="30">
        <v>5.7</v>
      </c>
      <c r="F4" s="30">
        <v>5.2857142857142856</v>
      </c>
      <c r="G4" s="30">
        <v>5.6117647058823525</v>
      </c>
      <c r="H4" s="30">
        <v>5.4879999999999995</v>
      </c>
      <c r="I4" s="30">
        <v>5.5086956521739117</v>
      </c>
      <c r="J4" s="30">
        <v>6.3874999999999993</v>
      </c>
      <c r="K4" s="28">
        <v>4.5</v>
      </c>
      <c r="L4" s="28">
        <v>4.0999999999999996</v>
      </c>
      <c r="M4" s="28">
        <v>5.9</v>
      </c>
      <c r="N4" s="28">
        <v>5.3</v>
      </c>
      <c r="O4" s="28">
        <v>5</v>
      </c>
      <c r="P4" s="28">
        <v>3.7</v>
      </c>
      <c r="Q4" s="28">
        <v>4.5999999999999996</v>
      </c>
      <c r="R4" s="28">
        <v>5.37</v>
      </c>
      <c r="S4" s="28">
        <v>4.0999999999999996</v>
      </c>
      <c r="T4" s="28">
        <v>4.3</v>
      </c>
      <c r="U4" s="31">
        <v>4.3250000000000002</v>
      </c>
      <c r="V4" s="31">
        <v>4.93</v>
      </c>
      <c r="W4" s="31">
        <v>4.96</v>
      </c>
      <c r="X4" s="31">
        <v>5.3949999999999996</v>
      </c>
      <c r="Y4" s="31">
        <v>4.9849999999999994</v>
      </c>
      <c r="Z4" s="31">
        <v>5.4550000000000001</v>
      </c>
      <c r="AA4" s="31">
        <v>4.55</v>
      </c>
      <c r="AB4" s="31">
        <v>5.74</v>
      </c>
      <c r="AC4" s="31">
        <v>5.01</v>
      </c>
      <c r="AD4" s="31">
        <v>4.2100000000000009</v>
      </c>
      <c r="AE4" s="32">
        <v>6.3357142857142845</v>
      </c>
      <c r="AF4" s="29">
        <v>4.3</v>
      </c>
      <c r="AG4" s="29">
        <v>5.6</v>
      </c>
      <c r="AH4" s="29">
        <v>4.1050000000000004</v>
      </c>
      <c r="AI4" s="29">
        <v>4.3600000000000003</v>
      </c>
      <c r="AJ4" s="32">
        <v>5.7642857142857142</v>
      </c>
    </row>
    <row r="5" spans="1:36" ht="18.75" customHeight="1" x14ac:dyDescent="0.25">
      <c r="A5" s="30">
        <v>5.6124999999999998</v>
      </c>
      <c r="B5" s="30">
        <v>4.7076923076923078</v>
      </c>
      <c r="C5" s="30">
        <v>5.4862068965517237</v>
      </c>
      <c r="D5" s="30">
        <v>5.75</v>
      </c>
      <c r="E5" s="30">
        <v>5.6666666666666661</v>
      </c>
      <c r="F5" s="30">
        <v>5.176000000000001</v>
      </c>
      <c r="G5" s="30">
        <v>5.6307692307692312</v>
      </c>
      <c r="H5" s="30">
        <v>6.4208333333333334</v>
      </c>
      <c r="I5" s="30">
        <v>5.9222222222222234</v>
      </c>
      <c r="J5" s="30">
        <v>6.1277777777777773</v>
      </c>
      <c r="K5" s="28">
        <v>4.4000000000000004</v>
      </c>
      <c r="L5" s="28">
        <v>4.5999999999999996</v>
      </c>
      <c r="M5" s="28">
        <v>5.3</v>
      </c>
      <c r="N5" s="28">
        <v>4.8</v>
      </c>
      <c r="O5" s="28">
        <v>4.7</v>
      </c>
      <c r="P5" s="28">
        <v>3.5</v>
      </c>
      <c r="Q5" s="28">
        <v>4.2</v>
      </c>
      <c r="R5" s="28">
        <v>5.6</v>
      </c>
      <c r="S5" s="28">
        <v>4.8</v>
      </c>
      <c r="T5" s="28">
        <v>4.4000000000000004</v>
      </c>
      <c r="U5" s="31">
        <v>4.9050000000000002</v>
      </c>
      <c r="V5" s="31">
        <v>4.88</v>
      </c>
      <c r="W5" s="31">
        <v>4.76</v>
      </c>
      <c r="X5" s="31">
        <v>5.3650000000000002</v>
      </c>
      <c r="Y5" s="31">
        <v>4.835</v>
      </c>
      <c r="Z5" s="31">
        <v>5.0299999999999994</v>
      </c>
      <c r="AA5" s="31">
        <v>4.62</v>
      </c>
      <c r="AB5" s="31">
        <v>5.0649999999999995</v>
      </c>
      <c r="AC5" s="31">
        <v>4.92</v>
      </c>
      <c r="AD5" s="31">
        <v>4.16</v>
      </c>
      <c r="AE5" s="32">
        <v>6.2839999999999989</v>
      </c>
      <c r="AF5" s="29">
        <v>4.8</v>
      </c>
      <c r="AG5" s="29">
        <v>6</v>
      </c>
      <c r="AH5" s="29">
        <v>4.5750000000000002</v>
      </c>
      <c r="AI5" s="29">
        <v>4.03</v>
      </c>
      <c r="AJ5" s="32">
        <v>5.7470588235294109</v>
      </c>
    </row>
    <row r="6" spans="1:36" ht="18.75" customHeight="1" x14ac:dyDescent="0.25">
      <c r="A6" s="30">
        <v>5.8461538461538458</v>
      </c>
      <c r="B6" s="30">
        <v>5.5416666666666679</v>
      </c>
      <c r="C6" s="30">
        <v>5.58</v>
      </c>
      <c r="D6" s="30">
        <v>5.5949999999999998</v>
      </c>
      <c r="E6" s="30">
        <v>5.958333333333333</v>
      </c>
      <c r="F6" s="30">
        <v>7.4476190476190478</v>
      </c>
      <c r="G6" s="30">
        <v>6.4473684210526327</v>
      </c>
      <c r="H6" s="30">
        <v>5.8999999999999995</v>
      </c>
      <c r="I6" s="30">
        <v>5.7727272727272725</v>
      </c>
      <c r="J6" s="30">
        <v>5.5518518518518514</v>
      </c>
      <c r="K6" s="28">
        <v>4.7</v>
      </c>
      <c r="L6" s="28">
        <v>3.8</v>
      </c>
      <c r="M6" s="28">
        <v>5.5</v>
      </c>
      <c r="N6" s="28">
        <v>5.0999999999999996</v>
      </c>
      <c r="O6" s="28">
        <v>4.5</v>
      </c>
      <c r="P6" s="28">
        <v>3.4</v>
      </c>
      <c r="Q6" s="28">
        <v>4.4000000000000004</v>
      </c>
      <c r="R6" s="28">
        <v>5.17</v>
      </c>
      <c r="S6" s="28">
        <v>4.7</v>
      </c>
      <c r="T6" s="28">
        <v>4.5999999999999996</v>
      </c>
      <c r="U6" s="31">
        <v>4.67</v>
      </c>
      <c r="V6" s="31">
        <v>5.04</v>
      </c>
      <c r="W6" s="31">
        <v>5.12</v>
      </c>
      <c r="X6" s="31">
        <v>5.3450000000000006</v>
      </c>
      <c r="Y6" s="31">
        <v>4.6150000000000002</v>
      </c>
      <c r="Z6" s="31">
        <v>4.32</v>
      </c>
      <c r="AA6" s="31">
        <v>4.7699999999999996</v>
      </c>
      <c r="AB6" s="31">
        <v>4.84</v>
      </c>
      <c r="AC6" s="31">
        <v>5.2349999999999994</v>
      </c>
      <c r="AD6" s="31">
        <v>4.9800000000000004</v>
      </c>
      <c r="AE6" s="32">
        <v>6.4083333333333341</v>
      </c>
      <c r="AF6" s="29">
        <v>5.0999999999999996</v>
      </c>
      <c r="AG6" s="29">
        <v>5.7</v>
      </c>
      <c r="AH6" s="29">
        <v>4.1749999999999998</v>
      </c>
      <c r="AI6" s="29">
        <v>4.8900000000000006</v>
      </c>
      <c r="AJ6" s="32">
        <v>5.7352941176470589</v>
      </c>
    </row>
    <row r="7" spans="1:36" ht="18.75" customHeight="1" x14ac:dyDescent="0.25">
      <c r="A7" s="30">
        <v>5.6153846153846168</v>
      </c>
      <c r="B7" s="30">
        <v>5.5130434782608706</v>
      </c>
      <c r="C7" s="30">
        <v>5.7541666666666664</v>
      </c>
      <c r="D7" s="30">
        <v>5.8086956521739124</v>
      </c>
      <c r="E7" s="30">
        <v>5.5652173913043477</v>
      </c>
      <c r="F7" s="30">
        <v>5.1428571428571432</v>
      </c>
      <c r="G7" s="30">
        <v>6.40625</v>
      </c>
      <c r="H7" s="30">
        <v>6.1310344827586212</v>
      </c>
      <c r="I7" s="30">
        <v>5.6545454545454552</v>
      </c>
      <c r="J7" s="30">
        <v>5.6080000000000005</v>
      </c>
      <c r="K7" s="28">
        <v>4.4000000000000004</v>
      </c>
      <c r="L7" s="28">
        <v>4.5</v>
      </c>
      <c r="M7" s="28">
        <v>5.7</v>
      </c>
      <c r="N7" s="28">
        <v>4.9000000000000004</v>
      </c>
      <c r="O7" s="28">
        <v>4</v>
      </c>
      <c r="P7" s="28">
        <v>3.3</v>
      </c>
      <c r="Q7" s="28">
        <v>4.8</v>
      </c>
      <c r="R7" s="28">
        <v>5.5</v>
      </c>
      <c r="S7" s="28">
        <v>5</v>
      </c>
      <c r="T7" s="28">
        <v>4.9000000000000004</v>
      </c>
      <c r="U7" s="31">
        <v>4.6550000000000002</v>
      </c>
      <c r="V7" s="31">
        <v>4.9749999999999996</v>
      </c>
      <c r="W7" s="31">
        <v>4.7799999999999994</v>
      </c>
      <c r="X7" s="31">
        <v>5.2100000000000009</v>
      </c>
      <c r="Y7" s="31">
        <v>4.6850000000000005</v>
      </c>
      <c r="Z7" s="31">
        <v>4.8100000000000005</v>
      </c>
      <c r="AA7" s="31">
        <v>5.125</v>
      </c>
      <c r="AB7" s="31">
        <v>4.6950000000000003</v>
      </c>
      <c r="AC7" s="31">
        <v>5.1850000000000005</v>
      </c>
      <c r="AD7" s="31">
        <v>4.9649999999999999</v>
      </c>
      <c r="AE7" s="32">
        <v>6.0307692307692315</v>
      </c>
      <c r="AF7" s="29">
        <v>4.7</v>
      </c>
      <c r="AG7" s="29">
        <v>6.3</v>
      </c>
      <c r="AH7" s="29">
        <v>4.1500000000000004</v>
      </c>
      <c r="AI7" s="29">
        <v>4.8499999999999996</v>
      </c>
      <c r="AJ7" s="32">
        <v>5.8875000000000002</v>
      </c>
    </row>
    <row r="8" spans="1:36" ht="18.75" customHeight="1" x14ac:dyDescent="0.25">
      <c r="A8" s="30">
        <v>5.8153846153846152</v>
      </c>
      <c r="B8" s="30">
        <v>5.7041666666666666</v>
      </c>
      <c r="C8" s="30">
        <v>5.8680000000000003</v>
      </c>
      <c r="D8" s="30">
        <v>5.7047619047619049</v>
      </c>
      <c r="E8" s="30">
        <v>5.5590909090909095</v>
      </c>
      <c r="F8" s="30">
        <v>5.447368421052631</v>
      </c>
      <c r="G8" s="30">
        <v>6.1533333333333333</v>
      </c>
      <c r="H8" s="30">
        <v>5.7037037037037024</v>
      </c>
      <c r="I8" s="30">
        <v>5.7409090909090912</v>
      </c>
      <c r="J8" s="30">
        <v>5.7894736842105265</v>
      </c>
      <c r="K8" s="28">
        <v>5</v>
      </c>
      <c r="L8" s="28">
        <v>4.3</v>
      </c>
      <c r="M8" s="28">
        <v>5.4</v>
      </c>
      <c r="N8" s="28">
        <v>4.7</v>
      </c>
      <c r="O8" s="28">
        <v>5.2</v>
      </c>
      <c r="P8" s="28">
        <v>5</v>
      </c>
      <c r="Q8" s="28">
        <v>4.3</v>
      </c>
      <c r="R8" s="28">
        <v>5.0999999999999996</v>
      </c>
      <c r="S8" s="28">
        <v>4.7</v>
      </c>
      <c r="T8" s="28">
        <v>5</v>
      </c>
      <c r="U8" s="31">
        <v>4.4649999999999999</v>
      </c>
      <c r="V8" s="31">
        <v>5.27</v>
      </c>
      <c r="W8" s="31">
        <v>4.67</v>
      </c>
      <c r="X8" s="31">
        <v>5.15</v>
      </c>
      <c r="Y8" s="31">
        <v>4.7100000000000009</v>
      </c>
      <c r="Z8" s="31">
        <v>4.5150000000000006</v>
      </c>
      <c r="AA8" s="31">
        <v>5.0949999999999998</v>
      </c>
      <c r="AB8" s="31">
        <v>5.2</v>
      </c>
      <c r="AC8" s="31">
        <v>5.46</v>
      </c>
      <c r="AD8" s="31">
        <v>5.34</v>
      </c>
      <c r="AE8" s="32">
        <v>5.8499999999999988</v>
      </c>
      <c r="AF8" s="29">
        <v>5.5</v>
      </c>
      <c r="AG8" s="29">
        <v>5.7</v>
      </c>
      <c r="AH8" s="29">
        <v>4.125</v>
      </c>
      <c r="AI8" s="29">
        <v>4.76</v>
      </c>
      <c r="AJ8" s="32">
        <v>5.9266666666666659</v>
      </c>
    </row>
    <row r="9" spans="1:36" ht="18.75" customHeight="1" x14ac:dyDescent="0.25">
      <c r="A9" s="30">
        <v>5.7846153846153863</v>
      </c>
      <c r="B9" s="30">
        <v>5.4652173913043471</v>
      </c>
      <c r="C9" s="30">
        <v>5.6210526315789462</v>
      </c>
      <c r="D9" s="30">
        <v>5.3409090909090917</v>
      </c>
      <c r="E9" s="30">
        <v>5.7839999999999998</v>
      </c>
      <c r="F9" s="30">
        <v>5.6952380952380954</v>
      </c>
      <c r="G9" s="30">
        <v>6.3947368421052619</v>
      </c>
      <c r="H9" s="30">
        <v>6.1239999999999997</v>
      </c>
      <c r="I9" s="30">
        <v>5.7090909090909099</v>
      </c>
      <c r="J9" s="30">
        <v>5.5959999999999992</v>
      </c>
      <c r="K9" s="28">
        <v>5.2</v>
      </c>
      <c r="L9" s="28">
        <v>4.4000000000000004</v>
      </c>
      <c r="M9" s="28">
        <v>5.5</v>
      </c>
      <c r="N9" s="28">
        <v>6.1</v>
      </c>
      <c r="O9" s="28">
        <v>4.9000000000000004</v>
      </c>
      <c r="P9" s="28">
        <v>5</v>
      </c>
      <c r="Q9" s="28">
        <v>4</v>
      </c>
      <c r="R9" s="28">
        <v>5.35</v>
      </c>
      <c r="S9" s="28">
        <v>4.7</v>
      </c>
      <c r="T9" s="28">
        <v>4.4000000000000004</v>
      </c>
      <c r="U9" s="31">
        <v>4.2449999999999992</v>
      </c>
      <c r="V9" s="31">
        <v>4.75</v>
      </c>
      <c r="W9" s="31">
        <v>4.9649999999999999</v>
      </c>
      <c r="X9" s="31">
        <v>5.3949999999999996</v>
      </c>
      <c r="Y9" s="31">
        <v>4.59</v>
      </c>
      <c r="Z9" s="31">
        <v>4.66</v>
      </c>
      <c r="AA9" s="31">
        <v>4.28</v>
      </c>
      <c r="AB9" s="31">
        <v>4.8599999999999994</v>
      </c>
      <c r="AC9" s="31">
        <v>4.95</v>
      </c>
      <c r="AD9" s="31">
        <v>4.96</v>
      </c>
      <c r="AE9" s="32">
        <v>6.0608695652173914</v>
      </c>
      <c r="AF9" s="29">
        <v>5.3</v>
      </c>
      <c r="AG9" s="29">
        <v>5.9</v>
      </c>
      <c r="AH9" s="29">
        <v>4.41</v>
      </c>
      <c r="AI9" s="29">
        <v>4.5150000000000006</v>
      </c>
      <c r="AJ9" s="32">
        <v>5.916666666666667</v>
      </c>
    </row>
    <row r="10" spans="1:36" ht="18.75" customHeight="1" x14ac:dyDescent="0.25">
      <c r="A10" s="30">
        <v>5.2818181818181822</v>
      </c>
      <c r="B10" s="30">
        <v>5.776470588235294</v>
      </c>
      <c r="C10" s="30">
        <v>5.8228571428571412</v>
      </c>
      <c r="D10" s="30">
        <v>5.5100000000000007</v>
      </c>
      <c r="E10" s="30">
        <v>4.7142857142857153</v>
      </c>
      <c r="F10" s="30">
        <v>5.4999999999999991</v>
      </c>
      <c r="G10" s="30">
        <v>5.5666666666666664</v>
      </c>
      <c r="H10" s="30">
        <v>6.0250000000000004</v>
      </c>
      <c r="I10" s="30">
        <v>5.9869565217391303</v>
      </c>
      <c r="J10" s="30">
        <v>6.1999999999999993</v>
      </c>
      <c r="K10" s="28">
        <v>4.5999999999999996</v>
      </c>
      <c r="L10" s="28">
        <v>3.9</v>
      </c>
      <c r="M10" s="28">
        <v>5.6</v>
      </c>
      <c r="N10" s="28">
        <v>6.2</v>
      </c>
      <c r="O10" s="28">
        <v>5.3</v>
      </c>
      <c r="P10" s="28">
        <v>5</v>
      </c>
      <c r="Q10" s="28">
        <v>4.2</v>
      </c>
      <c r="R10" s="28">
        <v>5.0999999999999996</v>
      </c>
      <c r="S10" s="28">
        <v>4.4000000000000004</v>
      </c>
      <c r="T10" s="28">
        <v>4.4000000000000004</v>
      </c>
      <c r="U10" s="31">
        <v>4.0250000000000004</v>
      </c>
      <c r="V10" s="31">
        <v>4.9250000000000007</v>
      </c>
      <c r="W10" s="31">
        <v>5.2650000000000006</v>
      </c>
      <c r="X10" s="31">
        <v>5.3849999999999998</v>
      </c>
      <c r="Y10" s="31">
        <v>4.3499999999999996</v>
      </c>
      <c r="Z10" s="31">
        <v>5.3849999999999998</v>
      </c>
      <c r="AA10" s="31">
        <v>4.7850000000000001</v>
      </c>
      <c r="AB10" s="31">
        <v>4.4000000000000004</v>
      </c>
      <c r="AC10" s="31">
        <v>4.95</v>
      </c>
      <c r="AD10" s="31">
        <v>4.55</v>
      </c>
      <c r="AE10" s="32">
        <v>6.2642857142857142</v>
      </c>
      <c r="AF10" s="29">
        <v>4.8</v>
      </c>
      <c r="AG10" s="29">
        <v>5.9</v>
      </c>
      <c r="AH10" s="29">
        <v>4.8949999999999996</v>
      </c>
      <c r="AI10" s="29">
        <v>4.8049999999999997</v>
      </c>
      <c r="AJ10" s="32">
        <v>5.7200000000000015</v>
      </c>
    </row>
    <row r="11" spans="1:36" ht="18.75" customHeight="1" x14ac:dyDescent="0.25">
      <c r="A11" s="30">
        <v>5.786363636363637</v>
      </c>
      <c r="B11" s="30">
        <v>5.7153846153846155</v>
      </c>
      <c r="C11" s="30">
        <v>6.0678571428571413</v>
      </c>
      <c r="D11" s="30">
        <v>5.257142857142858</v>
      </c>
      <c r="E11" s="30">
        <v>4.7521739130434781</v>
      </c>
      <c r="F11" s="30">
        <v>5.9521739130434801</v>
      </c>
      <c r="G11" s="30">
        <v>5.4933333333333341</v>
      </c>
      <c r="H11" s="30">
        <v>5.6857142857142851</v>
      </c>
      <c r="I11" s="30">
        <v>5.7913043478260864</v>
      </c>
      <c r="J11" s="30">
        <v>6.1800000000000006</v>
      </c>
      <c r="K11" s="28">
        <v>4.9000000000000004</v>
      </c>
      <c r="L11" s="28">
        <v>4.3</v>
      </c>
      <c r="M11" s="28">
        <v>5.0999999999999996</v>
      </c>
      <c r="N11" s="28">
        <v>7.2</v>
      </c>
      <c r="O11" s="28">
        <v>5.0999999999999996</v>
      </c>
      <c r="P11" s="28">
        <v>4.7</v>
      </c>
      <c r="Q11" s="28">
        <v>4.4000000000000004</v>
      </c>
      <c r="R11" s="28">
        <v>4.78</v>
      </c>
      <c r="S11" s="28">
        <v>4.9000000000000004</v>
      </c>
      <c r="T11" s="28">
        <v>4.0999999999999996</v>
      </c>
      <c r="U11" s="31">
        <v>4.1099999999999994</v>
      </c>
      <c r="V11" s="31">
        <v>4.8</v>
      </c>
      <c r="W11" s="31">
        <v>5.65</v>
      </c>
      <c r="X11" s="31">
        <v>5.58</v>
      </c>
      <c r="Y11" s="31">
        <v>4.58</v>
      </c>
      <c r="Z11" s="31">
        <v>4.96</v>
      </c>
      <c r="AA11" s="31">
        <v>4.49</v>
      </c>
      <c r="AB11" s="31">
        <v>4.1850000000000005</v>
      </c>
      <c r="AC11" s="31">
        <v>4.7949999999999999</v>
      </c>
      <c r="AD11" s="31">
        <v>4.3550000000000004</v>
      </c>
      <c r="AE11" s="32">
        <v>6.0071428571428571</v>
      </c>
      <c r="AF11" s="29">
        <v>4.8</v>
      </c>
      <c r="AG11" s="29">
        <v>5.6</v>
      </c>
      <c r="AH11" s="29">
        <v>3.15</v>
      </c>
      <c r="AI11" s="29">
        <v>5.03</v>
      </c>
      <c r="AJ11" s="32">
        <v>5.7839999999999989</v>
      </c>
    </row>
    <row r="12" spans="1:36" ht="18.75" customHeight="1" x14ac:dyDescent="0.25">
      <c r="A12" s="30">
        <v>5.76</v>
      </c>
      <c r="B12" s="30">
        <v>5.1583333333333332</v>
      </c>
      <c r="C12" s="30">
        <v>5.8366666666666669</v>
      </c>
      <c r="D12" s="30">
        <v>5.6380952380952394</v>
      </c>
      <c r="E12" s="30">
        <v>4.8095238095238102</v>
      </c>
      <c r="F12" s="30">
        <v>6.1113636363636372</v>
      </c>
      <c r="G12" s="30">
        <v>5.2076923076923078</v>
      </c>
      <c r="H12" s="30">
        <v>5.8636363636363633</v>
      </c>
      <c r="I12" s="30">
        <v>5.8772727272727261</v>
      </c>
      <c r="J12" s="30">
        <v>6.1428571428571432</v>
      </c>
      <c r="K12" s="28">
        <v>4.6300000000000008</v>
      </c>
      <c r="L12" s="28">
        <v>4.3699999999999992</v>
      </c>
      <c r="M12" s="28">
        <v>5.4700000000000006</v>
      </c>
      <c r="N12" s="28">
        <v>5.7700000000000014</v>
      </c>
      <c r="O12" s="28">
        <v>4.8499999999999996</v>
      </c>
      <c r="P12" s="28">
        <v>4.12</v>
      </c>
      <c r="Q12" s="28">
        <v>4.32</v>
      </c>
      <c r="R12" s="28">
        <v>5.29</v>
      </c>
      <c r="S12" s="28">
        <v>4.76</v>
      </c>
      <c r="T12" s="28">
        <v>4.6199999999999992</v>
      </c>
      <c r="U12" s="31">
        <v>4.46</v>
      </c>
      <c r="V12" s="31">
        <v>4.88</v>
      </c>
      <c r="W12" s="31">
        <v>5.6050000000000004</v>
      </c>
      <c r="X12" s="31">
        <v>5.68</v>
      </c>
      <c r="Y12" s="31">
        <v>4.6500000000000004</v>
      </c>
      <c r="Z12" s="31">
        <v>4.8149999999999995</v>
      </c>
      <c r="AA12" s="31">
        <v>4.3100000000000005</v>
      </c>
      <c r="AB12" s="31">
        <v>4.3100000000000005</v>
      </c>
      <c r="AC12" s="31">
        <v>4.9949999999999992</v>
      </c>
      <c r="AD12" s="31">
        <v>4.8849999999999998</v>
      </c>
      <c r="AE12" s="32">
        <v>5.9923076923076914</v>
      </c>
      <c r="AF12" s="29">
        <v>4.8199999999999985</v>
      </c>
      <c r="AG12" s="29">
        <v>5.92</v>
      </c>
      <c r="AH12" s="29">
        <v>3.6750000000000003</v>
      </c>
      <c r="AI12" s="29">
        <v>4.6850000000000005</v>
      </c>
      <c r="AJ12" s="32">
        <v>5.588461538461539</v>
      </c>
    </row>
    <row r="13" spans="1:36" ht="18.75" customHeight="1" x14ac:dyDescent="0.25">
      <c r="A13" s="30">
        <v>5.8608695652173921</v>
      </c>
      <c r="B13" s="30">
        <v>5.6692307692307695</v>
      </c>
      <c r="C13" s="30">
        <v>5.6933333333333325</v>
      </c>
      <c r="D13" s="30">
        <v>5.8407407407407437</v>
      </c>
      <c r="E13" s="30">
        <v>4.6880000000000006</v>
      </c>
      <c r="F13" s="30">
        <v>5.6749999999999998</v>
      </c>
      <c r="G13" s="30">
        <v>5.7799999999999994</v>
      </c>
      <c r="H13" s="30">
        <v>6.3</v>
      </c>
      <c r="I13" s="30">
        <v>5.9227272727272728</v>
      </c>
      <c r="J13" s="30">
        <v>5.65625</v>
      </c>
      <c r="K13" s="28">
        <v>4.6320276646552747</v>
      </c>
      <c r="L13" s="28">
        <v>4.447785774222397</v>
      </c>
      <c r="M13" s="28">
        <v>5.4540912017217789</v>
      </c>
      <c r="N13" s="28">
        <v>6.3252842149358077</v>
      </c>
      <c r="O13" s="28">
        <v>4.1911184536208594</v>
      </c>
      <c r="P13" s="28">
        <v>3.7072869020184092</v>
      </c>
      <c r="Q13" s="28">
        <v>3.4255597855299209</v>
      </c>
      <c r="R13" s="28">
        <v>5.7921248803151144</v>
      </c>
      <c r="S13" s="28">
        <v>4.3797075001114232</v>
      </c>
      <c r="T13" s="28">
        <v>3.8570672650363829</v>
      </c>
      <c r="U13" s="31">
        <v>4.42</v>
      </c>
      <c r="V13" s="31">
        <v>4.7750000000000004</v>
      </c>
      <c r="W13" s="31">
        <v>5.49</v>
      </c>
      <c r="X13" s="31">
        <v>5.4450000000000003</v>
      </c>
      <c r="Y13" s="31">
        <v>4.6150000000000002</v>
      </c>
      <c r="Z13" s="31">
        <v>5.335</v>
      </c>
      <c r="AA13" s="31">
        <v>4.7</v>
      </c>
      <c r="AB13" s="31">
        <v>4.3149999999999995</v>
      </c>
      <c r="AC13" s="31">
        <v>4.8599999999999994</v>
      </c>
      <c r="AD13" s="31">
        <v>4.8249999999999993</v>
      </c>
      <c r="AE13" s="32">
        <v>6.0857142857142872</v>
      </c>
      <c r="AF13" s="29">
        <v>4.9670282913642039</v>
      </c>
      <c r="AG13" s="29">
        <v>5.1598696635906478</v>
      </c>
      <c r="AH13" s="29">
        <v>3.9450000000000003</v>
      </c>
      <c r="AI13" s="29">
        <v>5.0500000000000007</v>
      </c>
      <c r="AJ13" s="32">
        <v>5.8576923076923082</v>
      </c>
    </row>
    <row r="14" spans="1:36" ht="18.75" customHeight="1" x14ac:dyDescent="0.25">
      <c r="K14" s="24"/>
      <c r="L14" s="23"/>
      <c r="M14" s="24"/>
      <c r="N14" s="24"/>
      <c r="O14" s="24"/>
      <c r="P14" s="24"/>
      <c r="Q14" s="24"/>
      <c r="R14" s="24"/>
      <c r="S14" s="24"/>
      <c r="T14" s="24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F14" s="24"/>
      <c r="AG14" s="24"/>
      <c r="AH14" s="23"/>
      <c r="AI14" s="23"/>
    </row>
    <row r="15" spans="1:36" ht="18.75" customHeight="1" x14ac:dyDescent="0.25">
      <c r="K15" s="24"/>
      <c r="L15" s="23"/>
      <c r="M15" s="24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F15" s="24"/>
      <c r="AG15" s="24"/>
      <c r="AH15" s="23"/>
      <c r="AI15" s="23"/>
    </row>
    <row r="16" spans="1:36" ht="18.75" customHeight="1" x14ac:dyDescent="0.25">
      <c r="K16" s="22"/>
      <c r="L16" s="23"/>
      <c r="M16" s="24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F16" s="24"/>
      <c r="AG16" s="24"/>
      <c r="AH16" s="23"/>
      <c r="AI16" s="23"/>
    </row>
    <row r="17" spans="11:35" ht="18.75" customHeight="1" x14ac:dyDescent="0.25">
      <c r="K17" s="24"/>
      <c r="L17" s="23"/>
      <c r="M17" s="24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F17" s="24"/>
      <c r="AG17" s="24"/>
      <c r="AH17" s="23"/>
      <c r="AI17" s="23"/>
    </row>
    <row r="18" spans="11:35" ht="18.75" customHeight="1" x14ac:dyDescent="0.25">
      <c r="K18" s="24"/>
      <c r="L18" s="23"/>
      <c r="M18" s="24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F18" s="24"/>
      <c r="AG18" s="24"/>
      <c r="AH18" s="23"/>
      <c r="AI18" s="23"/>
    </row>
    <row r="19" spans="11:35" ht="18.75" customHeight="1" x14ac:dyDescent="0.25">
      <c r="K19" s="24"/>
      <c r="L19" s="23"/>
      <c r="M19" s="24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F19" s="24"/>
      <c r="AG19" s="24"/>
      <c r="AH19" s="23"/>
      <c r="AI19" s="23"/>
    </row>
    <row r="20" spans="11:35" ht="18.75" customHeight="1" x14ac:dyDescent="0.25">
      <c r="K20" s="24"/>
      <c r="L20" s="23"/>
      <c r="M20" s="24"/>
      <c r="N20" s="24"/>
      <c r="O20" s="24"/>
      <c r="P20" s="24"/>
      <c r="Q20" s="22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F20" s="24"/>
      <c r="AG20" s="24"/>
      <c r="AH20" s="23"/>
      <c r="AI20" s="23"/>
    </row>
    <row r="21" spans="11:35" ht="18.75" customHeight="1" x14ac:dyDescent="0.25">
      <c r="K21" s="24"/>
      <c r="L21" s="23"/>
      <c r="M21" s="24"/>
      <c r="N21" s="24"/>
      <c r="O21" s="24"/>
      <c r="P21" s="24"/>
      <c r="Q21" s="22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F21" s="22"/>
      <c r="AG21" s="24"/>
      <c r="AH21" s="23"/>
      <c r="AI21" s="23"/>
    </row>
    <row r="22" spans="11:35" ht="18.75" customHeight="1" x14ac:dyDescent="0.25">
      <c r="K22" s="24"/>
      <c r="L22" s="23"/>
      <c r="M22" s="24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F22" s="22"/>
      <c r="AG22" s="24"/>
      <c r="AH22" s="23"/>
      <c r="AI22" s="23"/>
    </row>
    <row r="23" spans="11:35" ht="18.75" customHeight="1" x14ac:dyDescent="0.25">
      <c r="K23" s="24"/>
      <c r="L23" s="23"/>
      <c r="M23" s="24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F23" s="24"/>
      <c r="AG23" s="24"/>
      <c r="AH23" s="23"/>
      <c r="AI23" s="23"/>
    </row>
    <row r="24" spans="11:35" ht="18.75" customHeight="1" x14ac:dyDescent="0.25">
      <c r="K24" s="24"/>
      <c r="L24" s="23"/>
      <c r="M24" s="24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F24" s="24"/>
      <c r="AG24" s="24"/>
      <c r="AH24" s="23"/>
      <c r="AI24" s="23"/>
    </row>
    <row r="25" spans="11:35" ht="18.75" customHeight="1" x14ac:dyDescent="0.25">
      <c r="K25" s="22"/>
      <c r="L25" s="23"/>
      <c r="M25" s="24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F25" s="22"/>
      <c r="AG25" s="24"/>
      <c r="AH25" s="23"/>
      <c r="AI2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A6C7-07AD-4CB1-B384-C4C410151B85}">
  <sheetPr>
    <outlinePr summaryBelow="0"/>
  </sheetPr>
  <dimension ref="A1:AJ25"/>
  <sheetViews>
    <sheetView topLeftCell="R1" zoomScale="70" zoomScaleNormal="70" workbookViewId="0">
      <selection activeCell="AJ13" sqref="AJ13"/>
    </sheetView>
  </sheetViews>
  <sheetFormatPr defaultRowHeight="15" x14ac:dyDescent="0.25"/>
  <cols>
    <col min="1" max="10" width="14" style="21" customWidth="1"/>
    <col min="11" max="11" width="14" style="25" customWidth="1"/>
    <col min="12" max="12" width="14" style="26" customWidth="1"/>
    <col min="13" max="20" width="14" style="27" customWidth="1"/>
    <col min="21" max="30" width="13.5703125" style="26" bestFit="1" customWidth="1"/>
    <col min="31" max="31" width="14" style="21" customWidth="1"/>
    <col min="32" max="32" width="14" style="25" customWidth="1"/>
    <col min="33" max="33" width="14" style="27" customWidth="1"/>
    <col min="34" max="35" width="13.5703125" style="26" bestFit="1" customWidth="1"/>
    <col min="36" max="36" width="14" style="21" customWidth="1"/>
    <col min="37" max="16384" width="9.140625" style="21"/>
  </cols>
  <sheetData>
    <row r="1" spans="1:36" ht="18.75" customHeight="1" x14ac:dyDescent="0.25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0" t="s">
        <v>46</v>
      </c>
      <c r="J1" s="30" t="s">
        <v>47</v>
      </c>
      <c r="K1" s="28" t="s">
        <v>0</v>
      </c>
      <c r="L1" s="28" t="s">
        <v>1</v>
      </c>
      <c r="M1" s="28" t="s">
        <v>2</v>
      </c>
      <c r="N1" s="28" t="s">
        <v>3</v>
      </c>
      <c r="O1" s="28" t="s">
        <v>4</v>
      </c>
      <c r="P1" s="28" t="s">
        <v>5</v>
      </c>
      <c r="Q1" s="28" t="s">
        <v>6</v>
      </c>
      <c r="R1" s="28" t="s">
        <v>7</v>
      </c>
      <c r="S1" s="28" t="s">
        <v>8</v>
      </c>
      <c r="T1" s="28" t="s">
        <v>9</v>
      </c>
      <c r="U1" s="31" t="s">
        <v>50</v>
      </c>
      <c r="V1" s="31" t="s">
        <v>51</v>
      </c>
      <c r="W1" s="31" t="s">
        <v>52</v>
      </c>
      <c r="X1" s="31" t="s">
        <v>53</v>
      </c>
      <c r="Y1" s="31" t="s">
        <v>54</v>
      </c>
      <c r="Z1" s="31" t="s">
        <v>55</v>
      </c>
      <c r="AA1" s="31" t="s">
        <v>56</v>
      </c>
      <c r="AB1" s="31" t="s">
        <v>57</v>
      </c>
      <c r="AC1" s="31" t="s">
        <v>58</v>
      </c>
      <c r="AD1" s="31" t="s">
        <v>59</v>
      </c>
      <c r="AE1" s="32" t="s">
        <v>60</v>
      </c>
      <c r="AF1" s="29" t="s">
        <v>61</v>
      </c>
      <c r="AG1" s="29" t="s">
        <v>62</v>
      </c>
      <c r="AH1" s="29" t="s">
        <v>48</v>
      </c>
      <c r="AI1" s="29" t="s">
        <v>49</v>
      </c>
      <c r="AJ1" s="32" t="s">
        <v>37</v>
      </c>
    </row>
    <row r="2" spans="1:36" ht="18.7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28"/>
      <c r="L2" s="28"/>
      <c r="M2" s="28"/>
      <c r="N2" s="28"/>
      <c r="O2" s="28"/>
      <c r="P2" s="28"/>
      <c r="Q2" s="28"/>
      <c r="R2" s="28"/>
      <c r="S2" s="28"/>
      <c r="T2" s="28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29"/>
      <c r="AG2" s="29"/>
      <c r="AH2" s="29"/>
      <c r="AI2" s="29"/>
      <c r="AJ2" s="32"/>
    </row>
    <row r="3" spans="1:36" ht="18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28"/>
      <c r="L3" s="28"/>
      <c r="M3" s="28"/>
      <c r="N3" s="28"/>
      <c r="O3" s="28"/>
      <c r="P3" s="28"/>
      <c r="Q3" s="28"/>
      <c r="R3" s="28"/>
      <c r="S3" s="28"/>
      <c r="T3" s="28"/>
      <c r="U3" s="31"/>
      <c r="V3" s="31"/>
      <c r="W3" s="31"/>
      <c r="X3" s="31"/>
      <c r="Y3" s="31"/>
      <c r="Z3" s="31"/>
      <c r="AA3" s="31"/>
      <c r="AB3" s="31"/>
      <c r="AC3" s="31"/>
      <c r="AD3" s="31"/>
      <c r="AE3" s="32"/>
      <c r="AF3" s="29"/>
      <c r="AG3" s="29"/>
      <c r="AH3" s="29"/>
      <c r="AI3" s="29"/>
      <c r="AJ3" s="32"/>
    </row>
    <row r="4" spans="1:36" ht="18.7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28"/>
      <c r="L4" s="28"/>
      <c r="M4" s="28"/>
      <c r="N4" s="28"/>
      <c r="O4" s="28"/>
      <c r="P4" s="28"/>
      <c r="Q4" s="28"/>
      <c r="R4" s="28"/>
      <c r="S4" s="28"/>
      <c r="T4" s="28"/>
      <c r="U4" s="31"/>
      <c r="V4" s="31"/>
      <c r="W4" s="31"/>
      <c r="X4" s="31"/>
      <c r="Y4" s="31"/>
      <c r="Z4" s="31"/>
      <c r="AA4" s="31"/>
      <c r="AB4" s="31"/>
      <c r="AC4" s="31"/>
      <c r="AD4" s="31"/>
      <c r="AE4" s="32"/>
      <c r="AF4" s="29"/>
      <c r="AG4" s="29"/>
      <c r="AH4" s="29"/>
      <c r="AI4" s="29"/>
      <c r="AJ4" s="32"/>
    </row>
    <row r="5" spans="1:36" ht="18.7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28"/>
      <c r="L5" s="28"/>
      <c r="M5" s="28"/>
      <c r="N5" s="28"/>
      <c r="O5" s="28"/>
      <c r="P5" s="28"/>
      <c r="Q5" s="28"/>
      <c r="R5" s="28"/>
      <c r="S5" s="28"/>
      <c r="T5" s="28"/>
      <c r="U5" s="31"/>
      <c r="V5" s="31"/>
      <c r="W5" s="31"/>
      <c r="X5" s="31"/>
      <c r="Y5" s="31"/>
      <c r="Z5" s="31"/>
      <c r="AA5" s="31"/>
      <c r="AB5" s="31"/>
      <c r="AC5" s="31"/>
      <c r="AD5" s="31"/>
      <c r="AE5" s="32"/>
      <c r="AF5" s="29"/>
      <c r="AG5" s="29"/>
      <c r="AH5" s="29"/>
      <c r="AI5" s="29"/>
      <c r="AJ5" s="32"/>
    </row>
    <row r="6" spans="1:36" ht="18.7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28"/>
      <c r="L6" s="28"/>
      <c r="M6" s="28"/>
      <c r="N6" s="28"/>
      <c r="O6" s="28"/>
      <c r="P6" s="28"/>
      <c r="Q6" s="28"/>
      <c r="R6" s="28"/>
      <c r="S6" s="28"/>
      <c r="T6" s="28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  <c r="AF6" s="29"/>
      <c r="AG6" s="29"/>
      <c r="AH6" s="29"/>
      <c r="AI6" s="29"/>
      <c r="AJ6" s="32"/>
    </row>
    <row r="7" spans="1:36" ht="18.7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28"/>
      <c r="L7" s="28"/>
      <c r="M7" s="28"/>
      <c r="N7" s="28"/>
      <c r="O7" s="28"/>
      <c r="P7" s="28"/>
      <c r="Q7" s="28"/>
      <c r="R7" s="28"/>
      <c r="S7" s="28"/>
      <c r="T7" s="28"/>
      <c r="U7" s="31"/>
      <c r="V7" s="31"/>
      <c r="W7" s="31"/>
      <c r="X7" s="31"/>
      <c r="Y7" s="31"/>
      <c r="Z7" s="31"/>
      <c r="AA7" s="31"/>
      <c r="AB7" s="31"/>
      <c r="AC7" s="31"/>
      <c r="AD7" s="31"/>
      <c r="AE7" s="32"/>
      <c r="AF7" s="29"/>
      <c r="AG7" s="29"/>
      <c r="AH7" s="29"/>
      <c r="AI7" s="29"/>
      <c r="AJ7" s="32"/>
    </row>
    <row r="8" spans="1:36" ht="18.7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28"/>
      <c r="L8" s="28"/>
      <c r="M8" s="28"/>
      <c r="N8" s="28"/>
      <c r="O8" s="28"/>
      <c r="P8" s="28"/>
      <c r="Q8" s="28"/>
      <c r="R8" s="28"/>
      <c r="S8" s="28"/>
      <c r="T8" s="28"/>
      <c r="U8" s="31"/>
      <c r="V8" s="31"/>
      <c r="W8" s="31"/>
      <c r="X8" s="31"/>
      <c r="Y8" s="31"/>
      <c r="Z8" s="31"/>
      <c r="AA8" s="31"/>
      <c r="AB8" s="31"/>
      <c r="AC8" s="31"/>
      <c r="AD8" s="31"/>
      <c r="AE8" s="32"/>
      <c r="AF8" s="29"/>
      <c r="AG8" s="29"/>
      <c r="AH8" s="29"/>
      <c r="AI8" s="29"/>
      <c r="AJ8" s="32"/>
    </row>
    <row r="9" spans="1:36" ht="18.7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28"/>
      <c r="L9" s="28"/>
      <c r="M9" s="28"/>
      <c r="N9" s="28"/>
      <c r="O9" s="28"/>
      <c r="P9" s="28"/>
      <c r="Q9" s="28"/>
      <c r="R9" s="28"/>
      <c r="S9" s="28"/>
      <c r="T9" s="28"/>
      <c r="U9" s="31"/>
      <c r="V9" s="31"/>
      <c r="W9" s="31"/>
      <c r="X9" s="31"/>
      <c r="Y9" s="31"/>
      <c r="Z9" s="31"/>
      <c r="AA9" s="31"/>
      <c r="AB9" s="31"/>
      <c r="AC9" s="31"/>
      <c r="AD9" s="31"/>
      <c r="AE9" s="32"/>
      <c r="AF9" s="29"/>
      <c r="AG9" s="29"/>
      <c r="AH9" s="29"/>
      <c r="AI9" s="29"/>
      <c r="AJ9" s="32"/>
    </row>
    <row r="10" spans="1:36" ht="18.7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2"/>
      <c r="AF10" s="29"/>
      <c r="AG10" s="29"/>
      <c r="AH10" s="29"/>
      <c r="AI10" s="29"/>
      <c r="AJ10" s="32"/>
    </row>
    <row r="11" spans="1:36" ht="18.7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2"/>
      <c r="AF11" s="29"/>
      <c r="AG11" s="29"/>
      <c r="AH11" s="29"/>
      <c r="AI11" s="29"/>
      <c r="AJ11" s="32"/>
    </row>
    <row r="12" spans="1:36" ht="18.7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2"/>
      <c r="AF12" s="29"/>
      <c r="AG12" s="29"/>
      <c r="AH12" s="29"/>
      <c r="AI12" s="29"/>
      <c r="AJ12" s="32"/>
    </row>
    <row r="13" spans="1:36" ht="18.75" customHeight="1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2"/>
      <c r="AF13" s="29"/>
      <c r="AG13" s="29"/>
      <c r="AH13" s="29"/>
      <c r="AI13" s="29"/>
      <c r="AJ13" s="32"/>
    </row>
    <row r="14" spans="1:36" ht="18.75" customHeight="1" x14ac:dyDescent="0.25">
      <c r="K14" s="24"/>
      <c r="L14" s="23"/>
      <c r="M14" s="24"/>
      <c r="N14" s="24"/>
      <c r="O14" s="24"/>
      <c r="P14" s="24"/>
      <c r="Q14" s="24"/>
      <c r="R14" s="24"/>
      <c r="S14" s="24"/>
      <c r="T14" s="24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F14" s="24"/>
      <c r="AG14" s="24"/>
      <c r="AH14" s="23"/>
      <c r="AI14" s="23"/>
    </row>
    <row r="15" spans="1:36" ht="18.75" customHeight="1" x14ac:dyDescent="0.25">
      <c r="K15" s="24"/>
      <c r="L15" s="23"/>
      <c r="M15" s="24"/>
      <c r="N15" s="24"/>
      <c r="O15" s="24"/>
      <c r="P15" s="24"/>
      <c r="Q15" s="24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F15" s="24"/>
      <c r="AG15" s="24"/>
      <c r="AH15" s="23"/>
      <c r="AI15" s="23"/>
    </row>
    <row r="16" spans="1:36" ht="18.75" customHeight="1" x14ac:dyDescent="0.25">
      <c r="K16" s="22"/>
      <c r="L16" s="23"/>
      <c r="M16" s="24"/>
      <c r="N16" s="24"/>
      <c r="O16" s="24"/>
      <c r="P16" s="24"/>
      <c r="Q16" s="24"/>
      <c r="R16" s="24"/>
      <c r="S16" s="24"/>
      <c r="T16" s="2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F16" s="24"/>
      <c r="AG16" s="24"/>
      <c r="AH16" s="23"/>
      <c r="AI16" s="23"/>
    </row>
    <row r="17" spans="11:35" ht="18.75" customHeight="1" x14ac:dyDescent="0.25">
      <c r="K17" s="24"/>
      <c r="L17" s="23"/>
      <c r="M17" s="24"/>
      <c r="N17" s="24"/>
      <c r="O17" s="24"/>
      <c r="P17" s="24"/>
      <c r="Q17" s="24"/>
      <c r="R17" s="24"/>
      <c r="S17" s="24"/>
      <c r="T17" s="24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F17" s="24"/>
      <c r="AG17" s="24"/>
      <c r="AH17" s="23"/>
      <c r="AI17" s="23"/>
    </row>
    <row r="18" spans="11:35" ht="18.75" customHeight="1" x14ac:dyDescent="0.25">
      <c r="K18" s="24"/>
      <c r="L18" s="23"/>
      <c r="M18" s="24"/>
      <c r="N18" s="24"/>
      <c r="O18" s="24"/>
      <c r="P18" s="24"/>
      <c r="Q18" s="24"/>
      <c r="R18" s="24"/>
      <c r="S18" s="24"/>
      <c r="T18" s="24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F18" s="24"/>
      <c r="AG18" s="24"/>
      <c r="AH18" s="23"/>
      <c r="AI18" s="23"/>
    </row>
    <row r="19" spans="11:35" ht="18.75" customHeight="1" x14ac:dyDescent="0.25">
      <c r="K19" s="24"/>
      <c r="L19" s="23"/>
      <c r="M19" s="24"/>
      <c r="N19" s="24"/>
      <c r="O19" s="24"/>
      <c r="P19" s="24"/>
      <c r="Q19" s="24"/>
      <c r="R19" s="24"/>
      <c r="S19" s="24"/>
      <c r="T19" s="24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F19" s="24"/>
      <c r="AG19" s="24"/>
      <c r="AH19" s="23"/>
      <c r="AI19" s="23"/>
    </row>
    <row r="20" spans="11:35" ht="18.75" customHeight="1" x14ac:dyDescent="0.25">
      <c r="K20" s="24"/>
      <c r="L20" s="23"/>
      <c r="M20" s="24"/>
      <c r="N20" s="24"/>
      <c r="O20" s="24"/>
      <c r="P20" s="24"/>
      <c r="Q20" s="22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F20" s="24"/>
      <c r="AG20" s="24"/>
      <c r="AH20" s="23"/>
      <c r="AI20" s="23"/>
    </row>
    <row r="21" spans="11:35" ht="18.75" customHeight="1" x14ac:dyDescent="0.25">
      <c r="K21" s="24"/>
      <c r="L21" s="23"/>
      <c r="M21" s="24"/>
      <c r="N21" s="24"/>
      <c r="O21" s="24"/>
      <c r="P21" s="24"/>
      <c r="Q21" s="22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F21" s="22"/>
      <c r="AG21" s="24"/>
      <c r="AH21" s="23"/>
      <c r="AI21" s="23"/>
    </row>
    <row r="22" spans="11:35" ht="18.75" customHeight="1" x14ac:dyDescent="0.25">
      <c r="K22" s="24"/>
      <c r="L22" s="23"/>
      <c r="M22" s="24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F22" s="22"/>
      <c r="AG22" s="24"/>
      <c r="AH22" s="23"/>
      <c r="AI22" s="23"/>
    </row>
    <row r="23" spans="11:35" ht="18.75" customHeight="1" x14ac:dyDescent="0.25">
      <c r="K23" s="24"/>
      <c r="L23" s="23"/>
      <c r="M23" s="24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F23" s="24"/>
      <c r="AG23" s="24"/>
      <c r="AH23" s="23"/>
      <c r="AI23" s="23"/>
    </row>
    <row r="24" spans="11:35" ht="18.75" customHeight="1" x14ac:dyDescent="0.25">
      <c r="K24" s="24"/>
      <c r="L24" s="23"/>
      <c r="M24" s="24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F24" s="24"/>
      <c r="AG24" s="24"/>
      <c r="AH24" s="23"/>
      <c r="AI24" s="23"/>
    </row>
    <row r="25" spans="11:35" ht="18.75" customHeight="1" x14ac:dyDescent="0.25">
      <c r="K25" s="22"/>
      <c r="L25" s="23"/>
      <c r="M25" s="24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F25" s="22"/>
      <c r="AG25" s="24"/>
      <c r="AH25" s="23"/>
      <c r="AI2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PP</vt:lpstr>
      <vt:lpstr>LP</vt:lpstr>
      <vt:lpstr>TP</vt:lpstr>
      <vt:lpstr>PB</vt:lpstr>
      <vt:lpstr>LB</vt:lpstr>
      <vt:lpstr>TB</vt:lpstr>
      <vt:lpstr>Template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Ozik Jarwo</dc:creator>
  <cp:lastModifiedBy>Ozik Putra Jarwo</cp:lastModifiedBy>
  <dcterms:created xsi:type="dcterms:W3CDTF">2024-07-02T15:53:41Z</dcterms:created>
  <dcterms:modified xsi:type="dcterms:W3CDTF">2024-07-25T11:22:23Z</dcterms:modified>
</cp:coreProperties>
</file>