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28815" windowHeight="7125" tabRatio="539" activeTab="1"/>
  </bookViews>
  <sheets>
    <sheet name="db_table" sheetId="14" r:id="rId1"/>
    <sheet name="db_filenames" sheetId="15" r:id="rId2"/>
  </sheets>
  <externalReferences>
    <externalReference r:id="rId3"/>
  </externalReferences>
  <definedNames>
    <definedName name="_xlnm._FilterDatabase" localSheetId="0" hidden="1">db_table!$A$1:$AY$19</definedName>
  </definedNames>
  <calcPr calcId="145621"/>
</workbook>
</file>

<file path=xl/calcChain.xml><?xml version="1.0" encoding="utf-8"?>
<calcChain xmlns="http://schemas.openxmlformats.org/spreadsheetml/2006/main">
  <c r="C11" i="15" l="1"/>
  <c r="C12" i="15"/>
  <c r="C13" i="15"/>
  <c r="C14" i="15"/>
  <c r="C15" i="15"/>
  <c r="C16" i="15"/>
  <c r="C17" i="15"/>
  <c r="C18" i="15"/>
  <c r="C19" i="15"/>
  <c r="B4" i="15"/>
  <c r="B5" i="15"/>
  <c r="B6" i="15"/>
  <c r="C6" i="15" s="1"/>
  <c r="B7" i="15"/>
  <c r="B8" i="15"/>
  <c r="B9" i="15"/>
  <c r="B10" i="15"/>
  <c r="C10" i="15" s="1"/>
  <c r="B11" i="15"/>
  <c r="B12" i="15"/>
  <c r="B13" i="15"/>
  <c r="B14" i="15"/>
  <c r="B15" i="15"/>
  <c r="B16" i="15"/>
  <c r="B17" i="15"/>
  <c r="B18" i="15"/>
  <c r="B19" i="15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B3" i="15"/>
  <c r="C3" i="15" s="1"/>
  <c r="C9" i="15"/>
  <c r="C8" i="15"/>
  <c r="C7" i="15"/>
  <c r="C5" i="15"/>
  <c r="C4" i="15"/>
  <c r="A2" i="15"/>
  <c r="A1" i="15"/>
</calcChain>
</file>

<file path=xl/sharedStrings.xml><?xml version="1.0" encoding="utf-8"?>
<sst xmlns="http://schemas.openxmlformats.org/spreadsheetml/2006/main" count="239" uniqueCount="94">
  <si>
    <t>Sr.No</t>
  </si>
  <si>
    <t>Active Material</t>
  </si>
  <si>
    <t>Channel</t>
  </si>
  <si>
    <t>Cell type</t>
  </si>
  <si>
    <t>(mg)</t>
  </si>
  <si>
    <t>Units</t>
  </si>
  <si>
    <t>Mass Loaded</t>
  </si>
  <si>
    <t>Comments on slurry</t>
  </si>
  <si>
    <t>Separator</t>
  </si>
  <si>
    <t>Electrolyte</t>
  </si>
  <si>
    <t>General comment</t>
  </si>
  <si>
    <t>BASF LP30</t>
  </si>
  <si>
    <t>Loading Active Material</t>
  </si>
  <si>
    <t>mg/cm^2</t>
  </si>
  <si>
    <t>Batch</t>
  </si>
  <si>
    <t>#</t>
  </si>
  <si>
    <t>bad</t>
  </si>
  <si>
    <t>cc - cr2032</t>
  </si>
  <si>
    <t>celgard 3401</t>
  </si>
  <si>
    <t>Cell Name</t>
  </si>
  <si>
    <t>20131021_es024_01_cc</t>
  </si>
  <si>
    <t>20131021_es024_02_cc</t>
  </si>
  <si>
    <t>20131021_es024_03_cc</t>
  </si>
  <si>
    <t>20131021_es025_01_cc</t>
  </si>
  <si>
    <t>20131021_es025_02_cc</t>
  </si>
  <si>
    <t>20131021_es025_03_cc</t>
  </si>
  <si>
    <t>20131021_es026_01_cc</t>
  </si>
  <si>
    <t>20131021_es026_02_cc</t>
  </si>
  <si>
    <t>20131025_es023_29_cc</t>
  </si>
  <si>
    <t>20131025_es023_30_cc</t>
  </si>
  <si>
    <t>20131025_es014_20_cc</t>
  </si>
  <si>
    <t>20131029_es014_21_cc</t>
  </si>
  <si>
    <t>20131029_es023_32_cc</t>
  </si>
  <si>
    <t>20131029_es023_31_cc</t>
  </si>
  <si>
    <t>20131029_es027_01_cc</t>
  </si>
  <si>
    <t>20131029_es027_02_cc</t>
  </si>
  <si>
    <t>20131029_es027_03_cc</t>
  </si>
  <si>
    <t>txt</t>
  </si>
  <si>
    <t>File Name Indicator</t>
  </si>
  <si>
    <t>Exists</t>
  </si>
  <si>
    <t>bol</t>
  </si>
  <si>
    <t>1</t>
  </si>
  <si>
    <t>L:\EnergyStorageMaterials\Data-backup\Arbin</t>
  </si>
  <si>
    <t>Datadir</t>
  </si>
  <si>
    <t>B01</t>
  </si>
  <si>
    <t>B02</t>
  </si>
  <si>
    <t>Coin-cell tests</t>
  </si>
  <si>
    <t>Selected</t>
  </si>
  <si>
    <t>2</t>
  </si>
  <si>
    <t>3</t>
  </si>
  <si>
    <t>Group</t>
  </si>
  <si>
    <t>Label</t>
  </si>
  <si>
    <t>F3</t>
  </si>
  <si>
    <t>F4</t>
  </si>
  <si>
    <t>LC</t>
  </si>
  <si>
    <t>B03</t>
  </si>
  <si>
    <t>B04</t>
  </si>
  <si>
    <t>B06</t>
  </si>
  <si>
    <t>B07</t>
  </si>
  <si>
    <t>B08</t>
  </si>
  <si>
    <t>eis</t>
  </si>
  <si>
    <t>RATE</t>
  </si>
  <si>
    <t>2_01</t>
  </si>
  <si>
    <t>2_19</t>
  </si>
  <si>
    <t>2_20</t>
  </si>
  <si>
    <t>2_21</t>
  </si>
  <si>
    <t>2_22</t>
  </si>
  <si>
    <t>2_23</t>
  </si>
  <si>
    <t>Missing res</t>
  </si>
  <si>
    <t>2_31</t>
  </si>
  <si>
    <t>2_32</t>
  </si>
  <si>
    <t>2_2</t>
  </si>
  <si>
    <t>2_3</t>
  </si>
  <si>
    <t>2_4</t>
  </si>
  <si>
    <t>2_5</t>
  </si>
  <si>
    <t>2_6</t>
  </si>
  <si>
    <t>2_29</t>
  </si>
  <si>
    <t>2_30</t>
  </si>
  <si>
    <t>Freeze</t>
  </si>
  <si>
    <t>Temperature</t>
  </si>
  <si>
    <t>Finished</t>
  </si>
  <si>
    <t>A1</t>
  </si>
  <si>
    <t>A2</t>
  </si>
  <si>
    <t>A3</t>
  </si>
  <si>
    <t>A4</t>
  </si>
  <si>
    <t>A5</t>
  </si>
  <si>
    <t>A6</t>
  </si>
  <si>
    <t>Project</t>
  </si>
  <si>
    <t>cellpy</t>
  </si>
  <si>
    <t>simple test</t>
  </si>
  <si>
    <t>test</t>
  </si>
  <si>
    <t>F1</t>
  </si>
  <si>
    <t>F2</t>
  </si>
  <si>
    <t>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</si>
</sst>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49" fontId="0" fillId="0" borderId="0" xfId="0" applyNumberFormat="1" applyAlignment="1">
      <alignment horizontal="center"/>
    </xf>
    <xf numFmtId="10" fontId="0" fillId="0" borderId="0" xfId="0" applyNumberFormat="1"/>
    <xf numFmtId="167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/>
    <xf numFmtId="10" fontId="1" fillId="0" borderId="0" xfId="0" applyNumberFormat="1" applyFont="1" applyFill="1"/>
    <xf numFmtId="166" fontId="1" fillId="0" borderId="0" xfId="0" applyNumberFormat="1" applyFont="1" applyFill="1"/>
    <xf numFmtId="166" fontId="0" fillId="0" borderId="0" xfId="0" applyNumberFormat="1"/>
    <xf numFmtId="2" fontId="1" fillId="0" borderId="0" xfId="0" applyNumberFormat="1" applyFont="1" applyFill="1"/>
    <xf numFmtId="2" fontId="0" fillId="0" borderId="0" xfId="0" applyNumberFormat="1"/>
    <xf numFmtId="49" fontId="1" fillId="0" borderId="0" xfId="0" applyNumberFormat="1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pe/Documents/Databases/Experiments/arbin/2016_Cell_Analysis_db_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urry"/>
      <sheetName val="db_table"/>
      <sheetName val="db_filenames"/>
      <sheetName val="printout"/>
      <sheetName val="Summary"/>
      <sheetName val="Notes"/>
      <sheetName val="Sheet1"/>
      <sheetName val="Sheet2"/>
      <sheetName val="db_table copy"/>
    </sheetNames>
    <sheetDataSet>
      <sheetData sheetId="0"/>
      <sheetData sheetId="1">
        <row r="1">
          <cell r="A1" t="str">
            <v>Sr.No</v>
          </cell>
        </row>
        <row r="2">
          <cell r="A2" t="str">
            <v>Units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Y19"/>
  <sheetViews>
    <sheetView zoomScaleNormal="1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Q25" sqref="Q25"/>
    </sheetView>
  </sheetViews>
  <sheetFormatPr defaultColWidth="18.7109375" defaultRowHeight="12.75" customHeight="1" x14ac:dyDescent="0.25"/>
  <cols>
    <col min="1" max="1" width="9.140625" customWidth="1"/>
    <col min="2" max="2" width="28" style="2" customWidth="1"/>
    <col min="3" max="3" width="68.7109375" style="14" customWidth="1"/>
    <col min="4" max="4" width="4.7109375" style="22" customWidth="1"/>
    <col min="5" max="5" width="5" style="2" customWidth="1"/>
    <col min="6" max="6" width="12.85546875" style="22" customWidth="1"/>
    <col min="7" max="9" width="10" style="2" customWidth="1"/>
    <col min="10" max="10" width="9" style="2" customWidth="1"/>
    <col min="11" max="13" width="7.85546875" style="2" customWidth="1"/>
    <col min="14" max="14" width="9.28515625" style="2" customWidth="1"/>
    <col min="15" max="15" width="17.140625" style="22" customWidth="1"/>
    <col min="16" max="16" width="21.7109375" style="2" customWidth="1"/>
    <col min="17" max="17" width="39.28515625" customWidth="1"/>
    <col min="18" max="18" width="27.5703125" customWidth="1"/>
    <col min="19" max="19" width="59.28515625" customWidth="1"/>
    <col min="20" max="20" width="10.5703125" customWidth="1"/>
    <col min="21" max="21" width="10.7109375" customWidth="1"/>
    <col min="22" max="22" width="7.140625" style="20" customWidth="1"/>
    <col min="23" max="23" width="7.140625" customWidth="1"/>
    <col min="24" max="24" width="7.140625" style="16" customWidth="1"/>
    <col min="25" max="25" width="7.140625" customWidth="1"/>
    <col min="26" max="26" width="7.140625" style="18" customWidth="1"/>
    <col min="27" max="27" width="7.140625" customWidth="1"/>
    <col min="28" max="28" width="7.140625" style="24" customWidth="1"/>
    <col min="29" max="34" width="7.140625" customWidth="1"/>
    <col min="35" max="35" width="16.85546875" style="2" customWidth="1"/>
    <col min="36" max="36" width="14.5703125" style="4" customWidth="1"/>
    <col min="37" max="37" width="10" customWidth="1"/>
    <col min="38" max="38" width="12.28515625" customWidth="1"/>
    <col min="39" max="39" width="13.85546875" customWidth="1"/>
    <col min="40" max="40" width="17.42578125" style="10" customWidth="1"/>
    <col min="41" max="41" width="9.140625" style="3" customWidth="1"/>
    <col min="42" max="42" width="5.85546875" customWidth="1"/>
    <col min="43" max="43" width="29" style="12" customWidth="1"/>
    <col min="44" max="47" width="8.140625" style="12" customWidth="1"/>
    <col min="48" max="48" width="110" customWidth="1"/>
    <col min="49" max="49" width="8.5703125" customWidth="1"/>
  </cols>
  <sheetData>
    <row r="1" spans="1:51" ht="15" x14ac:dyDescent="0.25">
      <c r="A1" s="5" t="s">
        <v>0</v>
      </c>
      <c r="B1" s="6" t="s">
        <v>14</v>
      </c>
      <c r="C1" s="13" t="s">
        <v>14</v>
      </c>
      <c r="D1" s="21" t="s">
        <v>39</v>
      </c>
      <c r="E1" s="6" t="s">
        <v>39</v>
      </c>
      <c r="F1" s="21" t="s">
        <v>44</v>
      </c>
      <c r="G1" s="6" t="s">
        <v>45</v>
      </c>
      <c r="H1" s="21" t="s">
        <v>55</v>
      </c>
      <c r="I1" s="6" t="s">
        <v>56</v>
      </c>
      <c r="J1" s="21" t="s">
        <v>87</v>
      </c>
      <c r="K1" s="6" t="s">
        <v>57</v>
      </c>
      <c r="L1" s="21" t="s">
        <v>58</v>
      </c>
      <c r="M1" s="6" t="s">
        <v>59</v>
      </c>
      <c r="N1" s="6" t="s">
        <v>51</v>
      </c>
      <c r="O1" s="21" t="s">
        <v>50</v>
      </c>
      <c r="P1" s="6" t="s">
        <v>47</v>
      </c>
      <c r="Q1" s="5" t="s">
        <v>19</v>
      </c>
      <c r="R1" s="5" t="s">
        <v>38</v>
      </c>
      <c r="S1" s="5" t="s">
        <v>7</v>
      </c>
      <c r="T1" s="5" t="s">
        <v>80</v>
      </c>
      <c r="U1" s="5" t="s">
        <v>78</v>
      </c>
      <c r="V1" s="19" t="s">
        <v>91</v>
      </c>
      <c r="W1" s="5" t="s">
        <v>92</v>
      </c>
      <c r="X1" s="15" t="s">
        <v>52</v>
      </c>
      <c r="Y1" s="5" t="s">
        <v>53</v>
      </c>
      <c r="Z1" s="17" t="s">
        <v>93</v>
      </c>
      <c r="AA1" s="5" t="s">
        <v>61</v>
      </c>
      <c r="AB1" s="23" t="s">
        <v>54</v>
      </c>
      <c r="AC1" s="5" t="s">
        <v>81</v>
      </c>
      <c r="AD1" s="5" t="s">
        <v>82</v>
      </c>
      <c r="AE1" s="5" t="s">
        <v>83</v>
      </c>
      <c r="AF1" s="5" t="s">
        <v>84</v>
      </c>
      <c r="AG1" s="5" t="s">
        <v>85</v>
      </c>
      <c r="AH1" s="5" t="s">
        <v>86</v>
      </c>
      <c r="AI1" s="6" t="s">
        <v>2</v>
      </c>
      <c r="AJ1" s="7" t="s">
        <v>1</v>
      </c>
      <c r="AK1" s="5" t="s">
        <v>3</v>
      </c>
      <c r="AL1" s="5" t="s">
        <v>8</v>
      </c>
      <c r="AM1" s="5" t="s">
        <v>9</v>
      </c>
      <c r="AN1" s="9" t="s">
        <v>6</v>
      </c>
      <c r="AO1" s="8"/>
      <c r="AP1" s="5"/>
      <c r="AQ1" s="11" t="s">
        <v>12</v>
      </c>
      <c r="AR1" s="11"/>
      <c r="AS1" s="11"/>
      <c r="AT1" s="11"/>
      <c r="AU1" s="11"/>
      <c r="AV1" s="5" t="s">
        <v>10</v>
      </c>
      <c r="AW1" t="s">
        <v>68</v>
      </c>
      <c r="AY1" t="s">
        <v>79</v>
      </c>
    </row>
    <row r="2" spans="1:51" ht="15" x14ac:dyDescent="0.25">
      <c r="A2" s="5" t="s">
        <v>5</v>
      </c>
      <c r="B2" s="6" t="s">
        <v>15</v>
      </c>
      <c r="C2" s="13" t="s">
        <v>37</v>
      </c>
      <c r="D2" s="21" t="s">
        <v>40</v>
      </c>
      <c r="E2" s="6" t="s">
        <v>37</v>
      </c>
      <c r="F2" s="21" t="s">
        <v>37</v>
      </c>
      <c r="G2" s="6" t="s">
        <v>37</v>
      </c>
      <c r="H2" s="6" t="s">
        <v>37</v>
      </c>
      <c r="I2" s="6" t="s">
        <v>37</v>
      </c>
      <c r="J2" s="6" t="s">
        <v>37</v>
      </c>
      <c r="K2" s="6" t="s">
        <v>37</v>
      </c>
      <c r="L2" s="6" t="s">
        <v>37</v>
      </c>
      <c r="M2" s="6" t="s">
        <v>37</v>
      </c>
      <c r="N2" s="6" t="s">
        <v>37</v>
      </c>
      <c r="O2" s="21" t="s">
        <v>37</v>
      </c>
      <c r="P2" s="6" t="s">
        <v>37</v>
      </c>
      <c r="Q2" s="5" t="s">
        <v>37</v>
      </c>
      <c r="R2" s="5" t="s">
        <v>37</v>
      </c>
      <c r="S2" s="5" t="s">
        <v>37</v>
      </c>
      <c r="T2" s="5" t="s">
        <v>40</v>
      </c>
      <c r="U2" s="5" t="s">
        <v>40</v>
      </c>
      <c r="V2" s="19" t="s">
        <v>40</v>
      </c>
      <c r="W2" s="5" t="s">
        <v>40</v>
      </c>
      <c r="X2" s="15" t="s">
        <v>40</v>
      </c>
      <c r="Y2" s="5" t="s">
        <v>40</v>
      </c>
      <c r="Z2" s="17" t="s">
        <v>40</v>
      </c>
      <c r="AA2" s="5" t="s">
        <v>40</v>
      </c>
      <c r="AB2" s="23" t="s">
        <v>40</v>
      </c>
      <c r="AC2" s="5" t="s">
        <v>40</v>
      </c>
      <c r="AD2" s="5" t="s">
        <v>40</v>
      </c>
      <c r="AE2" s="5" t="s">
        <v>40</v>
      </c>
      <c r="AF2" s="5" t="s">
        <v>40</v>
      </c>
      <c r="AG2" s="5" t="s">
        <v>40</v>
      </c>
      <c r="AH2" s="5" t="s">
        <v>40</v>
      </c>
      <c r="AI2" s="6" t="s">
        <v>37</v>
      </c>
      <c r="AJ2" s="7" t="s">
        <v>4</v>
      </c>
      <c r="AK2" s="5" t="s">
        <v>37</v>
      </c>
      <c r="AL2" s="5" t="s">
        <v>37</v>
      </c>
      <c r="AM2" s="5" t="s">
        <v>37</v>
      </c>
      <c r="AN2" s="9" t="s">
        <v>4</v>
      </c>
      <c r="AO2" s="8"/>
      <c r="AP2" s="5"/>
      <c r="AQ2" s="11" t="s">
        <v>13</v>
      </c>
      <c r="AR2" s="11"/>
      <c r="AS2" s="11"/>
      <c r="AT2" s="11"/>
      <c r="AU2" s="11"/>
      <c r="AV2" s="5" t="s">
        <v>37</v>
      </c>
      <c r="AX2" s="25"/>
    </row>
    <row r="3" spans="1:51" s="1" customFormat="1" ht="15" x14ac:dyDescent="0.25">
      <c r="A3" s="5">
        <v>177</v>
      </c>
      <c r="B3" s="6">
        <v>15</v>
      </c>
      <c r="C3" s="13" t="s">
        <v>89</v>
      </c>
      <c r="D3" s="21" t="s">
        <v>41</v>
      </c>
      <c r="E3" s="6"/>
      <c r="F3" s="21"/>
      <c r="G3" s="6"/>
      <c r="H3" s="6"/>
      <c r="I3" s="6"/>
      <c r="J3" s="6" t="s">
        <v>90</v>
      </c>
      <c r="K3" s="6"/>
      <c r="L3" s="6"/>
      <c r="M3" s="6"/>
      <c r="N3" s="6"/>
      <c r="O3" s="21" t="s">
        <v>41</v>
      </c>
      <c r="P3" s="6"/>
      <c r="Q3" s="5" t="s">
        <v>20</v>
      </c>
      <c r="R3" s="5" t="str">
        <f t="shared" ref="R3:R19" si="0">Q3</f>
        <v>20131021_es024_01_cc</v>
      </c>
      <c r="S3" s="5"/>
      <c r="T3" s="5">
        <v>1</v>
      </c>
      <c r="U3" s="5">
        <v>1</v>
      </c>
      <c r="V3" s="19">
        <v>0</v>
      </c>
      <c r="W3" s="5">
        <v>0</v>
      </c>
      <c r="X3" s="15">
        <v>0</v>
      </c>
      <c r="Y3" s="5">
        <v>0</v>
      </c>
      <c r="Z3" s="17">
        <v>0</v>
      </c>
      <c r="AA3" s="5">
        <v>0</v>
      </c>
      <c r="AB3" s="23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6" t="s">
        <v>66</v>
      </c>
      <c r="AJ3" s="7">
        <v>1.690042957132986</v>
      </c>
      <c r="AK3" s="5" t="s">
        <v>17</v>
      </c>
      <c r="AL3" s="5" t="s">
        <v>18</v>
      </c>
      <c r="AM3" s="5" t="s">
        <v>11</v>
      </c>
      <c r="AN3" s="9">
        <v>2.817499999999999</v>
      </c>
      <c r="AO3" s="8"/>
      <c r="AP3" s="5"/>
      <c r="AQ3" s="11">
        <v>0.95636867792127611</v>
      </c>
      <c r="AR3" s="11"/>
      <c r="AS3" s="11"/>
      <c r="AT3" s="11"/>
      <c r="AU3" s="11"/>
      <c r="AV3" s="5"/>
      <c r="AX3" s="25"/>
    </row>
    <row r="4" spans="1:51" s="1" customFormat="1" ht="15" x14ac:dyDescent="0.25">
      <c r="A4" s="5">
        <v>178</v>
      </c>
      <c r="B4" s="6">
        <v>15</v>
      </c>
      <c r="C4" s="13" t="s">
        <v>89</v>
      </c>
      <c r="D4" s="21" t="s">
        <v>41</v>
      </c>
      <c r="E4" s="6"/>
      <c r="F4" s="21"/>
      <c r="G4" s="6"/>
      <c r="H4" s="6"/>
      <c r="I4" s="6"/>
      <c r="J4" s="6" t="s">
        <v>90</v>
      </c>
      <c r="K4" s="6"/>
      <c r="L4" s="6"/>
      <c r="M4" s="6"/>
      <c r="N4" s="6"/>
      <c r="O4" s="21" t="s">
        <v>41</v>
      </c>
      <c r="P4" s="6" t="s">
        <v>41</v>
      </c>
      <c r="Q4" s="5" t="s">
        <v>21</v>
      </c>
      <c r="R4" s="5" t="str">
        <f t="shared" si="0"/>
        <v>20131021_es024_02_cc</v>
      </c>
      <c r="S4" s="5"/>
      <c r="T4" s="5">
        <v>1</v>
      </c>
      <c r="U4" s="5">
        <v>1</v>
      </c>
      <c r="V4" s="19">
        <v>0</v>
      </c>
      <c r="W4" s="5">
        <v>0</v>
      </c>
      <c r="X4" s="15">
        <v>0</v>
      </c>
      <c r="Y4" s="5">
        <v>0</v>
      </c>
      <c r="Z4" s="17">
        <v>0</v>
      </c>
      <c r="AA4" s="5">
        <v>0</v>
      </c>
      <c r="AB4" s="23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6" t="s">
        <v>67</v>
      </c>
      <c r="AJ4" s="7">
        <v>1.5220883775421308</v>
      </c>
      <c r="AK4" s="5" t="s">
        <v>17</v>
      </c>
      <c r="AL4" s="5" t="s">
        <v>18</v>
      </c>
      <c r="AM4" s="5" t="s">
        <v>11</v>
      </c>
      <c r="AN4" s="9">
        <v>2.5374999999999996</v>
      </c>
      <c r="AO4" s="8"/>
      <c r="AP4" s="5"/>
      <c r="AQ4" s="11">
        <v>0.86132582794152224</v>
      </c>
      <c r="AR4" s="11"/>
      <c r="AS4" s="11"/>
      <c r="AT4" s="11"/>
      <c r="AU4" s="11"/>
      <c r="AV4" s="5"/>
      <c r="AX4" s="25"/>
    </row>
    <row r="5" spans="1:51" s="1" customFormat="1" ht="15" x14ac:dyDescent="0.25">
      <c r="A5" s="5">
        <v>179</v>
      </c>
      <c r="B5" s="6">
        <v>15</v>
      </c>
      <c r="C5" s="13" t="s">
        <v>89</v>
      </c>
      <c r="D5" s="21">
        <v>0</v>
      </c>
      <c r="E5" s="6" t="s">
        <v>60</v>
      </c>
      <c r="F5" s="21"/>
      <c r="G5" s="6"/>
      <c r="H5" s="6"/>
      <c r="I5" s="6"/>
      <c r="J5" s="6" t="s">
        <v>90</v>
      </c>
      <c r="K5" s="6"/>
      <c r="L5" s="6"/>
      <c r="M5" s="6"/>
      <c r="O5" s="21" t="s">
        <v>41</v>
      </c>
      <c r="P5" s="6"/>
      <c r="Q5" s="5" t="s">
        <v>22</v>
      </c>
      <c r="R5" s="5" t="str">
        <f t="shared" si="0"/>
        <v>20131021_es024_03_cc</v>
      </c>
      <c r="S5" s="5"/>
      <c r="T5" s="5">
        <v>1</v>
      </c>
      <c r="U5" s="5">
        <v>0</v>
      </c>
      <c r="V5" s="19">
        <v>0</v>
      </c>
      <c r="W5" s="5">
        <v>0</v>
      </c>
      <c r="X5" s="15">
        <v>0</v>
      </c>
      <c r="Y5" s="5">
        <v>0</v>
      </c>
      <c r="Z5" s="17">
        <v>0</v>
      </c>
      <c r="AA5" s="5">
        <v>0</v>
      </c>
      <c r="AB5" s="23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6" t="s">
        <v>70</v>
      </c>
      <c r="AJ5" s="7">
        <v>1.6180624230226202</v>
      </c>
      <c r="AK5" s="5" t="s">
        <v>17</v>
      </c>
      <c r="AL5" s="5" t="s">
        <v>18</v>
      </c>
      <c r="AM5" s="5" t="s">
        <v>11</v>
      </c>
      <c r="AN5" s="9">
        <v>2.6975000000000002</v>
      </c>
      <c r="AO5" s="8"/>
      <c r="AP5" s="5"/>
      <c r="AQ5" s="11">
        <v>0.91563602792995336</v>
      </c>
      <c r="AR5" s="11"/>
      <c r="AS5" s="11"/>
      <c r="AT5" s="11"/>
      <c r="AU5" s="11"/>
      <c r="AV5" s="5"/>
      <c r="AX5" s="25"/>
    </row>
    <row r="6" spans="1:51" s="1" customFormat="1" ht="15" x14ac:dyDescent="0.25">
      <c r="A6" s="5">
        <v>180</v>
      </c>
      <c r="B6" s="6">
        <v>15</v>
      </c>
      <c r="C6" s="13" t="s">
        <v>89</v>
      </c>
      <c r="D6" s="21" t="s">
        <v>41</v>
      </c>
      <c r="E6" s="6"/>
      <c r="F6" s="21"/>
      <c r="G6" s="6"/>
      <c r="H6" s="6"/>
      <c r="I6" s="6"/>
      <c r="J6" s="6" t="s">
        <v>88</v>
      </c>
      <c r="K6" s="6"/>
      <c r="L6" s="6"/>
      <c r="M6" s="6"/>
      <c r="N6" s="6"/>
      <c r="O6" s="21" t="s">
        <v>48</v>
      </c>
      <c r="P6" s="6" t="s">
        <v>41</v>
      </c>
      <c r="Q6" s="5" t="s">
        <v>23</v>
      </c>
      <c r="R6" s="5" t="str">
        <f t="shared" si="0"/>
        <v>20131021_es025_01_cc</v>
      </c>
      <c r="S6" s="5"/>
      <c r="T6" s="5">
        <v>1</v>
      </c>
      <c r="U6" s="5">
        <v>0</v>
      </c>
      <c r="V6" s="19">
        <v>0</v>
      </c>
      <c r="W6" s="5">
        <v>0</v>
      </c>
      <c r="X6" s="15">
        <v>0</v>
      </c>
      <c r="Y6" s="5">
        <v>0</v>
      </c>
      <c r="Z6" s="17">
        <v>0</v>
      </c>
      <c r="AA6" s="5">
        <v>0</v>
      </c>
      <c r="AB6" s="23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6" t="s">
        <v>76</v>
      </c>
      <c r="AJ6" s="7">
        <v>1.7379435241867718</v>
      </c>
      <c r="AK6" s="5" t="s">
        <v>17</v>
      </c>
      <c r="AL6" s="5" t="s">
        <v>18</v>
      </c>
      <c r="AM6" s="5" t="s">
        <v>11</v>
      </c>
      <c r="AN6" s="9">
        <v>2.8974999999999991</v>
      </c>
      <c r="AO6" s="8"/>
      <c r="AP6" s="5"/>
      <c r="AQ6" s="11">
        <v>0.98347485400488432</v>
      </c>
      <c r="AR6" s="11"/>
      <c r="AS6" s="11"/>
      <c r="AT6" s="11"/>
      <c r="AU6" s="11"/>
      <c r="AV6" s="5"/>
      <c r="AX6" s="25"/>
    </row>
    <row r="7" spans="1:51" s="1" customFormat="1" ht="15" x14ac:dyDescent="0.25">
      <c r="A7" s="5">
        <v>181</v>
      </c>
      <c r="B7" s="6">
        <v>15</v>
      </c>
      <c r="C7" s="13" t="s">
        <v>89</v>
      </c>
      <c r="D7" s="21" t="s">
        <v>41</v>
      </c>
      <c r="E7" s="6"/>
      <c r="F7" s="21"/>
      <c r="G7" s="6"/>
      <c r="H7" s="6"/>
      <c r="I7" s="6"/>
      <c r="J7" s="6" t="s">
        <v>88</v>
      </c>
      <c r="K7" s="6"/>
      <c r="L7" s="6"/>
      <c r="M7" s="6"/>
      <c r="N7" s="6"/>
      <c r="O7" s="21" t="s">
        <v>48</v>
      </c>
      <c r="P7" s="6"/>
      <c r="Q7" s="5" t="s">
        <v>24</v>
      </c>
      <c r="R7" s="5" t="str">
        <f t="shared" si="0"/>
        <v>20131021_es025_02_cc</v>
      </c>
      <c r="S7" s="5"/>
      <c r="T7" s="5">
        <v>1</v>
      </c>
      <c r="U7" s="5">
        <v>0</v>
      </c>
      <c r="V7" s="19">
        <v>0</v>
      </c>
      <c r="W7" s="5">
        <v>0</v>
      </c>
      <c r="X7" s="15">
        <v>0</v>
      </c>
      <c r="Y7" s="5">
        <v>0</v>
      </c>
      <c r="Z7" s="17">
        <v>0</v>
      </c>
      <c r="AA7" s="5">
        <v>0</v>
      </c>
      <c r="AB7" s="23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6" t="s">
        <v>77</v>
      </c>
      <c r="AJ7" s="7">
        <v>1.6719646501020284</v>
      </c>
      <c r="AK7" s="5" t="s">
        <v>17</v>
      </c>
      <c r="AL7" s="5" t="s">
        <v>18</v>
      </c>
      <c r="AM7" s="5" t="s">
        <v>11</v>
      </c>
      <c r="AN7" s="9">
        <v>2.7875000000000001</v>
      </c>
      <c r="AO7" s="8"/>
      <c r="AP7" s="5"/>
      <c r="AQ7" s="11">
        <v>0.94613844884852993</v>
      </c>
      <c r="AR7" s="11"/>
      <c r="AS7" s="11"/>
      <c r="AT7" s="11"/>
      <c r="AU7" s="11"/>
      <c r="AV7" s="5"/>
      <c r="AX7" s="25"/>
    </row>
    <row r="8" spans="1:51" s="1" customFormat="1" ht="15" x14ac:dyDescent="0.25">
      <c r="A8" s="5">
        <v>182</v>
      </c>
      <c r="B8" s="6">
        <v>15</v>
      </c>
      <c r="C8" s="13" t="s">
        <v>89</v>
      </c>
      <c r="D8" s="21" t="s">
        <v>41</v>
      </c>
      <c r="E8" s="6"/>
      <c r="F8" s="21"/>
      <c r="G8" s="6"/>
      <c r="H8" s="6"/>
      <c r="I8" s="6"/>
      <c r="J8" s="6" t="s">
        <v>88</v>
      </c>
      <c r="K8" s="6"/>
      <c r="L8" s="6"/>
      <c r="M8" s="6"/>
      <c r="N8" s="6"/>
      <c r="O8" s="21" t="s">
        <v>48</v>
      </c>
      <c r="P8" s="6"/>
      <c r="Q8" s="5" t="s">
        <v>25</v>
      </c>
      <c r="R8" s="5" t="str">
        <f t="shared" si="0"/>
        <v>20131021_es025_03_cc</v>
      </c>
      <c r="S8" s="5"/>
      <c r="T8" s="5">
        <v>1</v>
      </c>
      <c r="U8" s="5">
        <v>0</v>
      </c>
      <c r="V8" s="19">
        <v>0</v>
      </c>
      <c r="W8" s="5">
        <v>0</v>
      </c>
      <c r="X8" s="15">
        <v>0</v>
      </c>
      <c r="Y8" s="5">
        <v>0</v>
      </c>
      <c r="Z8" s="17">
        <v>0</v>
      </c>
      <c r="AA8" s="5">
        <v>0</v>
      </c>
      <c r="AB8" s="23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6" t="s">
        <v>69</v>
      </c>
      <c r="AJ8" s="7">
        <v>1.3720606769895567</v>
      </c>
      <c r="AK8" s="5" t="s">
        <v>17</v>
      </c>
      <c r="AL8" s="5" t="s">
        <v>18</v>
      </c>
      <c r="AM8" s="5" t="s">
        <v>11</v>
      </c>
      <c r="AN8" s="9">
        <v>2.2874999999999996</v>
      </c>
      <c r="AO8" s="8"/>
      <c r="AP8" s="5"/>
      <c r="AQ8" s="11">
        <v>0.77642751631964557</v>
      </c>
      <c r="AR8" s="11"/>
      <c r="AS8" s="11"/>
      <c r="AT8" s="11"/>
      <c r="AU8" s="11"/>
      <c r="AV8" s="5"/>
      <c r="AX8" s="25"/>
    </row>
    <row r="9" spans="1:51" s="1" customFormat="1" ht="15" x14ac:dyDescent="0.25">
      <c r="A9" s="5">
        <v>183</v>
      </c>
      <c r="B9" s="6">
        <v>15</v>
      </c>
      <c r="C9" s="13" t="s">
        <v>89</v>
      </c>
      <c r="D9" s="21" t="s">
        <v>41</v>
      </c>
      <c r="E9" s="6"/>
      <c r="F9" s="21"/>
      <c r="G9" s="6"/>
      <c r="H9" s="6"/>
      <c r="I9" s="6"/>
      <c r="J9" s="6" t="s">
        <v>88</v>
      </c>
      <c r="K9" s="6"/>
      <c r="L9" s="6"/>
      <c r="M9" s="6"/>
      <c r="N9" s="6"/>
      <c r="O9" s="21" t="s">
        <v>49</v>
      </c>
      <c r="P9" s="6" t="s">
        <v>41</v>
      </c>
      <c r="Q9" s="5" t="s">
        <v>26</v>
      </c>
      <c r="R9" s="5" t="str">
        <f t="shared" si="0"/>
        <v>20131021_es026_01_cc</v>
      </c>
      <c r="S9" s="5"/>
      <c r="T9" s="5">
        <v>1</v>
      </c>
      <c r="U9" s="5">
        <v>0</v>
      </c>
      <c r="V9" s="19">
        <v>0</v>
      </c>
      <c r="W9" s="5">
        <v>0</v>
      </c>
      <c r="X9" s="15">
        <v>0</v>
      </c>
      <c r="Y9" s="5">
        <v>0</v>
      </c>
      <c r="Z9" s="17">
        <v>0</v>
      </c>
      <c r="AA9" s="5">
        <v>0</v>
      </c>
      <c r="AB9" s="23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6" t="s">
        <v>62</v>
      </c>
      <c r="AJ9" s="7">
        <v>1.4575910112359554</v>
      </c>
      <c r="AK9" s="5" t="s">
        <v>17</v>
      </c>
      <c r="AL9" s="5" t="s">
        <v>18</v>
      </c>
      <c r="AM9" s="5" t="s">
        <v>11</v>
      </c>
      <c r="AN9" s="9">
        <v>2.4275000000000007</v>
      </c>
      <c r="AO9" s="8"/>
      <c r="AP9" s="5"/>
      <c r="AQ9" s="11">
        <v>0.82482778469161488</v>
      </c>
      <c r="AR9" s="11"/>
      <c r="AS9" s="11"/>
      <c r="AT9" s="11"/>
      <c r="AU9" s="11"/>
      <c r="AV9" s="5"/>
      <c r="AX9" s="25"/>
    </row>
    <row r="10" spans="1:51" s="1" customFormat="1" ht="15" x14ac:dyDescent="0.25">
      <c r="A10" s="5">
        <v>184</v>
      </c>
      <c r="B10" s="6">
        <v>15</v>
      </c>
      <c r="C10" s="13" t="s">
        <v>89</v>
      </c>
      <c r="D10" s="21" t="s">
        <v>41</v>
      </c>
      <c r="E10" s="6"/>
      <c r="F10" s="21"/>
      <c r="G10" s="6"/>
      <c r="H10" s="6"/>
      <c r="I10" s="6"/>
      <c r="J10" s="6" t="s">
        <v>88</v>
      </c>
      <c r="K10" s="6"/>
      <c r="L10" s="6"/>
      <c r="M10" s="6"/>
      <c r="N10" s="6"/>
      <c r="O10" s="21" t="s">
        <v>49</v>
      </c>
      <c r="P10" s="6"/>
      <c r="Q10" s="5" t="s">
        <v>27</v>
      </c>
      <c r="R10" s="5" t="str">
        <f t="shared" si="0"/>
        <v>20131021_es026_02_cc</v>
      </c>
      <c r="S10" s="5"/>
      <c r="T10" s="5">
        <v>1</v>
      </c>
      <c r="U10" s="5">
        <v>0</v>
      </c>
      <c r="V10" s="19">
        <v>0</v>
      </c>
      <c r="W10" s="5">
        <v>0</v>
      </c>
      <c r="X10" s="15">
        <v>0</v>
      </c>
      <c r="Y10" s="5">
        <v>0</v>
      </c>
      <c r="Z10" s="17">
        <v>0</v>
      </c>
      <c r="AA10" s="5">
        <v>0</v>
      </c>
      <c r="AB10" s="23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6" t="s">
        <v>70</v>
      </c>
      <c r="AJ10" s="7">
        <v>1.5296449438202244</v>
      </c>
      <c r="AK10" s="5" t="s">
        <v>17</v>
      </c>
      <c r="AL10" s="5" t="s">
        <v>18</v>
      </c>
      <c r="AM10" s="5" t="s">
        <v>11</v>
      </c>
      <c r="AN10" s="9">
        <v>2.5474999999999994</v>
      </c>
      <c r="AO10" s="8"/>
      <c r="AP10" s="5"/>
      <c r="AQ10" s="11">
        <v>0.86560196972271386</v>
      </c>
      <c r="AR10" s="11"/>
      <c r="AS10" s="11"/>
      <c r="AT10" s="11"/>
      <c r="AU10" s="11"/>
      <c r="AV10" s="5"/>
      <c r="AX10" s="25"/>
    </row>
    <row r="11" spans="1:51" s="1" customFormat="1" ht="15" x14ac:dyDescent="0.25">
      <c r="A11" s="5">
        <v>185</v>
      </c>
      <c r="B11" s="6">
        <v>14</v>
      </c>
      <c r="C11" s="13" t="s">
        <v>46</v>
      </c>
      <c r="D11" s="21" t="s">
        <v>41</v>
      </c>
      <c r="E11" s="6"/>
      <c r="F11" s="21"/>
      <c r="G11" s="6"/>
      <c r="H11" s="6"/>
      <c r="I11" s="6"/>
      <c r="J11" s="6" t="s">
        <v>88</v>
      </c>
      <c r="K11" s="6"/>
      <c r="L11" s="6"/>
      <c r="M11" s="6"/>
      <c r="N11" s="6"/>
      <c r="O11" s="21"/>
      <c r="P11" s="6"/>
      <c r="Q11" s="5" t="s">
        <v>28</v>
      </c>
      <c r="R11" s="5" t="str">
        <f t="shared" si="0"/>
        <v>20131025_es023_29_cc</v>
      </c>
      <c r="S11" s="5"/>
      <c r="T11" s="5">
        <v>1</v>
      </c>
      <c r="U11" s="5">
        <v>0</v>
      </c>
      <c r="V11" s="19">
        <v>0</v>
      </c>
      <c r="W11" s="5">
        <v>0</v>
      </c>
      <c r="X11" s="15">
        <v>0</v>
      </c>
      <c r="Y11" s="5">
        <v>0</v>
      </c>
      <c r="Z11" s="17">
        <v>0</v>
      </c>
      <c r="AA11" s="5">
        <v>0</v>
      </c>
      <c r="AB11" s="23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6" t="s">
        <v>73</v>
      </c>
      <c r="AJ11" s="7">
        <v>1.7387138318648576</v>
      </c>
      <c r="AK11" s="5" t="s">
        <v>17</v>
      </c>
      <c r="AL11" s="5" t="s">
        <v>18</v>
      </c>
      <c r="AM11" s="5" t="s">
        <v>11</v>
      </c>
      <c r="AN11" s="9">
        <v>2.8974999999999991</v>
      </c>
      <c r="AO11" s="8"/>
      <c r="AP11" s="5"/>
      <c r="AQ11" s="11">
        <v>0.98391075898148517</v>
      </c>
      <c r="AR11" s="11"/>
      <c r="AS11" s="11"/>
      <c r="AT11" s="11"/>
      <c r="AU11" s="11"/>
      <c r="AV11" s="5"/>
      <c r="AX11" s="25"/>
    </row>
    <row r="12" spans="1:51" s="1" customFormat="1" ht="15" x14ac:dyDescent="0.25">
      <c r="A12" s="5">
        <v>186</v>
      </c>
      <c r="B12" s="6">
        <v>14</v>
      </c>
      <c r="C12" s="13" t="s">
        <v>46</v>
      </c>
      <c r="D12" s="21" t="s">
        <v>41</v>
      </c>
      <c r="E12" s="6"/>
      <c r="F12" s="21"/>
      <c r="G12" s="6"/>
      <c r="H12" s="6"/>
      <c r="I12" s="6"/>
      <c r="J12" s="6" t="s">
        <v>88</v>
      </c>
      <c r="K12" s="6"/>
      <c r="L12" s="6"/>
      <c r="M12" s="6"/>
      <c r="N12" s="6"/>
      <c r="O12" s="21"/>
      <c r="P12" s="6"/>
      <c r="Q12" s="5" t="s">
        <v>29</v>
      </c>
      <c r="R12" s="5" t="str">
        <f t="shared" si="0"/>
        <v>20131025_es023_30_cc</v>
      </c>
      <c r="S12" s="5"/>
      <c r="T12" s="5">
        <v>1</v>
      </c>
      <c r="U12" s="5">
        <v>0</v>
      </c>
      <c r="V12" s="19">
        <v>0</v>
      </c>
      <c r="W12" s="5">
        <v>0</v>
      </c>
      <c r="X12" s="15">
        <v>0</v>
      </c>
      <c r="Y12" s="5">
        <v>0</v>
      </c>
      <c r="Z12" s="17">
        <v>0</v>
      </c>
      <c r="AA12" s="5">
        <v>0</v>
      </c>
      <c r="AB12" s="23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6" t="s">
        <v>74</v>
      </c>
      <c r="AJ12" s="7">
        <v>1.7447145698523117</v>
      </c>
      <c r="AK12" s="5" t="s">
        <v>17</v>
      </c>
      <c r="AL12" s="5" t="s">
        <v>18</v>
      </c>
      <c r="AM12" s="5" t="s">
        <v>11</v>
      </c>
      <c r="AN12" s="9">
        <v>2.9074999999999984</v>
      </c>
      <c r="AO12" s="8"/>
      <c r="AP12" s="5"/>
      <c r="AQ12" s="11">
        <v>0.98730648204958338</v>
      </c>
      <c r="AR12" s="11"/>
      <c r="AS12" s="11"/>
      <c r="AT12" s="11"/>
      <c r="AU12" s="11"/>
      <c r="AV12" s="5"/>
      <c r="AX12" s="25"/>
    </row>
    <row r="13" spans="1:51" s="1" customFormat="1" ht="15" x14ac:dyDescent="0.25">
      <c r="A13" s="5">
        <v>187</v>
      </c>
      <c r="B13" s="6">
        <v>13</v>
      </c>
      <c r="C13" s="13" t="s">
        <v>46</v>
      </c>
      <c r="D13" s="21" t="s">
        <v>41</v>
      </c>
      <c r="E13" s="6"/>
      <c r="F13" s="21"/>
      <c r="G13" s="6"/>
      <c r="H13" s="6"/>
      <c r="I13" s="6"/>
      <c r="J13" s="6" t="s">
        <v>88</v>
      </c>
      <c r="K13" s="6"/>
      <c r="L13" s="6"/>
      <c r="M13" s="6"/>
      <c r="N13" s="6"/>
      <c r="O13" s="21"/>
      <c r="P13" s="6"/>
      <c r="Q13" s="5" t="s">
        <v>30</v>
      </c>
      <c r="R13" s="5" t="str">
        <f t="shared" si="0"/>
        <v>20131025_es014_20_cc</v>
      </c>
      <c r="S13" s="5"/>
      <c r="T13" s="5">
        <v>1</v>
      </c>
      <c r="U13" s="5">
        <v>0</v>
      </c>
      <c r="V13" s="19">
        <v>0</v>
      </c>
      <c r="W13" s="5">
        <v>0</v>
      </c>
      <c r="X13" s="15">
        <v>0</v>
      </c>
      <c r="Y13" s="5">
        <v>0</v>
      </c>
      <c r="Z13" s="17">
        <v>0</v>
      </c>
      <c r="AA13" s="5">
        <v>0</v>
      </c>
      <c r="AB13" s="23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6" t="s">
        <v>75</v>
      </c>
      <c r="AJ13" s="7">
        <v>1.6912604588394056</v>
      </c>
      <c r="AK13" s="5" t="s">
        <v>17</v>
      </c>
      <c r="AL13" s="5" t="s">
        <v>18</v>
      </c>
      <c r="AM13" s="5" t="s">
        <v>11</v>
      </c>
      <c r="AN13" s="9">
        <v>2.817499999999999</v>
      </c>
      <c r="AO13" s="8"/>
      <c r="AP13" s="5"/>
      <c r="AQ13" s="11">
        <v>0.95705764295167428</v>
      </c>
      <c r="AR13" s="11"/>
      <c r="AS13" s="11"/>
      <c r="AT13" s="11"/>
      <c r="AU13" s="11"/>
      <c r="AV13" s="5"/>
      <c r="AX13" s="25"/>
    </row>
    <row r="14" spans="1:51" s="1" customFormat="1" ht="15" x14ac:dyDescent="0.25">
      <c r="A14" s="5">
        <v>188</v>
      </c>
      <c r="B14" s="6">
        <v>14</v>
      </c>
      <c r="C14" s="13" t="s">
        <v>46</v>
      </c>
      <c r="D14" s="21" t="s">
        <v>41</v>
      </c>
      <c r="E14" s="6"/>
      <c r="F14" s="21"/>
      <c r="G14" s="6"/>
      <c r="H14" s="6"/>
      <c r="I14" s="6"/>
      <c r="J14" s="6" t="s">
        <v>88</v>
      </c>
      <c r="K14" s="6"/>
      <c r="L14" s="6"/>
      <c r="M14" s="6"/>
      <c r="N14" s="6"/>
      <c r="O14" s="21"/>
      <c r="P14" s="6"/>
      <c r="Q14" s="5" t="s">
        <v>33</v>
      </c>
      <c r="R14" s="5" t="str">
        <f t="shared" si="0"/>
        <v>20131029_es023_31_cc</v>
      </c>
      <c r="S14" s="5"/>
      <c r="T14" s="5">
        <v>1</v>
      </c>
      <c r="U14" s="5">
        <v>0</v>
      </c>
      <c r="V14" s="19">
        <v>0</v>
      </c>
      <c r="W14" s="5">
        <v>0</v>
      </c>
      <c r="X14" s="15">
        <v>0</v>
      </c>
      <c r="Y14" s="5">
        <v>0</v>
      </c>
      <c r="Z14" s="17">
        <v>0</v>
      </c>
      <c r="AA14" s="5">
        <v>0</v>
      </c>
      <c r="AB14" s="23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6" t="s">
        <v>71</v>
      </c>
      <c r="AJ14" s="7">
        <v>1.4386769324921469</v>
      </c>
      <c r="AK14" s="5" t="s">
        <v>17</v>
      </c>
      <c r="AL14" s="5" t="s">
        <v>18</v>
      </c>
      <c r="AM14" s="5" t="s">
        <v>11</v>
      </c>
      <c r="AN14" s="9">
        <v>2.3974999999999986</v>
      </c>
      <c r="AO14" s="8"/>
      <c r="AP14" s="5"/>
      <c r="AQ14" s="11">
        <v>0.81412460557656952</v>
      </c>
      <c r="AR14" s="11"/>
      <c r="AS14" s="11"/>
      <c r="AT14" s="11"/>
      <c r="AU14" s="11"/>
      <c r="AV14" s="5"/>
      <c r="AX14" s="25"/>
    </row>
    <row r="15" spans="1:51" s="1" customFormat="1" ht="15" x14ac:dyDescent="0.25">
      <c r="A15" s="5">
        <v>189</v>
      </c>
      <c r="B15" s="6">
        <v>14</v>
      </c>
      <c r="C15" s="13" t="s">
        <v>46</v>
      </c>
      <c r="D15" s="21" t="s">
        <v>41</v>
      </c>
      <c r="E15" s="6"/>
      <c r="F15" s="21"/>
      <c r="G15" s="6"/>
      <c r="H15" s="6"/>
      <c r="I15" s="6"/>
      <c r="J15" s="6" t="s">
        <v>88</v>
      </c>
      <c r="K15" s="6"/>
      <c r="L15" s="6"/>
      <c r="M15" s="6"/>
      <c r="N15" s="6"/>
      <c r="O15" s="21"/>
      <c r="P15" s="6"/>
      <c r="Q15" s="5" t="s">
        <v>32</v>
      </c>
      <c r="R15" s="5" t="str">
        <f t="shared" si="0"/>
        <v>20131029_es023_32_cc</v>
      </c>
      <c r="S15" s="5"/>
      <c r="T15" s="5">
        <v>1</v>
      </c>
      <c r="U15" s="5">
        <v>0</v>
      </c>
      <c r="V15" s="19">
        <v>0</v>
      </c>
      <c r="W15" s="5">
        <v>0</v>
      </c>
      <c r="X15" s="15">
        <v>0</v>
      </c>
      <c r="Y15" s="5">
        <v>0</v>
      </c>
      <c r="Z15" s="17">
        <v>0</v>
      </c>
      <c r="AA15" s="5">
        <v>0</v>
      </c>
      <c r="AB15" s="23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6" t="s">
        <v>72</v>
      </c>
      <c r="AJ15" s="7">
        <v>1.6967086659526778</v>
      </c>
      <c r="AK15" s="5" t="s">
        <v>17</v>
      </c>
      <c r="AL15" s="5" t="s">
        <v>18</v>
      </c>
      <c r="AM15" s="5" t="s">
        <v>11</v>
      </c>
      <c r="AN15" s="9">
        <v>2.8274999999999983</v>
      </c>
      <c r="AO15" s="8"/>
      <c r="AP15" s="5"/>
      <c r="AQ15" s="11">
        <v>0.96014069750479669</v>
      </c>
      <c r="AR15" s="11"/>
      <c r="AS15" s="11"/>
      <c r="AT15" s="11"/>
      <c r="AU15" s="11"/>
      <c r="AV15" s="5"/>
      <c r="AX15" s="25"/>
    </row>
    <row r="16" spans="1:51" s="1" customFormat="1" ht="15" x14ac:dyDescent="0.25">
      <c r="A16" s="5">
        <v>190</v>
      </c>
      <c r="B16" s="6">
        <v>13</v>
      </c>
      <c r="C16" s="13" t="s">
        <v>46</v>
      </c>
      <c r="D16" s="21" t="s">
        <v>41</v>
      </c>
      <c r="E16" s="6"/>
      <c r="F16" s="21"/>
      <c r="G16" s="6"/>
      <c r="H16" s="6"/>
      <c r="I16" s="6"/>
      <c r="J16" s="6" t="s">
        <v>88</v>
      </c>
      <c r="K16" s="6"/>
      <c r="L16" s="6"/>
      <c r="M16" s="6"/>
      <c r="N16" s="6"/>
      <c r="O16" s="21"/>
      <c r="P16" s="6"/>
      <c r="Q16" s="5" t="s">
        <v>31</v>
      </c>
      <c r="R16" s="5" t="str">
        <f t="shared" si="0"/>
        <v>20131029_es014_21_cc</v>
      </c>
      <c r="S16" s="5"/>
      <c r="T16" s="5">
        <v>1</v>
      </c>
      <c r="U16" s="5">
        <v>0</v>
      </c>
      <c r="V16" s="19">
        <v>0</v>
      </c>
      <c r="W16" s="5">
        <v>0</v>
      </c>
      <c r="X16" s="15">
        <v>0</v>
      </c>
      <c r="Y16" s="5">
        <v>0</v>
      </c>
      <c r="Z16" s="17">
        <v>0</v>
      </c>
      <c r="AA16" s="5">
        <v>0</v>
      </c>
      <c r="AB16" s="23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6" t="s">
        <v>73</v>
      </c>
      <c r="AJ16" s="7">
        <v>3.113900134952766</v>
      </c>
      <c r="AK16" s="5" t="s">
        <v>17</v>
      </c>
      <c r="AL16" s="5" t="s">
        <v>18</v>
      </c>
      <c r="AM16" s="5" t="s">
        <v>11</v>
      </c>
      <c r="AN16" s="9">
        <v>5.1874999999999991</v>
      </c>
      <c r="AO16" s="8"/>
      <c r="AP16" s="5"/>
      <c r="AQ16" s="11">
        <v>1.7621070178568985</v>
      </c>
      <c r="AR16" s="11"/>
      <c r="AS16" s="11"/>
      <c r="AT16" s="11"/>
      <c r="AU16" s="11"/>
      <c r="AV16" s="5"/>
      <c r="AX16" s="25"/>
    </row>
    <row r="17" spans="1:50" s="1" customFormat="1" ht="15" x14ac:dyDescent="0.25">
      <c r="A17" s="5">
        <v>191</v>
      </c>
      <c r="B17" s="6">
        <v>14</v>
      </c>
      <c r="C17" s="13" t="s">
        <v>46</v>
      </c>
      <c r="D17" s="21">
        <v>0</v>
      </c>
      <c r="E17" s="6" t="s">
        <v>16</v>
      </c>
      <c r="F17" s="21"/>
      <c r="G17" s="6"/>
      <c r="H17" s="6"/>
      <c r="I17" s="6"/>
      <c r="J17" s="6" t="s">
        <v>88</v>
      </c>
      <c r="K17" s="6"/>
      <c r="L17" s="6"/>
      <c r="M17" s="6"/>
      <c r="N17" s="6"/>
      <c r="O17" s="21" t="s">
        <v>41</v>
      </c>
      <c r="P17" s="6"/>
      <c r="Q17" s="5" t="s">
        <v>34</v>
      </c>
      <c r="R17" s="5" t="str">
        <f t="shared" si="0"/>
        <v>20131029_es027_01_cc</v>
      </c>
      <c r="S17" s="5"/>
      <c r="T17" s="5">
        <v>1</v>
      </c>
      <c r="U17" s="5">
        <v>0</v>
      </c>
      <c r="V17" s="19">
        <v>0</v>
      </c>
      <c r="W17" s="5">
        <v>0</v>
      </c>
      <c r="X17" s="15">
        <v>0</v>
      </c>
      <c r="Y17" s="5">
        <v>0</v>
      </c>
      <c r="Z17" s="17">
        <v>0</v>
      </c>
      <c r="AA17" s="5">
        <v>0</v>
      </c>
      <c r="AB17" s="23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6" t="s">
        <v>63</v>
      </c>
      <c r="AJ17" s="7">
        <v>1.7269852934120529</v>
      </c>
      <c r="AK17" s="5" t="s">
        <v>17</v>
      </c>
      <c r="AL17" s="5" t="s">
        <v>18</v>
      </c>
      <c r="AM17" s="5" t="s">
        <v>11</v>
      </c>
      <c r="AN17" s="9">
        <v>2.8774999999999999</v>
      </c>
      <c r="AO17" s="8"/>
      <c r="AP17" s="5"/>
      <c r="AQ17" s="11">
        <v>0.97727376388812615</v>
      </c>
      <c r="AR17" s="11"/>
      <c r="AS17" s="11"/>
      <c r="AT17" s="11"/>
      <c r="AU17" s="11"/>
      <c r="AV17" s="5"/>
      <c r="AX17" s="25"/>
    </row>
    <row r="18" spans="1:50" s="1" customFormat="1" ht="15" x14ac:dyDescent="0.25">
      <c r="A18" s="5">
        <v>192</v>
      </c>
      <c r="B18" s="6">
        <v>14</v>
      </c>
      <c r="C18" s="13" t="s">
        <v>46</v>
      </c>
      <c r="D18" s="21" t="s">
        <v>41</v>
      </c>
      <c r="E18" s="6"/>
      <c r="F18" s="21"/>
      <c r="G18" s="6"/>
      <c r="H18" s="6"/>
      <c r="I18" s="6"/>
      <c r="J18" s="6" t="s">
        <v>88</v>
      </c>
      <c r="K18" s="6"/>
      <c r="L18" s="6"/>
      <c r="M18" s="6"/>
      <c r="N18" s="6"/>
      <c r="O18" s="21" t="s">
        <v>41</v>
      </c>
      <c r="P18" s="6"/>
      <c r="Q18" s="5" t="s">
        <v>35</v>
      </c>
      <c r="R18" s="5" t="str">
        <f t="shared" si="0"/>
        <v>20131029_es027_02_cc</v>
      </c>
      <c r="S18" s="5"/>
      <c r="T18" s="5">
        <v>1</v>
      </c>
      <c r="U18" s="5">
        <v>0</v>
      </c>
      <c r="V18" s="19">
        <v>0</v>
      </c>
      <c r="W18" s="5">
        <v>0</v>
      </c>
      <c r="X18" s="15">
        <v>0</v>
      </c>
      <c r="Y18" s="5">
        <v>0</v>
      </c>
      <c r="Z18" s="17">
        <v>0</v>
      </c>
      <c r="AA18" s="5">
        <v>0</v>
      </c>
      <c r="AB18" s="23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6" t="s">
        <v>64</v>
      </c>
      <c r="AJ18" s="7">
        <v>1.7569937259648261</v>
      </c>
      <c r="AK18" s="5" t="s">
        <v>17</v>
      </c>
      <c r="AL18" s="5" t="s">
        <v>18</v>
      </c>
      <c r="AM18" s="5" t="s">
        <v>11</v>
      </c>
      <c r="AN18" s="9">
        <v>2.9275000000000011</v>
      </c>
      <c r="AO18" s="8"/>
      <c r="AP18" s="5"/>
      <c r="AQ18" s="11">
        <v>0.99425506299999666</v>
      </c>
      <c r="AR18" s="11"/>
      <c r="AS18" s="11"/>
      <c r="AT18" s="11"/>
      <c r="AU18" s="11"/>
      <c r="AV18" s="5"/>
      <c r="AX18" s="25"/>
    </row>
    <row r="19" spans="1:50" s="1" customFormat="1" ht="15" x14ac:dyDescent="0.25">
      <c r="A19" s="5">
        <v>193</v>
      </c>
      <c r="B19" s="6">
        <v>14</v>
      </c>
      <c r="C19" s="13" t="s">
        <v>46</v>
      </c>
      <c r="D19" s="21" t="s">
        <v>41</v>
      </c>
      <c r="E19" s="6"/>
      <c r="F19" s="21"/>
      <c r="G19" s="6"/>
      <c r="H19" s="6"/>
      <c r="I19" s="6"/>
      <c r="J19" s="6" t="s">
        <v>88</v>
      </c>
      <c r="K19" s="6"/>
      <c r="L19" s="6"/>
      <c r="M19" s="6"/>
      <c r="N19" s="6"/>
      <c r="O19" s="21" t="s">
        <v>41</v>
      </c>
      <c r="P19" s="6" t="s">
        <v>41</v>
      </c>
      <c r="Q19" s="5" t="s">
        <v>36</v>
      </c>
      <c r="R19" s="5" t="str">
        <f t="shared" si="0"/>
        <v>20131029_es027_03_cc</v>
      </c>
      <c r="S19" s="5"/>
      <c r="T19" s="5">
        <v>1</v>
      </c>
      <c r="U19" s="5">
        <v>0</v>
      </c>
      <c r="V19" s="19">
        <v>0</v>
      </c>
      <c r="W19" s="5">
        <v>0</v>
      </c>
      <c r="X19" s="15">
        <v>0</v>
      </c>
      <c r="Y19" s="5">
        <v>0</v>
      </c>
      <c r="Z19" s="17">
        <v>0</v>
      </c>
      <c r="AA19" s="5">
        <v>0</v>
      </c>
      <c r="AB19" s="23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6" t="s">
        <v>65</v>
      </c>
      <c r="AJ19" s="7">
        <v>1.7149819203909447</v>
      </c>
      <c r="AK19" s="5" t="s">
        <v>17</v>
      </c>
      <c r="AL19" s="5" t="s">
        <v>18</v>
      </c>
      <c r="AM19" s="5" t="s">
        <v>11</v>
      </c>
      <c r="AN19" s="9">
        <v>2.8575000000000008</v>
      </c>
      <c r="AO19" s="8"/>
      <c r="AP19" s="5"/>
      <c r="AQ19" s="11">
        <v>0.97048124424337856</v>
      </c>
      <c r="AR19" s="11"/>
      <c r="AS19" s="11"/>
      <c r="AT19" s="11"/>
      <c r="AU19" s="11"/>
      <c r="AV19" s="5"/>
      <c r="AX19" s="25"/>
    </row>
  </sheetData>
  <autoFilter ref="A1:AY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803"/>
  <sheetViews>
    <sheetView tabSelected="1" workbookViewId="0">
      <pane ySplit="2" topLeftCell="A3" activePane="bottomLeft" state="frozen"/>
      <selection pane="bottomLeft" activeCell="D11" sqref="D11"/>
    </sheetView>
  </sheetViews>
  <sheetFormatPr defaultColWidth="18.7109375" defaultRowHeight="12.75" customHeight="1" x14ac:dyDescent="0.25"/>
  <cols>
    <col min="1" max="1" width="9.140625" customWidth="1"/>
    <col min="2" max="2" width="26.85546875" customWidth="1"/>
    <col min="3" max="9" width="36.5703125" customWidth="1"/>
    <col min="10" max="19" width="9.140625" customWidth="1"/>
  </cols>
  <sheetData>
    <row r="1" spans="1:3" s="25" customFormat="1" ht="15" x14ac:dyDescent="0.25">
      <c r="A1" s="25" t="str">
        <f>[1]db_table!A1</f>
        <v>Sr.No</v>
      </c>
      <c r="B1" s="25" t="s">
        <v>43</v>
      </c>
    </row>
    <row r="2" spans="1:3" s="25" customFormat="1" ht="15" x14ac:dyDescent="0.25">
      <c r="A2" s="25" t="str">
        <f>[1]db_table!A2</f>
        <v>Units</v>
      </c>
      <c r="B2" s="25" t="s">
        <v>42</v>
      </c>
    </row>
    <row r="3" spans="1:3" ht="15" x14ac:dyDescent="0.25">
      <c r="B3" s="25" t="str">
        <f>db_table!Q3</f>
        <v>20131021_es024_01_cc</v>
      </c>
      <c r="C3" s="25" t="str">
        <f t="shared" ref="C3:C19" si="0">CONCATENATE(B3,"_01.res")</f>
        <v>20131021_es024_01_cc_01.res</v>
      </c>
    </row>
    <row r="4" spans="1:3" ht="15" x14ac:dyDescent="0.25">
      <c r="B4" s="25" t="str">
        <f>db_table!Q4</f>
        <v>20131021_es024_02_cc</v>
      </c>
      <c r="C4" s="25" t="str">
        <f t="shared" si="0"/>
        <v>20131021_es024_02_cc_01.res</v>
      </c>
    </row>
    <row r="5" spans="1:3" ht="15" x14ac:dyDescent="0.25">
      <c r="B5" s="25" t="str">
        <f>db_table!Q5</f>
        <v>20131021_es024_03_cc</v>
      </c>
      <c r="C5" s="25" t="str">
        <f t="shared" si="0"/>
        <v>20131021_es024_03_cc_01.res</v>
      </c>
    </row>
    <row r="6" spans="1:3" ht="15" x14ac:dyDescent="0.25">
      <c r="B6" s="25" t="str">
        <f>db_table!Q6</f>
        <v>20131021_es025_01_cc</v>
      </c>
      <c r="C6" s="25" t="str">
        <f t="shared" si="0"/>
        <v>20131021_es025_01_cc_01.res</v>
      </c>
    </row>
    <row r="7" spans="1:3" ht="15" x14ac:dyDescent="0.25">
      <c r="B7" s="25" t="str">
        <f>db_table!Q7</f>
        <v>20131021_es025_02_cc</v>
      </c>
      <c r="C7" s="25" t="str">
        <f t="shared" si="0"/>
        <v>20131021_es025_02_cc_01.res</v>
      </c>
    </row>
    <row r="8" spans="1:3" ht="15" x14ac:dyDescent="0.25">
      <c r="B8" s="25" t="str">
        <f>db_table!Q8</f>
        <v>20131021_es025_03_cc</v>
      </c>
      <c r="C8" s="25" t="str">
        <f t="shared" si="0"/>
        <v>20131021_es025_03_cc_01.res</v>
      </c>
    </row>
    <row r="9" spans="1:3" ht="15" x14ac:dyDescent="0.25">
      <c r="B9" s="25" t="str">
        <f>db_table!Q9</f>
        <v>20131021_es026_01_cc</v>
      </c>
      <c r="C9" s="25" t="str">
        <f t="shared" si="0"/>
        <v>20131021_es026_01_cc_01.res</v>
      </c>
    </row>
    <row r="10" spans="1:3" ht="15" x14ac:dyDescent="0.25">
      <c r="B10" s="25" t="str">
        <f>db_table!Q10</f>
        <v>20131021_es026_02_cc</v>
      </c>
      <c r="C10" s="25" t="str">
        <f t="shared" si="0"/>
        <v>20131021_es026_02_cc_01.res</v>
      </c>
    </row>
    <row r="11" spans="1:3" ht="15" x14ac:dyDescent="0.25">
      <c r="B11" s="25" t="str">
        <f>db_table!Q11</f>
        <v>20131025_es023_29_cc</v>
      </c>
      <c r="C11" s="25" t="str">
        <f t="shared" si="0"/>
        <v>20131025_es023_29_cc_01.res</v>
      </c>
    </row>
    <row r="12" spans="1:3" ht="15" x14ac:dyDescent="0.25">
      <c r="B12" s="25" t="str">
        <f>db_table!Q12</f>
        <v>20131025_es023_30_cc</v>
      </c>
      <c r="C12" s="25" t="str">
        <f t="shared" si="0"/>
        <v>20131025_es023_30_cc_01.res</v>
      </c>
    </row>
    <row r="13" spans="1:3" ht="15" x14ac:dyDescent="0.25">
      <c r="B13" s="25" t="str">
        <f>db_table!Q13</f>
        <v>20131025_es014_20_cc</v>
      </c>
      <c r="C13" s="25" t="str">
        <f t="shared" si="0"/>
        <v>20131025_es014_20_cc_01.res</v>
      </c>
    </row>
    <row r="14" spans="1:3" ht="15" x14ac:dyDescent="0.25">
      <c r="B14" s="25" t="str">
        <f>db_table!Q14</f>
        <v>20131029_es023_31_cc</v>
      </c>
      <c r="C14" s="25" t="str">
        <f t="shared" si="0"/>
        <v>20131029_es023_31_cc_01.res</v>
      </c>
    </row>
    <row r="15" spans="1:3" ht="15" x14ac:dyDescent="0.25">
      <c r="B15" s="25" t="str">
        <f>db_table!Q15</f>
        <v>20131029_es023_32_cc</v>
      </c>
      <c r="C15" s="25" t="str">
        <f t="shared" si="0"/>
        <v>20131029_es023_32_cc_01.res</v>
      </c>
    </row>
    <row r="16" spans="1:3" ht="15" x14ac:dyDescent="0.25">
      <c r="B16" s="25" t="str">
        <f>db_table!Q16</f>
        <v>20131029_es014_21_cc</v>
      </c>
      <c r="C16" s="25" t="str">
        <f t="shared" si="0"/>
        <v>20131029_es014_21_cc_01.res</v>
      </c>
    </row>
    <row r="17" spans="2:3" ht="15" x14ac:dyDescent="0.25">
      <c r="B17" s="25" t="str">
        <f>db_table!Q17</f>
        <v>20131029_es027_01_cc</v>
      </c>
      <c r="C17" s="25" t="str">
        <f t="shared" si="0"/>
        <v>20131029_es027_01_cc_01.res</v>
      </c>
    </row>
    <row r="18" spans="2:3" ht="15" x14ac:dyDescent="0.25">
      <c r="B18" s="25" t="str">
        <f>db_table!Q18</f>
        <v>20131029_es027_02_cc</v>
      </c>
      <c r="C18" s="25" t="str">
        <f t="shared" si="0"/>
        <v>20131029_es027_02_cc_01.res</v>
      </c>
    </row>
    <row r="19" spans="2:3" ht="15" x14ac:dyDescent="0.25">
      <c r="B19" s="25" t="str">
        <f>db_table!Q19</f>
        <v>20131029_es027_03_cc</v>
      </c>
      <c r="C19" s="25" t="str">
        <f t="shared" si="0"/>
        <v>20131029_es027_03_cc_01.res</v>
      </c>
    </row>
    <row r="20" spans="2:3" ht="15" x14ac:dyDescent="0.25">
      <c r="B20" s="25"/>
    </row>
    <row r="21" spans="2:3" ht="15" x14ac:dyDescent="0.25">
      <c r="B21" s="25"/>
    </row>
    <row r="22" spans="2:3" ht="15" x14ac:dyDescent="0.25">
      <c r="B22" s="25"/>
    </row>
    <row r="23" spans="2:3" ht="15" x14ac:dyDescent="0.25">
      <c r="B23" s="25"/>
    </row>
    <row r="24" spans="2:3" ht="15" x14ac:dyDescent="0.25">
      <c r="B24" s="25"/>
    </row>
    <row r="25" spans="2:3" ht="15" x14ac:dyDescent="0.25">
      <c r="B25" s="25"/>
    </row>
    <row r="26" spans="2:3" ht="15" x14ac:dyDescent="0.25">
      <c r="B26" s="25"/>
    </row>
    <row r="27" spans="2:3" ht="15" x14ac:dyDescent="0.25">
      <c r="B27" s="25"/>
    </row>
    <row r="28" spans="2:3" ht="15" x14ac:dyDescent="0.25">
      <c r="B28" s="25"/>
    </row>
    <row r="29" spans="2:3" ht="15" x14ac:dyDescent="0.25">
      <c r="B29" s="25"/>
    </row>
    <row r="30" spans="2:3" ht="15" x14ac:dyDescent="0.25"/>
    <row r="31" spans="2:3" ht="15" x14ac:dyDescent="0.25"/>
    <row r="32" spans="2:3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spans="1:1" ht="15" x14ac:dyDescent="0.25"/>
    <row r="610" spans="1:1" ht="15" x14ac:dyDescent="0.25"/>
    <row r="611" spans="1:1" ht="15" x14ac:dyDescent="0.25"/>
    <row r="612" spans="1:1" ht="15" x14ac:dyDescent="0.25"/>
    <row r="613" spans="1:1" ht="15" x14ac:dyDescent="0.25"/>
    <row r="614" spans="1:1" ht="15" x14ac:dyDescent="0.25"/>
    <row r="615" spans="1:1" ht="15" x14ac:dyDescent="0.25">
      <c r="A615" s="5"/>
    </row>
    <row r="616" spans="1:1" ht="15" x14ac:dyDescent="0.25"/>
    <row r="617" spans="1:1" ht="15" x14ac:dyDescent="0.25"/>
    <row r="618" spans="1:1" ht="15" x14ac:dyDescent="0.25"/>
    <row r="619" spans="1:1" ht="15" x14ac:dyDescent="0.25"/>
    <row r="620" spans="1:1" ht="15" x14ac:dyDescent="0.25"/>
    <row r="621" spans="1:1" ht="15" x14ac:dyDescent="0.25"/>
    <row r="622" spans="1:1" ht="15" x14ac:dyDescent="0.25"/>
    <row r="623" spans="1:1" ht="15" x14ac:dyDescent="0.25"/>
    <row r="624" spans="1:1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db_table</vt:lpstr>
      <vt:lpstr>db_filenames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Jan Petter Mæhlen</cp:lastModifiedBy>
  <cp:lastPrinted>2016-12-19T12:19:38Z</cp:lastPrinted>
  <dcterms:created xsi:type="dcterms:W3CDTF">2012-10-25T07:18:02Z</dcterms:created>
  <dcterms:modified xsi:type="dcterms:W3CDTF">2017-06-02T10:46:24Z</dcterms:modified>
</cp:coreProperties>
</file>