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o\Desktop\Workspace\Experiments\data_experiments\"/>
    </mc:Choice>
  </mc:AlternateContent>
  <xr:revisionPtr revIDLastSave="0" documentId="13_ncr:1_{90A0F94E-210C-4E82-AA2C-359D0895B31D}" xr6:coauthVersionLast="47" xr6:coauthVersionMax="47" xr10:uidLastSave="{00000000-0000-0000-0000-000000000000}"/>
  <bookViews>
    <workbookView xWindow="-25600" yWindow="2380" windowWidth="23080" windowHeight="12680" xr2:uid="{8CF35609-4D9D-4DAD-B32B-41BD76856A10}"/>
  </bookViews>
  <sheets>
    <sheet name="BUCK MODE" sheetId="2" r:id="rId1"/>
    <sheet name="BOOST M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8" i="3" s="1"/>
  <c r="G8" i="3" s="1"/>
  <c r="C8" i="3"/>
  <c r="D8" i="3" s="1"/>
  <c r="E8" i="3" s="1"/>
  <c r="I9" i="3"/>
  <c r="H9" i="3" s="1"/>
  <c r="G9" i="3" s="1"/>
  <c r="C9" i="3"/>
  <c r="D9" i="3" s="1"/>
  <c r="E9" i="3" s="1"/>
  <c r="I10" i="3"/>
  <c r="H10" i="3" s="1"/>
  <c r="G10" i="3" s="1"/>
  <c r="C10" i="3"/>
  <c r="D10" i="3" s="1"/>
  <c r="E10" i="3" s="1"/>
  <c r="I11" i="3"/>
  <c r="H11" i="3" s="1"/>
  <c r="G11" i="3" s="1"/>
  <c r="C11" i="3"/>
  <c r="D11" i="3" s="1"/>
  <c r="E11" i="3" s="1"/>
  <c r="I12" i="3"/>
  <c r="H12" i="3" s="1"/>
  <c r="G12" i="3" s="1"/>
  <c r="C12" i="3"/>
  <c r="D12" i="3" s="1"/>
  <c r="E12" i="3" s="1"/>
  <c r="I5" i="3"/>
  <c r="H5" i="3" s="1"/>
  <c r="G5" i="3" s="1"/>
  <c r="I4" i="3"/>
  <c r="H4" i="3" s="1"/>
  <c r="G4" i="3" s="1"/>
  <c r="I3" i="3"/>
  <c r="H3" i="3" s="1"/>
  <c r="G3" i="3" s="1"/>
  <c r="I2" i="3"/>
  <c r="H2" i="3" s="1"/>
  <c r="G2" i="3" s="1"/>
  <c r="I6" i="3"/>
  <c r="H6" i="3" s="1"/>
  <c r="G6" i="3" s="1"/>
  <c r="C5" i="3"/>
  <c r="D5" i="3" s="1"/>
  <c r="E5" i="3" s="1"/>
  <c r="C4" i="3"/>
  <c r="D4" i="3" s="1"/>
  <c r="E4" i="3" s="1"/>
  <c r="C3" i="3"/>
  <c r="D3" i="3" s="1"/>
  <c r="E3" i="3" s="1"/>
  <c r="C2" i="3"/>
  <c r="D2" i="3" s="1"/>
  <c r="E2" i="3" s="1"/>
  <c r="C6" i="3"/>
  <c r="D6" i="3" s="1"/>
  <c r="E6" i="3" s="1"/>
  <c r="I2" i="2"/>
  <c r="H2" i="2" s="1"/>
  <c r="G2" i="2" s="1"/>
  <c r="C2" i="2"/>
  <c r="D2" i="2" s="1"/>
  <c r="E2" i="2" s="1"/>
  <c r="I9" i="2"/>
  <c r="H9" i="2" s="1"/>
  <c r="G9" i="2" s="1"/>
  <c r="C9" i="2"/>
  <c r="D9" i="2" s="1"/>
  <c r="E9" i="2" s="1"/>
  <c r="I16" i="2"/>
  <c r="H16" i="2" s="1"/>
  <c r="G16" i="2" s="1"/>
  <c r="C16" i="2"/>
  <c r="I23" i="2"/>
  <c r="H23" i="2" s="1"/>
  <c r="G23" i="2" s="1"/>
  <c r="C23" i="2"/>
  <c r="I21" i="2"/>
  <c r="H21" i="2" s="1"/>
  <c r="G21" i="2" s="1"/>
  <c r="I14" i="2"/>
  <c r="H14" i="2" s="1"/>
  <c r="G14" i="2" s="1"/>
  <c r="I7" i="2"/>
  <c r="H7" i="2" s="1"/>
  <c r="G7" i="2" s="1"/>
  <c r="I27" i="2"/>
  <c r="H27" i="2" s="1"/>
  <c r="G27" i="2" s="1"/>
  <c r="I20" i="2"/>
  <c r="H20" i="2" s="1"/>
  <c r="G20" i="2" s="1"/>
  <c r="I13" i="2"/>
  <c r="H13" i="2" s="1"/>
  <c r="G13" i="2" s="1"/>
  <c r="I6" i="2"/>
  <c r="H6" i="2" s="1"/>
  <c r="G6" i="2" s="1"/>
  <c r="I26" i="2"/>
  <c r="H26" i="2" s="1"/>
  <c r="G26" i="2" s="1"/>
  <c r="I19" i="2"/>
  <c r="H19" i="2" s="1"/>
  <c r="G19" i="2" s="1"/>
  <c r="I12" i="2"/>
  <c r="H12" i="2" s="1"/>
  <c r="G12" i="2" s="1"/>
  <c r="I5" i="2"/>
  <c r="H5" i="2" s="1"/>
  <c r="G5" i="2" s="1"/>
  <c r="I25" i="2"/>
  <c r="H25" i="2" s="1"/>
  <c r="G25" i="2" s="1"/>
  <c r="I18" i="2"/>
  <c r="H18" i="2" s="1"/>
  <c r="G18" i="2" s="1"/>
  <c r="I11" i="2"/>
  <c r="H11" i="2" s="1"/>
  <c r="G11" i="2" s="1"/>
  <c r="I4" i="2"/>
  <c r="H4" i="2" s="1"/>
  <c r="G4" i="2" s="1"/>
  <c r="I24" i="2"/>
  <c r="H24" i="2" s="1"/>
  <c r="G24" i="2" s="1"/>
  <c r="I17" i="2"/>
  <c r="H17" i="2" s="1"/>
  <c r="G17" i="2" s="1"/>
  <c r="I10" i="2"/>
  <c r="H10" i="2" s="1"/>
  <c r="G10" i="2" s="1"/>
  <c r="I3" i="2"/>
  <c r="H3" i="2" s="1"/>
  <c r="G3" i="2" s="1"/>
  <c r="I28" i="2"/>
  <c r="H28" i="2" s="1"/>
  <c r="G28" i="2" s="1"/>
  <c r="C21" i="2"/>
  <c r="C14" i="2"/>
  <c r="D14" i="2" s="1"/>
  <c r="E14" i="2" s="1"/>
  <c r="C7" i="2"/>
  <c r="C27" i="2"/>
  <c r="D27" i="2" s="1"/>
  <c r="C20" i="2"/>
  <c r="C13" i="2"/>
  <c r="D13" i="2" s="1"/>
  <c r="E13" i="2" s="1"/>
  <c r="C6" i="2"/>
  <c r="D6" i="2" s="1"/>
  <c r="E6" i="2" s="1"/>
  <c r="C26" i="2"/>
  <c r="D26" i="2" s="1"/>
  <c r="C19" i="2"/>
  <c r="C12" i="2"/>
  <c r="C5" i="2"/>
  <c r="D5" i="2" s="1"/>
  <c r="E5" i="2" s="1"/>
  <c r="C25" i="2"/>
  <c r="C18" i="2"/>
  <c r="C11" i="2"/>
  <c r="C4" i="2"/>
  <c r="C24" i="2"/>
  <c r="C17" i="2"/>
  <c r="C10" i="2"/>
  <c r="C3" i="2"/>
  <c r="D3" i="2" s="1"/>
  <c r="E3" i="2" s="1"/>
  <c r="C28" i="2"/>
  <c r="D28" i="2" s="1"/>
  <c r="E28" i="2" s="1"/>
  <c r="D20" i="2" l="1"/>
  <c r="E20" i="2" s="1"/>
  <c r="D10" i="2"/>
  <c r="E10" i="2" s="1"/>
  <c r="F10" i="2" s="1"/>
  <c r="D16" i="2"/>
  <c r="E16" i="2" s="1"/>
  <c r="F16" i="2" s="1"/>
  <c r="D17" i="2"/>
  <c r="E17" i="2" s="1"/>
  <c r="F17" i="2" s="1"/>
  <c r="D21" i="2"/>
  <c r="E21" i="2" s="1"/>
  <c r="D11" i="2"/>
  <c r="E11" i="2" s="1"/>
  <c r="F11" i="2" s="1"/>
  <c r="D4" i="2"/>
  <c r="E4" i="2" s="1"/>
  <c r="F4" i="2" s="1"/>
  <c r="D18" i="2"/>
  <c r="E18" i="2" s="1"/>
  <c r="F18" i="2" s="1"/>
  <c r="D25" i="2"/>
  <c r="E25" i="2" s="1"/>
  <c r="F25" i="2" s="1"/>
  <c r="D23" i="2"/>
  <c r="E23" i="2" s="1"/>
  <c r="F23" i="2" s="1"/>
  <c r="D12" i="2"/>
  <c r="E12" i="2" s="1"/>
  <c r="F12" i="2" s="1"/>
  <c r="D19" i="2"/>
  <c r="E19" i="2" s="1"/>
  <c r="F19" i="2" s="1"/>
  <c r="D7" i="2"/>
  <c r="E7" i="2" s="1"/>
  <c r="F7" i="2" s="1"/>
  <c r="F3" i="3"/>
  <c r="F5" i="3"/>
  <c r="F6" i="3"/>
  <c r="F8" i="3"/>
  <c r="F2" i="3"/>
  <c r="F4" i="3"/>
  <c r="F9" i="3"/>
  <c r="F10" i="3"/>
  <c r="F11" i="3"/>
  <c r="F12" i="3"/>
  <c r="F21" i="2"/>
  <c r="F14" i="2"/>
  <c r="F9" i="2"/>
  <c r="F2" i="2"/>
  <c r="F3" i="2"/>
  <c r="F5" i="2"/>
  <c r="F20" i="2"/>
  <c r="F13" i="2"/>
  <c r="F6" i="2"/>
  <c r="F28" i="2"/>
  <c r="D24" i="2"/>
  <c r="E24" i="2" s="1"/>
  <c r="F24" i="2" s="1"/>
  <c r="E27" i="2"/>
  <c r="F27" i="2" s="1"/>
  <c r="E26" i="2"/>
  <c r="F26" i="2" s="1"/>
</calcChain>
</file>

<file path=xl/sharedStrings.xml><?xml version="1.0" encoding="utf-8"?>
<sst xmlns="http://schemas.openxmlformats.org/spreadsheetml/2006/main" count="84" uniqueCount="16">
  <si>
    <t>V</t>
  </si>
  <si>
    <t>↓</t>
  </si>
  <si>
    <t>→</t>
  </si>
  <si>
    <t>←</t>
  </si>
  <si>
    <t>R LOW</t>
  </si>
  <si>
    <t>R HIGH</t>
  </si>
  <si>
    <t>Eff</t>
  </si>
  <si>
    <t>W Low</t>
  </si>
  <si>
    <t>W High</t>
  </si>
  <si>
    <r>
      <t>H</t>
    </r>
    <r>
      <rPr>
        <vertAlign val="subscript"/>
        <sz val="11"/>
        <color theme="1"/>
        <rFont val="Aptos Narrow"/>
        <family val="2"/>
        <scheme val="minor"/>
      </rPr>
      <t>Bat</t>
    </r>
    <r>
      <rPr>
        <sz val="11"/>
        <color theme="1"/>
        <rFont val="Aptos Narrow"/>
        <family val="2"/>
        <scheme val="minor"/>
      </rPr>
      <t xml:space="preserve"> Ref</t>
    </r>
  </si>
  <si>
    <r>
      <t>W</t>
    </r>
    <r>
      <rPr>
        <vertAlign val="subscript"/>
        <sz val="11"/>
        <color theme="1"/>
        <rFont val="Aptos Narrow"/>
        <family val="2"/>
      </rPr>
      <t>Low</t>
    </r>
  </si>
  <si>
    <r>
      <t>W</t>
    </r>
    <r>
      <rPr>
        <vertAlign val="subscript"/>
        <sz val="11"/>
        <color theme="1"/>
        <rFont val="Aptos Narrow"/>
        <family val="2"/>
      </rPr>
      <t>High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</si>
  <si>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High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</si>
  <si>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Low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</si>
  <si>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LOW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</si>
  <si>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HIGH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</si>
</sst>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FF0000"/>
      <name val="Aptos Narrow"/>
      <family val="2"/>
    </font>
    <font>
      <sz val="1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hair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tted">
        <color indexed="64"/>
      </right>
      <top style="hair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0" xfId="1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7C42-6062-4A22-8430-0B2393F45D7C}">
  <dimension ref="A1:P29"/>
  <sheetViews>
    <sheetView tabSelected="1" zoomScale="250" zoomScaleNormal="250" workbookViewId="0">
      <selection activeCell="D39" sqref="D39"/>
    </sheetView>
  </sheetViews>
  <sheetFormatPr defaultRowHeight="14.4" x14ac:dyDescent="0.3"/>
  <cols>
    <col min="1" max="1" width="3" bestFit="1" customWidth="1"/>
    <col min="2" max="2" width="6" bestFit="1" customWidth="1"/>
    <col min="3" max="4" width="5.5546875" bestFit="1" customWidth="1"/>
    <col min="5" max="5" width="6.21875" hidden="1" customWidth="1"/>
    <col min="6" max="6" width="7.109375" hidden="1" customWidth="1"/>
    <col min="7" max="7" width="6.6640625" hidden="1" customWidth="1"/>
    <col min="8" max="10" width="4.5546875" bestFit="1" customWidth="1"/>
    <col min="11" max="11" width="3" bestFit="1" customWidth="1"/>
    <col min="12" max="12" width="4" bestFit="1" customWidth="1"/>
    <col min="13" max="13" width="6.33203125" bestFit="1" customWidth="1"/>
    <col min="14" max="14" width="6.88671875" bestFit="1" customWidth="1"/>
  </cols>
  <sheetData>
    <row r="1" spans="1:16" ht="16.8" thickTop="1" thickBot="1" x14ac:dyDescent="0.35">
      <c r="A1" s="33" t="s">
        <v>0</v>
      </c>
      <c r="B1" s="34" t="s">
        <v>2</v>
      </c>
      <c r="C1" s="35" t="s">
        <v>1</v>
      </c>
      <c r="D1" s="36" t="s">
        <v>3</v>
      </c>
      <c r="E1" s="31" t="s">
        <v>7</v>
      </c>
      <c r="F1" s="31" t="s">
        <v>6</v>
      </c>
      <c r="G1" s="32" t="s">
        <v>8</v>
      </c>
      <c r="H1" s="43" t="s">
        <v>2</v>
      </c>
      <c r="I1" s="35" t="s">
        <v>1</v>
      </c>
      <c r="J1" s="34" t="s">
        <v>3</v>
      </c>
      <c r="K1" s="44" t="s">
        <v>0</v>
      </c>
      <c r="L1" s="35" t="s">
        <v>3</v>
      </c>
      <c r="M1" s="44" t="s">
        <v>14</v>
      </c>
      <c r="N1" s="45" t="s">
        <v>15</v>
      </c>
    </row>
    <row r="2" spans="1:16" ht="15" thickTop="1" x14ac:dyDescent="0.3">
      <c r="A2" s="37">
        <v>15</v>
      </c>
      <c r="B2" s="38">
        <v>23</v>
      </c>
      <c r="C2" s="47">
        <f t="shared" ref="C2:C7" si="0">A2/M2</f>
        <v>35.178236397748591</v>
      </c>
      <c r="D2" s="58">
        <f t="shared" ref="D2:D7" si="1">C2-B2</f>
        <v>12.178236397748591</v>
      </c>
      <c r="E2" s="59">
        <f t="shared" ref="E2:E7" si="2">A2*D2</f>
        <v>182.67354596622886</v>
      </c>
      <c r="F2" s="60">
        <f t="shared" ref="F2:F7" si="3">E2/G2</f>
        <v>0.84385461933606265</v>
      </c>
      <c r="G2" s="61">
        <f t="shared" ref="G2:G7" si="4">K2*(L2-H2)</f>
        <v>216.47513894034827</v>
      </c>
      <c r="H2" s="46">
        <f t="shared" ref="H2:H7" si="5">I2-J2</f>
        <v>0.79406076324564667</v>
      </c>
      <c r="I2" s="47">
        <f t="shared" ref="I2:I7" si="6">K2/$N2</f>
        <v>2.9640607632456466</v>
      </c>
      <c r="J2" s="47">
        <v>2.17</v>
      </c>
      <c r="K2" s="38">
        <v>80</v>
      </c>
      <c r="L2" s="38">
        <v>3.5</v>
      </c>
      <c r="M2" s="55">
        <v>0.4264</v>
      </c>
      <c r="N2" s="48">
        <v>26.99</v>
      </c>
      <c r="P2" s="9"/>
    </row>
    <row r="3" spans="1:16" x14ac:dyDescent="0.3">
      <c r="A3" s="39">
        <v>20</v>
      </c>
      <c r="B3" s="40">
        <v>16.5</v>
      </c>
      <c r="C3" s="50">
        <f t="shared" si="0"/>
        <v>26.624068157614484</v>
      </c>
      <c r="D3" s="62">
        <f t="shared" si="1"/>
        <v>10.124068157614484</v>
      </c>
      <c r="E3" s="63">
        <f t="shared" si="2"/>
        <v>202.4813631522897</v>
      </c>
      <c r="F3" s="64">
        <f t="shared" si="3"/>
        <v>0.88622930307159076</v>
      </c>
      <c r="G3" s="65">
        <f t="shared" si="4"/>
        <v>228.47513894034824</v>
      </c>
      <c r="H3" s="49">
        <f t="shared" si="5"/>
        <v>0.64406076324564676</v>
      </c>
      <c r="I3" s="50">
        <f t="shared" si="6"/>
        <v>2.9640607632456466</v>
      </c>
      <c r="J3" s="50">
        <v>2.3199999999999998</v>
      </c>
      <c r="K3" s="40">
        <v>80</v>
      </c>
      <c r="L3" s="40">
        <v>3.5</v>
      </c>
      <c r="M3" s="56">
        <v>0.75119999999999998</v>
      </c>
      <c r="N3" s="51">
        <v>26.99</v>
      </c>
    </row>
    <row r="4" spans="1:16" x14ac:dyDescent="0.3">
      <c r="A4" s="39">
        <v>25</v>
      </c>
      <c r="B4" s="40">
        <v>17.5</v>
      </c>
      <c r="C4" s="50">
        <f t="shared" si="0"/>
        <v>25.746652935118437</v>
      </c>
      <c r="D4" s="62">
        <f t="shared" si="1"/>
        <v>8.246652935118437</v>
      </c>
      <c r="E4" s="63">
        <f t="shared" si="2"/>
        <v>206.16632337796094</v>
      </c>
      <c r="F4" s="64">
        <f t="shared" si="3"/>
        <v>0.87479029101217021</v>
      </c>
      <c r="G4" s="65">
        <f t="shared" si="4"/>
        <v>235.67513894034829</v>
      </c>
      <c r="H4" s="49">
        <f t="shared" si="5"/>
        <v>0.55406076324564646</v>
      </c>
      <c r="I4" s="50">
        <f t="shared" si="6"/>
        <v>2.9640607632456466</v>
      </c>
      <c r="J4" s="50">
        <v>2.41</v>
      </c>
      <c r="K4" s="40">
        <v>80</v>
      </c>
      <c r="L4" s="40">
        <v>3.5</v>
      </c>
      <c r="M4" s="56">
        <v>0.97099999999999997</v>
      </c>
      <c r="N4" s="51">
        <v>26.99</v>
      </c>
    </row>
    <row r="5" spans="1:16" x14ac:dyDescent="0.3">
      <c r="A5" s="39">
        <v>30</v>
      </c>
      <c r="B5" s="40">
        <v>23.6</v>
      </c>
      <c r="C5" s="50">
        <f t="shared" si="0"/>
        <v>30.895983522142121</v>
      </c>
      <c r="D5" s="62">
        <f t="shared" si="1"/>
        <v>7.2959835221421194</v>
      </c>
      <c r="E5" s="63">
        <f t="shared" si="2"/>
        <v>218.87950566426358</v>
      </c>
      <c r="F5" s="64">
        <f t="shared" si="3"/>
        <v>0.91937153387152148</v>
      </c>
      <c r="G5" s="65">
        <f t="shared" si="4"/>
        <v>238.07513894034827</v>
      </c>
      <c r="H5" s="49">
        <f t="shared" si="5"/>
        <v>0.52406076324564665</v>
      </c>
      <c r="I5" s="50">
        <f t="shared" si="6"/>
        <v>2.9640607632456466</v>
      </c>
      <c r="J5" s="50">
        <v>2.44</v>
      </c>
      <c r="K5" s="40">
        <v>80</v>
      </c>
      <c r="L5" s="40">
        <v>3.5</v>
      </c>
      <c r="M5" s="56">
        <v>0.97099999999999997</v>
      </c>
      <c r="N5" s="51">
        <v>26.99</v>
      </c>
    </row>
    <row r="6" spans="1:16" x14ac:dyDescent="0.3">
      <c r="A6" s="39">
        <v>35</v>
      </c>
      <c r="B6" s="40">
        <v>11.9</v>
      </c>
      <c r="C6" s="50">
        <f t="shared" si="0"/>
        <v>18.06451612903226</v>
      </c>
      <c r="D6" s="62">
        <f t="shared" si="1"/>
        <v>6.1645161290322594</v>
      </c>
      <c r="E6" s="63">
        <f t="shared" si="2"/>
        <v>215.75806451612908</v>
      </c>
      <c r="F6" s="64">
        <f t="shared" si="3"/>
        <v>0.93129571650621734</v>
      </c>
      <c r="G6" s="65">
        <f t="shared" si="4"/>
        <v>231.67513894034826</v>
      </c>
      <c r="H6" s="49">
        <f t="shared" si="5"/>
        <v>0.60406076324564673</v>
      </c>
      <c r="I6" s="50">
        <f t="shared" si="6"/>
        <v>2.9640607632456466</v>
      </c>
      <c r="J6" s="50">
        <v>2.36</v>
      </c>
      <c r="K6" s="40">
        <v>80</v>
      </c>
      <c r="L6" s="40">
        <v>3.5</v>
      </c>
      <c r="M6" s="56">
        <v>1.9375</v>
      </c>
      <c r="N6" s="51">
        <v>26.99</v>
      </c>
    </row>
    <row r="7" spans="1:16" ht="15" thickBot="1" x14ac:dyDescent="0.35">
      <c r="A7" s="41">
        <v>40</v>
      </c>
      <c r="B7" s="42">
        <v>15</v>
      </c>
      <c r="C7" s="53">
        <f t="shared" si="0"/>
        <v>20.64516129032258</v>
      </c>
      <c r="D7" s="66">
        <f t="shared" si="1"/>
        <v>5.6451612903225801</v>
      </c>
      <c r="E7" s="67">
        <f t="shared" si="2"/>
        <v>225.8064516129032</v>
      </c>
      <c r="F7" s="68">
        <f t="shared" si="3"/>
        <v>0.94846716300554557</v>
      </c>
      <c r="G7" s="69">
        <f t="shared" si="4"/>
        <v>238.07513894034827</v>
      </c>
      <c r="H7" s="52">
        <f t="shared" si="5"/>
        <v>0.52406076324564665</v>
      </c>
      <c r="I7" s="53">
        <f t="shared" si="6"/>
        <v>2.9640607632456466</v>
      </c>
      <c r="J7" s="53">
        <v>2.44</v>
      </c>
      <c r="K7" s="42">
        <v>80</v>
      </c>
      <c r="L7" s="42">
        <v>3.5</v>
      </c>
      <c r="M7" s="57">
        <v>1.9375</v>
      </c>
      <c r="N7" s="54">
        <v>26.99</v>
      </c>
    </row>
    <row r="8" spans="1:16" ht="15.6" hidden="1" thickTop="1" thickBot="1" x14ac:dyDescent="0.35">
      <c r="A8" s="33" t="s">
        <v>0</v>
      </c>
      <c r="B8" s="34" t="s">
        <v>2</v>
      </c>
      <c r="C8" s="70" t="s">
        <v>1</v>
      </c>
      <c r="D8" s="71" t="s">
        <v>3</v>
      </c>
      <c r="E8" s="72" t="s">
        <v>7</v>
      </c>
      <c r="F8" s="72" t="s">
        <v>6</v>
      </c>
      <c r="G8" s="73" t="s">
        <v>8</v>
      </c>
      <c r="H8" s="74" t="s">
        <v>2</v>
      </c>
      <c r="I8" s="70" t="s">
        <v>1</v>
      </c>
      <c r="J8" s="75" t="s">
        <v>3</v>
      </c>
      <c r="K8" s="44" t="s">
        <v>0</v>
      </c>
      <c r="L8" s="35" t="s">
        <v>3</v>
      </c>
      <c r="M8" s="76" t="s">
        <v>4</v>
      </c>
      <c r="N8" s="45" t="s">
        <v>5</v>
      </c>
    </row>
    <row r="9" spans="1:16" ht="15" thickTop="1" x14ac:dyDescent="0.3">
      <c r="A9" s="37">
        <v>15</v>
      </c>
      <c r="B9" s="38">
        <v>16.3</v>
      </c>
      <c r="C9" s="47">
        <f t="shared" ref="C9:C14" si="7">A9/M9</f>
        <v>35.178236397748591</v>
      </c>
      <c r="D9" s="58">
        <f t="shared" ref="D9:D14" si="8">C9-B9</f>
        <v>18.878236397748591</v>
      </c>
      <c r="E9" s="59">
        <f t="shared" ref="E9:E14" si="9">A9*D9</f>
        <v>283.17354596622886</v>
      </c>
      <c r="F9" s="60">
        <f t="shared" ref="F9:F14" si="10">E9/G9</f>
        <v>0.83170109526217495</v>
      </c>
      <c r="G9" s="61">
        <f t="shared" ref="G9:G14" si="11">K9*(L9-H9)</f>
        <v>340.4751389403483</v>
      </c>
      <c r="H9" s="46">
        <f t="shared" ref="H9:H14" si="12">I9-J9</f>
        <v>1.2440607632456466</v>
      </c>
      <c r="I9" s="47">
        <f t="shared" ref="I9:I14" si="13">K9/$N9</f>
        <v>2.9640607632456466</v>
      </c>
      <c r="J9" s="47">
        <v>1.72</v>
      </c>
      <c r="K9" s="38">
        <v>80</v>
      </c>
      <c r="L9" s="38">
        <v>5.5</v>
      </c>
      <c r="M9" s="55">
        <v>0.4264</v>
      </c>
      <c r="N9" s="48">
        <v>26.99</v>
      </c>
    </row>
    <row r="10" spans="1:16" x14ac:dyDescent="0.3">
      <c r="A10" s="39">
        <v>20</v>
      </c>
      <c r="B10" s="40">
        <v>11.6</v>
      </c>
      <c r="C10" s="50">
        <f t="shared" si="7"/>
        <v>26.624068157614484</v>
      </c>
      <c r="D10" s="62">
        <f t="shared" si="8"/>
        <v>15.024068157614485</v>
      </c>
      <c r="E10" s="63">
        <f t="shared" si="9"/>
        <v>300.4813631522897</v>
      </c>
      <c r="F10" s="64">
        <f t="shared" si="10"/>
        <v>0.87635797707854801</v>
      </c>
      <c r="G10" s="65">
        <f t="shared" si="11"/>
        <v>342.87513894034828</v>
      </c>
      <c r="H10" s="49">
        <f t="shared" si="12"/>
        <v>1.2140607632456466</v>
      </c>
      <c r="I10" s="50">
        <f t="shared" si="13"/>
        <v>2.9640607632456466</v>
      </c>
      <c r="J10" s="50">
        <v>1.75</v>
      </c>
      <c r="K10" s="40">
        <v>80</v>
      </c>
      <c r="L10" s="40">
        <v>5.5</v>
      </c>
      <c r="M10" s="56">
        <v>0.75119999999999998</v>
      </c>
      <c r="N10" s="51">
        <v>26.99</v>
      </c>
    </row>
    <row r="11" spans="1:16" x14ac:dyDescent="0.3">
      <c r="A11" s="39">
        <v>25</v>
      </c>
      <c r="B11" s="40">
        <v>13.8</v>
      </c>
      <c r="C11" s="50">
        <f t="shared" si="7"/>
        <v>25.746652935118437</v>
      </c>
      <c r="D11" s="62">
        <f t="shared" si="8"/>
        <v>11.946652935118436</v>
      </c>
      <c r="E11" s="63">
        <f t="shared" si="9"/>
        <v>298.66632337796091</v>
      </c>
      <c r="F11" s="64">
        <f t="shared" si="10"/>
        <v>0.8897481187340357</v>
      </c>
      <c r="G11" s="65">
        <f t="shared" si="11"/>
        <v>335.67513894034823</v>
      </c>
      <c r="H11" s="49">
        <f t="shared" si="12"/>
        <v>1.3040607632456467</v>
      </c>
      <c r="I11" s="50">
        <f t="shared" si="13"/>
        <v>2.9640607632456466</v>
      </c>
      <c r="J11" s="50">
        <v>1.66</v>
      </c>
      <c r="K11" s="40">
        <v>80</v>
      </c>
      <c r="L11" s="40">
        <v>5.5</v>
      </c>
      <c r="M11" s="56">
        <v>0.97099999999999997</v>
      </c>
      <c r="N11" s="51">
        <v>26.99</v>
      </c>
    </row>
    <row r="12" spans="1:16" x14ac:dyDescent="0.3">
      <c r="A12" s="39">
        <v>30</v>
      </c>
      <c r="B12" s="40">
        <v>20.399999999999999</v>
      </c>
      <c r="C12" s="50">
        <f t="shared" si="7"/>
        <v>30.895983522142121</v>
      </c>
      <c r="D12" s="62">
        <f t="shared" si="8"/>
        <v>10.495983522142122</v>
      </c>
      <c r="E12" s="63">
        <f t="shared" si="9"/>
        <v>314.87950566426366</v>
      </c>
      <c r="F12" s="64">
        <f t="shared" si="10"/>
        <v>0.90776037344784499</v>
      </c>
      <c r="G12" s="65">
        <f t="shared" si="11"/>
        <v>346.87513894034828</v>
      </c>
      <c r="H12" s="49">
        <f t="shared" si="12"/>
        <v>1.1640607632456466</v>
      </c>
      <c r="I12" s="50">
        <f t="shared" si="13"/>
        <v>2.9640607632456466</v>
      </c>
      <c r="J12" s="50">
        <v>1.8</v>
      </c>
      <c r="K12" s="40">
        <v>80</v>
      </c>
      <c r="L12" s="40">
        <v>5.5</v>
      </c>
      <c r="M12" s="56">
        <v>0.97099999999999997</v>
      </c>
      <c r="N12" s="51">
        <v>26.99</v>
      </c>
    </row>
    <row r="13" spans="1:16" x14ac:dyDescent="0.3">
      <c r="A13" s="39">
        <v>35</v>
      </c>
      <c r="B13" s="40">
        <v>8.9</v>
      </c>
      <c r="C13" s="50">
        <f t="shared" si="7"/>
        <v>18.06451612903226</v>
      </c>
      <c r="D13" s="62">
        <f t="shared" si="8"/>
        <v>9.1645161290322594</v>
      </c>
      <c r="E13" s="63">
        <f t="shared" si="9"/>
        <v>320.75806451612908</v>
      </c>
      <c r="F13" s="64">
        <f t="shared" si="10"/>
        <v>0.92046183119834046</v>
      </c>
      <c r="G13" s="65">
        <f t="shared" si="11"/>
        <v>348.47513894034824</v>
      </c>
      <c r="H13" s="49">
        <f t="shared" si="12"/>
        <v>1.1440607632456465</v>
      </c>
      <c r="I13" s="50">
        <f t="shared" si="13"/>
        <v>2.9640607632456466</v>
      </c>
      <c r="J13" s="50">
        <v>1.82</v>
      </c>
      <c r="K13" s="40">
        <v>80</v>
      </c>
      <c r="L13" s="40">
        <v>5.5</v>
      </c>
      <c r="M13" s="56">
        <v>1.9375</v>
      </c>
      <c r="N13" s="51">
        <v>26.99</v>
      </c>
    </row>
    <row r="14" spans="1:16" ht="15" thickBot="1" x14ac:dyDescent="0.35">
      <c r="A14" s="41">
        <v>40</v>
      </c>
      <c r="B14" s="42">
        <v>12.5</v>
      </c>
      <c r="C14" s="53">
        <f t="shared" si="7"/>
        <v>20.64516129032258</v>
      </c>
      <c r="D14" s="66">
        <f t="shared" si="8"/>
        <v>8.1451612903225801</v>
      </c>
      <c r="E14" s="67">
        <f t="shared" si="9"/>
        <v>325.80645161290317</v>
      </c>
      <c r="F14" s="68">
        <f t="shared" si="10"/>
        <v>0.93926146626764084</v>
      </c>
      <c r="G14" s="69">
        <f t="shared" si="11"/>
        <v>346.87513894034828</v>
      </c>
      <c r="H14" s="52">
        <f t="shared" si="12"/>
        <v>1.1640607632456466</v>
      </c>
      <c r="I14" s="53">
        <f t="shared" si="13"/>
        <v>2.9640607632456466</v>
      </c>
      <c r="J14" s="53">
        <v>1.8</v>
      </c>
      <c r="K14" s="42">
        <v>80</v>
      </c>
      <c r="L14" s="42">
        <v>5.5</v>
      </c>
      <c r="M14" s="57">
        <v>1.9375</v>
      </c>
      <c r="N14" s="54">
        <v>26.99</v>
      </c>
    </row>
    <row r="15" spans="1:16" ht="15.6" hidden="1" thickTop="1" thickBot="1" x14ac:dyDescent="0.35">
      <c r="A15" s="33" t="s">
        <v>0</v>
      </c>
      <c r="B15" s="34" t="s">
        <v>2</v>
      </c>
      <c r="C15" s="70" t="s">
        <v>1</v>
      </c>
      <c r="D15" s="71" t="s">
        <v>3</v>
      </c>
      <c r="E15" s="72" t="s">
        <v>7</v>
      </c>
      <c r="F15" s="72" t="s">
        <v>6</v>
      </c>
      <c r="G15" s="73" t="s">
        <v>8</v>
      </c>
      <c r="H15" s="74" t="s">
        <v>2</v>
      </c>
      <c r="I15" s="70" t="s">
        <v>1</v>
      </c>
      <c r="J15" s="75" t="s">
        <v>3</v>
      </c>
      <c r="K15" s="44" t="s">
        <v>0</v>
      </c>
      <c r="L15" s="35" t="s">
        <v>3</v>
      </c>
      <c r="M15" s="76" t="s">
        <v>4</v>
      </c>
      <c r="N15" s="45" t="s">
        <v>5</v>
      </c>
    </row>
    <row r="16" spans="1:16" ht="15" thickTop="1" x14ac:dyDescent="0.3">
      <c r="A16" s="37">
        <v>15</v>
      </c>
      <c r="B16" s="38">
        <v>10.6</v>
      </c>
      <c r="C16" s="47">
        <f t="shared" ref="C16:C21" si="14">A16/M16</f>
        <v>35.178236397748591</v>
      </c>
      <c r="D16" s="58">
        <f t="shared" ref="D16:D21" si="15">C16-B16</f>
        <v>24.57823639774859</v>
      </c>
      <c r="E16" s="59">
        <f t="shared" ref="E16:E21" si="16">A16*D16</f>
        <v>368.67354596622886</v>
      </c>
      <c r="F16" s="60">
        <f t="shared" ref="F16:F21" si="17">E16/G16</f>
        <v>0.80063724355374644</v>
      </c>
      <c r="G16" s="61">
        <f t="shared" ref="G16:G21" si="18">K16*(L16-H16)</f>
        <v>460.4751389403483</v>
      </c>
      <c r="H16" s="46">
        <f t="shared" ref="H16:H21" si="19">I16-J16</f>
        <v>1.7440607632456466</v>
      </c>
      <c r="I16" s="47">
        <f t="shared" ref="I16:I21" si="20">K16/$N16</f>
        <v>2.9640607632456466</v>
      </c>
      <c r="J16" s="47">
        <v>1.22</v>
      </c>
      <c r="K16" s="38">
        <v>80</v>
      </c>
      <c r="L16" s="38">
        <v>7.5</v>
      </c>
      <c r="M16" s="55">
        <v>0.4264</v>
      </c>
      <c r="N16" s="48">
        <v>26.99</v>
      </c>
    </row>
    <row r="17" spans="1:14" x14ac:dyDescent="0.3">
      <c r="A17" s="39">
        <v>20</v>
      </c>
      <c r="B17" s="40">
        <v>7.8</v>
      </c>
      <c r="C17" s="50">
        <f t="shared" si="14"/>
        <v>26.624068157614484</v>
      </c>
      <c r="D17" s="62">
        <f t="shared" si="15"/>
        <v>18.824068157614484</v>
      </c>
      <c r="E17" s="63">
        <f t="shared" si="16"/>
        <v>376.48136315228965</v>
      </c>
      <c r="F17" s="64">
        <f t="shared" si="17"/>
        <v>0.83058021675844707</v>
      </c>
      <c r="G17" s="65">
        <f t="shared" si="18"/>
        <v>453.27513894034826</v>
      </c>
      <c r="H17" s="49">
        <f t="shared" si="19"/>
        <v>1.8340607632456467</v>
      </c>
      <c r="I17" s="50">
        <f t="shared" si="20"/>
        <v>2.9640607632456466</v>
      </c>
      <c r="J17" s="50">
        <v>1.1299999999999999</v>
      </c>
      <c r="K17" s="40">
        <v>80</v>
      </c>
      <c r="L17" s="40">
        <v>7.5</v>
      </c>
      <c r="M17" s="56">
        <v>0.75119999999999998</v>
      </c>
      <c r="N17" s="51">
        <v>26.99</v>
      </c>
    </row>
    <row r="18" spans="1:14" x14ac:dyDescent="0.3">
      <c r="A18" s="39">
        <v>25</v>
      </c>
      <c r="B18" s="40">
        <v>9.9</v>
      </c>
      <c r="C18" s="50">
        <f t="shared" si="14"/>
        <v>25.746652935118437</v>
      </c>
      <c r="D18" s="62">
        <f t="shared" si="15"/>
        <v>15.846652935118437</v>
      </c>
      <c r="E18" s="63">
        <f t="shared" si="16"/>
        <v>396.16632337796091</v>
      </c>
      <c r="F18" s="64">
        <f t="shared" si="17"/>
        <v>0.87710455861570402</v>
      </c>
      <c r="G18" s="65">
        <f t="shared" si="18"/>
        <v>451.67513894034823</v>
      </c>
      <c r="H18" s="49">
        <f t="shared" si="19"/>
        <v>1.8540607632456465</v>
      </c>
      <c r="I18" s="50">
        <f t="shared" si="20"/>
        <v>2.9640607632456466</v>
      </c>
      <c r="J18" s="50">
        <v>1.1100000000000001</v>
      </c>
      <c r="K18" s="40">
        <v>80</v>
      </c>
      <c r="L18" s="40">
        <v>7.5</v>
      </c>
      <c r="M18" s="56">
        <v>0.97099999999999997</v>
      </c>
      <c r="N18" s="51">
        <v>26.99</v>
      </c>
    </row>
    <row r="19" spans="1:14" x14ac:dyDescent="0.3">
      <c r="A19" s="39">
        <v>30</v>
      </c>
      <c r="B19" s="40">
        <v>17.100000000000001</v>
      </c>
      <c r="C19" s="50">
        <f t="shared" si="14"/>
        <v>30.895983522142121</v>
      </c>
      <c r="D19" s="62">
        <f t="shared" si="15"/>
        <v>13.795983522142119</v>
      </c>
      <c r="E19" s="63">
        <f t="shared" si="16"/>
        <v>413.8795056642636</v>
      </c>
      <c r="F19" s="64">
        <f t="shared" si="17"/>
        <v>0.8988096656351281</v>
      </c>
      <c r="G19" s="65">
        <f t="shared" si="18"/>
        <v>460.4751389403483</v>
      </c>
      <c r="H19" s="49">
        <f t="shared" si="19"/>
        <v>1.7440607632456466</v>
      </c>
      <c r="I19" s="50">
        <f t="shared" si="20"/>
        <v>2.9640607632456466</v>
      </c>
      <c r="J19" s="50">
        <v>1.22</v>
      </c>
      <c r="K19" s="40">
        <v>80</v>
      </c>
      <c r="L19" s="40">
        <v>7.5</v>
      </c>
      <c r="M19" s="56">
        <v>0.97099999999999997</v>
      </c>
      <c r="N19" s="51">
        <v>26.99</v>
      </c>
    </row>
    <row r="20" spans="1:14" x14ac:dyDescent="0.3">
      <c r="A20" s="39">
        <v>35</v>
      </c>
      <c r="B20" s="40">
        <v>6.1</v>
      </c>
      <c r="C20" s="50">
        <f t="shared" si="14"/>
        <v>18.06451612903226</v>
      </c>
      <c r="D20" s="62">
        <f t="shared" si="15"/>
        <v>11.96451612903226</v>
      </c>
      <c r="E20" s="63">
        <f t="shared" si="16"/>
        <v>418.75806451612908</v>
      </c>
      <c r="F20" s="64">
        <f t="shared" si="17"/>
        <v>0.90625534512946126</v>
      </c>
      <c r="G20" s="65">
        <f t="shared" si="18"/>
        <v>462.07513894034827</v>
      </c>
      <c r="H20" s="49">
        <f t="shared" si="19"/>
        <v>1.7240607632456466</v>
      </c>
      <c r="I20" s="50">
        <f t="shared" si="20"/>
        <v>2.9640607632456466</v>
      </c>
      <c r="J20" s="50">
        <v>1.24</v>
      </c>
      <c r="K20" s="40">
        <v>80</v>
      </c>
      <c r="L20" s="40">
        <v>7.5</v>
      </c>
      <c r="M20" s="56">
        <v>1.9375</v>
      </c>
      <c r="N20" s="51">
        <v>26.99</v>
      </c>
    </row>
    <row r="21" spans="1:14" ht="15" thickBot="1" x14ac:dyDescent="0.35">
      <c r="A21" s="41">
        <v>40</v>
      </c>
      <c r="B21" s="42">
        <v>9.8000000000000007</v>
      </c>
      <c r="C21" s="53">
        <f t="shared" si="14"/>
        <v>20.64516129032258</v>
      </c>
      <c r="D21" s="66">
        <f t="shared" si="15"/>
        <v>10.845161290322579</v>
      </c>
      <c r="E21" s="67">
        <f t="shared" si="16"/>
        <v>433.80645161290317</v>
      </c>
      <c r="F21" s="68">
        <f t="shared" si="17"/>
        <v>0.93236542274939904</v>
      </c>
      <c r="G21" s="69">
        <f t="shared" si="18"/>
        <v>465.27513894034826</v>
      </c>
      <c r="H21" s="52">
        <f t="shared" si="19"/>
        <v>1.6840607632456466</v>
      </c>
      <c r="I21" s="53">
        <f t="shared" si="20"/>
        <v>2.9640607632456466</v>
      </c>
      <c r="J21" s="53">
        <v>1.28</v>
      </c>
      <c r="K21" s="42">
        <v>80</v>
      </c>
      <c r="L21" s="42">
        <v>7.5</v>
      </c>
      <c r="M21" s="57">
        <v>1.9375</v>
      </c>
      <c r="N21" s="54">
        <v>26.99</v>
      </c>
    </row>
    <row r="22" spans="1:14" ht="15.6" hidden="1" thickTop="1" thickBot="1" x14ac:dyDescent="0.35">
      <c r="A22" s="33" t="s">
        <v>0</v>
      </c>
      <c r="B22" s="34" t="s">
        <v>2</v>
      </c>
      <c r="C22" s="70" t="s">
        <v>1</v>
      </c>
      <c r="D22" s="71" t="s">
        <v>3</v>
      </c>
      <c r="E22" s="72" t="s">
        <v>7</v>
      </c>
      <c r="F22" s="72" t="s">
        <v>6</v>
      </c>
      <c r="G22" s="73" t="s">
        <v>8</v>
      </c>
      <c r="H22" s="74" t="s">
        <v>2</v>
      </c>
      <c r="I22" s="70" t="s">
        <v>1</v>
      </c>
      <c r="J22" s="75" t="s">
        <v>3</v>
      </c>
      <c r="K22" s="44" t="s">
        <v>0</v>
      </c>
      <c r="L22" s="35" t="s">
        <v>3</v>
      </c>
      <c r="M22" s="76" t="s">
        <v>4</v>
      </c>
      <c r="N22" s="45" t="s">
        <v>5</v>
      </c>
    </row>
    <row r="23" spans="1:14" ht="15" thickTop="1" x14ac:dyDescent="0.3">
      <c r="A23" s="37">
        <v>15</v>
      </c>
      <c r="B23" s="38">
        <v>5</v>
      </c>
      <c r="C23" s="47">
        <f t="shared" ref="C23:C28" si="21">A23/M23</f>
        <v>35.178236397748591</v>
      </c>
      <c r="D23" s="58">
        <f t="shared" ref="D23:D28" si="22">C23-B23</f>
        <v>30.178236397748591</v>
      </c>
      <c r="E23" s="59">
        <f t="shared" ref="E23:E28" si="23">A23*D23</f>
        <v>452.67354596622886</v>
      </c>
      <c r="F23" s="60">
        <f t="shared" ref="F23:F28" si="24">E23/G23</f>
        <v>0.7905095499446535</v>
      </c>
      <c r="G23" s="61">
        <f t="shared" ref="G23:G28" si="25">K23*(L23-H23)</f>
        <v>572.63513894034827</v>
      </c>
      <c r="H23" s="46">
        <f t="shared" ref="H23:H28" si="26">I23-J23</f>
        <v>2.3420607632456467</v>
      </c>
      <c r="I23" s="47">
        <f t="shared" ref="I23:I28" si="27">K23/$N23</f>
        <v>2.9640607632456466</v>
      </c>
      <c r="J23" s="47">
        <v>0.622</v>
      </c>
      <c r="K23" s="38">
        <v>80</v>
      </c>
      <c r="L23" s="38">
        <v>9.5</v>
      </c>
      <c r="M23" s="55">
        <v>0.4264</v>
      </c>
      <c r="N23" s="48">
        <v>26.99</v>
      </c>
    </row>
    <row r="24" spans="1:14" x14ac:dyDescent="0.3">
      <c r="A24" s="39">
        <v>20</v>
      </c>
      <c r="B24" s="40">
        <v>2.8</v>
      </c>
      <c r="C24" s="50">
        <f t="shared" si="21"/>
        <v>26.624068157614484</v>
      </c>
      <c r="D24" s="62">
        <f t="shared" si="22"/>
        <v>23.824068157614484</v>
      </c>
      <c r="E24" s="63">
        <f t="shared" si="23"/>
        <v>476.48136315228965</v>
      </c>
      <c r="F24" s="64">
        <f t="shared" si="24"/>
        <v>0.81178497561585194</v>
      </c>
      <c r="G24" s="65">
        <f t="shared" si="25"/>
        <v>586.95513894034832</v>
      </c>
      <c r="H24" s="49">
        <f t="shared" si="26"/>
        <v>2.1630607632456464</v>
      </c>
      <c r="I24" s="50">
        <f t="shared" si="27"/>
        <v>2.9640607632456466</v>
      </c>
      <c r="J24" s="50">
        <v>0.80100000000000005</v>
      </c>
      <c r="K24" s="40">
        <v>80</v>
      </c>
      <c r="L24" s="40">
        <v>9.5</v>
      </c>
      <c r="M24" s="56">
        <v>0.75119999999999998</v>
      </c>
      <c r="N24" s="51">
        <v>26.99</v>
      </c>
    </row>
    <row r="25" spans="1:14" x14ac:dyDescent="0.3">
      <c r="A25" s="39">
        <v>25</v>
      </c>
      <c r="B25" s="40">
        <v>5.7</v>
      </c>
      <c r="C25" s="50">
        <f t="shared" si="21"/>
        <v>25.746652935118437</v>
      </c>
      <c r="D25" s="62">
        <f t="shared" si="22"/>
        <v>20.046652935118438</v>
      </c>
      <c r="E25" s="63">
        <f t="shared" si="23"/>
        <v>501.16632337796096</v>
      </c>
      <c r="F25" s="64">
        <f t="shared" si="24"/>
        <v>0.85395732435157901</v>
      </c>
      <c r="G25" s="65">
        <f t="shared" si="25"/>
        <v>586.87513894034828</v>
      </c>
      <c r="H25" s="49">
        <f t="shared" si="26"/>
        <v>2.1640607632456463</v>
      </c>
      <c r="I25" s="50">
        <f t="shared" si="27"/>
        <v>2.9640607632456466</v>
      </c>
      <c r="J25" s="50">
        <v>0.8</v>
      </c>
      <c r="K25" s="40">
        <v>80</v>
      </c>
      <c r="L25" s="40">
        <v>9.5</v>
      </c>
      <c r="M25" s="56">
        <v>0.97099999999999997</v>
      </c>
      <c r="N25" s="51">
        <v>26.99</v>
      </c>
    </row>
    <row r="26" spans="1:14" x14ac:dyDescent="0.3">
      <c r="A26" s="39">
        <v>30</v>
      </c>
      <c r="B26" s="40">
        <v>14</v>
      </c>
      <c r="C26" s="50">
        <f t="shared" si="21"/>
        <v>30.895983522142121</v>
      </c>
      <c r="D26" s="62">
        <f t="shared" si="22"/>
        <v>16.895983522142121</v>
      </c>
      <c r="E26" s="63">
        <f t="shared" si="23"/>
        <v>506.8795056642636</v>
      </c>
      <c r="F26" s="64">
        <f t="shared" si="24"/>
        <v>0.87805531794543668</v>
      </c>
      <c r="G26" s="65">
        <f t="shared" si="25"/>
        <v>577.27513894034826</v>
      </c>
      <c r="H26" s="49">
        <f t="shared" si="26"/>
        <v>2.2840607632456464</v>
      </c>
      <c r="I26" s="50">
        <f t="shared" si="27"/>
        <v>2.9640607632456466</v>
      </c>
      <c r="J26" s="50">
        <v>0.68</v>
      </c>
      <c r="K26" s="40">
        <v>80</v>
      </c>
      <c r="L26" s="40">
        <v>9.5</v>
      </c>
      <c r="M26" s="56">
        <v>0.97099999999999997</v>
      </c>
      <c r="N26" s="51">
        <v>26.99</v>
      </c>
    </row>
    <row r="27" spans="1:14" x14ac:dyDescent="0.3">
      <c r="A27" s="39">
        <v>35</v>
      </c>
      <c r="B27" s="40">
        <v>3.3</v>
      </c>
      <c r="C27" s="50">
        <f t="shared" si="21"/>
        <v>18.06451612903226</v>
      </c>
      <c r="D27" s="62">
        <f t="shared" si="22"/>
        <v>14.764516129032259</v>
      </c>
      <c r="E27" s="63">
        <f t="shared" si="23"/>
        <v>516.75806451612902</v>
      </c>
      <c r="F27" s="64">
        <f t="shared" si="24"/>
        <v>0.8951677106079694</v>
      </c>
      <c r="G27" s="65">
        <f t="shared" si="25"/>
        <v>577.27513894034826</v>
      </c>
      <c r="H27" s="49">
        <f t="shared" si="26"/>
        <v>2.2840607632456464</v>
      </c>
      <c r="I27" s="50">
        <f t="shared" si="27"/>
        <v>2.9640607632456466</v>
      </c>
      <c r="J27" s="50">
        <v>0.68</v>
      </c>
      <c r="K27" s="40">
        <v>80</v>
      </c>
      <c r="L27" s="40">
        <v>9.5</v>
      </c>
      <c r="M27" s="56">
        <v>1.9375</v>
      </c>
      <c r="N27" s="51">
        <v>26.99</v>
      </c>
    </row>
    <row r="28" spans="1:14" ht="15" thickBot="1" x14ac:dyDescent="0.35">
      <c r="A28" s="41">
        <v>40</v>
      </c>
      <c r="B28" s="42">
        <v>7.3</v>
      </c>
      <c r="C28" s="53">
        <f t="shared" si="21"/>
        <v>20.64516129032258</v>
      </c>
      <c r="D28" s="66">
        <f t="shared" si="22"/>
        <v>13.345161290322579</v>
      </c>
      <c r="E28" s="67">
        <f t="shared" si="23"/>
        <v>533.80645161290317</v>
      </c>
      <c r="F28" s="68">
        <f t="shared" si="24"/>
        <v>0.92985467476997041</v>
      </c>
      <c r="G28" s="69">
        <f t="shared" si="25"/>
        <v>574.07513894034832</v>
      </c>
      <c r="H28" s="52">
        <f t="shared" si="26"/>
        <v>2.3240607632456465</v>
      </c>
      <c r="I28" s="53">
        <f t="shared" si="27"/>
        <v>2.9640607632456466</v>
      </c>
      <c r="J28" s="53">
        <v>0.64</v>
      </c>
      <c r="K28" s="42">
        <v>80</v>
      </c>
      <c r="L28" s="42">
        <v>9.5</v>
      </c>
      <c r="M28" s="57">
        <v>1.9375</v>
      </c>
      <c r="N28" s="54">
        <v>26.99</v>
      </c>
    </row>
    <row r="29" spans="1:14" ht="15" thickTop="1" x14ac:dyDescent="0.3"/>
  </sheetData>
  <sortState xmlns:xlrd2="http://schemas.microsoft.com/office/spreadsheetml/2017/richdata2" ref="A23:N28">
    <sortCondition ref="A23:A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D522-F33B-4C63-84B0-446F254D6175}">
  <dimension ref="A1:N12"/>
  <sheetViews>
    <sheetView topLeftCell="A22" zoomScale="265" zoomScaleNormal="265" workbookViewId="0">
      <selection sqref="A1:N12"/>
    </sheetView>
  </sheetViews>
  <sheetFormatPr defaultRowHeight="14.4" x14ac:dyDescent="0.3"/>
  <cols>
    <col min="1" max="1" width="3" bestFit="1" customWidth="1"/>
    <col min="2" max="2" width="5" bestFit="1" customWidth="1"/>
    <col min="3" max="4" width="5.5546875" bestFit="1" customWidth="1"/>
    <col min="5" max="5" width="5.5546875" hidden="1" customWidth="1"/>
    <col min="6" max="6" width="6.109375" hidden="1" customWidth="1"/>
    <col min="7" max="7" width="5.5546875" hidden="1" customWidth="1"/>
    <col min="8" max="9" width="4.5546875" bestFit="1" customWidth="1"/>
    <col min="10" max="10" width="5" bestFit="1" customWidth="1"/>
    <col min="11" max="11" width="3" bestFit="1" customWidth="1"/>
    <col min="12" max="13" width="6" bestFit="1" customWidth="1"/>
    <col min="14" max="14" width="7.21875" bestFit="1" customWidth="1"/>
  </cols>
  <sheetData>
    <row r="1" spans="1:14" ht="16.2" thickBot="1" x14ac:dyDescent="0.35">
      <c r="A1" s="10" t="s">
        <v>0</v>
      </c>
      <c r="B1" s="20" t="s">
        <v>2</v>
      </c>
      <c r="C1" s="11" t="s">
        <v>1</v>
      </c>
      <c r="D1" s="11" t="s">
        <v>2</v>
      </c>
      <c r="E1" s="16" t="s">
        <v>10</v>
      </c>
      <c r="F1" s="11" t="s">
        <v>6</v>
      </c>
      <c r="G1" s="13" t="s">
        <v>11</v>
      </c>
      <c r="H1" s="11" t="s">
        <v>2</v>
      </c>
      <c r="I1" s="11" t="s">
        <v>1</v>
      </c>
      <c r="J1" s="20" t="s">
        <v>3</v>
      </c>
      <c r="K1" s="12" t="s">
        <v>0</v>
      </c>
      <c r="L1" s="12" t="s">
        <v>13</v>
      </c>
      <c r="M1" s="15" t="s">
        <v>12</v>
      </c>
      <c r="N1" s="24" t="s">
        <v>9</v>
      </c>
    </row>
    <row r="2" spans="1:14" x14ac:dyDescent="0.3">
      <c r="A2" s="1">
        <v>20</v>
      </c>
      <c r="B2" s="8">
        <v>16.100000000000001</v>
      </c>
      <c r="C2" s="19">
        <f>A2/L2</f>
        <v>6.2597809076682323</v>
      </c>
      <c r="D2" s="19">
        <f>B2-C2</f>
        <v>9.8402190923317683</v>
      </c>
      <c r="E2" s="14">
        <f>A2*D2</f>
        <v>196.80438184663535</v>
      </c>
      <c r="F2" s="28">
        <f>G2/E2</f>
        <v>0.86666411051690517</v>
      </c>
      <c r="G2" s="14">
        <f>K2*H2</f>
        <v>170.56329453894358</v>
      </c>
      <c r="H2" s="19">
        <f>I2-J2</f>
        <v>2.1320411817367946</v>
      </c>
      <c r="I2" s="19">
        <f>K2/M2</f>
        <v>7.1620411817367948</v>
      </c>
      <c r="J2" s="8">
        <v>5.03</v>
      </c>
      <c r="K2" s="8">
        <v>80</v>
      </c>
      <c r="L2" s="8">
        <v>3.1949999999999998</v>
      </c>
      <c r="M2" s="21">
        <v>11.17</v>
      </c>
      <c r="N2" s="25">
        <v>-2</v>
      </c>
    </row>
    <row r="3" spans="1:14" x14ac:dyDescent="0.3">
      <c r="A3" s="2">
        <v>25</v>
      </c>
      <c r="B3" s="3">
        <v>15.6</v>
      </c>
      <c r="C3" s="17">
        <f>A3/L3</f>
        <v>7.8247261345852896</v>
      </c>
      <c r="D3" s="17">
        <f>B3-C3</f>
        <v>7.77527386541471</v>
      </c>
      <c r="E3" s="4">
        <f>A3*D3</f>
        <v>194.38184663536774</v>
      </c>
      <c r="F3" s="29">
        <f>G3/E3</f>
        <v>0.8815807520359471</v>
      </c>
      <c r="G3" s="4">
        <f>K3*H3</f>
        <v>171.36329453894362</v>
      </c>
      <c r="H3" s="17">
        <f>I3-J3</f>
        <v>2.1420411817367953</v>
      </c>
      <c r="I3" s="17">
        <f>K3/M3</f>
        <v>7.1620411817367948</v>
      </c>
      <c r="J3" s="3">
        <v>5.0199999999999996</v>
      </c>
      <c r="K3" s="3">
        <v>80</v>
      </c>
      <c r="L3" s="3">
        <v>3.1949999999999998</v>
      </c>
      <c r="M3" s="22">
        <v>11.17</v>
      </c>
      <c r="N3" s="26">
        <v>-2</v>
      </c>
    </row>
    <row r="4" spans="1:14" x14ac:dyDescent="0.3">
      <c r="A4" s="2">
        <v>30</v>
      </c>
      <c r="B4" s="3">
        <v>15.2</v>
      </c>
      <c r="C4" s="17">
        <f>A4/L4</f>
        <v>9.3896713615023479</v>
      </c>
      <c r="D4" s="17">
        <f>B4-C4</f>
        <v>5.8103286384976514</v>
      </c>
      <c r="E4" s="4">
        <f>A4*D4</f>
        <v>174.30985915492954</v>
      </c>
      <c r="F4" s="29">
        <f>G4/E4</f>
        <v>0.92343195800460531</v>
      </c>
      <c r="G4" s="4">
        <f>K4*H4</f>
        <v>160.96329453894356</v>
      </c>
      <c r="H4" s="17">
        <f>I4-J4</f>
        <v>2.0120411817367945</v>
      </c>
      <c r="I4" s="17">
        <f>K4/M4</f>
        <v>7.1620411817367948</v>
      </c>
      <c r="J4" s="3">
        <v>5.15</v>
      </c>
      <c r="K4" s="3">
        <v>80</v>
      </c>
      <c r="L4" s="3">
        <v>3.1949999999999998</v>
      </c>
      <c r="M4" s="22">
        <v>11.17</v>
      </c>
      <c r="N4" s="26">
        <v>-2</v>
      </c>
    </row>
    <row r="5" spans="1:14" x14ac:dyDescent="0.3">
      <c r="A5" s="2">
        <v>35</v>
      </c>
      <c r="B5" s="3">
        <v>16</v>
      </c>
      <c r="C5" s="17">
        <f>A5/L5</f>
        <v>10.954616588419405</v>
      </c>
      <c r="D5" s="17">
        <f>B5-C5</f>
        <v>5.0453834115805947</v>
      </c>
      <c r="E5" s="4">
        <f>A5*D5</f>
        <v>176.58841940532082</v>
      </c>
      <c r="F5" s="29">
        <f>G5/E5</f>
        <v>0.91604701533485444</v>
      </c>
      <c r="G5" s="4">
        <f>K5*H5</f>
        <v>161.76329453894363</v>
      </c>
      <c r="H5" s="17">
        <f>I5-J5</f>
        <v>2.0220411817367951</v>
      </c>
      <c r="I5" s="17">
        <f>K5/M5</f>
        <v>7.1620411817367948</v>
      </c>
      <c r="J5" s="3">
        <v>5.14</v>
      </c>
      <c r="K5" s="3">
        <v>80</v>
      </c>
      <c r="L5" s="3">
        <v>3.1949999999999998</v>
      </c>
      <c r="M5" s="22">
        <v>11.17</v>
      </c>
      <c r="N5" s="26">
        <v>-2</v>
      </c>
    </row>
    <row r="6" spans="1:14" ht="15" thickBot="1" x14ac:dyDescent="0.35">
      <c r="A6" s="5">
        <v>40</v>
      </c>
      <c r="B6" s="6">
        <v>16.8</v>
      </c>
      <c r="C6" s="18">
        <f>A6/L6</f>
        <v>12.519561815336465</v>
      </c>
      <c r="D6" s="18">
        <f>B6-C6</f>
        <v>4.2804381846635362</v>
      </c>
      <c r="E6" s="7">
        <f>A6*D6</f>
        <v>171.21752738654146</v>
      </c>
      <c r="F6" s="30">
        <f>G6/E6</f>
        <v>0.93076507394692309</v>
      </c>
      <c r="G6" s="7">
        <f>K6*H6</f>
        <v>159.36329453894359</v>
      </c>
      <c r="H6" s="18">
        <f>I6-J6</f>
        <v>1.9920411817367949</v>
      </c>
      <c r="I6" s="18">
        <f>K6/M6</f>
        <v>7.1620411817367948</v>
      </c>
      <c r="J6" s="6">
        <v>5.17</v>
      </c>
      <c r="K6" s="6">
        <v>80</v>
      </c>
      <c r="L6" s="6">
        <v>3.1949999999999998</v>
      </c>
      <c r="M6" s="23">
        <v>11.17</v>
      </c>
      <c r="N6" s="27">
        <v>-2</v>
      </c>
    </row>
    <row r="7" spans="1:14" ht="16.2" hidden="1" thickBot="1" x14ac:dyDescent="0.35">
      <c r="A7" s="10" t="s">
        <v>0</v>
      </c>
      <c r="B7" s="20" t="s">
        <v>2</v>
      </c>
      <c r="C7" s="11" t="s">
        <v>1</v>
      </c>
      <c r="D7" s="11" t="s">
        <v>2</v>
      </c>
      <c r="E7" s="16" t="s">
        <v>10</v>
      </c>
      <c r="F7" s="11" t="s">
        <v>6</v>
      </c>
      <c r="G7" s="13" t="s">
        <v>11</v>
      </c>
      <c r="H7" s="11" t="s">
        <v>2</v>
      </c>
      <c r="I7" s="11" t="s">
        <v>1</v>
      </c>
      <c r="J7" s="20" t="s">
        <v>3</v>
      </c>
      <c r="K7" s="12" t="s">
        <v>0</v>
      </c>
      <c r="L7" s="12" t="s">
        <v>13</v>
      </c>
      <c r="M7" s="15" t="s">
        <v>12</v>
      </c>
      <c r="N7" s="24" t="s">
        <v>9</v>
      </c>
    </row>
    <row r="8" spans="1:14" x14ac:dyDescent="0.3">
      <c r="A8" s="1">
        <v>20</v>
      </c>
      <c r="B8" s="8">
        <v>25</v>
      </c>
      <c r="C8" s="19">
        <f>A8/L8</f>
        <v>6.2597809076682323</v>
      </c>
      <c r="D8" s="19">
        <f>B8-C8</f>
        <v>18.740219092331767</v>
      </c>
      <c r="E8" s="14">
        <f>A8*D8</f>
        <v>374.80438184663535</v>
      </c>
      <c r="F8" s="28">
        <f>G8/E8</f>
        <v>0.84140770442749468</v>
      </c>
      <c r="G8" s="14">
        <f>K8*H8</f>
        <v>315.36329453894359</v>
      </c>
      <c r="H8" s="19">
        <f>I8-J8</f>
        <v>3.9420411817367946</v>
      </c>
      <c r="I8" s="19">
        <f>K8/M8</f>
        <v>7.1620411817367948</v>
      </c>
      <c r="J8" s="8">
        <v>3.22</v>
      </c>
      <c r="K8" s="8">
        <v>80</v>
      </c>
      <c r="L8" s="8">
        <v>3.1949999999999998</v>
      </c>
      <c r="M8" s="21">
        <v>11.17</v>
      </c>
      <c r="N8" s="25">
        <v>-4</v>
      </c>
    </row>
    <row r="9" spans="1:14" x14ac:dyDescent="0.3">
      <c r="A9" s="2">
        <v>25</v>
      </c>
      <c r="B9" s="3">
        <v>22.2</v>
      </c>
      <c r="C9" s="17">
        <f>A9/L9</f>
        <v>7.8247261345852896</v>
      </c>
      <c r="D9" s="17">
        <f>B9-C9</f>
        <v>14.375273865414709</v>
      </c>
      <c r="E9" s="4">
        <f>A9*D9</f>
        <v>359.38184663536771</v>
      </c>
      <c r="F9" s="29">
        <f>G9/E9</f>
        <v>0.88642010586071973</v>
      </c>
      <c r="G9" s="4">
        <f>K9*H9</f>
        <v>318.56329453894358</v>
      </c>
      <c r="H9" s="17">
        <f>I9-J9</f>
        <v>3.9820411817367947</v>
      </c>
      <c r="I9" s="17">
        <f>K9/M9</f>
        <v>7.1620411817367948</v>
      </c>
      <c r="J9" s="3">
        <v>3.18</v>
      </c>
      <c r="K9" s="3">
        <v>80</v>
      </c>
      <c r="L9" s="3">
        <v>3.1949999999999998</v>
      </c>
      <c r="M9" s="22">
        <v>11.17</v>
      </c>
      <c r="N9" s="26">
        <v>-4</v>
      </c>
    </row>
    <row r="10" spans="1:14" x14ac:dyDescent="0.3">
      <c r="A10" s="2">
        <v>30</v>
      </c>
      <c r="B10" s="3">
        <v>21.7</v>
      </c>
      <c r="C10" s="17">
        <f>A10/L10</f>
        <v>9.3896713615023479</v>
      </c>
      <c r="D10" s="17">
        <f>B10-C10</f>
        <v>12.310328638497651</v>
      </c>
      <c r="E10" s="4">
        <f>A10*D10</f>
        <v>369.30985915492954</v>
      </c>
      <c r="F10" s="29">
        <f>G10/E10</f>
        <v>0.86475702346458938</v>
      </c>
      <c r="G10" s="4">
        <f>K10*H10</f>
        <v>319.36329453894359</v>
      </c>
      <c r="H10" s="17">
        <f>I10-J10</f>
        <v>3.9920411817367949</v>
      </c>
      <c r="I10" s="17">
        <f>K10/M10</f>
        <v>7.1620411817367948</v>
      </c>
      <c r="J10" s="3">
        <v>3.17</v>
      </c>
      <c r="K10" s="3">
        <v>80</v>
      </c>
      <c r="L10" s="3">
        <v>3.1949999999999998</v>
      </c>
      <c r="M10" s="22">
        <v>11.17</v>
      </c>
      <c r="N10" s="26">
        <v>-4</v>
      </c>
    </row>
    <row r="11" spans="1:14" x14ac:dyDescent="0.3">
      <c r="A11" s="2">
        <v>35</v>
      </c>
      <c r="B11" s="3">
        <v>21.1</v>
      </c>
      <c r="C11" s="17">
        <f>A11/L11</f>
        <v>10.954616588419405</v>
      </c>
      <c r="D11" s="17">
        <f>B11-C11</f>
        <v>10.145383411580596</v>
      </c>
      <c r="E11" s="4">
        <f>A11*D11</f>
        <v>355.08841940532085</v>
      </c>
      <c r="F11" s="29">
        <f>G11/E11</f>
        <v>0.90164386401317265</v>
      </c>
      <c r="G11" s="4">
        <f>K11*H11</f>
        <v>320.16329453894355</v>
      </c>
      <c r="H11" s="17">
        <f>I11-J11</f>
        <v>4.0020411817367947</v>
      </c>
      <c r="I11" s="17">
        <f>K11/M11</f>
        <v>7.1620411817367948</v>
      </c>
      <c r="J11" s="3">
        <v>3.16</v>
      </c>
      <c r="K11" s="3">
        <v>80</v>
      </c>
      <c r="L11" s="3">
        <v>3.1949999999999998</v>
      </c>
      <c r="M11" s="22">
        <v>11.17</v>
      </c>
      <c r="N11" s="26">
        <v>-4</v>
      </c>
    </row>
    <row r="12" spans="1:14" ht="15" thickBot="1" x14ac:dyDescent="0.35">
      <c r="A12" s="5">
        <v>40</v>
      </c>
      <c r="B12" s="6">
        <v>21.2</v>
      </c>
      <c r="C12" s="18">
        <f>A12/L12</f>
        <v>12.519561815336465</v>
      </c>
      <c r="D12" s="18">
        <f>B12-C12</f>
        <v>8.6804381846635348</v>
      </c>
      <c r="E12" s="7">
        <f>A12*D12</f>
        <v>347.21752738654141</v>
      </c>
      <c r="F12" s="30">
        <f>G12/E12</f>
        <v>0.91977872471688626</v>
      </c>
      <c r="G12" s="7">
        <f>K12*H12</f>
        <v>319.36329453894359</v>
      </c>
      <c r="H12" s="18">
        <f>I12-J12</f>
        <v>3.9920411817367949</v>
      </c>
      <c r="I12" s="18">
        <f>K12/M12</f>
        <v>7.1620411817367948</v>
      </c>
      <c r="J12" s="6">
        <v>3.17</v>
      </c>
      <c r="K12" s="6">
        <v>80</v>
      </c>
      <c r="L12" s="6">
        <v>3.1949999999999998</v>
      </c>
      <c r="M12" s="23">
        <v>11.17</v>
      </c>
      <c r="N12" s="27">
        <v>-4</v>
      </c>
    </row>
  </sheetData>
  <sortState xmlns:xlrd2="http://schemas.microsoft.com/office/spreadsheetml/2017/richdata2" ref="A8:N12">
    <sortCondition ref="A8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 MODE</vt:lpstr>
      <vt:lpstr>BOOST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ΑΔΑΜΟΠΟΥΛΟΣ ΠΑΝΑΓΙΩΤΗΣ</dc:creator>
  <cp:lastModifiedBy>ΑΔΑΜΟΠΟΥΛΟΣ ΠΑΝΑΓΙΩΤΗΣ</cp:lastModifiedBy>
  <dcterms:created xsi:type="dcterms:W3CDTF">2024-11-18T12:14:20Z</dcterms:created>
  <dcterms:modified xsi:type="dcterms:W3CDTF">2025-02-24T02:47:11Z</dcterms:modified>
</cp:coreProperties>
</file>