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Files-Alb3rTS\Work-Space\Proyectos\En desarrollo\Emprendimiento\Docs\"/>
    </mc:Choice>
  </mc:AlternateContent>
  <xr:revisionPtr revIDLastSave="0" documentId="13_ncr:1_{6FD88B51-1AED-408B-AB56-97825AE9B4EF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Gantt Fase-Desarrollo" sheetId="5" r:id="rId1"/>
  </sheets>
  <externalReferences>
    <externalReference r:id="rId2"/>
    <externalReference r:id="rId3"/>
  </externalReferences>
  <definedNames>
    <definedName name="_ITEM1" localSheetId="0">'[1]Clinical Research Audit'!#REF!</definedName>
    <definedName name="_ITEM1">'[1]Clinical Research Audit'!#REF!</definedName>
    <definedName name="_ITEM2" localSheetId="0">'[1]Clinical Research Audit'!#REF!</definedName>
    <definedName name="_ITEM2">'[1]Clinical Research Audit'!#REF!</definedName>
    <definedName name="_ITEM3" localSheetId="0">'[1]Clinical Research Audit'!#REF!</definedName>
    <definedName name="_ITEM3">'[1]Clinical Research Audit'!#REF!</definedName>
    <definedName name="_ITEM4" localSheetId="0">'[1]Clinical Research Audit'!#REF!</definedName>
    <definedName name="_ITEM4">'[1]Clinical Research Audit'!#REF!</definedName>
    <definedName name="_ITEM5" localSheetId="0">'[1]Clinical Research Audit'!#REF!</definedName>
    <definedName name="_ITEM5">'[1]Clinical Research Audit'!#REF!</definedName>
    <definedName name="_ITEM6" localSheetId="0">'[1]Clinical Research Audit'!#REF!</definedName>
    <definedName name="_ITEM6">'[1]Clinical Research Audit'!#REF!</definedName>
    <definedName name="Type" localSheetId="0">'[2]Maintenance Work Order'!#REF!</definedName>
    <definedName name="Type">'[2]Maintenance Work Order'!#REF!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1" i="5" l="1"/>
  <c r="K11" i="5"/>
  <c r="L9" i="5"/>
  <c r="K9" i="5"/>
  <c r="L8" i="5"/>
  <c r="K8" i="5"/>
  <c r="N7" i="5"/>
  <c r="N10" i="5" l="1"/>
  <c r="N8" i="5"/>
  <c r="O7" i="5"/>
  <c r="N9" i="5"/>
  <c r="O10" i="5" l="1"/>
  <c r="O9" i="5"/>
  <c r="O8" i="5"/>
  <c r="P7" i="5"/>
  <c r="P10" i="5" l="1"/>
  <c r="P8" i="5"/>
  <c r="Q7" i="5"/>
  <c r="P9" i="5"/>
  <c r="Q8" i="5" l="1"/>
  <c r="Q10" i="5"/>
  <c r="R7" i="5"/>
  <c r="Q9" i="5"/>
  <c r="S7" i="5" l="1"/>
  <c r="R8" i="5"/>
  <c r="R9" i="5"/>
  <c r="R10" i="5"/>
  <c r="S10" i="5" l="1"/>
  <c r="S9" i="5"/>
  <c r="T7" i="5"/>
  <c r="S8" i="5"/>
  <c r="T9" i="5" l="1"/>
  <c r="T10" i="5"/>
  <c r="T8" i="5"/>
  <c r="U7" i="5"/>
  <c r="U8" i="5" l="1"/>
  <c r="U10" i="5"/>
  <c r="U9" i="5"/>
  <c r="V7" i="5"/>
  <c r="W7" i="5" l="1"/>
  <c r="V10" i="5"/>
  <c r="V8" i="5"/>
  <c r="V9" i="5"/>
  <c r="W10" i="5" l="1"/>
  <c r="W9" i="5"/>
  <c r="W8" i="5"/>
  <c r="X7" i="5"/>
  <c r="Y7" i="5" l="1"/>
  <c r="X9" i="5"/>
  <c r="X8" i="5"/>
  <c r="X10" i="5"/>
  <c r="Y8" i="5" l="1"/>
  <c r="Y9" i="5"/>
  <c r="Y10" i="5"/>
  <c r="Z7" i="5"/>
  <c r="AA7" i="5" l="1"/>
  <c r="Z10" i="5"/>
  <c r="Z8" i="5"/>
  <c r="Z9" i="5"/>
  <c r="AA10" i="5" l="1"/>
  <c r="AA9" i="5"/>
  <c r="AA8" i="5"/>
  <c r="AB7" i="5"/>
  <c r="AB10" i="5" l="1"/>
  <c r="AB8" i="5"/>
  <c r="AC7" i="5"/>
  <c r="AB9" i="5"/>
  <c r="AC8" i="5" l="1"/>
  <c r="AD7" i="5"/>
  <c r="AC9" i="5"/>
  <c r="AC10" i="5"/>
  <c r="AE7" i="5" l="1"/>
  <c r="AD9" i="5"/>
  <c r="AD10" i="5"/>
  <c r="AD8" i="5"/>
  <c r="AE10" i="5" l="1"/>
  <c r="AE9" i="5"/>
  <c r="AF7" i="5"/>
  <c r="AE8" i="5"/>
  <c r="AF10" i="5" l="1"/>
  <c r="AF8" i="5"/>
  <c r="AG7" i="5"/>
  <c r="AF9" i="5"/>
  <c r="AG8" i="5" l="1"/>
  <c r="AG10" i="5"/>
  <c r="AH7" i="5"/>
  <c r="AG9" i="5"/>
  <c r="AI7" i="5" l="1"/>
  <c r="AH8" i="5"/>
  <c r="AH9" i="5"/>
  <c r="AH10" i="5"/>
  <c r="AI10" i="5" l="1"/>
  <c r="AI9" i="5"/>
  <c r="AJ7" i="5"/>
  <c r="AI8" i="5"/>
  <c r="AJ9" i="5" l="1"/>
  <c r="AJ10" i="5"/>
  <c r="AJ8" i="5"/>
  <c r="AK7" i="5"/>
  <c r="AK8" i="5" l="1"/>
  <c r="AK10" i="5"/>
  <c r="AL7" i="5"/>
  <c r="AK9" i="5"/>
  <c r="AM7" i="5" l="1"/>
  <c r="AL10" i="5"/>
  <c r="AL8" i="5"/>
  <c r="AL9" i="5"/>
  <c r="AM10" i="5" l="1"/>
  <c r="AM9" i="5"/>
  <c r="AM8" i="5"/>
  <c r="AN7" i="5"/>
  <c r="AO7" i="5" l="1"/>
  <c r="AN9" i="5"/>
  <c r="AN10" i="5"/>
  <c r="AN8" i="5"/>
  <c r="AO8" i="5" l="1"/>
  <c r="AO9" i="5"/>
  <c r="AO10" i="5"/>
  <c r="AP7" i="5"/>
  <c r="AQ7" i="5" l="1"/>
  <c r="AP10" i="5"/>
  <c r="AP9" i="5"/>
  <c r="AP8" i="5"/>
  <c r="AQ10" i="5" l="1"/>
  <c r="AQ9" i="5"/>
  <c r="AQ8" i="5"/>
  <c r="AR7" i="5"/>
  <c r="AR10" i="5" l="1"/>
  <c r="AR8" i="5"/>
  <c r="AS7" i="5"/>
  <c r="AR9" i="5"/>
  <c r="AS8" i="5" l="1"/>
  <c r="AT7" i="5"/>
  <c r="AS9" i="5"/>
  <c r="AS10" i="5"/>
  <c r="AU7" i="5" l="1"/>
  <c r="AT9" i="5"/>
  <c r="AT10" i="5"/>
  <c r="AT8" i="5"/>
  <c r="AU10" i="5" l="1"/>
  <c r="AU9" i="5"/>
  <c r="AU8" i="5"/>
  <c r="AV7" i="5"/>
  <c r="AV10" i="5" l="1"/>
  <c r="AV8" i="5"/>
  <c r="AW7" i="5"/>
  <c r="AV9" i="5"/>
  <c r="AW8" i="5" l="1"/>
  <c r="AW10" i="5"/>
  <c r="AX7" i="5"/>
  <c r="AW9" i="5"/>
  <c r="AY7" i="5" l="1"/>
  <c r="AX8" i="5"/>
  <c r="AX9" i="5"/>
  <c r="AX10" i="5"/>
  <c r="AY10" i="5" l="1"/>
  <c r="AY9" i="5"/>
  <c r="AZ7" i="5"/>
  <c r="AY8" i="5"/>
  <c r="AZ9" i="5" l="1"/>
  <c r="AZ10" i="5"/>
  <c r="AZ8" i="5"/>
  <c r="BA7" i="5"/>
  <c r="BA8" i="5" l="1"/>
  <c r="BA10" i="5"/>
  <c r="BB7" i="5"/>
  <c r="BA9" i="5"/>
  <c r="BC7" i="5" l="1"/>
  <c r="BB10" i="5"/>
  <c r="BB8" i="5"/>
  <c r="BB9" i="5"/>
  <c r="BC10" i="5" l="1"/>
  <c r="BC9" i="5"/>
  <c r="BC8" i="5"/>
  <c r="BD7" i="5"/>
  <c r="BE7" i="5" l="1"/>
  <c r="BD9" i="5"/>
  <c r="BD10" i="5"/>
  <c r="BD8" i="5"/>
  <c r="BE8" i="5" l="1"/>
  <c r="BE9" i="5"/>
  <c r="BE10" i="5"/>
  <c r="BF7" i="5"/>
  <c r="BG7" i="5" l="1"/>
  <c r="BF10" i="5"/>
  <c r="BF8" i="5"/>
  <c r="BF9" i="5"/>
  <c r="BG10" i="5" l="1"/>
  <c r="BG9" i="5"/>
  <c r="BG8" i="5"/>
  <c r="BH7" i="5"/>
  <c r="BH10" i="5" l="1"/>
  <c r="BH8" i="5"/>
  <c r="BI7" i="5"/>
  <c r="BH9" i="5"/>
  <c r="BI8" i="5" l="1"/>
  <c r="BJ7" i="5"/>
  <c r="BI9" i="5"/>
  <c r="BI10" i="5"/>
  <c r="BK7" i="5" l="1"/>
  <c r="BJ9" i="5"/>
  <c r="BJ10" i="5"/>
  <c r="BJ8" i="5"/>
  <c r="BK10" i="5" l="1"/>
  <c r="BK9" i="5"/>
  <c r="BK8" i="5"/>
  <c r="BL7" i="5"/>
  <c r="BL10" i="5" l="1"/>
  <c r="BL8" i="5"/>
  <c r="BL9" i="5"/>
  <c r="BM7" i="5"/>
  <c r="BM8" i="5" l="1"/>
  <c r="BM10" i="5"/>
  <c r="BM9" i="5"/>
</calcChain>
</file>

<file path=xl/sharedStrings.xml><?xml version="1.0" encoding="utf-8"?>
<sst xmlns="http://schemas.openxmlformats.org/spreadsheetml/2006/main" count="102" uniqueCount="93">
  <si>
    <t>&lt;–– NO ELIMINAR NI ALTERAR CELDA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</si>
  <si>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</si>
  <si>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</si>
  <si>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</si>
  <si>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</si>
  <si>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</si>
  <si>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</si>
  <si>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</si>
  <si>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</si>
  <si>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</si>
  <si>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</si>
  <si>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</si>
  <si>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</si>
  <si>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</si>
  <si>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</si>
  <si>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</si>
  <si>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</si>
  <si>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</si>
  <si>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</si>
  <si>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</si>
  <si>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</si>
  <si>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</si>
  <si>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</si>
  <si>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</si>
  <si>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</si>
  <si>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</si>
  <si>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</si>
  <si>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</si>
  <si>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</si>
  <si>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</si>
  <si>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</si>
  <si>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</si>
  <si>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</si>
  <si>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</si>
  <si>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</si>
  <si>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</si>
  <si>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</si>
  <si>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</si>
  <si>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</si>
  <si>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</si>
  <si>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</si>
  <si>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</si>
  <si>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</si>
  <si>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</si>
  <si>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</si>
  <si>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</si>
  <si>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</si>
  <si>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</si>
  <si>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</si>
  <si>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W49</t>
  </si>
  <si>
    <t>W50</t>
  </si>
  <si>
    <t>W51</t>
  </si>
  <si>
    <t>W52</t>
  </si>
  <si>
    <t>EDT</t>
  </si>
  <si>
    <t>DIAGRAMA GANTT</t>
  </si>
  <si>
    <t>[{}]</t>
  </si>
  <si>
    <t>--</t>
  </si>
  <si>
    <t>---------------------</t>
  </si>
  <si>
    <t>By: P-3ATS</t>
  </si>
  <si>
    <t>Logo Empresa</t>
  </si>
  <si>
    <t>MOD</t>
  </si>
  <si>
    <t>Dias</t>
  </si>
  <si>
    <t>PCT Completado</t>
  </si>
  <si>
    <t>Inicio</t>
  </si>
  <si>
    <t>Finalizacion</t>
  </si>
  <si>
    <t>Real incio</t>
  </si>
  <si>
    <t>Real terminar</t>
  </si>
  <si>
    <t>Variacion de acavado</t>
  </si>
  <si>
    <t>Propietario de la tarea</t>
  </si>
  <si>
    <t>Dependencias</t>
  </si>
  <si>
    <t>Descripción</t>
  </si>
  <si>
    <t>Tarea</t>
  </si>
  <si>
    <t>ReadMe</t>
  </si>
  <si>
    <t>Mi logo</t>
  </si>
  <si>
    <t>Doc Fase-Desarrollo</t>
  </si>
  <si>
    <t>Nomre del Proyecto</t>
  </si>
  <si>
    <t>Gerente del Proyecto</t>
  </si>
  <si>
    <t>Albertson W. Terrero López</t>
  </si>
  <si>
    <t>Nombre de la Empresa</t>
  </si>
  <si>
    <t>Fecha de Inicio del Proyecto</t>
  </si>
  <si>
    <t>Vr1.16</t>
  </si>
  <si>
    <t>APV- S.A.M.R.A.T.</t>
  </si>
  <si>
    <t>Diagrama Gantt de las Fases del Desarrollo</t>
  </si>
  <si>
    <t>Columna1</t>
  </si>
  <si>
    <t>Planificacion</t>
  </si>
  <si>
    <t>Especificaciones</t>
  </si>
  <si>
    <t>© P-Alb3rTS Completamente Reservado</t>
  </si>
  <si>
    <t>Estudios sobre la empresa</t>
  </si>
  <si>
    <t>Fortalezas, Oportunidades,  Devilidades y Amenazas</t>
  </si>
  <si>
    <t>Factores Internos F.O.D.A.</t>
  </si>
  <si>
    <t>Factores Externos F.O.D.A.</t>
  </si>
  <si>
    <t>Estudio de viabilidad</t>
  </si>
  <si>
    <t>TecSoft-Dev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</si>
</sst>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0.0"/>
    <numFmt numFmtId="165" formatCode="mm/dd/yy;@"/>
    <numFmt numFmtId="166" formatCode="m/d"/>
    <numFmt numFmtId="167" formatCode="yyyy\-mm\-dd"/>
  </numFmts>
  <fonts count="36" x14ac:knownFonts="1">
    <font>
      <sz val="12"/>
      <color theme="1"/>
      <name val="Corbel"/>
      <family val="2"/>
      <scheme val="minor"/>
    </font>
    <font>
      <sz val="11"/>
      <color theme="1"/>
      <name val="Corbel"/>
      <family val="2"/>
      <scheme val="minor"/>
    </font>
    <font>
      <sz val="12"/>
      <color theme="1"/>
      <name val="Corbel"/>
      <family val="2"/>
      <scheme val="minor"/>
    </font>
    <font>
      <sz val="12"/>
      <color theme="1"/>
      <name val="Century Gothic"/>
      <family val="1"/>
    </font>
    <font>
      <u/>
      <sz val="12"/>
      <color theme="10"/>
      <name val="Corbel"/>
      <family val="2"/>
      <scheme val="minor"/>
    </font>
    <font>
      <u/>
      <sz val="12"/>
      <color theme="11"/>
      <name val="Corbel"/>
      <family val="2"/>
      <scheme val="minor"/>
    </font>
    <font>
      <sz val="12"/>
      <color theme="1"/>
      <name val="Arial"/>
      <family val="2"/>
    </font>
    <font>
      <sz val="22"/>
      <color theme="1"/>
      <name val="Arial"/>
      <family val="2"/>
    </font>
    <font>
      <sz val="9"/>
      <color theme="1"/>
      <name val="Century Gothic"/>
      <family val="1"/>
    </font>
    <font>
      <b/>
      <sz val="36"/>
      <color theme="1"/>
      <name val="Arial"/>
      <family val="2"/>
    </font>
    <font>
      <b/>
      <sz val="28"/>
      <color theme="1"/>
      <name val="Century Gothic"/>
      <family val="2"/>
    </font>
    <font>
      <u/>
      <sz val="12"/>
      <color theme="1"/>
      <name val="Century Gothic"/>
      <family val="1"/>
    </font>
    <font>
      <b/>
      <sz val="12"/>
      <color theme="0"/>
      <name val="Agency FB"/>
      <family val="2"/>
    </font>
    <font>
      <b/>
      <sz val="20"/>
      <color theme="0"/>
      <name val="Agency FB"/>
      <family val="2"/>
    </font>
    <font>
      <b/>
      <sz val="20"/>
      <color theme="1"/>
      <name val="Agency FB"/>
      <family val="2"/>
    </font>
    <font>
      <sz val="12"/>
      <color rgb="FF000000"/>
      <name val="Agency FB"/>
      <family val="2"/>
    </font>
    <font>
      <sz val="12"/>
      <color theme="1"/>
      <name val="Agency FB"/>
      <family val="2"/>
    </font>
    <font>
      <b/>
      <sz val="12"/>
      <color theme="1"/>
      <name val="Agency FB"/>
      <family val="2"/>
    </font>
    <font>
      <sz val="11"/>
      <color theme="1"/>
      <name val="Century Gothic"/>
      <family val="1"/>
    </font>
    <font>
      <b/>
      <sz val="36"/>
      <color theme="1"/>
      <name val="Agency FB"/>
      <family val="2"/>
    </font>
    <font>
      <b/>
      <sz val="22"/>
      <color theme="0"/>
      <name val="Agency FB"/>
      <family val="2"/>
    </font>
    <font>
      <sz val="22"/>
      <color theme="1"/>
      <name val="Agency FB"/>
      <family val="2"/>
    </font>
    <font>
      <b/>
      <sz val="28"/>
      <color theme="1"/>
      <name val="Agency FB"/>
      <family val="2"/>
    </font>
    <font>
      <sz val="12"/>
      <color theme="0"/>
      <name val="Agency FB"/>
      <family val="2"/>
    </font>
    <font>
      <b/>
      <sz val="16"/>
      <color theme="0"/>
      <name val="Agency FB"/>
      <family val="2"/>
    </font>
    <font>
      <b/>
      <sz val="26"/>
      <color theme="0"/>
      <name val="Agency FB"/>
      <family val="2"/>
    </font>
    <font>
      <b/>
      <sz val="30"/>
      <color theme="0"/>
      <name val="Agency FB"/>
      <family val="2"/>
    </font>
    <font>
      <b/>
      <sz val="36"/>
      <color theme="0"/>
      <name val="Agency FB"/>
      <family val="2"/>
    </font>
    <font>
      <b/>
      <sz val="18"/>
      <color theme="0"/>
      <name val="Agency FB"/>
      <family val="2"/>
    </font>
    <font>
      <b/>
      <sz val="18"/>
      <color theme="1"/>
      <name val="Agency FB"/>
      <family val="2"/>
    </font>
    <font>
      <b/>
      <sz val="12"/>
      <color theme="0" tint="-0.499984740745262"/>
      <name val="Agency FB"/>
      <family val="2"/>
    </font>
    <font>
      <sz val="11"/>
      <color theme="0" tint="-0.34998626667073579"/>
      <name val="Agency FB"/>
      <family val="2"/>
    </font>
    <font>
      <b/>
      <sz val="36"/>
      <name val="Agency FB"/>
      <family val="2"/>
    </font>
    <font>
      <b/>
      <sz val="20"/>
      <color theme="10"/>
      <name val="Agency FB"/>
      <family val="2"/>
    </font>
    <font>
      <b/>
      <sz val="16"/>
      <color theme="1"/>
      <name val="Agency FB"/>
      <family val="2"/>
    </font>
    <font>
      <b/>
      <sz val="11"/>
      <color theme="1"/>
      <name val="Agency FB"/>
      <family val="2"/>
    </font>
  </fonts>
  <fills count="2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rgb="FFE5DFEC"/>
      </patternFill>
    </fill>
    <fill>
      <patternFill patternType="solid">
        <fgColor rgb="FF00206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34998626667073579"/>
        <bgColor theme="0" tint="-0.14990691854609822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/>
        <bgColor rgb="FFEEECE1"/>
      </patternFill>
    </fill>
    <fill>
      <patternFill patternType="solid">
        <fgColor theme="1"/>
        <bgColor rgb="FFE5DFEC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4.9989318521683403E-2"/>
        <bgColor rgb="FFFFFFFF"/>
      </patternFill>
    </fill>
    <fill>
      <patternFill patternType="solid">
        <fgColor rgb="FFEAEEF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rgb="FFE5DFEC"/>
      </patternFill>
    </fill>
    <fill>
      <patternFill patternType="solid">
        <fgColor theme="3" tint="-0.249977111117893"/>
        <bgColor rgb="FFCCC0D9"/>
      </patternFill>
    </fill>
    <fill>
      <patternFill patternType="solid">
        <fgColor theme="3" tint="-0.499984740745262"/>
        <bgColor indexed="64"/>
      </patternFill>
    </fill>
  </fills>
  <borders count="5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double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hair">
        <color theme="0" tint="-0.249977111117893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double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double">
        <color theme="0" tint="-0.34998626667073579"/>
      </bottom>
      <diagonal/>
    </border>
    <border>
      <left style="thin">
        <color theme="0" tint="-0.34998626667073579"/>
      </left>
      <right style="hair">
        <color theme="0" tint="-0.249977111117893"/>
      </right>
      <top/>
      <bottom style="double">
        <color theme="0" tint="-0.34998626667073579"/>
      </bottom>
      <diagonal/>
    </border>
    <border>
      <left/>
      <right style="thick">
        <color theme="1"/>
      </right>
      <top/>
      <bottom/>
      <diagonal/>
    </border>
    <border>
      <left/>
      <right/>
      <top/>
      <bottom style="thick">
        <color theme="1"/>
      </bottom>
      <diagonal/>
    </border>
    <border>
      <left style="thick">
        <color theme="1"/>
      </left>
      <right/>
      <top/>
      <bottom style="thick">
        <color theme="1"/>
      </bottom>
      <diagonal/>
    </border>
    <border>
      <left/>
      <right style="thick">
        <color theme="1"/>
      </right>
      <top/>
      <bottom style="thick">
        <color theme="1"/>
      </bottom>
      <diagonal/>
    </border>
    <border>
      <left style="thick">
        <color theme="1"/>
      </left>
      <right style="thick">
        <color theme="1"/>
      </right>
      <top/>
      <bottom style="thick">
        <color theme="1"/>
      </bottom>
      <diagonal/>
    </border>
    <border>
      <left style="thick">
        <color theme="1"/>
      </left>
      <right style="thick">
        <color theme="1"/>
      </right>
      <top/>
      <bottom style="thin">
        <color theme="0" tint="-0.34998626667073579"/>
      </bottom>
      <diagonal/>
    </border>
    <border>
      <left/>
      <right style="thick">
        <color theme="1"/>
      </right>
      <top style="thick">
        <color theme="1"/>
      </top>
      <bottom/>
      <diagonal/>
    </border>
    <border>
      <left/>
      <right/>
      <top style="thin">
        <color theme="0" tint="-0.34998626667073579"/>
      </top>
      <bottom style="double">
        <color theme="0" tint="-0.34998626667073579"/>
      </bottom>
      <diagonal/>
    </border>
    <border>
      <left/>
      <right style="thick">
        <color indexed="64"/>
      </right>
      <top/>
      <bottom/>
      <diagonal/>
    </border>
    <border>
      <left style="thick">
        <color theme="1"/>
      </left>
      <right style="thick">
        <color indexed="64"/>
      </right>
      <top/>
      <bottom style="thick">
        <color theme="1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 style="thick">
        <color theme="1"/>
      </bottom>
      <diagonal/>
    </border>
    <border>
      <left style="double">
        <color indexed="64"/>
      </left>
      <right/>
      <top style="double">
        <color indexed="64"/>
      </top>
      <bottom style="thick">
        <color theme="1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theme="1"/>
      </bottom>
      <diagonal/>
    </border>
    <border>
      <left/>
      <right style="thick">
        <color indexed="64"/>
      </right>
      <top style="thick">
        <color theme="1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theme="1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theme="1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theme="1"/>
      </left>
      <right/>
      <top style="thin">
        <color theme="0" tint="-0.34998626667073579"/>
      </top>
      <bottom style="thick">
        <color indexed="64"/>
      </bottom>
      <diagonal/>
    </border>
    <border>
      <left/>
      <right style="thick">
        <color indexed="64"/>
      </right>
      <top style="thin">
        <color theme="0" tint="-0.34998626667073579"/>
      </top>
      <bottom style="thick">
        <color indexed="64"/>
      </bottom>
      <diagonal/>
    </border>
    <border>
      <left/>
      <right style="thick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 style="thick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hair">
        <color theme="0" tint="-0.249977111117893"/>
      </right>
      <top style="thin">
        <color theme="0" tint="-0.34998626667073579"/>
      </top>
      <bottom style="thin">
        <color theme="0" tint="-0.34998626667073579"/>
      </bottom>
      <diagonal/>
    </border>
  </borders>
  <cellStyleXfs count="6">
    <xf numFmtId="0" fontId="0" fillId="0" borderId="0"/>
    <xf numFmtId="9" fontId="2" fillId="0" borderId="0"/>
    <xf numFmtId="0" fontId="4" fillId="0" borderId="0"/>
    <xf numFmtId="0" fontId="5" fillId="0" borderId="0"/>
    <xf numFmtId="0" fontId="4" fillId="0" borderId="0"/>
    <xf numFmtId="0" fontId="4" fillId="0" borderId="0" applyNumberFormat="0" applyFill="0" applyBorder="0" applyAlignment="0" applyProtection="0"/>
  </cellStyleXfs>
  <cellXfs count="106">
    <xf numFmtId="0" fontId="0" fillId="0" borderId="0" xfId="0"/>
    <xf numFmtId="0" fontId="3" fillId="0" borderId="0" xfId="0" applyFont="1"/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8" fillId="3" borderId="6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7" fillId="5" borderId="0" xfId="0" applyFont="1" applyFill="1" applyAlignment="1">
      <alignment vertical="center"/>
    </xf>
    <xf numFmtId="0" fontId="10" fillId="6" borderId="0" xfId="0" quotePrefix="1" applyFont="1" applyFill="1" applyAlignment="1">
      <alignment horizontal="center" vertical="center"/>
    </xf>
    <xf numFmtId="0" fontId="11" fillId="8" borderId="0" xfId="0" applyFont="1" applyFill="1"/>
    <xf numFmtId="0" fontId="13" fillId="9" borderId="9" xfId="0" applyFont="1" applyFill="1" applyBorder="1" applyAlignment="1">
      <alignment horizontal="left" vertical="center" wrapText="1"/>
    </xf>
    <xf numFmtId="0" fontId="14" fillId="9" borderId="12" xfId="0" applyFont="1" applyFill="1" applyBorder="1" applyAlignment="1">
      <alignment horizontal="left" vertical="center" wrapText="1" indent="1"/>
    </xf>
    <xf numFmtId="0" fontId="14" fillId="9" borderId="13" xfId="0" applyFont="1" applyFill="1" applyBorder="1" applyAlignment="1">
      <alignment horizontal="left" vertical="center" wrapText="1" indent="1"/>
    </xf>
    <xf numFmtId="0" fontId="13" fillId="9" borderId="22" xfId="0" applyFont="1" applyFill="1" applyBorder="1" applyAlignment="1">
      <alignment horizontal="left" vertical="center" wrapText="1"/>
    </xf>
    <xf numFmtId="0" fontId="14" fillId="9" borderId="13" xfId="0" applyFont="1" applyFill="1" applyBorder="1" applyAlignment="1">
      <alignment horizontal="left" vertical="top" wrapText="1" indent="1"/>
    </xf>
    <xf numFmtId="0" fontId="14" fillId="9" borderId="13" xfId="0" applyFont="1" applyFill="1" applyBorder="1" applyAlignment="1">
      <alignment horizontal="left" vertical="top" wrapText="1"/>
    </xf>
    <xf numFmtId="0" fontId="14" fillId="9" borderId="9" xfId="0" applyFont="1" applyFill="1" applyBorder="1" applyAlignment="1">
      <alignment horizontal="left" vertical="top" wrapText="1"/>
    </xf>
    <xf numFmtId="0" fontId="14" fillId="9" borderId="14" xfId="0" applyFont="1" applyFill="1" applyBorder="1" applyAlignment="1">
      <alignment horizontal="left" vertical="top" wrapText="1"/>
    </xf>
    <xf numFmtId="164" fontId="12" fillId="11" borderId="7" xfId="0" applyNumberFormat="1" applyFont="1" applyFill="1" applyBorder="1" applyAlignment="1">
      <alignment horizontal="left" vertical="center"/>
    </xf>
    <xf numFmtId="0" fontId="12" fillId="11" borderId="4" xfId="0" applyFont="1" applyFill="1" applyBorder="1" applyAlignment="1">
      <alignment horizontal="left" vertical="center" indent="1"/>
    </xf>
    <xf numFmtId="1" fontId="12" fillId="11" borderId="4" xfId="0" applyNumberFormat="1" applyFont="1" applyFill="1" applyBorder="1" applyAlignment="1">
      <alignment horizontal="left" vertical="center" indent="1"/>
    </xf>
    <xf numFmtId="0" fontId="12" fillId="10" borderId="3" xfId="0" applyFont="1" applyFill="1" applyBorder="1" applyAlignment="1">
      <alignment horizontal="left" vertical="center" indent="1"/>
    </xf>
    <xf numFmtId="9" fontId="12" fillId="10" borderId="2" xfId="1" applyFont="1" applyFill="1" applyBorder="1" applyAlignment="1">
      <alignment horizontal="center" vertical="center"/>
    </xf>
    <xf numFmtId="14" fontId="12" fillId="11" borderId="8" xfId="0" applyNumberFormat="1" applyFont="1" applyFill="1" applyBorder="1" applyAlignment="1">
      <alignment horizontal="center" vertical="center"/>
    </xf>
    <xf numFmtId="14" fontId="12" fillId="11" borderId="7" xfId="0" applyNumberFormat="1" applyFont="1" applyFill="1" applyBorder="1" applyAlignment="1">
      <alignment horizontal="center" vertical="center"/>
    </xf>
    <xf numFmtId="1" fontId="12" fillId="12" borderId="4" xfId="0" applyNumberFormat="1" applyFont="1" applyFill="1" applyBorder="1" applyAlignment="1">
      <alignment horizontal="center" vertical="center"/>
    </xf>
    <xf numFmtId="0" fontId="12" fillId="12" borderId="50" xfId="0" applyFont="1" applyFill="1" applyBorder="1" applyAlignment="1">
      <alignment horizontal="center" vertical="center"/>
    </xf>
    <xf numFmtId="0" fontId="15" fillId="0" borderId="6" xfId="0" applyFont="1" applyBorder="1" applyAlignment="1">
      <alignment horizontal="left" vertical="center"/>
    </xf>
    <xf numFmtId="0" fontId="15" fillId="0" borderId="3" xfId="0" applyFont="1" applyBorder="1" applyAlignment="1">
      <alignment horizontal="left" vertical="center" indent="1"/>
    </xf>
    <xf numFmtId="1" fontId="15" fillId="0" borderId="3" xfId="0" applyNumberFormat="1" applyFont="1" applyBorder="1" applyAlignment="1">
      <alignment horizontal="left" vertical="center" indent="1"/>
    </xf>
    <xf numFmtId="9" fontId="17" fillId="0" borderId="1" xfId="1" applyFont="1" applyBorder="1" applyAlignment="1">
      <alignment horizontal="center" vertical="center"/>
    </xf>
    <xf numFmtId="165" fontId="15" fillId="0" borderId="52" xfId="0" applyNumberFormat="1" applyFont="1" applyBorder="1" applyAlignment="1">
      <alignment horizontal="center" vertical="center"/>
    </xf>
    <xf numFmtId="165" fontId="15" fillId="14" borderId="6" xfId="0" applyNumberFormat="1" applyFont="1" applyFill="1" applyBorder="1" applyAlignment="1">
      <alignment horizontal="center" vertical="center"/>
    </xf>
    <xf numFmtId="1" fontId="15" fillId="15" borderId="3" xfId="0" applyNumberFormat="1" applyFont="1" applyFill="1" applyBorder="1" applyAlignment="1">
      <alignment horizontal="center" vertical="center"/>
    </xf>
    <xf numFmtId="0" fontId="15" fillId="16" borderId="51" xfId="0" applyFont="1" applyFill="1" applyBorder="1" applyAlignment="1">
      <alignment horizontal="center" vertical="center"/>
    </xf>
    <xf numFmtId="0" fontId="15" fillId="0" borderId="3" xfId="0" applyFont="1" applyBorder="1" applyAlignment="1">
      <alignment horizontal="left" vertical="center"/>
    </xf>
    <xf numFmtId="0" fontId="12" fillId="17" borderId="4" xfId="0" applyFont="1" applyFill="1" applyBorder="1" applyAlignment="1">
      <alignment horizontal="center" vertical="center"/>
    </xf>
    <xf numFmtId="0" fontId="12" fillId="10" borderId="4" xfId="0" applyFont="1" applyFill="1" applyBorder="1" applyAlignment="1">
      <alignment vertical="center"/>
    </xf>
    <xf numFmtId="0" fontId="12" fillId="10" borderId="0" xfId="0" applyFont="1" applyFill="1"/>
    <xf numFmtId="0" fontId="15" fillId="0" borderId="3" xfId="0" applyFont="1" applyBorder="1" applyAlignment="1">
      <alignment vertical="center"/>
    </xf>
    <xf numFmtId="0" fontId="16" fillId="0" borderId="0" xfId="0" applyFont="1"/>
    <xf numFmtId="0" fontId="19" fillId="5" borderId="17" xfId="0" applyFont="1" applyFill="1" applyBorder="1" applyAlignment="1">
      <alignment horizontal="center" vertical="top"/>
    </xf>
    <xf numFmtId="0" fontId="20" fillId="5" borderId="46" xfId="0" applyFont="1" applyFill="1" applyBorder="1" applyAlignment="1">
      <alignment horizontal="left" vertical="center" indent="1"/>
    </xf>
    <xf numFmtId="0" fontId="20" fillId="5" borderId="27" xfId="0" applyFont="1" applyFill="1" applyBorder="1" applyAlignment="1">
      <alignment horizontal="left" vertical="center"/>
    </xf>
    <xf numFmtId="0" fontId="21" fillId="5" borderId="26" xfId="0" applyFont="1" applyFill="1" applyBorder="1" applyAlignment="1">
      <alignment vertical="center"/>
    </xf>
    <xf numFmtId="0" fontId="21" fillId="5" borderId="0" xfId="0" applyFont="1" applyFill="1" applyAlignment="1">
      <alignment vertical="center"/>
    </xf>
    <xf numFmtId="0" fontId="21" fillId="5" borderId="39" xfId="0" applyFont="1" applyFill="1" applyBorder="1" applyAlignment="1">
      <alignment vertical="center"/>
    </xf>
    <xf numFmtId="0" fontId="19" fillId="5" borderId="24" xfId="0" applyFont="1" applyFill="1" applyBorder="1" applyAlignment="1">
      <alignment horizontal="center" vertical="top"/>
    </xf>
    <xf numFmtId="0" fontId="9" fillId="6" borderId="0" xfId="0" applyFont="1" applyFill="1" applyAlignment="1">
      <alignment horizontal="center" vertical="top"/>
    </xf>
    <xf numFmtId="0" fontId="22" fillId="6" borderId="21" xfId="0" quotePrefix="1" applyFont="1" applyFill="1" applyBorder="1" applyAlignment="1">
      <alignment horizontal="center" vertical="center"/>
    </xf>
    <xf numFmtId="0" fontId="16" fillId="6" borderId="23" xfId="0" applyFont="1" applyFill="1" applyBorder="1"/>
    <xf numFmtId="0" fontId="23" fillId="9" borderId="0" xfId="0" applyFont="1" applyFill="1" applyAlignment="1">
      <alignment horizontal="left" vertical="center"/>
    </xf>
    <xf numFmtId="0" fontId="23" fillId="9" borderId="31" xfId="0" applyFont="1" applyFill="1" applyBorder="1" applyAlignment="1">
      <alignment horizontal="left" vertical="center"/>
    </xf>
    <xf numFmtId="0" fontId="16" fillId="4" borderId="15" xfId="0" applyFont="1" applyFill="1" applyBorder="1"/>
    <xf numFmtId="0" fontId="22" fillId="6" borderId="0" xfId="0" quotePrefix="1" applyFont="1" applyFill="1" applyAlignment="1">
      <alignment horizontal="center" vertical="center"/>
    </xf>
    <xf numFmtId="0" fontId="3" fillId="8" borderId="0" xfId="0" applyFont="1" applyFill="1"/>
    <xf numFmtId="0" fontId="22" fillId="6" borderId="15" xfId="0" quotePrefix="1" applyFont="1" applyFill="1" applyBorder="1" applyAlignment="1">
      <alignment horizontal="center" vertical="center"/>
    </xf>
    <xf numFmtId="0" fontId="25" fillId="9" borderId="0" xfId="0" applyFont="1" applyFill="1" applyAlignment="1">
      <alignment horizontal="left" vertical="center" indent="13"/>
    </xf>
    <xf numFmtId="0" fontId="26" fillId="9" borderId="0" xfId="0" applyFont="1" applyFill="1" applyAlignment="1">
      <alignment horizontal="center" vertical="center"/>
    </xf>
    <xf numFmtId="0" fontId="27" fillId="9" borderId="23" xfId="0" applyFont="1" applyFill="1" applyBorder="1" applyAlignment="1">
      <alignment horizontal="left" vertical="center"/>
    </xf>
    <xf numFmtId="0" fontId="16" fillId="4" borderId="25" xfId="0" applyFont="1" applyFill="1" applyBorder="1"/>
    <xf numFmtId="0" fontId="22" fillId="6" borderId="18" xfId="0" quotePrefix="1" applyFont="1" applyFill="1" applyBorder="1" applyAlignment="1">
      <alignment horizontal="center" vertical="center"/>
    </xf>
    <xf numFmtId="0" fontId="29" fillId="6" borderId="44" xfId="0" applyFont="1" applyFill="1" applyBorder="1" applyAlignment="1">
      <alignment horizontal="center" vertical="center"/>
    </xf>
    <xf numFmtId="0" fontId="23" fillId="9" borderId="16" xfId="0" applyFont="1" applyFill="1" applyBorder="1" applyAlignment="1">
      <alignment horizontal="left" vertical="center"/>
    </xf>
    <xf numFmtId="0" fontId="23" fillId="9" borderId="30" xfId="0" applyFont="1" applyFill="1" applyBorder="1" applyAlignment="1">
      <alignment horizontal="left" vertical="center"/>
    </xf>
    <xf numFmtId="0" fontId="28" fillId="4" borderId="25" xfId="0" applyFont="1" applyFill="1" applyBorder="1" applyAlignment="1">
      <alignment horizontal="center" vertical="center"/>
    </xf>
    <xf numFmtId="0" fontId="22" fillId="6" borderId="16" xfId="0" quotePrefix="1" applyFont="1" applyFill="1" applyBorder="1" applyAlignment="1">
      <alignment horizontal="center" vertical="center"/>
    </xf>
    <xf numFmtId="0" fontId="19" fillId="5" borderId="19" xfId="0" applyFont="1" applyFill="1" applyBorder="1" applyAlignment="1">
      <alignment horizontal="center" vertical="top"/>
    </xf>
    <xf numFmtId="167" fontId="30" fillId="0" borderId="41" xfId="0" applyNumberFormat="1" applyFont="1" applyBorder="1" applyAlignment="1">
      <alignment horizontal="center" vertical="center"/>
    </xf>
    <xf numFmtId="0" fontId="31" fillId="7" borderId="43" xfId="0" applyFont="1" applyFill="1" applyBorder="1" applyAlignment="1">
      <alignment horizontal="center"/>
    </xf>
    <xf numFmtId="0" fontId="17" fillId="0" borderId="16" xfId="0" applyFont="1" applyBorder="1" applyAlignment="1">
      <alignment horizontal="right" vertical="center" wrapText="1"/>
    </xf>
    <xf numFmtId="0" fontId="19" fillId="0" borderId="16" xfId="0" quotePrefix="1" applyFont="1" applyBorder="1" applyAlignment="1">
      <alignment vertical="top"/>
    </xf>
    <xf numFmtId="0" fontId="16" fillId="0" borderId="18" xfId="0" applyFont="1" applyBorder="1"/>
    <xf numFmtId="0" fontId="16" fillId="4" borderId="39" xfId="0" applyFont="1" applyFill="1" applyBorder="1"/>
    <xf numFmtId="0" fontId="3" fillId="5" borderId="0" xfId="0" applyFont="1" applyFill="1"/>
    <xf numFmtId="0" fontId="29" fillId="5" borderId="19" xfId="0" applyFont="1" applyFill="1" applyBorder="1" applyAlignment="1">
      <alignment horizontal="center" vertical="center" wrapText="1"/>
    </xf>
    <xf numFmtId="0" fontId="32" fillId="13" borderId="17" xfId="0" quotePrefix="1" applyFont="1" applyFill="1" applyBorder="1" applyAlignment="1">
      <alignment vertical="center" wrapText="1"/>
    </xf>
    <xf numFmtId="0" fontId="19" fillId="13" borderId="0" xfId="0" quotePrefix="1" applyFont="1" applyFill="1" applyAlignment="1">
      <alignment vertical="center" wrapText="1"/>
    </xf>
    <xf numFmtId="0" fontId="14" fillId="5" borderId="20" xfId="0" applyFont="1" applyFill="1" applyBorder="1" applyAlignment="1">
      <alignment horizontal="center" vertical="center" wrapText="1"/>
    </xf>
    <xf numFmtId="0" fontId="0" fillId="6" borderId="10" xfId="0" applyFill="1" applyBorder="1" applyAlignment="1">
      <alignment wrapText="1"/>
    </xf>
    <xf numFmtId="0" fontId="0" fillId="6" borderId="0" xfId="0" applyFill="1" applyAlignment="1">
      <alignment wrapText="1"/>
    </xf>
    <xf numFmtId="0" fontId="34" fillId="0" borderId="45" xfId="0" applyFont="1" applyBorder="1" applyAlignment="1">
      <alignment horizontal="left" vertical="center" wrapText="1" indent="1"/>
    </xf>
    <xf numFmtId="0" fontId="34" fillId="0" borderId="41" xfId="0" applyFont="1" applyBorder="1" applyAlignment="1">
      <alignment horizontal="left" vertical="center" wrapText="1" indent="1"/>
    </xf>
    <xf numFmtId="0" fontId="35" fillId="9" borderId="9" xfId="0" applyFont="1" applyFill="1" applyBorder="1" applyAlignment="1">
      <alignment horizontal="left" vertical="top" wrapText="1"/>
    </xf>
    <xf numFmtId="166" fontId="18" fillId="18" borderId="9" xfId="0" applyNumberFormat="1" applyFont="1" applyFill="1" applyBorder="1" applyAlignment="1">
      <alignment horizontal="left" vertical="top"/>
    </xf>
    <xf numFmtId="166" fontId="18" fillId="18" borderId="5" xfId="0" applyNumberFormat="1" applyFont="1" applyFill="1" applyBorder="1" applyAlignment="1">
      <alignment horizontal="left" vertical="top"/>
    </xf>
    <xf numFmtId="0" fontId="1" fillId="9" borderId="0" xfId="0" applyFont="1" applyFill="1" applyAlignment="1">
      <alignment horizontal="left" vertical="top"/>
    </xf>
    <xf numFmtId="0" fontId="23" fillId="19" borderId="32" xfId="0" applyFont="1" applyFill="1" applyBorder="1"/>
    <xf numFmtId="0" fontId="23" fillId="19" borderId="33" xfId="0" applyFont="1" applyFill="1" applyBorder="1"/>
    <xf numFmtId="0" fontId="16" fillId="19" borderId="34" xfId="0" applyFont="1" applyFill="1" applyBorder="1"/>
    <xf numFmtId="0" fontId="28" fillId="19" borderId="35" xfId="0" applyFont="1" applyFill="1" applyBorder="1" applyAlignment="1">
      <alignment horizontal="left" vertical="center" indent="4"/>
    </xf>
    <xf numFmtId="0" fontId="23" fillId="19" borderId="0" xfId="0" applyFont="1" applyFill="1"/>
    <xf numFmtId="0" fontId="24" fillId="19" borderId="23" xfId="0" applyFont="1" applyFill="1" applyBorder="1" applyAlignment="1">
      <alignment vertical="center"/>
    </xf>
    <xf numFmtId="0" fontId="23" fillId="19" borderId="36" xfId="0" applyFont="1" applyFill="1" applyBorder="1"/>
    <xf numFmtId="0" fontId="23" fillId="19" borderId="28" xfId="0" applyFont="1" applyFill="1" applyBorder="1"/>
    <xf numFmtId="0" fontId="16" fillId="19" borderId="29" xfId="0" applyFont="1" applyFill="1" applyBorder="1"/>
    <xf numFmtId="0" fontId="27" fillId="19" borderId="37" xfId="0" applyFont="1" applyFill="1" applyBorder="1" applyAlignment="1">
      <alignment horizontal="left" vertical="center" indent="11"/>
    </xf>
    <xf numFmtId="0" fontId="23" fillId="19" borderId="38" xfId="0" applyFont="1" applyFill="1" applyBorder="1"/>
    <xf numFmtId="0" fontId="16" fillId="19" borderId="40" xfId="0" applyFont="1" applyFill="1" applyBorder="1"/>
    <xf numFmtId="0" fontId="33" fillId="16" borderId="47" xfId="5" applyFont="1" applyFill="1" applyBorder="1" applyAlignment="1">
      <alignment horizontal="center" vertical="center"/>
    </xf>
    <xf numFmtId="0" fontId="33" fillId="16" borderId="48" xfId="5" applyFont="1" applyFill="1" applyBorder="1" applyAlignment="1">
      <alignment horizontal="center" vertical="center"/>
    </xf>
    <xf numFmtId="0" fontId="33" fillId="16" borderId="49" xfId="5" applyFont="1" applyFill="1" applyBorder="1" applyAlignment="1">
      <alignment horizontal="center" vertical="center"/>
    </xf>
    <xf numFmtId="0" fontId="24" fillId="19" borderId="10" xfId="0" applyFont="1" applyFill="1" applyBorder="1" applyAlignment="1">
      <alignment horizontal="left" vertical="center" indent="1"/>
    </xf>
    <xf numFmtId="0" fontId="24" fillId="19" borderId="11" xfId="0" applyFont="1" applyFill="1" applyBorder="1" applyAlignment="1">
      <alignment horizontal="left" vertical="center" indent="1"/>
    </xf>
    <xf numFmtId="0" fontId="24" fillId="19" borderId="42" xfId="0" applyFont="1" applyFill="1" applyBorder="1" applyAlignment="1">
      <alignment horizontal="left" vertical="center" indent="1"/>
    </xf>
  </cellXfs>
  <cellStyles count="6">
    <cellStyle name="Hipervínculo" xfId="2" builtinId="8" hidden="1"/>
    <cellStyle name="Hipervínculo" xfId="5" builtinId="8"/>
    <cellStyle name="Hipervínculo visitado" xfId="3" builtinId="9" hidden="1"/>
    <cellStyle name="Normal" xfId="0" builtinId="0"/>
    <cellStyle name="Normal 2" xfId="4" xr:uid="{00000000-0005-0000-0000-000004000000}"/>
    <cellStyle name="Porcentaje" xfId="1" builtinId="5"/>
  </cellStyles>
  <dxfs count="22">
    <dxf>
      <font>
        <color theme="4"/>
      </font>
      <fill>
        <patternFill patternType="solid">
          <fgColor theme="4"/>
          <bgColor theme="4"/>
        </patternFill>
      </fill>
      <alignment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4" tint="-0.24994659260841701"/>
      </font>
      <fill>
        <patternFill patternType="solid">
          <fgColor theme="4" tint="-0.24994659260841701"/>
          <bgColor theme="4" tint="-0.24994659260841701"/>
        </patternFill>
      </fill>
      <alignment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color theme="4" tint="0.59996337778862885"/>
      </font>
      <fill>
        <patternFill patternType="solid">
          <fgColor theme="4" tint="0.59996337778862885"/>
          <bgColor theme="4" tint="0.59996337778862885"/>
        </patternFill>
      </fill>
      <alignment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color theme="0" tint="-4.9989318521683403E-2"/>
      </font>
      <fill>
        <patternFill patternType="solid">
          <fgColor theme="0" tint="-4.9989318521683403E-2"/>
          <bgColor theme="0" tint="-4.9989318521683403E-2"/>
        </patternFill>
      </fill>
      <alignment wrapText="1"/>
      <border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color rgb="FFFFFFFF"/>
      </font>
      <fill>
        <patternFill patternType="solid">
          <fgColor rgb="FFFFFFFF"/>
          <bgColor rgb="FFFFFFFF"/>
        </patternFill>
      </fill>
      <alignment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name val="Agency FB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gency FB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gency FB"/>
        <family val="2"/>
        <scheme val="none"/>
      </font>
      <numFmt numFmtId="1" formatCode="0"/>
      <fill>
        <patternFill patternType="solid">
          <fgColor indexed="64"/>
          <bgColor rgb="FFEAEEF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gency FB"/>
        <family val="2"/>
        <scheme val="none"/>
      </font>
      <numFmt numFmtId="165" formatCode="mm/dd/yy;@"/>
      <fill>
        <patternFill patternType="solid">
          <fgColor rgb="FFFFFFFF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gency FB"/>
        <family val="2"/>
        <scheme val="none"/>
      </font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 style="thin">
          <color theme="0" tint="-0.34998626667073579"/>
        </left>
        <right style="hair">
          <color theme="0" tint="-0.249977111117893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gency FB"/>
        <family val="2"/>
        <scheme val="none"/>
      </font>
      <numFmt numFmtId="165" formatCode="mm/dd/yy;@"/>
      <fill>
        <patternFill patternType="solid">
          <fgColor rgb="FFFFFFFF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gency FB"/>
        <family val="2"/>
        <scheme val="none"/>
      </font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 style="thin">
          <color theme="0" tint="-0.34998626667073579"/>
        </left>
        <right style="hair">
          <color theme="0" tint="-0.249977111117893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gency FB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gency FB"/>
        <family val="2"/>
        <scheme val="none"/>
      </font>
      <alignment horizontal="left" vertical="center" textRotation="0" wrapText="0" indent="1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gency FB"/>
        <family val="2"/>
        <scheme val="none"/>
      </font>
      <numFmt numFmtId="1" formatCode="0"/>
      <alignment horizontal="left" vertical="center" textRotation="0" wrapText="0" indent="1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gency FB"/>
        <family val="2"/>
        <scheme val="none"/>
      </font>
      <alignment horizontal="left" vertical="center" textRotation="0" wrapText="0" indent="1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gency FB"/>
        <family val="2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gency FB"/>
        <family val="2"/>
        <scheme val="none"/>
      </font>
      <alignment horizontal="left" vertical="center" textRotation="0" wrapText="0" indent="0" justifyLastLine="0" shrinkToFit="0" readingOrder="0"/>
      <border diagonalUp="0" diagonalDown="0" outline="0">
        <left/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border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</border>
    </dxf>
    <dxf>
      <font>
        <strike val="0"/>
        <outline val="0"/>
        <shadow val="0"/>
        <u val="none"/>
        <vertAlign val="baseline"/>
        <name val="Agency FB"/>
        <family val="2"/>
        <scheme val="none"/>
      </font>
    </dxf>
    <dxf>
      <border outline="0">
        <bottom style="double">
          <color theme="0" tint="-0.34998626667073579"/>
        </bottom>
      </border>
    </dxf>
    <dxf>
      <font>
        <strike val="0"/>
        <outline val="0"/>
        <shadow val="0"/>
        <u val="none"/>
        <vertAlign val="baseline"/>
        <name val="Agency FB"/>
        <family val="2"/>
        <scheme val="none"/>
      </font>
      <fill>
        <patternFill patternType="solid">
          <bgColor theme="3" tint="-0.249977111117893"/>
        </patternFill>
      </fill>
    </dxf>
  </dxfs>
  <tableStyles count="1" defaultTableStyle="TableStyleMedium9" defaultPivotStyle="PivotStyleMedium7">
    <tableStyle name="Estilo de tabla dinámica 1" table="0" count="0" xr9:uid="{1080BABE-8A43-481B-B443-E2CCF120614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31750</xdr:colOff>
      <xdr:row>1</xdr:row>
      <xdr:rowOff>31749</xdr:rowOff>
    </xdr:from>
    <xdr:to>
      <xdr:col>10</xdr:col>
      <xdr:colOff>1555750</xdr:colOff>
      <xdr:row>4</xdr:row>
      <xdr:rowOff>619124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FBA4581-E7B5-48F8-AAB7-FF64552086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634075" y="660399"/>
          <a:ext cx="1524000" cy="1644650"/>
        </a:xfrm>
        <a:prstGeom prst="rect">
          <a:avLst/>
        </a:prstGeom>
        <a:solidFill>
          <a:schemeClr val="tx1"/>
        </a:solidFill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IC-Clinical-Research-Audit-Template34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linical Research Audit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317876-8F80-4CEC-8D04-CAC4B2237772}" name="Tabla1" displayName="Tabla1" ref="A7:M11" totalsRowShown="0" headerRowDxfId="21" dataDxfId="19" headerRowBorderDxfId="20" tableBorderDxfId="18">
  <autoFilter ref="A7:M11" xr:uid="{4652866F-0BBB-4BC1-A071-4DD07BBC313A}"/>
  <tableColumns count="13">
    <tableColumn id="1" xr3:uid="{23486E90-4A30-4790-BAF2-7BB13D1347F1}" name="EDT" dataDxfId="17"/>
    <tableColumn id="2" xr3:uid="{ABB09A36-F9FB-410D-8C2A-2BE482986D8E}" name="Tarea" dataDxfId="16"/>
    <tableColumn id="3" xr3:uid="{20CACEAB-6C5D-44A9-8974-B65CCEE43F01}" name="Descripción" dataDxfId="15"/>
    <tableColumn id="4" xr3:uid="{54EC01BA-F529-4B6D-97B1-B11DED41C2CD}" name="Dependencias" dataDxfId="14"/>
    <tableColumn id="5" xr3:uid="{AEAD76F8-CA9C-41E4-A254-A9BA22BBAA05}" name="Propietario de la tarea" dataDxfId="13"/>
    <tableColumn id="6" xr3:uid="{F371DEC2-D26A-4B02-8853-622F3A44F008}" name="PCT Completado" dataDxfId="12" dataCellStyle="Porcentaje"/>
    <tableColumn id="7" xr3:uid="{FA003FEF-3F58-49F3-84B8-BE9EDE6DEB86}" name="Inicio" dataDxfId="11"/>
    <tableColumn id="8" xr3:uid="{2BE21B78-6669-451B-838D-85DBDF284ECF}" name="Finalizacion" dataDxfId="10"/>
    <tableColumn id="9" xr3:uid="{6731899C-A25E-4A3F-88A3-E47501924AB4}" name="Real incio" dataDxfId="9"/>
    <tableColumn id="10" xr3:uid="{A335B127-551A-4C4C-8B35-20CC05540A8C}" name="Real terminar" dataDxfId="8"/>
    <tableColumn id="11" xr3:uid="{A2C5681C-6BB2-47C4-8279-4C0A6D92EC07}" name="Variacion de acavado" dataDxfId="7"/>
    <tableColumn id="12" xr3:uid="{96EB2F53-D07B-42FE-9186-23FCF3638007}" name="Dias" dataDxfId="6"/>
    <tableColumn id="13" xr3:uid="{7E6013C8-F388-4C72-A5F8-77641B4E1687}" name="Columna1" dataDxfId="5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Headline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Headlines">
      <a:majorFont>
        <a:latin typeface="Century Schoolbook" panose="02040604050505020304"/>
        <a:ea typeface=""/>
        <a:cs typeface=""/>
      </a:majorFont>
      <a:minorFont>
        <a:latin typeface="Corbel" panose="020B0503020204020204"/>
        <a:ea typeface=""/>
        <a:cs typeface=""/>
      </a:minorFont>
    </a:fontScheme>
    <a:fmtScheme name="Headlines">
      <a:fillStyleLst>
        <a:solidFill>
          <a:schemeClr val="phClr"/>
        </a:solidFill>
        <a:solidFill>
          <a:schemeClr val="phClr">
            <a:tint val="67000"/>
            <a:satMod val="105000"/>
          </a:schemeClr>
        </a:solidFill>
        <a:gradFill rotWithShape="1">
          <a:gsLst>
            <a:gs pos="0">
              <a:schemeClr val="phClr">
                <a:tint val="100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0000"/>
                <a:satMod val="120000"/>
                <a:lumMod val="99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19050" cap="flat" cmpd="sng" algn="in">
          <a:solidFill>
            <a:schemeClr val="phClr"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innerShdw blurRad="88900" dist="25400" dir="10800000">
              <a:srgbClr val="000000">
                <a:alpha val="25000"/>
              </a:srgbClr>
            </a:innerShdw>
            <a:outerShdw blurRad="25400" dist="25400" dir="5400000" rotWithShape="0">
              <a:srgbClr val="FFFFFF">
                <a:alpha val="10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Headlines" id="{3841520A-25F2-4EB8-BE4C-611DB5ABEED9}" vid="{ECD25A4C-D97E-4C12-84B1-63580BFFAEEB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Especificaciones.txt" TargetMode="External"/><Relationship Id="rId2" Type="http://schemas.openxmlformats.org/officeDocument/2006/relationships/hyperlink" Target="..\ReadMe.md" TargetMode="External"/><Relationship Id="rId1" Type="http://schemas.openxmlformats.org/officeDocument/2006/relationships/hyperlink" Target="Doc%20Fase-Desarroll.docx" TargetMode="External"/><Relationship Id="rId6" Type="http://schemas.openxmlformats.org/officeDocument/2006/relationships/table" Target="../tables/table1.x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99F7F-6E29-4E21-A212-397B8138C89B}">
  <sheetPr>
    <tabColor theme="3" tint="-0.249977111117893"/>
  </sheetPr>
  <dimension ref="A1:ES28"/>
  <sheetViews>
    <sheetView showGridLines="0" tabSelected="1" zoomScale="60" zoomScaleNormal="60" workbookViewId="0">
      <pane ySplit="7" topLeftCell="A8" activePane="bottomLeft" state="frozen"/>
      <selection pane="bottomLeft" activeCell="C17" sqref="C17"/>
    </sheetView>
  </sheetViews>
  <sheetFormatPr baseColWidth="10" defaultColWidth="11.125" defaultRowHeight="15.75" x14ac:dyDescent="0.25"/>
  <cols>
    <col min="1" max="1" width="10.625" style="2" customWidth="1"/>
    <col min="2" max="2" width="32.625" style="2" customWidth="1"/>
    <col min="3" max="3" width="61.375" style="2" customWidth="1"/>
    <col min="4" max="4" width="20.625" style="2" customWidth="1"/>
    <col min="5" max="5" width="27.625" style="2" customWidth="1"/>
    <col min="6" max="6" width="18.625" style="2" customWidth="1"/>
    <col min="7" max="8" width="19.625" style="3" customWidth="1"/>
    <col min="9" max="10" width="16.625" style="3" customWidth="1"/>
    <col min="11" max="11" width="20.625" style="2" customWidth="1"/>
    <col min="12" max="12" width="10.625" style="2" customWidth="1"/>
    <col min="13" max="13" width="4.25" style="81" customWidth="1"/>
    <col min="14" max="65" width="4.875" style="2" customWidth="1"/>
  </cols>
  <sheetData>
    <row r="1" spans="1:149" s="4" customFormat="1" ht="50.1" customHeight="1" thickTop="1" thickBot="1" x14ac:dyDescent="0.3">
      <c r="A1" s="42" t="s">
        <v>55</v>
      </c>
      <c r="B1" s="100" t="s">
        <v>85</v>
      </c>
      <c r="C1" s="101" t="s">
        <v>74</v>
      </c>
      <c r="D1" s="102" t="s">
        <v>72</v>
      </c>
      <c r="E1" s="43" t="s">
        <v>82</v>
      </c>
      <c r="F1" s="44"/>
      <c r="G1" s="45"/>
      <c r="H1" s="46"/>
      <c r="I1" s="46"/>
      <c r="J1" s="46"/>
      <c r="K1" s="47"/>
      <c r="L1" s="48" t="s">
        <v>55</v>
      </c>
      <c r="M1" s="49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</row>
    <row r="2" spans="1:149" s="1" customFormat="1" ht="27.95" customHeight="1" thickTop="1" thickBot="1" x14ac:dyDescent="0.35">
      <c r="A2" s="50" t="s">
        <v>56</v>
      </c>
      <c r="B2" s="103" t="s">
        <v>75</v>
      </c>
      <c r="C2" s="82" t="s">
        <v>81</v>
      </c>
      <c r="D2" s="51"/>
      <c r="E2" s="52"/>
      <c r="F2" s="52"/>
      <c r="G2" s="53"/>
      <c r="H2" s="88"/>
      <c r="I2" s="89"/>
      <c r="J2" s="90"/>
      <c r="K2" s="54"/>
      <c r="L2" s="55" t="s">
        <v>56</v>
      </c>
      <c r="M2" s="9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6"/>
      <c r="AO2" s="56"/>
      <c r="AP2" s="56"/>
      <c r="AQ2" s="56"/>
      <c r="AR2" s="56"/>
      <c r="AS2" s="56"/>
      <c r="AT2" s="56"/>
      <c r="AU2" s="56"/>
      <c r="AV2" s="56"/>
      <c r="AW2" s="56"/>
      <c r="AX2" s="56"/>
      <c r="AY2" s="56"/>
      <c r="AZ2" s="56"/>
      <c r="BA2" s="56"/>
      <c r="BB2" s="56"/>
      <c r="BC2" s="56"/>
      <c r="BD2" s="56"/>
      <c r="BE2" s="56"/>
      <c r="BF2" s="56"/>
      <c r="BG2" s="56"/>
      <c r="BH2" s="56"/>
      <c r="BI2" s="56"/>
      <c r="BJ2" s="56"/>
      <c r="BK2" s="56"/>
      <c r="BL2" s="56"/>
      <c r="BM2" s="56"/>
    </row>
    <row r="3" spans="1:149" s="1" customFormat="1" ht="27.95" customHeight="1" thickBot="1" x14ac:dyDescent="0.35">
      <c r="A3" s="57" t="s">
        <v>56</v>
      </c>
      <c r="B3" s="104" t="s">
        <v>76</v>
      </c>
      <c r="C3" s="83" t="s">
        <v>77</v>
      </c>
      <c r="D3" s="51"/>
      <c r="E3" s="58"/>
      <c r="F3" s="59" t="s">
        <v>54</v>
      </c>
      <c r="G3" s="60"/>
      <c r="H3" s="91" t="s">
        <v>86</v>
      </c>
      <c r="I3" s="92"/>
      <c r="J3" s="93"/>
      <c r="K3" s="61"/>
      <c r="L3" s="55" t="s">
        <v>56</v>
      </c>
      <c r="M3" s="9"/>
      <c r="N3" s="56"/>
      <c r="O3" s="56"/>
      <c r="P3" s="56"/>
      <c r="Q3" s="10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56"/>
      <c r="AR3" s="56"/>
      <c r="AS3" s="56"/>
      <c r="AT3" s="56"/>
      <c r="AU3" s="56"/>
      <c r="AV3" s="56"/>
      <c r="AW3" s="56"/>
      <c r="AX3" s="56"/>
      <c r="AY3" s="56"/>
      <c r="AZ3" s="56"/>
      <c r="BA3" s="56"/>
      <c r="BB3" s="56"/>
      <c r="BC3" s="56"/>
      <c r="BD3" s="56"/>
      <c r="BE3" s="56"/>
      <c r="BF3" s="56"/>
      <c r="BG3" s="56"/>
      <c r="BH3" s="56"/>
      <c r="BI3" s="56"/>
      <c r="BJ3" s="56"/>
      <c r="BK3" s="56"/>
      <c r="BL3" s="56"/>
      <c r="BM3" s="56"/>
    </row>
    <row r="4" spans="1:149" s="1" customFormat="1" ht="27.95" customHeight="1" thickBot="1" x14ac:dyDescent="0.35">
      <c r="A4" s="62" t="s">
        <v>56</v>
      </c>
      <c r="B4" s="104" t="s">
        <v>78</v>
      </c>
      <c r="C4" s="82" t="s">
        <v>92</v>
      </c>
      <c r="D4" s="63" t="s">
        <v>59</v>
      </c>
      <c r="E4" s="64"/>
      <c r="F4" s="64"/>
      <c r="G4" s="65"/>
      <c r="H4" s="94"/>
      <c r="I4" s="95"/>
      <c r="J4" s="96"/>
      <c r="K4" s="66" t="s">
        <v>73</v>
      </c>
      <c r="L4" s="67" t="s">
        <v>56</v>
      </c>
      <c r="M4" s="9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6"/>
      <c r="AL4" s="56"/>
      <c r="AM4" s="56"/>
      <c r="AN4" s="56"/>
      <c r="AO4" s="56"/>
      <c r="AP4" s="56"/>
      <c r="AQ4" s="56"/>
      <c r="AR4" s="56"/>
      <c r="AS4" s="56"/>
      <c r="AT4" s="56"/>
      <c r="AU4" s="56"/>
      <c r="AV4" s="56"/>
      <c r="AW4" s="56"/>
      <c r="AX4" s="56"/>
      <c r="AY4" s="56"/>
      <c r="AZ4" s="56"/>
      <c r="BA4" s="56"/>
      <c r="BB4" s="56"/>
      <c r="BC4" s="56"/>
      <c r="BD4" s="56"/>
      <c r="BE4" s="56"/>
      <c r="BF4" s="56"/>
      <c r="BG4" s="56"/>
      <c r="BH4" s="56"/>
      <c r="BI4" s="56"/>
      <c r="BJ4" s="56"/>
      <c r="BK4" s="56"/>
      <c r="BL4" s="56"/>
      <c r="BM4" s="56"/>
    </row>
    <row r="5" spans="1:149" s="1" customFormat="1" ht="50.1" customHeight="1" thickTop="1" thickBot="1" x14ac:dyDescent="0.35">
      <c r="A5" s="68" t="s">
        <v>55</v>
      </c>
      <c r="B5" s="105" t="s">
        <v>79</v>
      </c>
      <c r="C5" s="69">
        <v>44617</v>
      </c>
      <c r="D5" s="70">
        <v>4</v>
      </c>
      <c r="E5" s="71" t="s">
        <v>0</v>
      </c>
      <c r="F5" s="72" t="s">
        <v>57</v>
      </c>
      <c r="G5" s="73"/>
      <c r="H5" s="97" t="s">
        <v>58</v>
      </c>
      <c r="I5" s="98"/>
      <c r="J5" s="99"/>
      <c r="K5" s="74"/>
      <c r="L5" s="48" t="s">
        <v>55</v>
      </c>
      <c r="M5" s="49"/>
      <c r="N5" s="75"/>
      <c r="O5" s="75"/>
      <c r="P5" s="75"/>
      <c r="Q5" s="75"/>
      <c r="R5" s="75"/>
      <c r="S5" s="75"/>
      <c r="T5" s="75"/>
      <c r="U5" s="75"/>
      <c r="V5" s="75"/>
      <c r="W5" s="75"/>
      <c r="X5" s="75"/>
      <c r="Y5" s="75"/>
      <c r="Z5" s="75"/>
      <c r="AA5" s="75"/>
      <c r="AB5" s="75"/>
      <c r="AC5" s="75"/>
      <c r="AD5" s="75"/>
      <c r="AE5" s="75"/>
      <c r="AF5" s="75"/>
      <c r="AG5" s="75"/>
      <c r="AH5" s="75"/>
      <c r="AI5" s="75"/>
      <c r="AJ5" s="75"/>
      <c r="AK5" s="75"/>
      <c r="AL5" s="75"/>
      <c r="AM5" s="75"/>
      <c r="AN5" s="75"/>
      <c r="AO5" s="75"/>
      <c r="AP5" s="75"/>
      <c r="AQ5" s="75"/>
      <c r="AR5" s="75"/>
      <c r="AS5" s="75"/>
      <c r="AT5" s="75"/>
      <c r="AU5" s="75"/>
      <c r="AV5" s="75"/>
      <c r="AW5" s="75"/>
      <c r="AX5" s="75"/>
      <c r="AY5" s="75"/>
      <c r="AZ5" s="75"/>
      <c r="BA5" s="75"/>
      <c r="BB5" s="75"/>
      <c r="BC5" s="75"/>
      <c r="BD5" s="75"/>
      <c r="BE5" s="75"/>
      <c r="BF5" s="75"/>
      <c r="BG5" s="75"/>
      <c r="BH5" s="75"/>
      <c r="BI5" s="75"/>
      <c r="BJ5" s="75"/>
      <c r="BK5" s="75"/>
      <c r="BL5" s="75"/>
      <c r="BM5" s="75"/>
    </row>
    <row r="6" spans="1:149" ht="26.25" customHeight="1" thickTop="1" thickBot="1" x14ac:dyDescent="0.3">
      <c r="A6" s="76" t="s">
        <v>80</v>
      </c>
      <c r="B6" s="77"/>
      <c r="C6" s="78"/>
      <c r="D6" s="78"/>
      <c r="E6" s="78"/>
      <c r="F6" s="78"/>
      <c r="G6" s="78"/>
      <c r="H6" s="78"/>
      <c r="I6" s="78"/>
      <c r="J6" s="78"/>
      <c r="K6" s="78"/>
      <c r="L6" s="79" t="s">
        <v>60</v>
      </c>
      <c r="M6" s="80"/>
      <c r="N6" s="7" t="s">
        <v>1</v>
      </c>
      <c r="O6" s="6" t="s">
        <v>2</v>
      </c>
      <c r="P6" s="7" t="s">
        <v>3</v>
      </c>
      <c r="Q6" s="7" t="s">
        <v>4</v>
      </c>
      <c r="R6" s="7" t="s">
        <v>5</v>
      </c>
      <c r="S6" s="7" t="s">
        <v>6</v>
      </c>
      <c r="T6" s="7" t="s">
        <v>7</v>
      </c>
      <c r="U6" s="7" t="s">
        <v>8</v>
      </c>
      <c r="V6" s="7" t="s">
        <v>9</v>
      </c>
      <c r="W6" s="7" t="s">
        <v>10</v>
      </c>
      <c r="X6" s="7" t="s">
        <v>11</v>
      </c>
      <c r="Y6" s="7" t="s">
        <v>12</v>
      </c>
      <c r="Z6" s="7" t="s">
        <v>13</v>
      </c>
      <c r="AA6" s="7" t="s">
        <v>14</v>
      </c>
      <c r="AB6" s="7" t="s">
        <v>15</v>
      </c>
      <c r="AC6" s="7" t="s">
        <v>16</v>
      </c>
      <c r="AD6" s="7" t="s">
        <v>17</v>
      </c>
      <c r="AE6" s="7" t="s">
        <v>18</v>
      </c>
      <c r="AF6" s="7" t="s">
        <v>19</v>
      </c>
      <c r="AG6" s="7" t="s">
        <v>20</v>
      </c>
      <c r="AH6" s="7" t="s">
        <v>21</v>
      </c>
      <c r="AI6" s="7" t="s">
        <v>22</v>
      </c>
      <c r="AJ6" s="7" t="s">
        <v>23</v>
      </c>
      <c r="AK6" s="7" t="s">
        <v>24</v>
      </c>
      <c r="AL6" s="7" t="s">
        <v>25</v>
      </c>
      <c r="AM6" s="7" t="s">
        <v>26</v>
      </c>
      <c r="AN6" s="7" t="s">
        <v>27</v>
      </c>
      <c r="AO6" s="7" t="s">
        <v>28</v>
      </c>
      <c r="AP6" s="7" t="s">
        <v>29</v>
      </c>
      <c r="AQ6" s="7" t="s">
        <v>30</v>
      </c>
      <c r="AR6" s="7" t="s">
        <v>31</v>
      </c>
      <c r="AS6" s="7" t="s">
        <v>32</v>
      </c>
      <c r="AT6" s="7" t="s">
        <v>33</v>
      </c>
      <c r="AU6" s="7" t="s">
        <v>34</v>
      </c>
      <c r="AV6" s="7" t="s">
        <v>35</v>
      </c>
      <c r="AW6" s="7" t="s">
        <v>36</v>
      </c>
      <c r="AX6" s="7" t="s">
        <v>37</v>
      </c>
      <c r="AY6" s="7" t="s">
        <v>38</v>
      </c>
      <c r="AZ6" s="7" t="s">
        <v>39</v>
      </c>
      <c r="BA6" s="7" t="s">
        <v>40</v>
      </c>
      <c r="BB6" s="7" t="s">
        <v>41</v>
      </c>
      <c r="BC6" s="7" t="s">
        <v>42</v>
      </c>
      <c r="BD6" s="7" t="s">
        <v>43</v>
      </c>
      <c r="BE6" s="7" t="s">
        <v>44</v>
      </c>
      <c r="BF6" s="7" t="s">
        <v>45</v>
      </c>
      <c r="BG6" s="7" t="s">
        <v>46</v>
      </c>
      <c r="BH6" s="7" t="s">
        <v>47</v>
      </c>
      <c r="BI6" s="7" t="s">
        <v>48</v>
      </c>
      <c r="BJ6" s="7" t="s">
        <v>49</v>
      </c>
      <c r="BK6" s="7" t="s">
        <v>50</v>
      </c>
      <c r="BL6" s="7" t="s">
        <v>51</v>
      </c>
      <c r="BM6" s="7" t="s">
        <v>52</v>
      </c>
    </row>
    <row r="7" spans="1:149" s="87" customFormat="1" ht="52.5" customHeight="1" thickTop="1" thickBot="1" x14ac:dyDescent="0.3">
      <c r="A7" s="11" t="s">
        <v>53</v>
      </c>
      <c r="B7" s="12" t="s">
        <v>71</v>
      </c>
      <c r="C7" s="13" t="s">
        <v>70</v>
      </c>
      <c r="D7" s="13" t="s">
        <v>69</v>
      </c>
      <c r="E7" s="15" t="s">
        <v>68</v>
      </c>
      <c r="F7" s="16" t="s">
        <v>62</v>
      </c>
      <c r="G7" s="18" t="s">
        <v>63</v>
      </c>
      <c r="H7" s="17" t="s">
        <v>64</v>
      </c>
      <c r="I7" s="18" t="s">
        <v>65</v>
      </c>
      <c r="J7" s="17" t="s">
        <v>66</v>
      </c>
      <c r="K7" s="16" t="s">
        <v>67</v>
      </c>
      <c r="L7" s="14" t="s">
        <v>61</v>
      </c>
      <c r="M7" s="84" t="s">
        <v>83</v>
      </c>
      <c r="N7" s="85">
        <f>C5-D5</f>
        <v>44613</v>
      </c>
      <c r="O7" s="86">
        <f t="shared" ref="O7:BM7" si="0">N7+7</f>
        <v>44620</v>
      </c>
      <c r="P7" s="86">
        <f t="shared" si="0"/>
        <v>44627</v>
      </c>
      <c r="Q7" s="86">
        <f t="shared" si="0"/>
        <v>44634</v>
      </c>
      <c r="R7" s="86">
        <f t="shared" si="0"/>
        <v>44641</v>
      </c>
      <c r="S7" s="86">
        <f t="shared" si="0"/>
        <v>44648</v>
      </c>
      <c r="T7" s="86">
        <f t="shared" si="0"/>
        <v>44655</v>
      </c>
      <c r="U7" s="86">
        <f t="shared" si="0"/>
        <v>44662</v>
      </c>
      <c r="V7" s="86">
        <f t="shared" si="0"/>
        <v>44669</v>
      </c>
      <c r="W7" s="86">
        <f t="shared" si="0"/>
        <v>44676</v>
      </c>
      <c r="X7" s="86">
        <f t="shared" si="0"/>
        <v>44683</v>
      </c>
      <c r="Y7" s="86">
        <f t="shared" si="0"/>
        <v>44690</v>
      </c>
      <c r="Z7" s="86">
        <f t="shared" si="0"/>
        <v>44697</v>
      </c>
      <c r="AA7" s="86">
        <f t="shared" si="0"/>
        <v>44704</v>
      </c>
      <c r="AB7" s="86">
        <f t="shared" si="0"/>
        <v>44711</v>
      </c>
      <c r="AC7" s="86">
        <f t="shared" si="0"/>
        <v>44718</v>
      </c>
      <c r="AD7" s="86">
        <f t="shared" si="0"/>
        <v>44725</v>
      </c>
      <c r="AE7" s="86">
        <f t="shared" si="0"/>
        <v>44732</v>
      </c>
      <c r="AF7" s="86">
        <f t="shared" si="0"/>
        <v>44739</v>
      </c>
      <c r="AG7" s="86">
        <f t="shared" si="0"/>
        <v>44746</v>
      </c>
      <c r="AH7" s="86">
        <f t="shared" si="0"/>
        <v>44753</v>
      </c>
      <c r="AI7" s="86">
        <f t="shared" si="0"/>
        <v>44760</v>
      </c>
      <c r="AJ7" s="86">
        <f t="shared" si="0"/>
        <v>44767</v>
      </c>
      <c r="AK7" s="86">
        <f t="shared" si="0"/>
        <v>44774</v>
      </c>
      <c r="AL7" s="86">
        <f t="shared" si="0"/>
        <v>44781</v>
      </c>
      <c r="AM7" s="86">
        <f t="shared" si="0"/>
        <v>44788</v>
      </c>
      <c r="AN7" s="86">
        <f t="shared" si="0"/>
        <v>44795</v>
      </c>
      <c r="AO7" s="86">
        <f t="shared" si="0"/>
        <v>44802</v>
      </c>
      <c r="AP7" s="86">
        <f t="shared" si="0"/>
        <v>44809</v>
      </c>
      <c r="AQ7" s="86">
        <f t="shared" si="0"/>
        <v>44816</v>
      </c>
      <c r="AR7" s="86">
        <f t="shared" si="0"/>
        <v>44823</v>
      </c>
      <c r="AS7" s="86">
        <f t="shared" si="0"/>
        <v>44830</v>
      </c>
      <c r="AT7" s="86">
        <f t="shared" si="0"/>
        <v>44837</v>
      </c>
      <c r="AU7" s="86">
        <f t="shared" si="0"/>
        <v>44844</v>
      </c>
      <c r="AV7" s="86">
        <f t="shared" si="0"/>
        <v>44851</v>
      </c>
      <c r="AW7" s="86">
        <f t="shared" si="0"/>
        <v>44858</v>
      </c>
      <c r="AX7" s="86">
        <f t="shared" si="0"/>
        <v>44865</v>
      </c>
      <c r="AY7" s="86">
        <f t="shared" si="0"/>
        <v>44872</v>
      </c>
      <c r="AZ7" s="86">
        <f t="shared" si="0"/>
        <v>44879</v>
      </c>
      <c r="BA7" s="86">
        <f t="shared" si="0"/>
        <v>44886</v>
      </c>
      <c r="BB7" s="86">
        <f t="shared" si="0"/>
        <v>44893</v>
      </c>
      <c r="BC7" s="86">
        <f t="shared" si="0"/>
        <v>44900</v>
      </c>
      <c r="BD7" s="86">
        <f t="shared" si="0"/>
        <v>44907</v>
      </c>
      <c r="BE7" s="86">
        <f t="shared" si="0"/>
        <v>44914</v>
      </c>
      <c r="BF7" s="86">
        <f t="shared" si="0"/>
        <v>44921</v>
      </c>
      <c r="BG7" s="86">
        <f t="shared" si="0"/>
        <v>44928</v>
      </c>
      <c r="BH7" s="86">
        <f t="shared" si="0"/>
        <v>44935</v>
      </c>
      <c r="BI7" s="86">
        <f t="shared" si="0"/>
        <v>44942</v>
      </c>
      <c r="BJ7" s="86">
        <f t="shared" si="0"/>
        <v>44949</v>
      </c>
      <c r="BK7" s="86">
        <f t="shared" si="0"/>
        <v>44956</v>
      </c>
      <c r="BL7" s="86">
        <f t="shared" si="0"/>
        <v>44963</v>
      </c>
      <c r="BM7" s="86">
        <f t="shared" si="0"/>
        <v>44970</v>
      </c>
    </row>
    <row r="8" spans="1:149" s="39" customFormat="1" ht="20.100000000000001" customHeight="1" thickTop="1" x14ac:dyDescent="0.25">
      <c r="A8" s="19">
        <v>1</v>
      </c>
      <c r="B8" s="20" t="s">
        <v>84</v>
      </c>
      <c r="C8" s="20"/>
      <c r="D8" s="21"/>
      <c r="E8" s="22"/>
      <c r="F8" s="23"/>
      <c r="G8" s="24"/>
      <c r="H8" s="25"/>
      <c r="I8" s="24"/>
      <c r="J8" s="25"/>
      <c r="K8" s="26" t="str">
        <f>IF(AND(AND(NOT(ISBLANK(H8)),NOT(ISBLANK(J8))),H8&lt;&gt;J8),NETWORKDAYS(H8,J8)-1,"")</f>
        <v/>
      </c>
      <c r="L8" s="27">
        <f t="shared" ref="L8:L11" si="1">NETWORKDAYS(I8,J8)</f>
        <v>0</v>
      </c>
      <c r="M8" s="37">
        <v>1</v>
      </c>
      <c r="N8" s="38" t="str">
        <f t="shared" ref="N8:AC9" si="2">IF(OR(AND(N$7+6&lt;=$I8,N$7+6&lt;=$G8,N$7+6&lt;=$J8,N$7+6&lt;=$H8),AND(N$7+6&lt;=$I8,N$7+6&gt;$G8,N$7+6&lt;=$J8,N$7+6&gt;$H8),AND(N$7+6&gt;$I8,N$7+6&lt;=$G8,N$7+6&gt;$J8,N$7+6&lt;=$H8),AND(N$7+6&gt;$I8,N$7+6&gt;$G8,N$7+6&gt;$J8,N$7+6&gt;$H8)),"Entr",IF(OR(AND(N$7+6&lt;=$I8,N$7+6&gt;$G8,N$7+6&lt;=$J8,N$7+6&lt;=$H8),AND(N$7+6&gt;$I8,N$7+6&gt;$G8,N$7+6&gt;$J8,N$7+6&lt;=$H8)),"Etr",IF(OR(AND(N$7+6&gt;$I8,N$7+6&lt;=$G8,N$7+6&lt;=$J8,N$7+6&lt;=$H8),AND(N$7+6&gt;$I8,N$7+6&gt;$G8,N$7+6&lt;=$J8,N$7+6&gt;$H8)),"fntr",IF(AND(N$7+6&gt;$I8,N$7+6&gt;$G8,N$7+6&lt;=$J8,N$7+6&lt;=$H8),"ftr","errar"))))</f>
        <v>Entr</v>
      </c>
      <c r="O8" s="38" t="str">
        <f t="shared" si="2"/>
        <v>Entr</v>
      </c>
      <c r="P8" s="38" t="str">
        <f t="shared" si="2"/>
        <v>Entr</v>
      </c>
      <c r="Q8" s="38" t="str">
        <f t="shared" si="2"/>
        <v>Entr</v>
      </c>
      <c r="R8" s="38" t="str">
        <f t="shared" si="2"/>
        <v>Entr</v>
      </c>
      <c r="S8" s="38" t="str">
        <f t="shared" si="2"/>
        <v>Entr</v>
      </c>
      <c r="T8" s="38" t="str">
        <f t="shared" si="2"/>
        <v>Entr</v>
      </c>
      <c r="U8" s="38" t="str">
        <f t="shared" si="2"/>
        <v>Entr</v>
      </c>
      <c r="V8" s="38" t="str">
        <f t="shared" si="2"/>
        <v>Entr</v>
      </c>
      <c r="W8" s="38" t="str">
        <f t="shared" si="2"/>
        <v>Entr</v>
      </c>
      <c r="X8" s="38" t="str">
        <f t="shared" si="2"/>
        <v>Entr</v>
      </c>
      <c r="Y8" s="38" t="str">
        <f t="shared" si="2"/>
        <v>Entr</v>
      </c>
      <c r="Z8" s="38" t="str">
        <f t="shared" si="2"/>
        <v>Entr</v>
      </c>
      <c r="AA8" s="38" t="str">
        <f t="shared" si="2"/>
        <v>Entr</v>
      </c>
      <c r="AB8" s="38" t="str">
        <f t="shared" si="2"/>
        <v>Entr</v>
      </c>
      <c r="AC8" s="38" t="str">
        <f t="shared" si="2"/>
        <v>Entr</v>
      </c>
      <c r="AD8" s="38" t="str">
        <f t="shared" ref="X8:AE9" si="3">IF(OR(AND(AD$7+6&lt;=$I8,AD$7+6&lt;=$G8,AD$7+6&lt;=$J8,AD$7+6&lt;=$H8),AND(AD$7+6&lt;=$I8,AD$7+6&gt;$G8,AD$7+6&lt;=$J8,AD$7+6&gt;$H8),AND(AD$7+6&gt;$I8,AD$7+6&lt;=$G8,AD$7+6&gt;$J8,AD$7+6&lt;=$H8),AND(AD$7+6&gt;$I8,AD$7+6&gt;$G8,AD$7+6&gt;$J8,AD$7+6&gt;$H8)),"Entr",IF(OR(AND(AD$7+6&lt;=$I8,AD$7+6&gt;$G8,AD$7+6&lt;=$J8,AD$7+6&lt;=$H8),AND(AD$7+6&gt;$I8,AD$7+6&gt;$G8,AD$7+6&gt;$J8,AD$7+6&lt;=$H8)),"Etr",IF(OR(AND(AD$7+6&gt;$I8,AD$7+6&lt;=$G8,AD$7+6&lt;=$J8,AD$7+6&lt;=$H8),AND(AD$7+6&gt;$I8,AD$7+6&gt;$G8,AD$7+6&lt;=$J8,AD$7+6&gt;$H8)),"fntr",IF(AND(AD$7+6&gt;$I8,AD$7+6&gt;$G8,AD$7+6&lt;=$J8,AD$7+6&lt;=$H8),"ftr","errar"))))</f>
        <v>Entr</v>
      </c>
      <c r="AE8" s="38" t="str">
        <f t="shared" si="3"/>
        <v>Entr</v>
      </c>
      <c r="AF8" s="38" t="str">
        <f>IF(  OR(   AND(    AF$7&lt;$I8,    AF$7&lt;$G8,    AF$7&lt;$J8,    AF$7&lt;$H8    ),   AND(    AF$7&lt;$I8,    AF$7&gt;$G8,    AF$7&lt;$J8,    AF$7&gt;$H8    ),   AND(    AF$7&gt;$I8,    AF$7&lt;$G8,    AF$7&gt;$J8,    AF$7&lt;$H8    ),   AND(    AF$7&gt;$I8,    AF$7&gt;$G8,    AF$7&gt;$J8,    AF$7&gt;$H8    )   ),   "Entr",   IF(    OR(     AND(      AF$7&lt;$I8,      AF$7&gt;$G8,      AF$7&lt;$J8,      AF$7&lt;$H8      ),     AND(      AF$7&gt;$I8,      AF$7&gt;$G8,      AF$7&gt;$J8,      AF$7&lt;$H8      )     ),     "Etr",     IF(      OR(       AND(        AF$7&gt;$I8,        AF$7&lt;$G8,        AF$7&lt;$J8,        AF$7&lt;$H8        ),       AND(        AF$7&gt;$I8,        AF$7&gt;$G8,        AF$7&lt;$J8,        AF$7&gt;$H8        )       ),       "fntr",       IF(        AND(         AF$7&gt;$I8,         AF$7&gt;$G8,         AF$7&lt;$J8,         AF$7&lt;$H8         ),         "ftr",          "errar"))))</f>
        <v>Entr</v>
      </c>
      <c r="AG8" s="38" t="str">
        <f t="shared" ref="AG8:AV8" si="4">IF( OR( AND( AG$7&lt;$I8, AG$7&lt;$G8, AG$7&lt;$J8, AG$7&lt;$H8 ), AND( AG$7&lt;$I8, AG$7&gt;$G8, AG$7&lt;$J8, AG$7&gt;$H8 ), AND( AG$7&gt;$I8, AG$7&lt;$G8, AG$7&gt;$J8, AG$7&lt;$H8 ), AND( AG$7&gt;$I8, AG$7&gt;$G8, AG$7&gt;$J8, AG$7&gt;$H8 ) ), "Entr", IF( OR( AND( AG$7&lt;$I8, AG$7&gt;$G8, AG$7&lt;$J8, AG$7&lt;$H8 ), AND( AG$7&gt;$I8, AG$7&gt;$G8, AG$7&gt;$J8, AG$7&lt;$H8 ) ), "Etr", IF( OR( AND( AG$7&gt;$I8, AG$7&lt;$G8, AG$7&lt;$J8, AG$7&lt;$H8 ), AND( AG$7&gt;$I8, AG$7&gt;$G8, AG$7&lt;$J8, AG$7&gt;$H8 ) ), "fntr", IF( AND( AG$7&gt;$I8, AG$7&gt;$G8, AG$7&lt;$J8, AG$7&lt;$H8 ), "ftr", "errar"))))</f>
        <v>Entr</v>
      </c>
      <c r="AH8" s="38" t="str">
        <f t="shared" si="4"/>
        <v>Entr</v>
      </c>
      <c r="AI8" s="38" t="str">
        <f t="shared" si="4"/>
        <v>Entr</v>
      </c>
      <c r="AJ8" s="38" t="str">
        <f t="shared" si="4"/>
        <v>Entr</v>
      </c>
      <c r="AK8" s="38" t="str">
        <f t="shared" si="4"/>
        <v>Entr</v>
      </c>
      <c r="AL8" s="38" t="str">
        <f t="shared" si="4"/>
        <v>Entr</v>
      </c>
      <c r="AM8" s="38" t="str">
        <f t="shared" si="4"/>
        <v>Entr</v>
      </c>
      <c r="AN8" s="38" t="str">
        <f t="shared" si="4"/>
        <v>Entr</v>
      </c>
      <c r="AO8" s="38" t="str">
        <f t="shared" si="4"/>
        <v>Entr</v>
      </c>
      <c r="AP8" s="38" t="str">
        <f t="shared" si="4"/>
        <v>Entr</v>
      </c>
      <c r="AQ8" s="38" t="str">
        <f t="shared" si="4"/>
        <v>Entr</v>
      </c>
      <c r="AR8" s="38" t="str">
        <f t="shared" si="4"/>
        <v>Entr</v>
      </c>
      <c r="AS8" s="38" t="str">
        <f t="shared" si="4"/>
        <v>Entr</v>
      </c>
      <c r="AT8" s="38" t="str">
        <f t="shared" si="4"/>
        <v>Entr</v>
      </c>
      <c r="AU8" s="38" t="str">
        <f t="shared" si="4"/>
        <v>Entr</v>
      </c>
      <c r="AV8" s="38" t="str">
        <f t="shared" si="4"/>
        <v>Entr</v>
      </c>
      <c r="AW8" s="38" t="str">
        <f t="shared" ref="AW8:BL8" si="5">IF( OR( AND( AW$7&lt;$I8, AW$7&lt;$G8, AW$7&lt;$J8, AW$7&lt;$H8 ), AND( AW$7&lt;$I8, AW$7&gt;$G8, AW$7&lt;$J8, AW$7&gt;$H8 ), AND( AW$7&gt;$I8, AW$7&lt;$G8, AW$7&gt;$J8, AW$7&lt;$H8 ), AND( AW$7&gt;$I8, AW$7&gt;$G8, AW$7&gt;$J8, AW$7&gt;$H8 ) ), "Entr", IF( OR( AND( AW$7&lt;$I8, AW$7&gt;$G8, AW$7&lt;$J8, AW$7&lt;$H8 ), AND( AW$7&gt;$I8, AW$7&gt;$G8, AW$7&gt;$J8, AW$7&lt;$H8 ) ), "Etr", IF( OR( AND( AW$7&gt;$I8, AW$7&lt;$G8, AW$7&lt;$J8, AW$7&lt;$H8 ), AND( AW$7&gt;$I8, AW$7&gt;$G8, AW$7&lt;$J8, AW$7&gt;$H8 ) ), "fntr", IF( AND( AW$7&gt;$I8, AW$7&gt;$G8, AW$7&lt;$J8, AW$7&lt;$H8 ), "ftr", "errar"))))</f>
        <v>Entr</v>
      </c>
      <c r="AX8" s="38" t="str">
        <f t="shared" si="5"/>
        <v>Entr</v>
      </c>
      <c r="AY8" s="38" t="str">
        <f t="shared" si="5"/>
        <v>Entr</v>
      </c>
      <c r="AZ8" s="38" t="str">
        <f t="shared" si="5"/>
        <v>Entr</v>
      </c>
      <c r="BA8" s="38" t="str">
        <f t="shared" si="5"/>
        <v>Entr</v>
      </c>
      <c r="BB8" s="38" t="str">
        <f t="shared" si="5"/>
        <v>Entr</v>
      </c>
      <c r="BC8" s="38" t="str">
        <f t="shared" si="5"/>
        <v>Entr</v>
      </c>
      <c r="BD8" s="38" t="str">
        <f t="shared" si="5"/>
        <v>Entr</v>
      </c>
      <c r="BE8" s="38" t="str">
        <f t="shared" si="5"/>
        <v>Entr</v>
      </c>
      <c r="BF8" s="38" t="str">
        <f t="shared" si="5"/>
        <v>Entr</v>
      </c>
      <c r="BG8" s="38" t="str">
        <f t="shared" si="5"/>
        <v>Entr</v>
      </c>
      <c r="BH8" s="38" t="str">
        <f t="shared" si="5"/>
        <v>Entr</v>
      </c>
      <c r="BI8" s="38" t="str">
        <f t="shared" si="5"/>
        <v>Entr</v>
      </c>
      <c r="BJ8" s="38" t="str">
        <f t="shared" si="5"/>
        <v>Entr</v>
      </c>
      <c r="BK8" s="38" t="str">
        <f t="shared" si="5"/>
        <v>Entr</v>
      </c>
      <c r="BL8" s="38" t="str">
        <f t="shared" si="5"/>
        <v>Entr</v>
      </c>
      <c r="BM8" s="38" t="str">
        <f t="shared" ref="BM8" si="6">IF( OR( AND( BM$7&lt;$I8, BM$7&lt;$G8, BM$7&lt;$J8, BM$7&lt;$H8 ), AND( BM$7&lt;$I8, BM$7&gt;$G8, BM$7&lt;$J8, BM$7&gt;$H8 ), AND( BM$7&gt;$I8, BM$7&lt;$G8, BM$7&gt;$J8, BM$7&lt;$H8 ), AND( BM$7&gt;$I8, BM$7&gt;$G8, BM$7&gt;$J8, BM$7&gt;$H8 ) ), "Entr", IF( OR( AND( BM$7&lt;$I8, BM$7&gt;$G8, BM$7&lt;$J8, BM$7&lt;$H8 ), AND( BM$7&gt;$I8, BM$7&gt;$G8, BM$7&gt;$J8, BM$7&lt;$H8 ) ), "Etr", IF( OR( AND( BM$7&gt;$I8, BM$7&lt;$G8, BM$7&lt;$J8, BM$7&lt;$H8 ), AND( BM$7&gt;$I8, BM$7&gt;$G8, BM$7&lt;$J8, BM$7&gt;$H8 ) ), "fntr", IF( AND( BM$7&gt;$I8, BM$7&gt;$G8, BM$7&lt;$J8, BM$7&lt;$H8 ), "ftr", "errar"))))</f>
        <v>Entr</v>
      </c>
    </row>
    <row r="9" spans="1:149" s="41" customFormat="1" ht="20.100000000000001" customHeight="1" x14ac:dyDescent="0.25">
      <c r="A9" s="28">
        <v>1.3</v>
      </c>
      <c r="B9" s="36" t="s">
        <v>91</v>
      </c>
      <c r="C9" s="29" t="s">
        <v>87</v>
      </c>
      <c r="D9" s="30"/>
      <c r="E9" s="29"/>
      <c r="F9" s="31"/>
      <c r="G9" s="32"/>
      <c r="H9" s="33"/>
      <c r="I9" s="32"/>
      <c r="J9" s="33"/>
      <c r="K9" s="34" t="str">
        <f t="shared" ref="K9:K11" si="7">IF(AND(AND(NOT(ISBLANK(H9)),NOT(ISBLANK(J9))),H9&lt;&gt;J9),NETWORKDAYS(H9,J9)-1,"")</f>
        <v/>
      </c>
      <c r="L9" s="35">
        <f t="shared" si="1"/>
        <v>0</v>
      </c>
      <c r="M9" s="37">
        <v>4</v>
      </c>
      <c r="N9" s="40" t="str">
        <f t="shared" si="2"/>
        <v>Entr</v>
      </c>
      <c r="O9" s="40" t="str">
        <f t="shared" si="2"/>
        <v>Entr</v>
      </c>
      <c r="P9" s="40" t="str">
        <f t="shared" si="2"/>
        <v>Entr</v>
      </c>
      <c r="Q9" s="40" t="str">
        <f t="shared" si="2"/>
        <v>Entr</v>
      </c>
      <c r="R9" s="40" t="str">
        <f t="shared" si="2"/>
        <v>Entr</v>
      </c>
      <c r="S9" s="40" t="str">
        <f t="shared" si="2"/>
        <v>Entr</v>
      </c>
      <c r="T9" s="40" t="str">
        <f t="shared" si="2"/>
        <v>Entr</v>
      </c>
      <c r="U9" s="40" t="str">
        <f t="shared" si="2"/>
        <v>Entr</v>
      </c>
      <c r="V9" s="40" t="str">
        <f t="shared" si="2"/>
        <v>Entr</v>
      </c>
      <c r="W9" s="40" t="str">
        <f t="shared" si="2"/>
        <v>Entr</v>
      </c>
      <c r="X9" s="40" t="str">
        <f t="shared" si="3"/>
        <v>Entr</v>
      </c>
      <c r="Y9" s="40" t="str">
        <f t="shared" si="3"/>
        <v>Entr</v>
      </c>
      <c r="Z9" s="40" t="str">
        <f t="shared" si="3"/>
        <v>Entr</v>
      </c>
      <c r="AA9" s="40" t="str">
        <f t="shared" si="3"/>
        <v>Entr</v>
      </c>
      <c r="AB9" s="40" t="str">
        <f t="shared" si="3"/>
        <v>Entr</v>
      </c>
      <c r="AC9" s="40" t="str">
        <f t="shared" si="3"/>
        <v>Entr</v>
      </c>
      <c r="AD9" s="40" t="str">
        <f t="shared" si="3"/>
        <v>Entr</v>
      </c>
      <c r="AE9" s="40" t="str">
        <f t="shared" si="3"/>
        <v>Entr</v>
      </c>
      <c r="AF9" s="40" t="str">
        <f t="shared" ref="AF9:AU9" si="8">IF(OR(AND(AF$7+7&lt;=$I9,AF$7+7&lt;=$G9,AF$7+7&lt;=$J9,AF$7+7&lt;=$H9),AND(AF$7+7&lt;=$I9,AF$7+7&gt;$G9,AF$7+7&lt;=$J9,AF$7+7&gt;$H9),AND(AF$7+7&gt;$I9,AF$7+7&lt;=$G9,AF$7+7&gt;$J9,AF$7+7&lt;=$H9),AND(AF$7+7&gt;$I9,AF$7+7&gt;$G9,AF$7+7&gt;$J9,AF$7+7&gt;$H9)),"Entr",IF(OR(AND(AF$7+7&lt;=$I9,AF$7+7&gt;$G9,AF$7+7&lt;=$J9,AF$7+7&lt;=$H9),AND(AF$7+7&gt;$I9,AF$7+7&gt;$G9,AF$7+7&gt;$J9,AF$7+7&lt;=$H9)),"Etr",IF(OR(AND(AF$7+7&gt;$I9,AF$7+7&lt;=$G9,AF$7+7&lt;=$J9,AF$7+7&lt;=$H9),AND(AF$7+7&gt;$I9,AF$7+7&gt;$G9,AF$7+7&lt;=$J9,AF$7+7&gt;$H9)),"fntr",IF(AND(AF$7+7&gt;$I9,AF$7+7&gt;$G9,AF$7+7&lt;=$J9,AF$7+7&lt;=$H9),"ftr","errar"))))</f>
        <v>Entr</v>
      </c>
      <c r="AG9" s="40" t="str">
        <f t="shared" si="8"/>
        <v>Entr</v>
      </c>
      <c r="AH9" s="40" t="str">
        <f t="shared" si="8"/>
        <v>Entr</v>
      </c>
      <c r="AI9" s="40" t="str">
        <f t="shared" si="8"/>
        <v>Entr</v>
      </c>
      <c r="AJ9" s="40" t="str">
        <f t="shared" si="8"/>
        <v>Entr</v>
      </c>
      <c r="AK9" s="40" t="str">
        <f t="shared" si="8"/>
        <v>Entr</v>
      </c>
      <c r="AL9" s="40" t="str">
        <f t="shared" si="8"/>
        <v>Entr</v>
      </c>
      <c r="AM9" s="40" t="str">
        <f t="shared" si="8"/>
        <v>Entr</v>
      </c>
      <c r="AN9" s="40" t="str">
        <f t="shared" si="8"/>
        <v>Entr</v>
      </c>
      <c r="AO9" s="40" t="str">
        <f t="shared" si="8"/>
        <v>Entr</v>
      </c>
      <c r="AP9" s="40" t="str">
        <f t="shared" si="8"/>
        <v>Entr</v>
      </c>
      <c r="AQ9" s="40" t="str">
        <f t="shared" si="8"/>
        <v>Entr</v>
      </c>
      <c r="AR9" s="40" t="str">
        <f t="shared" si="8"/>
        <v>Entr</v>
      </c>
      <c r="AS9" s="40" t="str">
        <f t="shared" si="8"/>
        <v>Entr</v>
      </c>
      <c r="AT9" s="40" t="str">
        <f t="shared" si="8"/>
        <v>Entr</v>
      </c>
      <c r="AU9" s="40" t="str">
        <f t="shared" si="8"/>
        <v>Entr</v>
      </c>
      <c r="AV9" s="40" t="str">
        <f t="shared" ref="AV9:BK9" si="9">IF(OR(AND(AV$7+7&lt;=$I9,AV$7+7&lt;=$G9,AV$7+7&lt;=$J9,AV$7+7&lt;=$H9),AND(AV$7+7&lt;=$I9,AV$7+7&gt;$G9,AV$7+7&lt;=$J9,AV$7+7&gt;$H9),AND(AV$7+7&gt;$I9,AV$7+7&lt;=$G9,AV$7+7&gt;$J9,AV$7+7&lt;=$H9),AND(AV$7+7&gt;$I9,AV$7+7&gt;$G9,AV$7+7&gt;$J9,AV$7+7&gt;$H9)),"Entr",IF(OR(AND(AV$7+7&lt;=$I9,AV$7+7&gt;$G9,AV$7+7&lt;=$J9,AV$7+7&lt;=$H9),AND(AV$7+7&gt;$I9,AV$7+7&gt;$G9,AV$7+7&gt;$J9,AV$7+7&lt;=$H9)),"Etr",IF(OR(AND(AV$7+7&gt;$I9,AV$7+7&lt;=$G9,AV$7+7&lt;=$J9,AV$7+7&lt;=$H9),AND(AV$7+7&gt;$I9,AV$7+7&gt;$G9,AV$7+7&lt;=$J9,AV$7+7&gt;$H9)),"fntr",IF(AND(AV$7+7&gt;$I9,AV$7+7&gt;$G9,AV$7+7&lt;=$J9,AV$7+7&lt;=$H9),"ftr","errar"))))</f>
        <v>Entr</v>
      </c>
      <c r="AW9" s="40" t="str">
        <f t="shared" si="9"/>
        <v>Entr</v>
      </c>
      <c r="AX9" s="40" t="str">
        <f t="shared" si="9"/>
        <v>Entr</v>
      </c>
      <c r="AY9" s="40" t="str">
        <f t="shared" si="9"/>
        <v>Entr</v>
      </c>
      <c r="AZ9" s="40" t="str">
        <f t="shared" si="9"/>
        <v>Entr</v>
      </c>
      <c r="BA9" s="40" t="str">
        <f t="shared" si="9"/>
        <v>Entr</v>
      </c>
      <c r="BB9" s="40" t="str">
        <f t="shared" si="9"/>
        <v>Entr</v>
      </c>
      <c r="BC9" s="40" t="str">
        <f t="shared" si="9"/>
        <v>Entr</v>
      </c>
      <c r="BD9" s="40" t="str">
        <f t="shared" si="9"/>
        <v>Entr</v>
      </c>
      <c r="BE9" s="40" t="str">
        <f t="shared" si="9"/>
        <v>Entr</v>
      </c>
      <c r="BF9" s="40" t="str">
        <f t="shared" si="9"/>
        <v>Entr</v>
      </c>
      <c r="BG9" s="40" t="str">
        <f t="shared" si="9"/>
        <v>Entr</v>
      </c>
      <c r="BH9" s="40" t="str">
        <f t="shared" si="9"/>
        <v>Entr</v>
      </c>
      <c r="BI9" s="40" t="str">
        <f t="shared" si="9"/>
        <v>Entr</v>
      </c>
      <c r="BJ9" s="40" t="str">
        <f t="shared" si="9"/>
        <v>Entr</v>
      </c>
      <c r="BK9" s="40" t="str">
        <f t="shared" si="9"/>
        <v>Entr</v>
      </c>
      <c r="BL9" s="40" t="str">
        <f t="shared" ref="BL9:BM9" si="10">IF(OR(AND(BL$7+7&lt;=$I9,BL$7+7&lt;=$G9,BL$7+7&lt;=$J9,BL$7+7&lt;=$H9),AND(BL$7+7&lt;=$I9,BL$7+7&gt;$G9,BL$7+7&lt;=$J9,BL$7+7&gt;$H9),AND(BL$7+7&gt;$I9,BL$7+7&lt;=$G9,BL$7+7&gt;$J9,BL$7+7&lt;=$H9),AND(BL$7+7&gt;$I9,BL$7+7&gt;$G9,BL$7+7&gt;$J9,BL$7+7&gt;$H9)),"Entr",IF(OR(AND(BL$7+7&lt;=$I9,BL$7+7&gt;$G9,BL$7+7&lt;=$J9,BL$7+7&lt;=$H9),AND(BL$7+7&gt;$I9,BL$7+7&gt;$G9,BL$7+7&gt;$J9,BL$7+7&lt;=$H9)),"Etr",IF(OR(AND(BL$7+7&gt;$I9,BL$7+7&lt;=$G9,BL$7+7&lt;=$J9,BL$7+7&lt;=$H9),AND(BL$7+7&gt;$I9,BL$7+7&gt;$G9,BL$7+7&lt;=$J9,BL$7+7&gt;$H9)),"fntr",IF(AND(BL$7+7&gt;$I9,BL$7+7&gt;$G9,BL$7+7&lt;=$J9,BL$7+7&lt;=$H9),"ftr","errar"))))</f>
        <v>Entr</v>
      </c>
      <c r="BM9" s="40" t="str">
        <f t="shared" si="10"/>
        <v>Entr</v>
      </c>
    </row>
    <row r="10" spans="1:149" s="41" customFormat="1" ht="20.100000000000001" customHeight="1" x14ac:dyDescent="0.25">
      <c r="A10" s="28"/>
      <c r="B10" s="36" t="s">
        <v>89</v>
      </c>
      <c r="C10" s="29" t="s">
        <v>88</v>
      </c>
      <c r="D10" s="30"/>
      <c r="E10" s="29"/>
      <c r="F10" s="31"/>
      <c r="G10" s="32"/>
      <c r="H10" s="33"/>
      <c r="I10" s="32"/>
      <c r="J10" s="33"/>
      <c r="K10" s="34"/>
      <c r="L10" s="35"/>
      <c r="M10" s="37"/>
      <c r="N10" s="40" t="str">
        <f>IF(OR(AND(N$7+6&lt;=$I11,N$7+6&lt;=$G11,N$7+6&lt;=$J11,N$7+6&lt;=$H11),AND(N$7+6&lt;=$I11,N$7+6&gt;$G11,N$7+6&lt;=$J11,N$7+6&gt;$H11),AND(N$7+6&gt;$I11,N$7+6&lt;=$G11,N$7+6&gt;$J11,N$7+6&lt;=$H11),AND(N$7+6&gt;$I11,N$7+6&gt;$G11,N$7+6&gt;$J11,N$7+6&gt;$H11)),"Entr",IF(OR(AND(N$7+6&lt;=$I11,N$7+6&gt;$G11,N$7+6&lt;=$J11,N$7+6&lt;=$H11),AND(N$7+6&gt;$I11,N$7+6&gt;$G11,N$7+6&gt;$J11,N$7+6&lt;=$H11)),"Etr",IF(OR(AND(N$7+6&gt;$I11,N$7+6&lt;=$G11,N$7+6&lt;=$J11,N$7+6&lt;=$H11),AND(N$7+6&gt;$I11,N$7+6&gt;$G11,N$7+6&lt;=$J11,N$7+6&gt;$H11)),"fntr",IF(AND(N$7+6&gt;$I11,N$7+6&gt;$G11,N$7+6&lt;=$J11,N$7+6&lt;=$H11),"ftr","errar"))))</f>
        <v>Entr</v>
      </c>
      <c r="O10" s="40" t="str">
        <f>IF(OR(AND(O$7+6&lt;=$I11,O$7+6&lt;=$G11,O$7+6&lt;=$J11,O$7+6&lt;=$H11),AND(O$7+6&lt;=$I11,O$7+6&gt;$G11,O$7+6&lt;=$J11,O$7+6&gt;$H11),AND(O$7+6&gt;$I11,O$7+6&lt;=$G11,O$7+6&gt;$J11,O$7+6&lt;=$H11),AND(O$7+6&gt;$I11,O$7+6&gt;$G11,O$7+6&gt;$J11,O$7+6&gt;$H11)),"Entr",IF(OR(AND(O$7+6&lt;=$I11,O$7+6&gt;$G11,O$7+6&lt;=$J11,O$7+6&lt;=$H11),AND(O$7+6&gt;$I11,O$7+6&gt;$G11,O$7+6&gt;$J11,O$7+6&lt;=$H11)),"Etr",IF(OR(AND(O$7+6&gt;$I11,O$7+6&lt;=$G11,O$7+6&lt;=$J11,O$7+6&lt;=$H11),AND(O$7+6&gt;$I11,O$7+6&gt;$G11,O$7+6&lt;=$J11,O$7+6&gt;$H11)),"fntr",IF(AND(O$7+6&gt;$I11,O$7+6&gt;$G11,O$7+6&lt;=$J11,O$7+6&lt;=$H11),"ftr","errar"))))</f>
        <v>Entr</v>
      </c>
      <c r="P10" s="40" t="str">
        <f>IF(OR(AND(P$7+6&lt;=$I11,P$7+6&lt;=$G11,P$7+6&lt;=$J11,P$7+6&lt;=$H11),AND(P$7+6&lt;=$I11,P$7+6&gt;$G11,P$7+6&lt;=$J11,P$7+6&gt;$H11),AND(P$7+6&gt;$I11,P$7+6&lt;=$G11,P$7+6&gt;$J11,P$7+6&lt;=$H11),AND(P$7+6&gt;$I11,P$7+6&gt;$G11,P$7+6&gt;$J11,P$7+6&gt;$H11)),"Entr",IF(OR(AND(P$7+6&lt;=$I11,P$7+6&gt;$G11,P$7+6&lt;=$J11,P$7+6&lt;=$H11),AND(P$7+6&gt;$I11,P$7+6&gt;$G11,P$7+6&gt;$J11,P$7+6&lt;=$H11)),"Etr",IF(OR(AND(P$7+6&gt;$I11,P$7+6&lt;=$G11,P$7+6&lt;=$J11,P$7+6&lt;=$H11),AND(P$7+6&gt;$I11,P$7+6&gt;$G11,P$7+6&lt;=$J11,P$7+6&gt;$H11)),"fntr",IF(AND(P$7+6&gt;$I11,P$7+6&gt;$G11,P$7+6&lt;=$J11,P$7+6&lt;=$H11),"ftr","errar"))))</f>
        <v>Entr</v>
      </c>
      <c r="Q10" s="40" t="str">
        <f>IF(OR(AND(Q$7+6&lt;=$I11,Q$7+6&lt;=$G11,Q$7+6&lt;=$J11,Q$7+6&lt;=$H11),AND(Q$7+6&lt;=$I11,Q$7+6&gt;$G11,Q$7+6&lt;=$J11,Q$7+6&gt;$H11),AND(Q$7+6&gt;$I11,Q$7+6&lt;=$G11,Q$7+6&gt;$J11,Q$7+6&lt;=$H11),AND(Q$7+6&gt;$I11,Q$7+6&gt;$G11,Q$7+6&gt;$J11,Q$7+6&gt;$H11)),"Entr",IF(OR(AND(Q$7+6&lt;=$I11,Q$7+6&gt;$G11,Q$7+6&lt;=$J11,Q$7+6&lt;=$H11),AND(Q$7+6&gt;$I11,Q$7+6&gt;$G11,Q$7+6&gt;$J11,Q$7+6&lt;=$H11)),"Etr",IF(OR(AND(Q$7+6&gt;$I11,Q$7+6&lt;=$G11,Q$7+6&lt;=$J11,Q$7+6&lt;=$H11),AND(Q$7+6&gt;$I11,Q$7+6&gt;$G11,Q$7+6&lt;=$J11,Q$7+6&gt;$H11)),"fntr",IF(AND(Q$7+6&gt;$I11,Q$7+6&gt;$G11,Q$7+6&lt;=$J11,Q$7+6&lt;=$H11),"ftr","errar"))))</f>
        <v>Entr</v>
      </c>
      <c r="R10" s="40" t="str">
        <f>IF(OR(AND(R$7+6&lt;=$I11,R$7+6&lt;=$G11,R$7+6&lt;=$J11,R$7+6&lt;=$H11),AND(R$7+6&lt;=$I11,R$7+6&gt;$G11,R$7+6&lt;=$J11,R$7+6&gt;$H11),AND(R$7+6&gt;$I11,R$7+6&lt;=$G11,R$7+6&gt;$J11,R$7+6&lt;=$H11),AND(R$7+6&gt;$I11,R$7+6&gt;$G11,R$7+6&gt;$J11,R$7+6&gt;$H11)),"Entr",IF(OR(AND(R$7+6&lt;=$I11,R$7+6&gt;$G11,R$7+6&lt;=$J11,R$7+6&lt;=$H11),AND(R$7+6&gt;$I11,R$7+6&gt;$G11,R$7+6&gt;$J11,R$7+6&lt;=$H11)),"Etr",IF(OR(AND(R$7+6&gt;$I11,R$7+6&lt;=$G11,R$7+6&lt;=$J11,R$7+6&lt;=$H11),AND(R$7+6&gt;$I11,R$7+6&gt;$G11,R$7+6&lt;=$J11,R$7+6&gt;$H11)),"fntr",IF(AND(R$7+6&gt;$I11,R$7+6&gt;$G11,R$7+6&lt;=$J11,R$7+6&lt;=$H11),"ftr","errar"))))</f>
        <v>Entr</v>
      </c>
      <c r="S10" s="40" t="str">
        <f>IF(OR(AND(S$7+6&lt;=$I11,S$7+6&lt;=$G11,S$7+6&lt;=$J11,S$7+6&lt;=$H11),AND(S$7+6&lt;=$I11,S$7+6&gt;$G11,S$7+6&lt;=$J11,S$7+6&gt;$H11),AND(S$7+6&gt;$I11,S$7+6&lt;=$G11,S$7+6&gt;$J11,S$7+6&lt;=$H11),AND(S$7+6&gt;$I11,S$7+6&gt;$G11,S$7+6&gt;$J11,S$7+6&gt;$H11)),"Entr",IF(OR(AND(S$7+6&lt;=$I11,S$7+6&gt;$G11,S$7+6&lt;=$J11,S$7+6&lt;=$H11),AND(S$7+6&gt;$I11,S$7+6&gt;$G11,S$7+6&gt;$J11,S$7+6&lt;=$H11)),"Etr",IF(OR(AND(S$7+6&gt;$I11,S$7+6&lt;=$G11,S$7+6&lt;=$J11,S$7+6&lt;=$H11),AND(S$7+6&gt;$I11,S$7+6&gt;$G11,S$7+6&lt;=$J11,S$7+6&gt;$H11)),"fntr",IF(AND(S$7+6&gt;$I11,S$7+6&gt;$G11,S$7+6&lt;=$J11,S$7+6&lt;=$H11),"ftr","errar"))))</f>
        <v>Entr</v>
      </c>
      <c r="T10" s="40" t="str">
        <f>IF(OR(AND(T$7+6&lt;=$I11,T$7+6&lt;=$G11,T$7+6&lt;=$J11,T$7+6&lt;=$H11),AND(T$7+6&lt;=$I11,T$7+6&gt;$G11,T$7+6&lt;=$J11,T$7+6&gt;$H11),AND(T$7+6&gt;$I11,T$7+6&lt;=$G11,T$7+6&gt;$J11,T$7+6&lt;=$H11),AND(T$7+6&gt;$I11,T$7+6&gt;$G11,T$7+6&gt;$J11,T$7+6&gt;$H11)),"Entr",IF(OR(AND(T$7+6&lt;=$I11,T$7+6&gt;$G11,T$7+6&lt;=$J11,T$7+6&lt;=$H11),AND(T$7+6&gt;$I11,T$7+6&gt;$G11,T$7+6&gt;$J11,T$7+6&lt;=$H11)),"Etr",IF(OR(AND(T$7+6&gt;$I11,T$7+6&lt;=$G11,T$7+6&lt;=$J11,T$7+6&lt;=$H11),AND(T$7+6&gt;$I11,T$7+6&gt;$G11,T$7+6&lt;=$J11,T$7+6&gt;$H11)),"fntr",IF(AND(T$7+6&gt;$I11,T$7+6&gt;$G11,T$7+6&lt;=$J11,T$7+6&lt;=$H11),"ftr","errar"))))</f>
        <v>Entr</v>
      </c>
      <c r="U10" s="40" t="str">
        <f>IF(OR(AND(U$7+6&lt;=$I11,U$7+6&lt;=$G11,U$7+6&lt;=$J11,U$7+6&lt;=$H11),AND(U$7+6&lt;=$I11,U$7+6&gt;$G11,U$7+6&lt;=$J11,U$7+6&gt;$H11),AND(U$7+6&gt;$I11,U$7+6&lt;=$G11,U$7+6&gt;$J11,U$7+6&lt;=$H11),AND(U$7+6&gt;$I11,U$7+6&gt;$G11,U$7+6&gt;$J11,U$7+6&gt;$H11)),"Entr",IF(OR(AND(U$7+6&lt;=$I11,U$7+6&gt;$G11,U$7+6&lt;=$J11,U$7+6&lt;=$H11),AND(U$7+6&gt;$I11,U$7+6&gt;$G11,U$7+6&gt;$J11,U$7+6&lt;=$H11)),"Etr",IF(OR(AND(U$7+6&gt;$I11,U$7+6&lt;=$G11,U$7+6&lt;=$J11,U$7+6&lt;=$H11),AND(U$7+6&gt;$I11,U$7+6&gt;$G11,U$7+6&lt;=$J11,U$7+6&gt;$H11)),"fntr",IF(AND(U$7+6&gt;$I11,U$7+6&gt;$G11,U$7+6&lt;=$J11,U$7+6&lt;=$H11),"ftr","errar"))))</f>
        <v>Entr</v>
      </c>
      <c r="V10" s="40" t="str">
        <f>IF(OR(AND(V$7+6&lt;=$I11,V$7+6&lt;=$G11,V$7+6&lt;=$J11,V$7+6&lt;=$H11),AND(V$7+6&lt;=$I11,V$7+6&gt;$G11,V$7+6&lt;=$J11,V$7+6&gt;$H11),AND(V$7+6&gt;$I11,V$7+6&lt;=$G11,V$7+6&gt;$J11,V$7+6&lt;=$H11),AND(V$7+6&gt;$I11,V$7+6&gt;$G11,V$7+6&gt;$J11,V$7+6&gt;$H11)),"Entr",IF(OR(AND(V$7+6&lt;=$I11,V$7+6&gt;$G11,V$7+6&lt;=$J11,V$7+6&lt;=$H11),AND(V$7+6&gt;$I11,V$7+6&gt;$G11,V$7+6&gt;$J11,V$7+6&lt;=$H11)),"Etr",IF(OR(AND(V$7+6&gt;$I11,V$7+6&lt;=$G11,V$7+6&lt;=$J11,V$7+6&lt;=$H11),AND(V$7+6&gt;$I11,V$7+6&gt;$G11,V$7+6&lt;=$J11,V$7+6&gt;$H11)),"fntr",IF(AND(V$7+6&gt;$I11,V$7+6&gt;$G11,V$7+6&lt;=$J11,V$7+6&lt;=$H11),"ftr","errar"))))</f>
        <v>Entr</v>
      </c>
      <c r="W10" s="40" t="str">
        <f>IF(OR(AND(W$7+6&lt;=$I11,W$7+6&lt;=$G11,W$7+6&lt;=$J11,W$7+6&lt;=$H11),AND(W$7+6&lt;=$I11,W$7+6&gt;$G11,W$7+6&lt;=$J11,W$7+6&gt;$H11),AND(W$7+6&gt;$I11,W$7+6&lt;=$G11,W$7+6&gt;$J11,W$7+6&lt;=$H11),AND(W$7+6&gt;$I11,W$7+6&gt;$G11,W$7+6&gt;$J11,W$7+6&gt;$H11)),"Entr",IF(OR(AND(W$7+6&lt;=$I11,W$7+6&gt;$G11,W$7+6&lt;=$J11,W$7+6&lt;=$H11),AND(W$7+6&gt;$I11,W$7+6&gt;$G11,W$7+6&gt;$J11,W$7+6&lt;=$H11)),"Etr",IF(OR(AND(W$7+6&gt;$I11,W$7+6&lt;=$G11,W$7+6&lt;=$J11,W$7+6&lt;=$H11),AND(W$7+6&gt;$I11,W$7+6&gt;$G11,W$7+6&lt;=$J11,W$7+6&gt;$H11)),"fntr",IF(AND(W$7+6&gt;$I11,W$7+6&gt;$G11,W$7+6&lt;=$J11,W$7+6&lt;=$H11),"ftr","errar"))))</f>
        <v>Entr</v>
      </c>
      <c r="X10" s="40" t="str">
        <f>IF(OR(AND(X$7+6&lt;=$I11,X$7+6&lt;=$G11,X$7+6&lt;=$J11,X$7+6&lt;=$H11),AND(X$7+6&lt;=$I11,X$7+6&gt;$G11,X$7+6&lt;=$J11,X$7+6&gt;$H11),AND(X$7+6&gt;$I11,X$7+6&lt;=$G11,X$7+6&gt;$J11,X$7+6&lt;=$H11),AND(X$7+6&gt;$I11,X$7+6&gt;$G11,X$7+6&gt;$J11,X$7+6&gt;$H11)),"Entr",IF(OR(AND(X$7+6&lt;=$I11,X$7+6&gt;$G11,X$7+6&lt;=$J11,X$7+6&lt;=$H11),AND(X$7+6&gt;$I11,X$7+6&gt;$G11,X$7+6&gt;$J11,X$7+6&lt;=$H11)),"Etr",IF(OR(AND(X$7+6&gt;$I11,X$7+6&lt;=$G11,X$7+6&lt;=$J11,X$7+6&lt;=$H11),AND(X$7+6&gt;$I11,X$7+6&gt;$G11,X$7+6&lt;=$J11,X$7+6&gt;$H11)),"fntr",IF(AND(X$7+6&gt;$I11,X$7+6&gt;$G11,X$7+6&lt;=$J11,X$7+6&lt;=$H11),"ftr","errar"))))</f>
        <v>Entr</v>
      </c>
      <c r="Y10" s="40" t="str">
        <f>IF(OR(AND(Y$7+6&lt;=$I11,Y$7+6&lt;=$G11,Y$7+6&lt;=$J11,Y$7+6&lt;=$H11),AND(Y$7+6&lt;=$I11,Y$7+6&gt;$G11,Y$7+6&lt;=$J11,Y$7+6&gt;$H11),AND(Y$7+6&gt;$I11,Y$7+6&lt;=$G11,Y$7+6&gt;$J11,Y$7+6&lt;=$H11),AND(Y$7+6&gt;$I11,Y$7+6&gt;$G11,Y$7+6&gt;$J11,Y$7+6&gt;$H11)),"Entr",IF(OR(AND(Y$7+6&lt;=$I11,Y$7+6&gt;$G11,Y$7+6&lt;=$J11,Y$7+6&lt;=$H11),AND(Y$7+6&gt;$I11,Y$7+6&gt;$G11,Y$7+6&gt;$J11,Y$7+6&lt;=$H11)),"Etr",IF(OR(AND(Y$7+6&gt;$I11,Y$7+6&lt;=$G11,Y$7+6&lt;=$J11,Y$7+6&lt;=$H11),AND(Y$7+6&gt;$I11,Y$7+6&gt;$G11,Y$7+6&lt;=$J11,Y$7+6&gt;$H11)),"fntr",IF(AND(Y$7+6&gt;$I11,Y$7+6&gt;$G11,Y$7+6&lt;=$J11,Y$7+6&lt;=$H11),"ftr","errar"))))</f>
        <v>Entr</v>
      </c>
      <c r="Z10" s="40" t="str">
        <f>IF(OR(AND(Z$7+6&lt;=$I11,Z$7+6&lt;=$G11,Z$7+6&lt;=$J11,Z$7+6&lt;=$H11),AND(Z$7+6&lt;=$I11,Z$7+6&gt;$G11,Z$7+6&lt;=$J11,Z$7+6&gt;$H11),AND(Z$7+6&gt;$I11,Z$7+6&lt;=$G11,Z$7+6&gt;$J11,Z$7+6&lt;=$H11),AND(Z$7+6&gt;$I11,Z$7+6&gt;$G11,Z$7+6&gt;$J11,Z$7+6&gt;$H11)),"Entr",IF(OR(AND(Z$7+6&lt;=$I11,Z$7+6&gt;$G11,Z$7+6&lt;=$J11,Z$7+6&lt;=$H11),AND(Z$7+6&gt;$I11,Z$7+6&gt;$G11,Z$7+6&gt;$J11,Z$7+6&lt;=$H11)),"Etr",IF(OR(AND(Z$7+6&gt;$I11,Z$7+6&lt;=$G11,Z$7+6&lt;=$J11,Z$7+6&lt;=$H11),AND(Z$7+6&gt;$I11,Z$7+6&gt;$G11,Z$7+6&lt;=$J11,Z$7+6&gt;$H11)),"fntr",IF(AND(Z$7+6&gt;$I11,Z$7+6&gt;$G11,Z$7+6&lt;=$J11,Z$7+6&lt;=$H11),"ftr","errar"))))</f>
        <v>Entr</v>
      </c>
      <c r="AA10" s="40" t="str">
        <f>IF(OR(AND(AA$7+6&lt;=$I11,AA$7+6&lt;=$G11,AA$7+6&lt;=$J11,AA$7+6&lt;=$H11),AND(AA$7+6&lt;=$I11,AA$7+6&gt;$G11,AA$7+6&lt;=$J11,AA$7+6&gt;$H11),AND(AA$7+6&gt;$I11,AA$7+6&lt;=$G11,AA$7+6&gt;$J11,AA$7+6&lt;=$H11),AND(AA$7+6&gt;$I11,AA$7+6&gt;$G11,AA$7+6&gt;$J11,AA$7+6&gt;$H11)),"Entr",IF(OR(AND(AA$7+6&lt;=$I11,AA$7+6&gt;$G11,AA$7+6&lt;=$J11,AA$7+6&lt;=$H11),AND(AA$7+6&gt;$I11,AA$7+6&gt;$G11,AA$7+6&gt;$J11,AA$7+6&lt;=$H11)),"Etr",IF(OR(AND(AA$7+6&gt;$I11,AA$7+6&lt;=$G11,AA$7+6&lt;=$J11,AA$7+6&lt;=$H11),AND(AA$7+6&gt;$I11,AA$7+6&gt;$G11,AA$7+6&lt;=$J11,AA$7+6&gt;$H11)),"fntr",IF(AND(AA$7+6&gt;$I11,AA$7+6&gt;$G11,AA$7+6&lt;=$J11,AA$7+6&lt;=$H11),"ftr","errar"))))</f>
        <v>Entr</v>
      </c>
      <c r="AB10" s="40" t="str">
        <f>IF(OR(AND(AB$7+6&lt;=$I11,AB$7+6&lt;=$G11,AB$7+6&lt;=$J11,AB$7+6&lt;=$H11),AND(AB$7+6&lt;=$I11,AB$7+6&gt;$G11,AB$7+6&lt;=$J11,AB$7+6&gt;$H11),AND(AB$7+6&gt;$I11,AB$7+6&lt;=$G11,AB$7+6&gt;$J11,AB$7+6&lt;=$H11),AND(AB$7+6&gt;$I11,AB$7+6&gt;$G11,AB$7+6&gt;$J11,AB$7+6&gt;$H11)),"Entr",IF(OR(AND(AB$7+6&lt;=$I11,AB$7+6&gt;$G11,AB$7+6&lt;=$J11,AB$7+6&lt;=$H11),AND(AB$7+6&gt;$I11,AB$7+6&gt;$G11,AB$7+6&gt;$J11,AB$7+6&lt;=$H11)),"Etr",IF(OR(AND(AB$7+6&gt;$I11,AB$7+6&lt;=$G11,AB$7+6&lt;=$J11,AB$7+6&lt;=$H11),AND(AB$7+6&gt;$I11,AB$7+6&gt;$G11,AB$7+6&lt;=$J11,AB$7+6&gt;$H11)),"fntr",IF(AND(AB$7+6&gt;$I11,AB$7+6&gt;$G11,AB$7+6&lt;=$J11,AB$7+6&lt;=$H11),"ftr","errar"))))</f>
        <v>Entr</v>
      </c>
      <c r="AC10" s="40" t="str">
        <f>IF(OR(AND(AC$7+6&lt;=$I11,AC$7+6&lt;=$G11,AC$7+6&lt;=$J11,AC$7+6&lt;=$H11),AND(AC$7+6&lt;=$I11,AC$7+6&gt;$G11,AC$7+6&lt;=$J11,AC$7+6&gt;$H11),AND(AC$7+6&gt;$I11,AC$7+6&lt;=$G11,AC$7+6&gt;$J11,AC$7+6&lt;=$H11),AND(AC$7+6&gt;$I11,AC$7+6&gt;$G11,AC$7+6&gt;$J11,AC$7+6&gt;$H11)),"Entr",IF(OR(AND(AC$7+6&lt;=$I11,AC$7+6&gt;$G11,AC$7+6&lt;=$J11,AC$7+6&lt;=$H11),AND(AC$7+6&gt;$I11,AC$7+6&gt;$G11,AC$7+6&gt;$J11,AC$7+6&lt;=$H11)),"Etr",IF(OR(AND(AC$7+6&gt;$I11,AC$7+6&lt;=$G11,AC$7+6&lt;=$J11,AC$7+6&lt;=$H11),AND(AC$7+6&gt;$I11,AC$7+6&gt;$G11,AC$7+6&lt;=$J11,AC$7+6&gt;$H11)),"fntr",IF(AND(AC$7+6&gt;$I11,AC$7+6&gt;$G11,AC$7+6&lt;=$J11,AC$7+6&lt;=$H11),"ftr","errar"))))</f>
        <v>Entr</v>
      </c>
      <c r="AD10" s="40" t="str">
        <f>IF(OR(AND(AD$7+6&lt;=$I11,AD$7+6&lt;=$G11,AD$7+6&lt;=$J11,AD$7+6&lt;=$H11),AND(AD$7+6&lt;=$I11,AD$7+6&gt;$G11,AD$7+6&lt;=$J11,AD$7+6&gt;$H11),AND(AD$7+6&gt;$I11,AD$7+6&lt;=$G11,AD$7+6&gt;$J11,AD$7+6&lt;=$H11),AND(AD$7+6&gt;$I11,AD$7+6&gt;$G11,AD$7+6&gt;$J11,AD$7+6&gt;$H11)),"Entr",IF(OR(AND(AD$7+6&lt;=$I11,AD$7+6&gt;$G11,AD$7+6&lt;=$J11,AD$7+6&lt;=$H11),AND(AD$7+6&gt;$I11,AD$7+6&gt;$G11,AD$7+6&gt;$J11,AD$7+6&lt;=$H11)),"Etr",IF(OR(AND(AD$7+6&gt;$I11,AD$7+6&lt;=$G11,AD$7+6&lt;=$J11,AD$7+6&lt;=$H11),AND(AD$7+6&gt;$I11,AD$7+6&gt;$G11,AD$7+6&lt;=$J11,AD$7+6&gt;$H11)),"fntr",IF(AND(AD$7+6&gt;$I11,AD$7+6&gt;$G11,AD$7+6&lt;=$J11,AD$7+6&lt;=$H11),"ftr","errar"))))</f>
        <v>Entr</v>
      </c>
      <c r="AE10" s="40" t="str">
        <f>IF(OR(AND(AE$7+6&lt;=$I11,AE$7+6&lt;=$G11,AE$7+6&lt;=$J11,AE$7+6&lt;=$H11),AND(AE$7+6&lt;=$I11,AE$7+6&gt;$G11,AE$7+6&lt;=$J11,AE$7+6&gt;$H11),AND(AE$7+6&gt;$I11,AE$7+6&lt;=$G11,AE$7+6&gt;$J11,AE$7+6&lt;=$H11),AND(AE$7+6&gt;$I11,AE$7+6&gt;$G11,AE$7+6&gt;$J11,AE$7+6&gt;$H11)),"Entr",IF(OR(AND(AE$7+6&lt;=$I11,AE$7+6&gt;$G11,AE$7+6&lt;=$J11,AE$7+6&lt;=$H11),AND(AE$7+6&gt;$I11,AE$7+6&gt;$G11,AE$7+6&gt;$J11,AE$7+6&lt;=$H11)),"Etr",IF(OR(AND(AE$7+6&gt;$I11,AE$7+6&lt;=$G11,AE$7+6&lt;=$J11,AE$7+6&lt;=$H11),AND(AE$7+6&gt;$I11,AE$7+6&gt;$G11,AE$7+6&lt;=$J11,AE$7+6&gt;$H11)),"fntr",IF(AND(AE$7+6&gt;$I11,AE$7+6&gt;$G11,AE$7+6&lt;=$J11,AE$7+6&lt;=$H11),"ftr","errar"))))</f>
        <v>Entr</v>
      </c>
      <c r="AF10" s="40" t="str">
        <f>IF(OR(AND(AF$7+7&lt;=$I11,AF$7+7&lt;=$G11,AF$7+7&lt;=$J11,AF$7+7&lt;=$H11),AND(AF$7+7&lt;=$I11,AF$7+7&gt;$G11,AF$7+7&lt;=$J11,AF$7+7&gt;$H11),AND(AF$7+7&gt;$I11,AF$7+7&lt;=$G11,AF$7+7&gt;$J11,AF$7+7&lt;=$H11),AND(AF$7+7&gt;$I11,AF$7+7&gt;$G11,AF$7+7&gt;$J11,AF$7+7&gt;$H11)),"Entr",IF(OR(AND(AF$7+7&lt;=$I11,AF$7+7&gt;$G11,AF$7+7&lt;=$J11,AF$7+7&lt;=$H11),AND(AF$7+7&gt;$I11,AF$7+7&gt;$G11,AF$7+7&gt;$J11,AF$7+7&lt;=$H11)),"Etr",IF(OR(AND(AF$7+7&gt;$I11,AF$7+7&lt;=$G11,AF$7+7&lt;=$J11,AF$7+7&lt;=$H11),AND(AF$7+7&gt;$I11,AF$7+7&gt;$G11,AF$7+7&lt;=$J11,AF$7+7&gt;$H11)),"fntr",IF(AND(AF$7+7&gt;$I11,AF$7+7&gt;$G11,AF$7+7&lt;=$J11,AF$7+7&lt;=$H11),"ftr","errar"))))</f>
        <v>Entr</v>
      </c>
      <c r="AG10" s="40" t="str">
        <f>IF(OR(AND(AG$7+7&lt;=$I11,AG$7+7&lt;=$G11,AG$7+7&lt;=$J11,AG$7+7&lt;=$H11),AND(AG$7+7&lt;=$I11,AG$7+7&gt;$G11,AG$7+7&lt;=$J11,AG$7+7&gt;$H11),AND(AG$7+7&gt;$I11,AG$7+7&lt;=$G11,AG$7+7&gt;$J11,AG$7+7&lt;=$H11),AND(AG$7+7&gt;$I11,AG$7+7&gt;$G11,AG$7+7&gt;$J11,AG$7+7&gt;$H11)),"Entr",IF(OR(AND(AG$7+7&lt;=$I11,AG$7+7&gt;$G11,AG$7+7&lt;=$J11,AG$7+7&lt;=$H11),AND(AG$7+7&gt;$I11,AG$7+7&gt;$G11,AG$7+7&gt;$J11,AG$7+7&lt;=$H11)),"Etr",IF(OR(AND(AG$7+7&gt;$I11,AG$7+7&lt;=$G11,AG$7+7&lt;=$J11,AG$7+7&lt;=$H11),AND(AG$7+7&gt;$I11,AG$7+7&gt;$G11,AG$7+7&lt;=$J11,AG$7+7&gt;$H11)),"fntr",IF(AND(AG$7+7&gt;$I11,AG$7+7&gt;$G11,AG$7+7&lt;=$J11,AG$7+7&lt;=$H11),"ftr","errar"))))</f>
        <v>Entr</v>
      </c>
      <c r="AH10" s="40" t="str">
        <f>IF(OR(AND(AH$7+7&lt;=$I11,AH$7+7&lt;=$G11,AH$7+7&lt;=$J11,AH$7+7&lt;=$H11),AND(AH$7+7&lt;=$I11,AH$7+7&gt;$G11,AH$7+7&lt;=$J11,AH$7+7&gt;$H11),AND(AH$7+7&gt;$I11,AH$7+7&lt;=$G11,AH$7+7&gt;$J11,AH$7+7&lt;=$H11),AND(AH$7+7&gt;$I11,AH$7+7&gt;$G11,AH$7+7&gt;$J11,AH$7+7&gt;$H11)),"Entr",IF(OR(AND(AH$7+7&lt;=$I11,AH$7+7&gt;$G11,AH$7+7&lt;=$J11,AH$7+7&lt;=$H11),AND(AH$7+7&gt;$I11,AH$7+7&gt;$G11,AH$7+7&gt;$J11,AH$7+7&lt;=$H11)),"Etr",IF(OR(AND(AH$7+7&gt;$I11,AH$7+7&lt;=$G11,AH$7+7&lt;=$J11,AH$7+7&lt;=$H11),AND(AH$7+7&gt;$I11,AH$7+7&gt;$G11,AH$7+7&lt;=$J11,AH$7+7&gt;$H11)),"fntr",IF(AND(AH$7+7&gt;$I11,AH$7+7&gt;$G11,AH$7+7&lt;=$J11,AH$7+7&lt;=$H11),"ftr","errar"))))</f>
        <v>Entr</v>
      </c>
      <c r="AI10" s="40" t="str">
        <f>IF(OR(AND(AI$7+7&lt;=$I11,AI$7+7&lt;=$G11,AI$7+7&lt;=$J11,AI$7+7&lt;=$H11),AND(AI$7+7&lt;=$I11,AI$7+7&gt;$G11,AI$7+7&lt;=$J11,AI$7+7&gt;$H11),AND(AI$7+7&gt;$I11,AI$7+7&lt;=$G11,AI$7+7&gt;$J11,AI$7+7&lt;=$H11),AND(AI$7+7&gt;$I11,AI$7+7&gt;$G11,AI$7+7&gt;$J11,AI$7+7&gt;$H11)),"Entr",IF(OR(AND(AI$7+7&lt;=$I11,AI$7+7&gt;$G11,AI$7+7&lt;=$J11,AI$7+7&lt;=$H11),AND(AI$7+7&gt;$I11,AI$7+7&gt;$G11,AI$7+7&gt;$J11,AI$7+7&lt;=$H11)),"Etr",IF(OR(AND(AI$7+7&gt;$I11,AI$7+7&lt;=$G11,AI$7+7&lt;=$J11,AI$7+7&lt;=$H11),AND(AI$7+7&gt;$I11,AI$7+7&gt;$G11,AI$7+7&lt;=$J11,AI$7+7&gt;$H11)),"fntr",IF(AND(AI$7+7&gt;$I11,AI$7+7&gt;$G11,AI$7+7&lt;=$J11,AI$7+7&lt;=$H11),"ftr","errar"))))</f>
        <v>Entr</v>
      </c>
      <c r="AJ10" s="40" t="str">
        <f>IF(OR(AND(AJ$7+7&lt;=$I11,AJ$7+7&lt;=$G11,AJ$7+7&lt;=$J11,AJ$7+7&lt;=$H11),AND(AJ$7+7&lt;=$I11,AJ$7+7&gt;$G11,AJ$7+7&lt;=$J11,AJ$7+7&gt;$H11),AND(AJ$7+7&gt;$I11,AJ$7+7&lt;=$G11,AJ$7+7&gt;$J11,AJ$7+7&lt;=$H11),AND(AJ$7+7&gt;$I11,AJ$7+7&gt;$G11,AJ$7+7&gt;$J11,AJ$7+7&gt;$H11)),"Entr",IF(OR(AND(AJ$7+7&lt;=$I11,AJ$7+7&gt;$G11,AJ$7+7&lt;=$J11,AJ$7+7&lt;=$H11),AND(AJ$7+7&gt;$I11,AJ$7+7&gt;$G11,AJ$7+7&gt;$J11,AJ$7+7&lt;=$H11)),"Etr",IF(OR(AND(AJ$7+7&gt;$I11,AJ$7+7&lt;=$G11,AJ$7+7&lt;=$J11,AJ$7+7&lt;=$H11),AND(AJ$7+7&gt;$I11,AJ$7+7&gt;$G11,AJ$7+7&lt;=$J11,AJ$7+7&gt;$H11)),"fntr",IF(AND(AJ$7+7&gt;$I11,AJ$7+7&gt;$G11,AJ$7+7&lt;=$J11,AJ$7+7&lt;=$H11),"ftr","errar"))))</f>
        <v>Entr</v>
      </c>
      <c r="AK10" s="40" t="str">
        <f>IF(OR(AND(AK$7+7&lt;=$I11,AK$7+7&lt;=$G11,AK$7+7&lt;=$J11,AK$7+7&lt;=$H11),AND(AK$7+7&lt;=$I11,AK$7+7&gt;$G11,AK$7+7&lt;=$J11,AK$7+7&gt;$H11),AND(AK$7+7&gt;$I11,AK$7+7&lt;=$G11,AK$7+7&gt;$J11,AK$7+7&lt;=$H11),AND(AK$7+7&gt;$I11,AK$7+7&gt;$G11,AK$7+7&gt;$J11,AK$7+7&gt;$H11)),"Entr",IF(OR(AND(AK$7+7&lt;=$I11,AK$7+7&gt;$G11,AK$7+7&lt;=$J11,AK$7+7&lt;=$H11),AND(AK$7+7&gt;$I11,AK$7+7&gt;$G11,AK$7+7&gt;$J11,AK$7+7&lt;=$H11)),"Etr",IF(OR(AND(AK$7+7&gt;$I11,AK$7+7&lt;=$G11,AK$7+7&lt;=$J11,AK$7+7&lt;=$H11),AND(AK$7+7&gt;$I11,AK$7+7&gt;$G11,AK$7+7&lt;=$J11,AK$7+7&gt;$H11)),"fntr",IF(AND(AK$7+7&gt;$I11,AK$7+7&gt;$G11,AK$7+7&lt;=$J11,AK$7+7&lt;=$H11),"ftr","errar"))))</f>
        <v>Entr</v>
      </c>
      <c r="AL10" s="40" t="str">
        <f>IF(OR(AND(AL$7+7&lt;=$I11,AL$7+7&lt;=$G11,AL$7+7&lt;=$J11,AL$7+7&lt;=$H11),AND(AL$7+7&lt;=$I11,AL$7+7&gt;$G11,AL$7+7&lt;=$J11,AL$7+7&gt;$H11),AND(AL$7+7&gt;$I11,AL$7+7&lt;=$G11,AL$7+7&gt;$J11,AL$7+7&lt;=$H11),AND(AL$7+7&gt;$I11,AL$7+7&gt;$G11,AL$7+7&gt;$J11,AL$7+7&gt;$H11)),"Entr",IF(OR(AND(AL$7+7&lt;=$I11,AL$7+7&gt;$G11,AL$7+7&lt;=$J11,AL$7+7&lt;=$H11),AND(AL$7+7&gt;$I11,AL$7+7&gt;$G11,AL$7+7&gt;$J11,AL$7+7&lt;=$H11)),"Etr",IF(OR(AND(AL$7+7&gt;$I11,AL$7+7&lt;=$G11,AL$7+7&lt;=$J11,AL$7+7&lt;=$H11),AND(AL$7+7&gt;$I11,AL$7+7&gt;$G11,AL$7+7&lt;=$J11,AL$7+7&gt;$H11)),"fntr",IF(AND(AL$7+7&gt;$I11,AL$7+7&gt;$G11,AL$7+7&lt;=$J11,AL$7+7&lt;=$H11),"ftr","errar"))))</f>
        <v>Entr</v>
      </c>
      <c r="AM10" s="40" t="str">
        <f>IF(OR(AND(AM$7+7&lt;=$I11,AM$7+7&lt;=$G11,AM$7+7&lt;=$J11,AM$7+7&lt;=$H11),AND(AM$7+7&lt;=$I11,AM$7+7&gt;$G11,AM$7+7&lt;=$J11,AM$7+7&gt;$H11),AND(AM$7+7&gt;$I11,AM$7+7&lt;=$G11,AM$7+7&gt;$J11,AM$7+7&lt;=$H11),AND(AM$7+7&gt;$I11,AM$7+7&gt;$G11,AM$7+7&gt;$J11,AM$7+7&gt;$H11)),"Entr",IF(OR(AND(AM$7+7&lt;=$I11,AM$7+7&gt;$G11,AM$7+7&lt;=$J11,AM$7+7&lt;=$H11),AND(AM$7+7&gt;$I11,AM$7+7&gt;$G11,AM$7+7&gt;$J11,AM$7+7&lt;=$H11)),"Etr",IF(OR(AND(AM$7+7&gt;$I11,AM$7+7&lt;=$G11,AM$7+7&lt;=$J11,AM$7+7&lt;=$H11),AND(AM$7+7&gt;$I11,AM$7+7&gt;$G11,AM$7+7&lt;=$J11,AM$7+7&gt;$H11)),"fntr",IF(AND(AM$7+7&gt;$I11,AM$7+7&gt;$G11,AM$7+7&lt;=$J11,AM$7+7&lt;=$H11),"ftr","errar"))))</f>
        <v>Entr</v>
      </c>
      <c r="AN10" s="40" t="str">
        <f>IF(OR(AND(AN$7+7&lt;=$I11,AN$7+7&lt;=$G11,AN$7+7&lt;=$J11,AN$7+7&lt;=$H11),AND(AN$7+7&lt;=$I11,AN$7+7&gt;$G11,AN$7+7&lt;=$J11,AN$7+7&gt;$H11),AND(AN$7+7&gt;$I11,AN$7+7&lt;=$G11,AN$7+7&gt;$J11,AN$7+7&lt;=$H11),AND(AN$7+7&gt;$I11,AN$7+7&gt;$G11,AN$7+7&gt;$J11,AN$7+7&gt;$H11)),"Entr",IF(OR(AND(AN$7+7&lt;=$I11,AN$7+7&gt;$G11,AN$7+7&lt;=$J11,AN$7+7&lt;=$H11),AND(AN$7+7&gt;$I11,AN$7+7&gt;$G11,AN$7+7&gt;$J11,AN$7+7&lt;=$H11)),"Etr",IF(OR(AND(AN$7+7&gt;$I11,AN$7+7&lt;=$G11,AN$7+7&lt;=$J11,AN$7+7&lt;=$H11),AND(AN$7+7&gt;$I11,AN$7+7&gt;$G11,AN$7+7&lt;=$J11,AN$7+7&gt;$H11)),"fntr",IF(AND(AN$7+7&gt;$I11,AN$7+7&gt;$G11,AN$7+7&lt;=$J11,AN$7+7&lt;=$H11),"ftr","errar"))))</f>
        <v>Entr</v>
      </c>
      <c r="AO10" s="40" t="str">
        <f>IF(OR(AND(AO$7+7&lt;=$I11,AO$7+7&lt;=$G11,AO$7+7&lt;=$J11,AO$7+7&lt;=$H11),AND(AO$7+7&lt;=$I11,AO$7+7&gt;$G11,AO$7+7&lt;=$J11,AO$7+7&gt;$H11),AND(AO$7+7&gt;$I11,AO$7+7&lt;=$G11,AO$7+7&gt;$J11,AO$7+7&lt;=$H11),AND(AO$7+7&gt;$I11,AO$7+7&gt;$G11,AO$7+7&gt;$J11,AO$7+7&gt;$H11)),"Entr",IF(OR(AND(AO$7+7&lt;=$I11,AO$7+7&gt;$G11,AO$7+7&lt;=$J11,AO$7+7&lt;=$H11),AND(AO$7+7&gt;$I11,AO$7+7&gt;$G11,AO$7+7&gt;$J11,AO$7+7&lt;=$H11)),"Etr",IF(OR(AND(AO$7+7&gt;$I11,AO$7+7&lt;=$G11,AO$7+7&lt;=$J11,AO$7+7&lt;=$H11),AND(AO$7+7&gt;$I11,AO$7+7&gt;$G11,AO$7+7&lt;=$J11,AO$7+7&gt;$H11)),"fntr",IF(AND(AO$7+7&gt;$I11,AO$7+7&gt;$G11,AO$7+7&lt;=$J11,AO$7+7&lt;=$H11),"ftr","errar"))))</f>
        <v>Entr</v>
      </c>
      <c r="AP10" s="40" t="str">
        <f>IF(OR(AND(AP$7+7&lt;=$I11,AP$7+7&lt;=$G11,AP$7+7&lt;=$J11,AP$7+7&lt;=$H11),AND(AP$7+7&lt;=$I11,AP$7+7&gt;$G11,AP$7+7&lt;=$J11,AP$7+7&gt;$H11),AND(AP$7+7&gt;$I11,AP$7+7&lt;=$G11,AP$7+7&gt;$J11,AP$7+7&lt;=$H11),AND(AP$7+7&gt;$I11,AP$7+7&gt;$G11,AP$7+7&gt;$J11,AP$7+7&gt;$H11)),"Entr",IF(OR(AND(AP$7+7&lt;=$I11,AP$7+7&gt;$G11,AP$7+7&lt;=$J11,AP$7+7&lt;=$H11),AND(AP$7+7&gt;$I11,AP$7+7&gt;$G11,AP$7+7&gt;$J11,AP$7+7&lt;=$H11)),"Etr",IF(OR(AND(AP$7+7&gt;$I11,AP$7+7&lt;=$G11,AP$7+7&lt;=$J11,AP$7+7&lt;=$H11),AND(AP$7+7&gt;$I11,AP$7+7&gt;$G11,AP$7+7&lt;=$J11,AP$7+7&gt;$H11)),"fntr",IF(AND(AP$7+7&gt;$I11,AP$7+7&gt;$G11,AP$7+7&lt;=$J11,AP$7+7&lt;=$H11),"ftr","errar"))))</f>
        <v>Entr</v>
      </c>
      <c r="AQ10" s="40" t="str">
        <f>IF(OR(AND(AQ$7+7&lt;=$I11,AQ$7+7&lt;=$G11,AQ$7+7&lt;=$J11,AQ$7+7&lt;=$H11),AND(AQ$7+7&lt;=$I11,AQ$7+7&gt;$G11,AQ$7+7&lt;=$J11,AQ$7+7&gt;$H11),AND(AQ$7+7&gt;$I11,AQ$7+7&lt;=$G11,AQ$7+7&gt;$J11,AQ$7+7&lt;=$H11),AND(AQ$7+7&gt;$I11,AQ$7+7&gt;$G11,AQ$7+7&gt;$J11,AQ$7+7&gt;$H11)),"Entr",IF(OR(AND(AQ$7+7&lt;=$I11,AQ$7+7&gt;$G11,AQ$7+7&lt;=$J11,AQ$7+7&lt;=$H11),AND(AQ$7+7&gt;$I11,AQ$7+7&gt;$G11,AQ$7+7&gt;$J11,AQ$7+7&lt;=$H11)),"Etr",IF(OR(AND(AQ$7+7&gt;$I11,AQ$7+7&lt;=$G11,AQ$7+7&lt;=$J11,AQ$7+7&lt;=$H11),AND(AQ$7+7&gt;$I11,AQ$7+7&gt;$G11,AQ$7+7&lt;=$J11,AQ$7+7&gt;$H11)),"fntr",IF(AND(AQ$7+7&gt;$I11,AQ$7+7&gt;$G11,AQ$7+7&lt;=$J11,AQ$7+7&lt;=$H11),"ftr","errar"))))</f>
        <v>Entr</v>
      </c>
      <c r="AR10" s="40" t="str">
        <f>IF(OR(AND(AR$7+7&lt;=$I11,AR$7+7&lt;=$G11,AR$7+7&lt;=$J11,AR$7+7&lt;=$H11),AND(AR$7+7&lt;=$I11,AR$7+7&gt;$G11,AR$7+7&lt;=$J11,AR$7+7&gt;$H11),AND(AR$7+7&gt;$I11,AR$7+7&lt;=$G11,AR$7+7&gt;$J11,AR$7+7&lt;=$H11),AND(AR$7+7&gt;$I11,AR$7+7&gt;$G11,AR$7+7&gt;$J11,AR$7+7&gt;$H11)),"Entr",IF(OR(AND(AR$7+7&lt;=$I11,AR$7+7&gt;$G11,AR$7+7&lt;=$J11,AR$7+7&lt;=$H11),AND(AR$7+7&gt;$I11,AR$7+7&gt;$G11,AR$7+7&gt;$J11,AR$7+7&lt;=$H11)),"Etr",IF(OR(AND(AR$7+7&gt;$I11,AR$7+7&lt;=$G11,AR$7+7&lt;=$J11,AR$7+7&lt;=$H11),AND(AR$7+7&gt;$I11,AR$7+7&gt;$G11,AR$7+7&lt;=$J11,AR$7+7&gt;$H11)),"fntr",IF(AND(AR$7+7&gt;$I11,AR$7+7&gt;$G11,AR$7+7&lt;=$J11,AR$7+7&lt;=$H11),"ftr","errar"))))</f>
        <v>Entr</v>
      </c>
      <c r="AS10" s="40" t="str">
        <f>IF(OR(AND(AS$7+7&lt;=$I11,AS$7+7&lt;=$G11,AS$7+7&lt;=$J11,AS$7+7&lt;=$H11),AND(AS$7+7&lt;=$I11,AS$7+7&gt;$G11,AS$7+7&lt;=$J11,AS$7+7&gt;$H11),AND(AS$7+7&gt;$I11,AS$7+7&lt;=$G11,AS$7+7&gt;$J11,AS$7+7&lt;=$H11),AND(AS$7+7&gt;$I11,AS$7+7&gt;$G11,AS$7+7&gt;$J11,AS$7+7&gt;$H11)),"Entr",IF(OR(AND(AS$7+7&lt;=$I11,AS$7+7&gt;$G11,AS$7+7&lt;=$J11,AS$7+7&lt;=$H11),AND(AS$7+7&gt;$I11,AS$7+7&gt;$G11,AS$7+7&gt;$J11,AS$7+7&lt;=$H11)),"Etr",IF(OR(AND(AS$7+7&gt;$I11,AS$7+7&lt;=$G11,AS$7+7&lt;=$J11,AS$7+7&lt;=$H11),AND(AS$7+7&gt;$I11,AS$7+7&gt;$G11,AS$7+7&lt;=$J11,AS$7+7&gt;$H11)),"fntr",IF(AND(AS$7+7&gt;$I11,AS$7+7&gt;$G11,AS$7+7&lt;=$J11,AS$7+7&lt;=$H11),"ftr","errar"))))</f>
        <v>Entr</v>
      </c>
      <c r="AT10" s="40" t="str">
        <f>IF(OR(AND(AT$7+7&lt;=$I11,AT$7+7&lt;=$G11,AT$7+7&lt;=$J11,AT$7+7&lt;=$H11),AND(AT$7+7&lt;=$I11,AT$7+7&gt;$G11,AT$7+7&lt;=$J11,AT$7+7&gt;$H11),AND(AT$7+7&gt;$I11,AT$7+7&lt;=$G11,AT$7+7&gt;$J11,AT$7+7&lt;=$H11),AND(AT$7+7&gt;$I11,AT$7+7&gt;$G11,AT$7+7&gt;$J11,AT$7+7&gt;$H11)),"Entr",IF(OR(AND(AT$7+7&lt;=$I11,AT$7+7&gt;$G11,AT$7+7&lt;=$J11,AT$7+7&lt;=$H11),AND(AT$7+7&gt;$I11,AT$7+7&gt;$G11,AT$7+7&gt;$J11,AT$7+7&lt;=$H11)),"Etr",IF(OR(AND(AT$7+7&gt;$I11,AT$7+7&lt;=$G11,AT$7+7&lt;=$J11,AT$7+7&lt;=$H11),AND(AT$7+7&gt;$I11,AT$7+7&gt;$G11,AT$7+7&lt;=$J11,AT$7+7&gt;$H11)),"fntr",IF(AND(AT$7+7&gt;$I11,AT$7+7&gt;$G11,AT$7+7&lt;=$J11,AT$7+7&lt;=$H11),"ftr","errar"))))</f>
        <v>Entr</v>
      </c>
      <c r="AU10" s="40" t="str">
        <f>IF(OR(AND(AU$7+7&lt;=$I11,AU$7+7&lt;=$G11,AU$7+7&lt;=$J11,AU$7+7&lt;=$H11),AND(AU$7+7&lt;=$I11,AU$7+7&gt;$G11,AU$7+7&lt;=$J11,AU$7+7&gt;$H11),AND(AU$7+7&gt;$I11,AU$7+7&lt;=$G11,AU$7+7&gt;$J11,AU$7+7&lt;=$H11),AND(AU$7+7&gt;$I11,AU$7+7&gt;$G11,AU$7+7&gt;$J11,AU$7+7&gt;$H11)),"Entr",IF(OR(AND(AU$7+7&lt;=$I11,AU$7+7&gt;$G11,AU$7+7&lt;=$J11,AU$7+7&lt;=$H11),AND(AU$7+7&gt;$I11,AU$7+7&gt;$G11,AU$7+7&gt;$J11,AU$7+7&lt;=$H11)),"Etr",IF(OR(AND(AU$7+7&gt;$I11,AU$7+7&lt;=$G11,AU$7+7&lt;=$J11,AU$7+7&lt;=$H11),AND(AU$7+7&gt;$I11,AU$7+7&gt;$G11,AU$7+7&lt;=$J11,AU$7+7&gt;$H11)),"fntr",IF(AND(AU$7+7&gt;$I11,AU$7+7&gt;$G11,AU$7+7&lt;=$J11,AU$7+7&lt;=$H11),"ftr","errar"))))</f>
        <v>Entr</v>
      </c>
      <c r="AV10" s="40" t="str">
        <f>IF(OR(AND(AV$7+7&lt;=$I11,AV$7+7&lt;=$G11,AV$7+7&lt;=$J11,AV$7+7&lt;=$H11),AND(AV$7+7&lt;=$I11,AV$7+7&gt;$G11,AV$7+7&lt;=$J11,AV$7+7&gt;$H11),AND(AV$7+7&gt;$I11,AV$7+7&lt;=$G11,AV$7+7&gt;$J11,AV$7+7&lt;=$H11),AND(AV$7+7&gt;$I11,AV$7+7&gt;$G11,AV$7+7&gt;$J11,AV$7+7&gt;$H11)),"Entr",IF(OR(AND(AV$7+7&lt;=$I11,AV$7+7&gt;$G11,AV$7+7&lt;=$J11,AV$7+7&lt;=$H11),AND(AV$7+7&gt;$I11,AV$7+7&gt;$G11,AV$7+7&gt;$J11,AV$7+7&lt;=$H11)),"Etr",IF(OR(AND(AV$7+7&gt;$I11,AV$7+7&lt;=$G11,AV$7+7&lt;=$J11,AV$7+7&lt;=$H11),AND(AV$7+7&gt;$I11,AV$7+7&gt;$G11,AV$7+7&lt;=$J11,AV$7+7&gt;$H11)),"fntr",IF(AND(AV$7+7&gt;$I11,AV$7+7&gt;$G11,AV$7+7&lt;=$J11,AV$7+7&lt;=$H11),"ftr","errar"))))</f>
        <v>Entr</v>
      </c>
      <c r="AW10" s="40" t="str">
        <f>IF(OR(AND(AW$7+7&lt;=$I11,AW$7+7&lt;=$G11,AW$7+7&lt;=$J11,AW$7+7&lt;=$H11),AND(AW$7+7&lt;=$I11,AW$7+7&gt;$G11,AW$7+7&lt;=$J11,AW$7+7&gt;$H11),AND(AW$7+7&gt;$I11,AW$7+7&lt;=$G11,AW$7+7&gt;$J11,AW$7+7&lt;=$H11),AND(AW$7+7&gt;$I11,AW$7+7&gt;$G11,AW$7+7&gt;$J11,AW$7+7&gt;$H11)),"Entr",IF(OR(AND(AW$7+7&lt;=$I11,AW$7+7&gt;$G11,AW$7+7&lt;=$J11,AW$7+7&lt;=$H11),AND(AW$7+7&gt;$I11,AW$7+7&gt;$G11,AW$7+7&gt;$J11,AW$7+7&lt;=$H11)),"Etr",IF(OR(AND(AW$7+7&gt;$I11,AW$7+7&lt;=$G11,AW$7+7&lt;=$J11,AW$7+7&lt;=$H11),AND(AW$7+7&gt;$I11,AW$7+7&gt;$G11,AW$7+7&lt;=$J11,AW$7+7&gt;$H11)),"fntr",IF(AND(AW$7+7&gt;$I11,AW$7+7&gt;$G11,AW$7+7&lt;=$J11,AW$7+7&lt;=$H11),"ftr","errar"))))</f>
        <v>Entr</v>
      </c>
      <c r="AX10" s="40" t="str">
        <f>IF(OR(AND(AX$7+7&lt;=$I11,AX$7+7&lt;=$G11,AX$7+7&lt;=$J11,AX$7+7&lt;=$H11),AND(AX$7+7&lt;=$I11,AX$7+7&gt;$G11,AX$7+7&lt;=$J11,AX$7+7&gt;$H11),AND(AX$7+7&gt;$I11,AX$7+7&lt;=$G11,AX$7+7&gt;$J11,AX$7+7&lt;=$H11),AND(AX$7+7&gt;$I11,AX$7+7&gt;$G11,AX$7+7&gt;$J11,AX$7+7&gt;$H11)),"Entr",IF(OR(AND(AX$7+7&lt;=$I11,AX$7+7&gt;$G11,AX$7+7&lt;=$J11,AX$7+7&lt;=$H11),AND(AX$7+7&gt;$I11,AX$7+7&gt;$G11,AX$7+7&gt;$J11,AX$7+7&lt;=$H11)),"Etr",IF(OR(AND(AX$7+7&gt;$I11,AX$7+7&lt;=$G11,AX$7+7&lt;=$J11,AX$7+7&lt;=$H11),AND(AX$7+7&gt;$I11,AX$7+7&gt;$G11,AX$7+7&lt;=$J11,AX$7+7&gt;$H11)),"fntr",IF(AND(AX$7+7&gt;$I11,AX$7+7&gt;$G11,AX$7+7&lt;=$J11,AX$7+7&lt;=$H11),"ftr","errar"))))</f>
        <v>Entr</v>
      </c>
      <c r="AY10" s="40" t="str">
        <f>IF(OR(AND(AY$7+7&lt;=$I11,AY$7+7&lt;=$G11,AY$7+7&lt;=$J11,AY$7+7&lt;=$H11),AND(AY$7+7&lt;=$I11,AY$7+7&gt;$G11,AY$7+7&lt;=$J11,AY$7+7&gt;$H11),AND(AY$7+7&gt;$I11,AY$7+7&lt;=$G11,AY$7+7&gt;$J11,AY$7+7&lt;=$H11),AND(AY$7+7&gt;$I11,AY$7+7&gt;$G11,AY$7+7&gt;$J11,AY$7+7&gt;$H11)),"Entr",IF(OR(AND(AY$7+7&lt;=$I11,AY$7+7&gt;$G11,AY$7+7&lt;=$J11,AY$7+7&lt;=$H11),AND(AY$7+7&gt;$I11,AY$7+7&gt;$G11,AY$7+7&gt;$J11,AY$7+7&lt;=$H11)),"Etr",IF(OR(AND(AY$7+7&gt;$I11,AY$7+7&lt;=$G11,AY$7+7&lt;=$J11,AY$7+7&lt;=$H11),AND(AY$7+7&gt;$I11,AY$7+7&gt;$G11,AY$7+7&lt;=$J11,AY$7+7&gt;$H11)),"fntr",IF(AND(AY$7+7&gt;$I11,AY$7+7&gt;$G11,AY$7+7&lt;=$J11,AY$7+7&lt;=$H11),"ftr","errar"))))</f>
        <v>Entr</v>
      </c>
      <c r="AZ10" s="40" t="str">
        <f>IF(OR(AND(AZ$7+7&lt;=$I11,AZ$7+7&lt;=$G11,AZ$7+7&lt;=$J11,AZ$7+7&lt;=$H11),AND(AZ$7+7&lt;=$I11,AZ$7+7&gt;$G11,AZ$7+7&lt;=$J11,AZ$7+7&gt;$H11),AND(AZ$7+7&gt;$I11,AZ$7+7&lt;=$G11,AZ$7+7&gt;$J11,AZ$7+7&lt;=$H11),AND(AZ$7+7&gt;$I11,AZ$7+7&gt;$G11,AZ$7+7&gt;$J11,AZ$7+7&gt;$H11)),"Entr",IF(OR(AND(AZ$7+7&lt;=$I11,AZ$7+7&gt;$G11,AZ$7+7&lt;=$J11,AZ$7+7&lt;=$H11),AND(AZ$7+7&gt;$I11,AZ$7+7&gt;$G11,AZ$7+7&gt;$J11,AZ$7+7&lt;=$H11)),"Etr",IF(OR(AND(AZ$7+7&gt;$I11,AZ$7+7&lt;=$G11,AZ$7+7&lt;=$J11,AZ$7+7&lt;=$H11),AND(AZ$7+7&gt;$I11,AZ$7+7&gt;$G11,AZ$7+7&lt;=$J11,AZ$7+7&gt;$H11)),"fntr",IF(AND(AZ$7+7&gt;$I11,AZ$7+7&gt;$G11,AZ$7+7&lt;=$J11,AZ$7+7&lt;=$H11),"ftr","errar"))))</f>
        <v>Entr</v>
      </c>
      <c r="BA10" s="40" t="str">
        <f>IF(OR(AND(BA$7+7&lt;=$I11,BA$7+7&lt;=$G11,BA$7+7&lt;=$J11,BA$7+7&lt;=$H11),AND(BA$7+7&lt;=$I11,BA$7+7&gt;$G11,BA$7+7&lt;=$J11,BA$7+7&gt;$H11),AND(BA$7+7&gt;$I11,BA$7+7&lt;=$G11,BA$7+7&gt;$J11,BA$7+7&lt;=$H11),AND(BA$7+7&gt;$I11,BA$7+7&gt;$G11,BA$7+7&gt;$J11,BA$7+7&gt;$H11)),"Entr",IF(OR(AND(BA$7+7&lt;=$I11,BA$7+7&gt;$G11,BA$7+7&lt;=$J11,BA$7+7&lt;=$H11),AND(BA$7+7&gt;$I11,BA$7+7&gt;$G11,BA$7+7&gt;$J11,BA$7+7&lt;=$H11)),"Etr",IF(OR(AND(BA$7+7&gt;$I11,BA$7+7&lt;=$G11,BA$7+7&lt;=$J11,BA$7+7&lt;=$H11),AND(BA$7+7&gt;$I11,BA$7+7&gt;$G11,BA$7+7&lt;=$J11,BA$7+7&gt;$H11)),"fntr",IF(AND(BA$7+7&gt;$I11,BA$7+7&gt;$G11,BA$7+7&lt;=$J11,BA$7+7&lt;=$H11),"ftr","errar"))))</f>
        <v>Entr</v>
      </c>
      <c r="BB10" s="40" t="str">
        <f>IF(OR(AND(BB$7+7&lt;=$I11,BB$7+7&lt;=$G11,BB$7+7&lt;=$J11,BB$7+7&lt;=$H11),AND(BB$7+7&lt;=$I11,BB$7+7&gt;$G11,BB$7+7&lt;=$J11,BB$7+7&gt;$H11),AND(BB$7+7&gt;$I11,BB$7+7&lt;=$G11,BB$7+7&gt;$J11,BB$7+7&lt;=$H11),AND(BB$7+7&gt;$I11,BB$7+7&gt;$G11,BB$7+7&gt;$J11,BB$7+7&gt;$H11)),"Entr",IF(OR(AND(BB$7+7&lt;=$I11,BB$7+7&gt;$G11,BB$7+7&lt;=$J11,BB$7+7&lt;=$H11),AND(BB$7+7&gt;$I11,BB$7+7&gt;$G11,BB$7+7&gt;$J11,BB$7+7&lt;=$H11)),"Etr",IF(OR(AND(BB$7+7&gt;$I11,BB$7+7&lt;=$G11,BB$7+7&lt;=$J11,BB$7+7&lt;=$H11),AND(BB$7+7&gt;$I11,BB$7+7&gt;$G11,BB$7+7&lt;=$J11,BB$7+7&gt;$H11)),"fntr",IF(AND(BB$7+7&gt;$I11,BB$7+7&gt;$G11,BB$7+7&lt;=$J11,BB$7+7&lt;=$H11),"ftr","errar"))))</f>
        <v>Entr</v>
      </c>
      <c r="BC10" s="40" t="str">
        <f>IF(OR(AND(BC$7+7&lt;=$I11,BC$7+7&lt;=$G11,BC$7+7&lt;=$J11,BC$7+7&lt;=$H11),AND(BC$7+7&lt;=$I11,BC$7+7&gt;$G11,BC$7+7&lt;=$J11,BC$7+7&gt;$H11),AND(BC$7+7&gt;$I11,BC$7+7&lt;=$G11,BC$7+7&gt;$J11,BC$7+7&lt;=$H11),AND(BC$7+7&gt;$I11,BC$7+7&gt;$G11,BC$7+7&gt;$J11,BC$7+7&gt;$H11)),"Entr",IF(OR(AND(BC$7+7&lt;=$I11,BC$7+7&gt;$G11,BC$7+7&lt;=$J11,BC$7+7&lt;=$H11),AND(BC$7+7&gt;$I11,BC$7+7&gt;$G11,BC$7+7&gt;$J11,BC$7+7&lt;=$H11)),"Etr",IF(OR(AND(BC$7+7&gt;$I11,BC$7+7&lt;=$G11,BC$7+7&lt;=$J11,BC$7+7&lt;=$H11),AND(BC$7+7&gt;$I11,BC$7+7&gt;$G11,BC$7+7&lt;=$J11,BC$7+7&gt;$H11)),"fntr",IF(AND(BC$7+7&gt;$I11,BC$7+7&gt;$G11,BC$7+7&lt;=$J11,BC$7+7&lt;=$H11),"ftr","errar"))))</f>
        <v>Entr</v>
      </c>
      <c r="BD10" s="40" t="str">
        <f>IF(OR(AND(BD$7+7&lt;=$I11,BD$7+7&lt;=$G11,BD$7+7&lt;=$J11,BD$7+7&lt;=$H11),AND(BD$7+7&lt;=$I11,BD$7+7&gt;$G11,BD$7+7&lt;=$J11,BD$7+7&gt;$H11),AND(BD$7+7&gt;$I11,BD$7+7&lt;=$G11,BD$7+7&gt;$J11,BD$7+7&lt;=$H11),AND(BD$7+7&gt;$I11,BD$7+7&gt;$G11,BD$7+7&gt;$J11,BD$7+7&gt;$H11)),"Entr",IF(OR(AND(BD$7+7&lt;=$I11,BD$7+7&gt;$G11,BD$7+7&lt;=$J11,BD$7+7&lt;=$H11),AND(BD$7+7&gt;$I11,BD$7+7&gt;$G11,BD$7+7&gt;$J11,BD$7+7&lt;=$H11)),"Etr",IF(OR(AND(BD$7+7&gt;$I11,BD$7+7&lt;=$G11,BD$7+7&lt;=$J11,BD$7+7&lt;=$H11),AND(BD$7+7&gt;$I11,BD$7+7&gt;$G11,BD$7+7&lt;=$J11,BD$7+7&gt;$H11)),"fntr",IF(AND(BD$7+7&gt;$I11,BD$7+7&gt;$G11,BD$7+7&lt;=$J11,BD$7+7&lt;=$H11),"ftr","errar"))))</f>
        <v>Entr</v>
      </c>
      <c r="BE10" s="40" t="str">
        <f>IF(OR(AND(BE$7+7&lt;=$I11,BE$7+7&lt;=$G11,BE$7+7&lt;=$J11,BE$7+7&lt;=$H11),AND(BE$7+7&lt;=$I11,BE$7+7&gt;$G11,BE$7+7&lt;=$J11,BE$7+7&gt;$H11),AND(BE$7+7&gt;$I11,BE$7+7&lt;=$G11,BE$7+7&gt;$J11,BE$7+7&lt;=$H11),AND(BE$7+7&gt;$I11,BE$7+7&gt;$G11,BE$7+7&gt;$J11,BE$7+7&gt;$H11)),"Entr",IF(OR(AND(BE$7+7&lt;=$I11,BE$7+7&gt;$G11,BE$7+7&lt;=$J11,BE$7+7&lt;=$H11),AND(BE$7+7&gt;$I11,BE$7+7&gt;$G11,BE$7+7&gt;$J11,BE$7+7&lt;=$H11)),"Etr",IF(OR(AND(BE$7+7&gt;$I11,BE$7+7&lt;=$G11,BE$7+7&lt;=$J11,BE$7+7&lt;=$H11),AND(BE$7+7&gt;$I11,BE$7+7&gt;$G11,BE$7+7&lt;=$J11,BE$7+7&gt;$H11)),"fntr",IF(AND(BE$7+7&gt;$I11,BE$7+7&gt;$G11,BE$7+7&lt;=$J11,BE$7+7&lt;=$H11),"ftr","errar"))))</f>
        <v>Entr</v>
      </c>
      <c r="BF10" s="40" t="str">
        <f>IF(OR(AND(BF$7+7&lt;=$I11,BF$7+7&lt;=$G11,BF$7+7&lt;=$J11,BF$7+7&lt;=$H11),AND(BF$7+7&lt;=$I11,BF$7+7&gt;$G11,BF$7+7&lt;=$J11,BF$7+7&gt;$H11),AND(BF$7+7&gt;$I11,BF$7+7&lt;=$G11,BF$7+7&gt;$J11,BF$7+7&lt;=$H11),AND(BF$7+7&gt;$I11,BF$7+7&gt;$G11,BF$7+7&gt;$J11,BF$7+7&gt;$H11)),"Entr",IF(OR(AND(BF$7+7&lt;=$I11,BF$7+7&gt;$G11,BF$7+7&lt;=$J11,BF$7+7&lt;=$H11),AND(BF$7+7&gt;$I11,BF$7+7&gt;$G11,BF$7+7&gt;$J11,BF$7+7&lt;=$H11)),"Etr",IF(OR(AND(BF$7+7&gt;$I11,BF$7+7&lt;=$G11,BF$7+7&lt;=$J11,BF$7+7&lt;=$H11),AND(BF$7+7&gt;$I11,BF$7+7&gt;$G11,BF$7+7&lt;=$J11,BF$7+7&gt;$H11)),"fntr",IF(AND(BF$7+7&gt;$I11,BF$7+7&gt;$G11,BF$7+7&lt;=$J11,BF$7+7&lt;=$H11),"ftr","errar"))))</f>
        <v>Entr</v>
      </c>
      <c r="BG10" s="40" t="str">
        <f>IF(OR(AND(BG$7+7&lt;=$I11,BG$7+7&lt;=$G11,BG$7+7&lt;=$J11,BG$7+7&lt;=$H11),AND(BG$7+7&lt;=$I11,BG$7+7&gt;$G11,BG$7+7&lt;=$J11,BG$7+7&gt;$H11),AND(BG$7+7&gt;$I11,BG$7+7&lt;=$G11,BG$7+7&gt;$J11,BG$7+7&lt;=$H11),AND(BG$7+7&gt;$I11,BG$7+7&gt;$G11,BG$7+7&gt;$J11,BG$7+7&gt;$H11)),"Entr",IF(OR(AND(BG$7+7&lt;=$I11,BG$7+7&gt;$G11,BG$7+7&lt;=$J11,BG$7+7&lt;=$H11),AND(BG$7+7&gt;$I11,BG$7+7&gt;$G11,BG$7+7&gt;$J11,BG$7+7&lt;=$H11)),"Etr",IF(OR(AND(BG$7+7&gt;$I11,BG$7+7&lt;=$G11,BG$7+7&lt;=$J11,BG$7+7&lt;=$H11),AND(BG$7+7&gt;$I11,BG$7+7&gt;$G11,BG$7+7&lt;=$J11,BG$7+7&gt;$H11)),"fntr",IF(AND(BG$7+7&gt;$I11,BG$7+7&gt;$G11,BG$7+7&lt;=$J11,BG$7+7&lt;=$H11),"ftr","errar"))))</f>
        <v>Entr</v>
      </c>
      <c r="BH10" s="40" t="str">
        <f>IF(OR(AND(BH$7+7&lt;=$I11,BH$7+7&lt;=$G11,BH$7+7&lt;=$J11,BH$7+7&lt;=$H11),AND(BH$7+7&lt;=$I11,BH$7+7&gt;$G11,BH$7+7&lt;=$J11,BH$7+7&gt;$H11),AND(BH$7+7&gt;$I11,BH$7+7&lt;=$G11,BH$7+7&gt;$J11,BH$7+7&lt;=$H11),AND(BH$7+7&gt;$I11,BH$7+7&gt;$G11,BH$7+7&gt;$J11,BH$7+7&gt;$H11)),"Entr",IF(OR(AND(BH$7+7&lt;=$I11,BH$7+7&gt;$G11,BH$7+7&lt;=$J11,BH$7+7&lt;=$H11),AND(BH$7+7&gt;$I11,BH$7+7&gt;$G11,BH$7+7&gt;$J11,BH$7+7&lt;=$H11)),"Etr",IF(OR(AND(BH$7+7&gt;$I11,BH$7+7&lt;=$G11,BH$7+7&lt;=$J11,BH$7+7&lt;=$H11),AND(BH$7+7&gt;$I11,BH$7+7&gt;$G11,BH$7+7&lt;=$J11,BH$7+7&gt;$H11)),"fntr",IF(AND(BH$7+7&gt;$I11,BH$7+7&gt;$G11,BH$7+7&lt;=$J11,BH$7+7&lt;=$H11),"ftr","errar"))))</f>
        <v>Entr</v>
      </c>
      <c r="BI10" s="40" t="str">
        <f>IF(OR(AND(BI$7+7&lt;=$I11,BI$7+7&lt;=$G11,BI$7+7&lt;=$J11,BI$7+7&lt;=$H11),AND(BI$7+7&lt;=$I11,BI$7+7&gt;$G11,BI$7+7&lt;=$J11,BI$7+7&gt;$H11),AND(BI$7+7&gt;$I11,BI$7+7&lt;=$G11,BI$7+7&gt;$J11,BI$7+7&lt;=$H11),AND(BI$7+7&gt;$I11,BI$7+7&gt;$G11,BI$7+7&gt;$J11,BI$7+7&gt;$H11)),"Entr",IF(OR(AND(BI$7+7&lt;=$I11,BI$7+7&gt;$G11,BI$7+7&lt;=$J11,BI$7+7&lt;=$H11),AND(BI$7+7&gt;$I11,BI$7+7&gt;$G11,BI$7+7&gt;$J11,BI$7+7&lt;=$H11)),"Etr",IF(OR(AND(BI$7+7&gt;$I11,BI$7+7&lt;=$G11,BI$7+7&lt;=$J11,BI$7+7&lt;=$H11),AND(BI$7+7&gt;$I11,BI$7+7&gt;$G11,BI$7+7&lt;=$J11,BI$7+7&gt;$H11)),"fntr",IF(AND(BI$7+7&gt;$I11,BI$7+7&gt;$G11,BI$7+7&lt;=$J11,BI$7+7&lt;=$H11),"ftr","errar"))))</f>
        <v>Entr</v>
      </c>
      <c r="BJ10" s="40" t="str">
        <f>IF(OR(AND(BJ$7+7&lt;=$I11,BJ$7+7&lt;=$G11,BJ$7+7&lt;=$J11,BJ$7+7&lt;=$H11),AND(BJ$7+7&lt;=$I11,BJ$7+7&gt;$G11,BJ$7+7&lt;=$J11,BJ$7+7&gt;$H11),AND(BJ$7+7&gt;$I11,BJ$7+7&lt;=$G11,BJ$7+7&gt;$J11,BJ$7+7&lt;=$H11),AND(BJ$7+7&gt;$I11,BJ$7+7&gt;$G11,BJ$7+7&gt;$J11,BJ$7+7&gt;$H11)),"Entr",IF(OR(AND(BJ$7+7&lt;=$I11,BJ$7+7&gt;$G11,BJ$7+7&lt;=$J11,BJ$7+7&lt;=$H11),AND(BJ$7+7&gt;$I11,BJ$7+7&gt;$G11,BJ$7+7&gt;$J11,BJ$7+7&lt;=$H11)),"Etr",IF(OR(AND(BJ$7+7&gt;$I11,BJ$7+7&lt;=$G11,BJ$7+7&lt;=$J11,BJ$7+7&lt;=$H11),AND(BJ$7+7&gt;$I11,BJ$7+7&gt;$G11,BJ$7+7&lt;=$J11,BJ$7+7&gt;$H11)),"fntr",IF(AND(BJ$7+7&gt;$I11,BJ$7+7&gt;$G11,BJ$7+7&lt;=$J11,BJ$7+7&lt;=$H11),"ftr","errar"))))</f>
        <v>Entr</v>
      </c>
      <c r="BK10" s="40" t="str">
        <f>IF(OR(AND(BK$7+7&lt;=$I11,BK$7+7&lt;=$G11,BK$7+7&lt;=$J11,BK$7+7&lt;=$H11),AND(BK$7+7&lt;=$I11,BK$7+7&gt;$G11,BK$7+7&lt;=$J11,BK$7+7&gt;$H11),AND(BK$7+7&gt;$I11,BK$7+7&lt;=$G11,BK$7+7&gt;$J11,BK$7+7&lt;=$H11),AND(BK$7+7&gt;$I11,BK$7+7&gt;$G11,BK$7+7&gt;$J11,BK$7+7&gt;$H11)),"Entr",IF(OR(AND(BK$7+7&lt;=$I11,BK$7+7&gt;$G11,BK$7+7&lt;=$J11,BK$7+7&lt;=$H11),AND(BK$7+7&gt;$I11,BK$7+7&gt;$G11,BK$7+7&gt;$J11,BK$7+7&lt;=$H11)),"Etr",IF(OR(AND(BK$7+7&gt;$I11,BK$7+7&lt;=$G11,BK$7+7&lt;=$J11,BK$7+7&lt;=$H11),AND(BK$7+7&gt;$I11,BK$7+7&gt;$G11,BK$7+7&lt;=$J11,BK$7+7&gt;$H11)),"fntr",IF(AND(BK$7+7&gt;$I11,BK$7+7&gt;$G11,BK$7+7&lt;=$J11,BK$7+7&lt;=$H11),"ftr","errar"))))</f>
        <v>Entr</v>
      </c>
      <c r="BL10" s="40" t="str">
        <f>IF(OR(AND(BL$7+7&lt;=$I11,BL$7+7&lt;=$G11,BL$7+7&lt;=$J11,BL$7+7&lt;=$H11),AND(BL$7+7&lt;=$I11,BL$7+7&gt;$G11,BL$7+7&lt;=$J11,BL$7+7&gt;$H11),AND(BL$7+7&gt;$I11,BL$7+7&lt;=$G11,BL$7+7&gt;$J11,BL$7+7&lt;=$H11),AND(BL$7+7&gt;$I11,BL$7+7&gt;$G11,BL$7+7&gt;$J11,BL$7+7&gt;$H11)),"Entr",IF(OR(AND(BL$7+7&lt;=$I11,BL$7+7&gt;$G11,BL$7+7&lt;=$J11,BL$7+7&lt;=$H11),AND(BL$7+7&gt;$I11,BL$7+7&gt;$G11,BL$7+7&gt;$J11,BL$7+7&lt;=$H11)),"Etr",IF(OR(AND(BL$7+7&gt;$I11,BL$7+7&lt;=$G11,BL$7+7&lt;=$J11,BL$7+7&lt;=$H11),AND(BL$7+7&gt;$I11,BL$7+7&gt;$G11,BL$7+7&lt;=$J11,BL$7+7&gt;$H11)),"fntr",IF(AND(BL$7+7&gt;$I11,BL$7+7&gt;$G11,BL$7+7&lt;=$J11,BL$7+7&lt;=$H11),"ftr","errar"))))</f>
        <v>Entr</v>
      </c>
      <c r="BM10" s="40" t="str">
        <f>IF(OR(AND(BM$7+7&lt;=$I11,BM$7+7&lt;=$G11,BM$7+7&lt;=$J11,BM$7+7&lt;=$H11),AND(BM$7+7&lt;=$I11,BM$7+7&gt;$G11,BM$7+7&lt;=$J11,BM$7+7&gt;$H11),AND(BM$7+7&gt;$I11,BM$7+7&lt;=$G11,BM$7+7&gt;$J11,BM$7+7&lt;=$H11),AND(BM$7+7&gt;$I11,BM$7+7&gt;$G11,BM$7+7&gt;$J11,BM$7+7&gt;$H11)),"Entr",IF(OR(AND(BM$7+7&lt;=$I11,BM$7+7&gt;$G11,BM$7+7&lt;=$J11,BM$7+7&lt;=$H11),AND(BM$7+7&gt;$I11,BM$7+7&gt;$G11,BM$7+7&gt;$J11,BM$7+7&lt;=$H11)),"Etr",IF(OR(AND(BM$7+7&gt;$I11,BM$7+7&lt;=$G11,BM$7+7&lt;=$J11,BM$7+7&lt;=$H11),AND(BM$7+7&gt;$I11,BM$7+7&gt;$G11,BM$7+7&lt;=$J11,BM$7+7&gt;$H11)),"fntr",IF(AND(BM$7+7&gt;$I11,BM$7+7&gt;$G11,BM$7+7&lt;=$J11,BM$7+7&lt;=$H11),"ftr","errar"))))</f>
        <v>Entr</v>
      </c>
    </row>
    <row r="11" spans="1:149" x14ac:dyDescent="0.25">
      <c r="A11" s="28">
        <v>1.5</v>
      </c>
      <c r="B11" s="36" t="s">
        <v>90</v>
      </c>
      <c r="C11" s="29" t="s">
        <v>88</v>
      </c>
      <c r="D11" s="30"/>
      <c r="E11" s="29"/>
      <c r="F11" s="31"/>
      <c r="G11" s="32"/>
      <c r="H11" s="33"/>
      <c r="I11" s="32"/>
      <c r="J11" s="33"/>
      <c r="K11" s="34" t="str">
        <f t="shared" si="7"/>
        <v/>
      </c>
      <c r="L11" s="35">
        <f t="shared" si="1"/>
        <v>0</v>
      </c>
      <c r="M11" s="37">
        <v>6</v>
      </c>
    </row>
    <row r="12" spans="1:149" x14ac:dyDescent="0.25">
      <c r="M12" s="2"/>
    </row>
    <row r="13" spans="1:149" x14ac:dyDescent="0.25">
      <c r="M13" s="2"/>
    </row>
    <row r="14" spans="1:149" x14ac:dyDescent="0.25">
      <c r="M14" s="2"/>
    </row>
    <row r="15" spans="1:149" x14ac:dyDescent="0.25">
      <c r="M15" s="2"/>
    </row>
    <row r="16" spans="1:149" x14ac:dyDescent="0.25">
      <c r="M16" s="2"/>
    </row>
    <row r="17" spans="13:13" x14ac:dyDescent="0.25">
      <c r="M17" s="2"/>
    </row>
    <row r="18" spans="13:13" x14ac:dyDescent="0.25">
      <c r="M18" s="2"/>
    </row>
    <row r="19" spans="13:13" x14ac:dyDescent="0.25">
      <c r="M19" s="2"/>
    </row>
    <row r="20" spans="13:13" x14ac:dyDescent="0.25">
      <c r="M20" s="2"/>
    </row>
    <row r="21" spans="13:13" x14ac:dyDescent="0.25">
      <c r="M21" s="2"/>
    </row>
    <row r="22" spans="13:13" x14ac:dyDescent="0.25">
      <c r="M22" s="2"/>
    </row>
    <row r="23" spans="13:13" x14ac:dyDescent="0.25">
      <c r="M23" s="2"/>
    </row>
    <row r="24" spans="13:13" x14ac:dyDescent="0.25">
      <c r="M24" s="2"/>
    </row>
    <row r="25" spans="13:13" x14ac:dyDescent="0.25">
      <c r="M25" s="2"/>
    </row>
    <row r="26" spans="13:13" x14ac:dyDescent="0.25">
      <c r="M26" s="2"/>
    </row>
    <row r="27" spans="13:13" x14ac:dyDescent="0.25">
      <c r="M27" s="2"/>
    </row>
    <row r="28" spans="13:13" x14ac:dyDescent="0.25">
      <c r="M28" s="2"/>
    </row>
  </sheetData>
  <sheetProtection formatCells="0" formatColumns="0" formatRows="0" insertColumns="0" insertRows="0" insertHyperlinks="0" deleteColumns="0" deleteRows="0" sort="0" autoFilter="0" pivotTables="0"/>
  <conditionalFormatting sqref="N8:BM10">
    <cfRule type="cellIs" dxfId="4" priority="7" operator="equal">
      <formula>"err"</formula>
    </cfRule>
    <cfRule type="cellIs" dxfId="3" priority="8" operator="equal">
      <formula>"entr"</formula>
    </cfRule>
    <cfRule type="cellIs" dxfId="2" priority="9" operator="equal">
      <formula>"fntr"</formula>
    </cfRule>
    <cfRule type="cellIs" dxfId="1" priority="10" operator="equal">
      <formula>"ftr"</formula>
    </cfRule>
    <cfRule type="cellIs" dxfId="0" priority="11" operator="equal">
      <formula>"etr"</formula>
    </cfRule>
  </conditionalFormatting>
  <conditionalFormatting sqref="F8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{A8C4BC46-C05B-4A3B-8AEE-ECE790C7A8C3}</x14:id>
        </ext>
      </extLst>
    </cfRule>
  </conditionalFormatting>
  <conditionalFormatting sqref="F8:F11">
    <cfRule type="dataBar" priority="139">
      <dataBar>
        <cfvo type="min"/>
        <cfvo type="max"/>
        <color theme="3" tint="0.59999389629810485"/>
      </dataBar>
    </cfRule>
  </conditionalFormatting>
  <hyperlinks>
    <hyperlink ref="C1" r:id="rId1" display="Fase de Desarrollo" xr:uid="{B5342A81-2D84-4739-88A7-4E965DA4A76E}"/>
    <hyperlink ref="D1" r:id="rId2" xr:uid="{A552A3BE-8FCF-4F28-81DA-A1BDDF7D061C}"/>
    <hyperlink ref="B1" r:id="rId3" display="Doc Fase-Desarrollo" xr:uid="{8EA2A661-38C3-4602-A353-C79F940199D2}"/>
  </hyperlinks>
  <pageMargins left="0.7" right="0.7" top="0.75" bottom="0.75" header="0.3" footer="0.3"/>
  <pageSetup orientation="portrait" r:id="rId4"/>
  <drawing r:id="rId5"/>
  <tableParts count="1">
    <tablePart r:id="rId6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8C4BC46-C05B-4A3B-8AEE-ECE790C7A8C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F8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Gantt Fase-Desarrollo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A22A63206</cp:lastModifiedBy>
  <dcterms:created xsi:type="dcterms:W3CDTF">2016-03-21T16:06:55Z</dcterms:created>
  <dcterms:modified xsi:type="dcterms:W3CDTF">2023-01-16T03:16:13Z</dcterms:modified>
</cp:coreProperties>
</file>