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p0\Downloads\"/>
    </mc:Choice>
  </mc:AlternateContent>
  <xr:revisionPtr revIDLastSave="0" documentId="13_ncr:1_{C4D2406A-C25D-4DCD-90F2-EC63048B14B7}" xr6:coauthVersionLast="47" xr6:coauthVersionMax="47" xr10:uidLastSave="{00000000-0000-0000-0000-000000000000}"/>
  <bookViews>
    <workbookView xWindow="-120" yWindow="-120" windowWidth="29040" windowHeight="15720" xr2:uid="{CF2BE8CB-2181-4AC6-81B1-60693F5C7EC8}"/>
  </bookViews>
  <sheets>
    <sheet name="Scoring" sheetId="1" r:id="rId1"/>
  </sheets>
  <definedNames>
    <definedName name="_xlnm._FilterDatabase" localSheetId="0" hidden="1">Scoring!$A$1:$L$32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L1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J4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L8" i="1" l="1"/>
  <c r="L6" i="1"/>
  <c r="L29" i="1"/>
  <c r="L27" i="1"/>
  <c r="L11" i="1"/>
  <c r="L2" i="1"/>
  <c r="L9" i="1"/>
  <c r="L25" i="1"/>
  <c r="L15" i="1"/>
  <c r="L31" i="1"/>
  <c r="L26" i="1"/>
  <c r="L21" i="1"/>
  <c r="L7" i="1"/>
  <c r="L17" i="1"/>
  <c r="L10" i="1"/>
  <c r="L4" i="1"/>
  <c r="L5" i="1"/>
  <c r="L23" i="1"/>
  <c r="L3" i="1"/>
  <c r="L13" i="1"/>
  <c r="L12" i="1"/>
  <c r="L14" i="1"/>
  <c r="L16" i="1"/>
  <c r="L18" i="1"/>
  <c r="L20" i="1"/>
  <c r="L22" i="1"/>
  <c r="L24" i="1"/>
  <c r="L28" i="1"/>
  <c r="L30" i="1"/>
</calcChain>
</file>

<file path=xl/sharedStrings.xml><?xml version="1.0" encoding="utf-8"?>
<sst xmlns="http://schemas.openxmlformats.org/spreadsheetml/2006/main" count="41" uniqueCount="41">
  <si>
    <t>Intervention</t>
  </si>
  <si>
    <t>Lifespan (20%)</t>
  </si>
  <si>
    <t>Healthspan (10%)</t>
  </si>
  <si>
    <t>Conservation (10%)</t>
  </si>
  <si>
    <t>Human Trials (20%)</t>
  </si>
  <si>
    <t>Safety &amp; Tolerability (20%)</t>
  </si>
  <si>
    <t>Biomarkers (10%)</t>
  </si>
  <si>
    <t>Cost/Access (10%)</t>
  </si>
  <si>
    <t>Total</t>
  </si>
  <si>
    <t>Weighted score</t>
  </si>
  <si>
    <t>Rank</t>
  </si>
  <si>
    <t>Rapamycin</t>
  </si>
  <si>
    <t>Metformin</t>
  </si>
  <si>
    <t>GLP-1 agonists</t>
  </si>
  <si>
    <t>SGLT2 inhibitors</t>
  </si>
  <si>
    <t>Alpha-ketoglutarate</t>
  </si>
  <si>
    <t>Senolytics (D+Q)</t>
  </si>
  <si>
    <t>Fisetin</t>
  </si>
  <si>
    <t>NAD+ Restoration (NMN/NR)</t>
  </si>
  <si>
    <t>Mitochondria (Urolithin A)</t>
  </si>
  <si>
    <t>Elamipretide</t>
  </si>
  <si>
    <t>Spermidine</t>
  </si>
  <si>
    <t>Chloroquine</t>
  </si>
  <si>
    <t>GlyNAC</t>
  </si>
  <si>
    <t>NDGA</t>
  </si>
  <si>
    <t>17α-estradiol</t>
  </si>
  <si>
    <t>L-deprenyl</t>
  </si>
  <si>
    <t>Epigenetic reprogramming (OSK)</t>
  </si>
  <si>
    <t>Chemical reprogramming</t>
  </si>
  <si>
    <t>CAR-T senolytics</t>
  </si>
  <si>
    <t>Stem cell therapy</t>
  </si>
  <si>
    <t>Synthetic organs</t>
  </si>
  <si>
    <t>Xenotransplantation</t>
  </si>
  <si>
    <t>Exosome therapy</t>
  </si>
  <si>
    <t>Gene therapy</t>
  </si>
  <si>
    <t>Telomere extension</t>
  </si>
  <si>
    <t>Gut Microbiome Modulation</t>
  </si>
  <si>
    <t>Anti-inflammatory</t>
  </si>
  <si>
    <t>Young blood plasma</t>
  </si>
  <si>
    <t>Plasma dilution/apheresis</t>
  </si>
  <si>
    <t>Acarbose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</si>
</sst>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DDDF-4B34-41F7-B50F-53AA9B61F46D}">
  <dimension ref="B1:L31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3.140625" bestFit="1" customWidth="1"/>
    <col min="2" max="2" width="46.7109375" customWidth="1"/>
    <col min="3" max="10" width="12.5703125" customWidth="1"/>
    <col min="11" max="11" width="10.28515625" customWidth="1"/>
  </cols>
  <sheetData>
    <row r="1" spans="2:12" s="1" customFormat="1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2:12" s="1" customFormat="1" x14ac:dyDescent="0.25">
      <c r="B2" s="3" t="s">
        <v>11</v>
      </c>
      <c r="C2" s="4">
        <v>4</v>
      </c>
      <c r="D2" s="4">
        <v>4</v>
      </c>
      <c r="E2" s="4">
        <v>5</v>
      </c>
      <c r="F2" s="4">
        <v>3</v>
      </c>
      <c r="G2" s="4">
        <v>3</v>
      </c>
      <c r="H2" s="4">
        <v>3</v>
      </c>
      <c r="I2" s="4">
        <v>3</v>
      </c>
      <c r="J2" s="4">
        <f>SUM(C2:I2)</f>
        <v>25</v>
      </c>
      <c r="K2" s="5">
        <f>C2*0.2+D2*0.1+E2*0.1+F2*0.2+G2*0.2+H2*0.1+I2*0.1</f>
        <v>3.5</v>
      </c>
      <c r="L2" s="6">
        <f>RANK(K2,$K$3:$K$31)</f>
        <v>5</v>
      </c>
    </row>
    <row r="3" spans="2:12" x14ac:dyDescent="0.25">
      <c r="B3" s="3" t="s">
        <v>12</v>
      </c>
      <c r="C3" s="7">
        <v>1</v>
      </c>
      <c r="D3" s="7">
        <v>3</v>
      </c>
      <c r="E3" s="4">
        <v>5</v>
      </c>
      <c r="F3" s="4">
        <v>3</v>
      </c>
      <c r="G3" s="4">
        <v>5</v>
      </c>
      <c r="H3" s="4">
        <v>4</v>
      </c>
      <c r="I3" s="4">
        <v>5</v>
      </c>
      <c r="J3" s="4">
        <f>SUM(C3:I3)</f>
        <v>26</v>
      </c>
      <c r="K3" s="5">
        <f>C3*0.2+D3*0.1+E3*0.1+F3*0.2+G3*0.2+H3*0.1+I3*0.1</f>
        <v>3.5</v>
      </c>
      <c r="L3" s="6">
        <f>RANK(K3,$K$3:$K$31)</f>
        <v>5</v>
      </c>
    </row>
    <row r="4" spans="2:12" x14ac:dyDescent="0.25">
      <c r="B4" s="3" t="s">
        <v>40</v>
      </c>
      <c r="C4" s="4">
        <v>4</v>
      </c>
      <c r="D4" s="4">
        <v>4</v>
      </c>
      <c r="E4" s="4">
        <v>4</v>
      </c>
      <c r="F4" s="4">
        <v>3</v>
      </c>
      <c r="G4" s="7">
        <v>3</v>
      </c>
      <c r="H4" s="4">
        <v>4</v>
      </c>
      <c r="I4" s="4">
        <v>5</v>
      </c>
      <c r="J4" s="4">
        <f>SUM(C4:I4)</f>
        <v>27</v>
      </c>
      <c r="K4" s="5">
        <f>C4*0.2+D4*0.1+E4*0.1+F4*0.2+G4*0.2+H4*0.1+I4*0.1</f>
        <v>3.7</v>
      </c>
      <c r="L4" s="6">
        <f>RANK(K4,$K$3:$K$31)</f>
        <v>1</v>
      </c>
    </row>
    <row r="5" spans="2:12" x14ac:dyDescent="0.25">
      <c r="B5" s="3" t="s">
        <v>13</v>
      </c>
      <c r="C5" s="4">
        <v>3</v>
      </c>
      <c r="D5" s="4">
        <v>4</v>
      </c>
      <c r="E5" s="4">
        <v>4</v>
      </c>
      <c r="F5" s="4">
        <v>4</v>
      </c>
      <c r="G5" s="4">
        <v>4</v>
      </c>
      <c r="H5" s="4">
        <v>4</v>
      </c>
      <c r="I5" s="4">
        <v>2</v>
      </c>
      <c r="J5" s="4">
        <f>SUM(C5:I5)</f>
        <v>25</v>
      </c>
      <c r="K5" s="5">
        <f>C5*0.2+D5*0.1+E5*0.1+F5*0.2+G5*0.2+H5*0.1+I5*0.1</f>
        <v>3.6</v>
      </c>
      <c r="L5" s="6">
        <f>RANK(K5,$K$3:$K$31)</f>
        <v>3</v>
      </c>
    </row>
    <row r="6" spans="2:12" x14ac:dyDescent="0.25">
      <c r="B6" s="3" t="s">
        <v>14</v>
      </c>
      <c r="C6" s="4">
        <v>3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3</v>
      </c>
      <c r="J6" s="4">
        <f>SUM(C6:I6)</f>
        <v>26</v>
      </c>
      <c r="K6" s="5">
        <f>C6*0.2+D6*0.1+E6*0.1+F6*0.2+G6*0.2+H6*0.1+I6*0.1</f>
        <v>3.7</v>
      </c>
      <c r="L6" s="6">
        <f>RANK(K6,$K$3:$K$31)</f>
        <v>1</v>
      </c>
    </row>
    <row r="7" spans="2:12" x14ac:dyDescent="0.25">
      <c r="B7" s="3" t="s">
        <v>15</v>
      </c>
      <c r="C7" s="4">
        <v>3</v>
      </c>
      <c r="D7" s="4">
        <v>3</v>
      </c>
      <c r="E7" s="4">
        <v>4</v>
      </c>
      <c r="F7" s="4">
        <v>2</v>
      </c>
      <c r="G7" s="4">
        <v>4</v>
      </c>
      <c r="H7" s="4">
        <v>2</v>
      </c>
      <c r="I7" s="4">
        <v>4</v>
      </c>
      <c r="J7" s="4">
        <f>SUM(C7:I7)</f>
        <v>22</v>
      </c>
      <c r="K7" s="5">
        <f>C7*0.2+D7*0.1+E7*0.1+F7*0.2+G7*0.2+H7*0.1+I7*0.1</f>
        <v>3.1</v>
      </c>
      <c r="L7" s="6">
        <f>RANK(K7,$K$3:$K$31)</f>
        <v>12</v>
      </c>
    </row>
    <row r="8" spans="2:12" x14ac:dyDescent="0.25">
      <c r="B8" s="3" t="s">
        <v>16</v>
      </c>
      <c r="C8" s="4">
        <v>3</v>
      </c>
      <c r="D8" s="4">
        <v>4</v>
      </c>
      <c r="E8" s="4">
        <v>4</v>
      </c>
      <c r="F8" s="4">
        <v>3</v>
      </c>
      <c r="G8" s="4">
        <v>3</v>
      </c>
      <c r="H8" s="4">
        <v>3</v>
      </c>
      <c r="I8" s="4">
        <v>2</v>
      </c>
      <c r="J8" s="4">
        <f>SUM(C8:I8)</f>
        <v>22</v>
      </c>
      <c r="K8" s="5">
        <f>C8*0.2+D8*0.1+E8*0.1+F8*0.2+G8*0.2+H8*0.1+I8*0.1</f>
        <v>3.1000000000000005</v>
      </c>
      <c r="L8" s="6">
        <f>RANK(K8,$K$3:$K$31)</f>
        <v>11</v>
      </c>
    </row>
    <row r="9" spans="2:12" x14ac:dyDescent="0.25">
      <c r="B9" s="3" t="s">
        <v>17</v>
      </c>
      <c r="C9" s="4">
        <v>3</v>
      </c>
      <c r="D9" s="4">
        <v>3</v>
      </c>
      <c r="E9" s="4">
        <v>4</v>
      </c>
      <c r="F9" s="4">
        <v>2</v>
      </c>
      <c r="G9" s="4">
        <v>4</v>
      </c>
      <c r="H9" s="4">
        <v>2</v>
      </c>
      <c r="I9" s="4">
        <v>4</v>
      </c>
      <c r="J9" s="4">
        <f>SUM(C9:I9)</f>
        <v>22</v>
      </c>
      <c r="K9" s="5">
        <f>C9*0.2+D9*0.1+E9*0.1+F9*0.2+G9*0.2+H9*0.1+I9*0.1</f>
        <v>3.1</v>
      </c>
      <c r="L9" s="6">
        <f>RANK(K9,$K$3:$K$31)</f>
        <v>12</v>
      </c>
    </row>
    <row r="10" spans="2:12" x14ac:dyDescent="0.25">
      <c r="B10" s="3" t="s">
        <v>18</v>
      </c>
      <c r="C10" s="4">
        <v>3</v>
      </c>
      <c r="D10" s="4">
        <v>3</v>
      </c>
      <c r="E10" s="4">
        <v>5</v>
      </c>
      <c r="F10" s="4">
        <v>3</v>
      </c>
      <c r="G10" s="4">
        <v>4</v>
      </c>
      <c r="H10" s="4">
        <v>4</v>
      </c>
      <c r="I10" s="4">
        <v>3</v>
      </c>
      <c r="J10" s="4">
        <f>SUM(C10:I10)</f>
        <v>25</v>
      </c>
      <c r="K10" s="5">
        <f>C10*0.2+D10*0.1+E10*0.1+F10*0.2+G10*0.2+H10*0.1+I10*0.1</f>
        <v>3.5</v>
      </c>
      <c r="L10" s="6">
        <f>RANK(K10,$K$3:$K$31)</f>
        <v>5</v>
      </c>
    </row>
    <row r="11" spans="2:12" x14ac:dyDescent="0.25">
      <c r="B11" s="3" t="s">
        <v>19</v>
      </c>
      <c r="C11" s="4">
        <v>3</v>
      </c>
      <c r="D11" s="4">
        <v>4</v>
      </c>
      <c r="E11" s="4">
        <v>4</v>
      </c>
      <c r="F11" s="4">
        <v>3</v>
      </c>
      <c r="G11" s="4">
        <v>4</v>
      </c>
      <c r="H11" s="4">
        <v>3</v>
      </c>
      <c r="I11" s="4">
        <v>3</v>
      </c>
      <c r="J11" s="4">
        <f>SUM(C11:I11)</f>
        <v>24</v>
      </c>
      <c r="K11" s="5">
        <f>C11*0.2+D11*0.1+E11*0.1+F11*0.2+G11*0.2+H11*0.1+I11*0.1</f>
        <v>3.3999999999999995</v>
      </c>
      <c r="L11" s="6">
        <f>RANK(K11,$K$3:$K$31)</f>
        <v>9</v>
      </c>
    </row>
    <row r="12" spans="2:12" x14ac:dyDescent="0.25">
      <c r="B12" s="3" t="s">
        <v>20</v>
      </c>
      <c r="C12" s="4">
        <v>2</v>
      </c>
      <c r="D12" s="4">
        <v>3</v>
      </c>
      <c r="E12" s="4">
        <v>4</v>
      </c>
      <c r="F12" s="4">
        <v>2</v>
      </c>
      <c r="G12" s="4">
        <v>3</v>
      </c>
      <c r="H12" s="4">
        <v>2</v>
      </c>
      <c r="I12" s="4">
        <v>1</v>
      </c>
      <c r="J12" s="4">
        <f>SUM(C12:I12)</f>
        <v>17</v>
      </c>
      <c r="K12" s="5">
        <f>C12*0.2+D12*0.1+E12*0.1+F12*0.2+G12*0.2+H12*0.1+I12*0.1</f>
        <v>2.4000000000000004</v>
      </c>
      <c r="L12" s="6">
        <f>RANK(K12,$K$3:$K$31)</f>
        <v>21</v>
      </c>
    </row>
    <row r="13" spans="2:12" x14ac:dyDescent="0.25">
      <c r="B13" s="3" t="s">
        <v>21</v>
      </c>
      <c r="C13" s="4">
        <v>3</v>
      </c>
      <c r="D13" s="4">
        <v>4</v>
      </c>
      <c r="E13" s="4">
        <v>5</v>
      </c>
      <c r="F13" s="4">
        <v>2</v>
      </c>
      <c r="G13" s="4">
        <v>4</v>
      </c>
      <c r="H13" s="4">
        <v>2</v>
      </c>
      <c r="I13" s="4">
        <v>4</v>
      </c>
      <c r="J13" s="4">
        <f>SUM(C13:I13)</f>
        <v>24</v>
      </c>
      <c r="K13" s="5">
        <f>C13*0.2+D13*0.1+E13*0.1+F13*0.2+G13*0.2+H13*0.1+I13*0.1</f>
        <v>3.3000000000000003</v>
      </c>
      <c r="L13" s="6">
        <f>RANK(K13,$K$3:$K$31)</f>
        <v>10</v>
      </c>
    </row>
    <row r="14" spans="2:12" x14ac:dyDescent="0.25">
      <c r="B14" s="3" t="s">
        <v>22</v>
      </c>
      <c r="C14" s="4">
        <v>2</v>
      </c>
      <c r="D14" s="4">
        <v>2</v>
      </c>
      <c r="E14" s="4">
        <v>4</v>
      </c>
      <c r="F14" s="4">
        <v>2</v>
      </c>
      <c r="G14" s="4">
        <v>2</v>
      </c>
      <c r="H14" s="4">
        <v>2</v>
      </c>
      <c r="I14" s="4">
        <v>4</v>
      </c>
      <c r="J14" s="4">
        <f>SUM(C14:I14)</f>
        <v>18</v>
      </c>
      <c r="K14" s="5">
        <f>C14*0.2+D14*0.1+E14*0.1+F14*0.2+G14*0.2+H14*0.1+I14*0.1</f>
        <v>2.4</v>
      </c>
      <c r="L14" s="6">
        <f>RANK(K14,$K$3:$K$31)</f>
        <v>23</v>
      </c>
    </row>
    <row r="15" spans="2:12" x14ac:dyDescent="0.25">
      <c r="B15" s="3" t="s">
        <v>23</v>
      </c>
      <c r="C15" s="4">
        <v>3</v>
      </c>
      <c r="D15" s="4">
        <v>3</v>
      </c>
      <c r="E15" s="4">
        <v>4</v>
      </c>
      <c r="F15" s="4">
        <v>3</v>
      </c>
      <c r="G15" s="4">
        <v>4</v>
      </c>
      <c r="H15" s="4">
        <v>3</v>
      </c>
      <c r="I15" s="4">
        <v>4</v>
      </c>
      <c r="J15" s="4">
        <f>SUM(C15:I15)</f>
        <v>24</v>
      </c>
      <c r="K15" s="5">
        <f>C15*0.2+D15*0.1+E15*0.1+F15*0.2+G15*0.2+H15*0.1+I15*0.1</f>
        <v>3.4</v>
      </c>
      <c r="L15" s="6">
        <f>RANK(K15,$K$3:$K$31)</f>
        <v>7</v>
      </c>
    </row>
    <row r="16" spans="2:12" x14ac:dyDescent="0.25">
      <c r="B16" s="3" t="s">
        <v>24</v>
      </c>
      <c r="C16" s="4">
        <v>3</v>
      </c>
      <c r="D16" s="4">
        <v>2</v>
      </c>
      <c r="E16" s="4">
        <v>3</v>
      </c>
      <c r="F16" s="4">
        <v>1</v>
      </c>
      <c r="G16" s="4">
        <v>1</v>
      </c>
      <c r="H16" s="4">
        <v>1</v>
      </c>
      <c r="I16" s="4">
        <v>2</v>
      </c>
      <c r="J16" s="4">
        <f>SUM(C16:I16)</f>
        <v>13</v>
      </c>
      <c r="K16" s="5">
        <f>C16*0.2+D16*0.1+E16*0.1+F16*0.2+G16*0.2+H16*0.1+I16*0.1</f>
        <v>1.8</v>
      </c>
      <c r="L16" s="6">
        <f>RANK(K16,$K$3:$K$31)</f>
        <v>29</v>
      </c>
    </row>
    <row r="17" spans="2:12" x14ac:dyDescent="0.25">
      <c r="B17" s="3" t="s">
        <v>25</v>
      </c>
      <c r="C17" s="4">
        <v>4</v>
      </c>
      <c r="D17" s="4">
        <v>3</v>
      </c>
      <c r="E17" s="4">
        <v>4</v>
      </c>
      <c r="F17" s="4">
        <v>1</v>
      </c>
      <c r="G17" s="4">
        <v>3</v>
      </c>
      <c r="H17" s="4">
        <v>2</v>
      </c>
      <c r="I17" s="4">
        <v>3</v>
      </c>
      <c r="J17" s="4">
        <f>SUM(C17:I17)</f>
        <v>20</v>
      </c>
      <c r="K17" s="5">
        <f>C17*0.2+D17*0.1+E17*0.1+F17*0.2+G17*0.2+H17*0.1+I17*0.1</f>
        <v>2.8</v>
      </c>
      <c r="L17" s="6">
        <f>RANK(K17,$K$3:$K$31)</f>
        <v>17</v>
      </c>
    </row>
    <row r="18" spans="2:12" x14ac:dyDescent="0.25">
      <c r="B18" s="3" t="s">
        <v>26</v>
      </c>
      <c r="C18" s="4">
        <v>4</v>
      </c>
      <c r="D18" s="4">
        <v>3</v>
      </c>
      <c r="E18" s="4">
        <v>4</v>
      </c>
      <c r="F18" s="4">
        <v>3</v>
      </c>
      <c r="G18" s="4">
        <v>4</v>
      </c>
      <c r="H18" s="4">
        <v>3</v>
      </c>
      <c r="I18" s="4">
        <v>4</v>
      </c>
      <c r="J18" s="4">
        <f>SUM(C18:I18)</f>
        <v>25</v>
      </c>
      <c r="K18" s="5">
        <f>C18*0.2+D18*0.1+E18*0.1+F18*0.2+G18*0.2+H18*0.1+I18*0.1</f>
        <v>3.6</v>
      </c>
      <c r="L18" s="6">
        <f>RANK(K18,$K$3:$K$31)</f>
        <v>3</v>
      </c>
    </row>
    <row r="19" spans="2:12" x14ac:dyDescent="0.25">
      <c r="B19" s="3" t="s">
        <v>27</v>
      </c>
      <c r="C19" s="7">
        <v>5</v>
      </c>
      <c r="D19" s="7">
        <v>4</v>
      </c>
      <c r="E19" s="4">
        <v>4</v>
      </c>
      <c r="F19" s="7">
        <v>2</v>
      </c>
      <c r="G19" s="4">
        <v>2</v>
      </c>
      <c r="H19" s="7">
        <v>4</v>
      </c>
      <c r="I19" s="4">
        <v>1</v>
      </c>
      <c r="J19" s="4">
        <f>SUM(C19:I19)</f>
        <v>22</v>
      </c>
      <c r="K19" s="5">
        <f>C19*0.2+D19*0.1+E19*0.1+F19*0.2+G19*0.2+H19*0.1+I19*0.1</f>
        <v>3.0999999999999996</v>
      </c>
      <c r="L19" s="6">
        <f>RANK(K19,$K$3:$K$31)</f>
        <v>15</v>
      </c>
    </row>
    <row r="20" spans="2:12" x14ac:dyDescent="0.25">
      <c r="B20" s="3" t="s">
        <v>28</v>
      </c>
      <c r="C20" s="7">
        <v>3</v>
      </c>
      <c r="D20" s="4">
        <v>2</v>
      </c>
      <c r="E20" s="4">
        <v>4</v>
      </c>
      <c r="F20" s="4">
        <v>1</v>
      </c>
      <c r="G20" s="4">
        <v>2</v>
      </c>
      <c r="H20" s="7">
        <v>4</v>
      </c>
      <c r="I20" s="4">
        <v>2</v>
      </c>
      <c r="J20" s="4">
        <f>SUM(C20:I20)</f>
        <v>18</v>
      </c>
      <c r="K20" s="5">
        <f>C20*0.2+D20*0.1+E20*0.1+F20*0.2+G20*0.2+H20*0.1+I20*0.1</f>
        <v>2.4000000000000004</v>
      </c>
      <c r="L20" s="6">
        <f>RANK(K20,$K$3:$K$31)</f>
        <v>21</v>
      </c>
    </row>
    <row r="21" spans="2:12" x14ac:dyDescent="0.25">
      <c r="B21" s="3" t="s">
        <v>29</v>
      </c>
      <c r="C21" s="4">
        <v>2</v>
      </c>
      <c r="D21" s="4">
        <v>2</v>
      </c>
      <c r="E21" s="4">
        <v>4</v>
      </c>
      <c r="F21" s="4">
        <v>1</v>
      </c>
      <c r="G21" s="4">
        <v>2</v>
      </c>
      <c r="H21" s="4">
        <v>2</v>
      </c>
      <c r="I21" s="4">
        <v>1</v>
      </c>
      <c r="J21" s="4">
        <f>SUM(C21:I21)</f>
        <v>14</v>
      </c>
      <c r="K21" s="5">
        <f>C21*0.2+D21*0.1+E21*0.1+F21*0.2+G21*0.2+H21*0.1+I21*0.1</f>
        <v>1.9000000000000001</v>
      </c>
      <c r="L21" s="6">
        <f>RANK(K21,$K$3:$K$31)</f>
        <v>28</v>
      </c>
    </row>
    <row r="22" spans="2:12" x14ac:dyDescent="0.25">
      <c r="B22" s="3" t="s">
        <v>30</v>
      </c>
      <c r="C22" s="4">
        <v>2</v>
      </c>
      <c r="D22" s="7">
        <v>4</v>
      </c>
      <c r="E22" s="4">
        <v>4</v>
      </c>
      <c r="F22" s="4">
        <v>3</v>
      </c>
      <c r="G22" s="4">
        <v>3</v>
      </c>
      <c r="H22" s="4">
        <v>2</v>
      </c>
      <c r="I22" s="4">
        <v>1</v>
      </c>
      <c r="J22" s="4">
        <f>SUM(C22:I22)</f>
        <v>19</v>
      </c>
      <c r="K22" s="5">
        <f>C22*0.2+D22*0.1+E22*0.1+F22*0.2+G22*0.2+H22*0.1+I22*0.1</f>
        <v>2.7000000000000006</v>
      </c>
      <c r="L22" s="6">
        <f>RANK(K22,$K$3:$K$31)</f>
        <v>18</v>
      </c>
    </row>
    <row r="23" spans="2:12" x14ac:dyDescent="0.25">
      <c r="B23" s="3" t="s">
        <v>31</v>
      </c>
      <c r="C23" s="7">
        <v>2</v>
      </c>
      <c r="D23" s="7">
        <v>4</v>
      </c>
      <c r="E23" s="4">
        <v>3</v>
      </c>
      <c r="F23" s="4">
        <v>2</v>
      </c>
      <c r="G23" s="4">
        <v>2</v>
      </c>
      <c r="H23" s="7">
        <v>3</v>
      </c>
      <c r="I23" s="4">
        <v>1</v>
      </c>
      <c r="J23" s="4">
        <f>SUM(C23:I23)</f>
        <v>17</v>
      </c>
      <c r="K23" s="5">
        <f>C23*0.2+D23*0.1+E23*0.1+F23*0.2+G23*0.2+H23*0.1+I23*0.1</f>
        <v>2.3000000000000003</v>
      </c>
      <c r="L23" s="6">
        <f>RANK(K23,$K$3:$K$31)</f>
        <v>25</v>
      </c>
    </row>
    <row r="24" spans="2:12" x14ac:dyDescent="0.25">
      <c r="B24" s="3" t="s">
        <v>32</v>
      </c>
      <c r="C24" s="7">
        <v>4</v>
      </c>
      <c r="D24" s="7">
        <v>4</v>
      </c>
      <c r="E24" s="4">
        <v>3</v>
      </c>
      <c r="F24" s="4">
        <v>2</v>
      </c>
      <c r="G24" s="7">
        <v>2</v>
      </c>
      <c r="H24" s="7">
        <v>3</v>
      </c>
      <c r="I24" s="4">
        <v>1</v>
      </c>
      <c r="J24" s="4">
        <f>SUM(C24:I24)</f>
        <v>19</v>
      </c>
      <c r="K24" s="5">
        <f>C24*0.2+D24*0.1+E24*0.1+F24*0.2+G24*0.2+H24*0.1+I24*0.1</f>
        <v>2.7000000000000006</v>
      </c>
      <c r="L24" s="6">
        <f>RANK(K24,$K$3:$K$31)</f>
        <v>18</v>
      </c>
    </row>
    <row r="25" spans="2:12" x14ac:dyDescent="0.25">
      <c r="B25" s="3" t="s">
        <v>33</v>
      </c>
      <c r="C25" s="4">
        <v>2</v>
      </c>
      <c r="D25" s="4">
        <v>2</v>
      </c>
      <c r="E25" s="4">
        <v>3</v>
      </c>
      <c r="F25" s="4">
        <v>2</v>
      </c>
      <c r="G25" s="4">
        <v>3</v>
      </c>
      <c r="H25" s="4">
        <v>2</v>
      </c>
      <c r="I25" s="4">
        <v>2</v>
      </c>
      <c r="J25" s="4">
        <f>SUM(C25:I25)</f>
        <v>16</v>
      </c>
      <c r="K25" s="5">
        <f>C25*0.2+D25*0.1+E25*0.1+F25*0.2+G25*0.2+H25*0.1+I25*0.1</f>
        <v>2.3000000000000007</v>
      </c>
      <c r="L25" s="6">
        <f>RANK(K25,$K$3:$K$31)</f>
        <v>24</v>
      </c>
    </row>
    <row r="26" spans="2:12" x14ac:dyDescent="0.25">
      <c r="B26" s="3" t="s">
        <v>34</v>
      </c>
      <c r="C26" s="4">
        <v>3</v>
      </c>
      <c r="D26" s="4">
        <v>3</v>
      </c>
      <c r="E26" s="4">
        <v>4</v>
      </c>
      <c r="F26" s="4">
        <v>1</v>
      </c>
      <c r="G26" s="4">
        <v>2</v>
      </c>
      <c r="H26" s="4">
        <v>3</v>
      </c>
      <c r="I26" s="4">
        <v>1</v>
      </c>
      <c r="J26" s="4">
        <f>SUM(C26:I26)</f>
        <v>17</v>
      </c>
      <c r="K26" s="5">
        <f>C26*0.2+D26*0.1+E26*0.1+F26*0.2+G26*0.2+H26*0.1+I26*0.1</f>
        <v>2.3000000000000003</v>
      </c>
      <c r="L26" s="6">
        <f>RANK(K26,$K$3:$K$31)</f>
        <v>25</v>
      </c>
    </row>
    <row r="27" spans="2:12" x14ac:dyDescent="0.25">
      <c r="B27" s="3" t="s">
        <v>35</v>
      </c>
      <c r="C27" s="4">
        <v>3</v>
      </c>
      <c r="D27" s="4">
        <v>3</v>
      </c>
      <c r="E27" s="4">
        <v>4</v>
      </c>
      <c r="F27" s="4">
        <v>2</v>
      </c>
      <c r="G27" s="4">
        <v>2</v>
      </c>
      <c r="H27" s="4">
        <v>3</v>
      </c>
      <c r="I27" s="4">
        <v>1</v>
      </c>
      <c r="J27" s="4">
        <f>SUM(C27:I27)</f>
        <v>18</v>
      </c>
      <c r="K27" s="5">
        <f>C27*0.2+D27*0.1+E27*0.1+F27*0.2+G27*0.2+H27*0.1+I27*0.1</f>
        <v>2.5000000000000004</v>
      </c>
      <c r="L27" s="6">
        <f>RANK(K27,$K$3:$K$31)</f>
        <v>20</v>
      </c>
    </row>
    <row r="28" spans="2:12" x14ac:dyDescent="0.25">
      <c r="B28" s="3" t="s">
        <v>36</v>
      </c>
      <c r="C28" s="4">
        <v>3</v>
      </c>
      <c r="D28" s="4">
        <v>3</v>
      </c>
      <c r="E28" s="4">
        <v>4</v>
      </c>
      <c r="F28" s="4">
        <v>3</v>
      </c>
      <c r="G28" s="4">
        <v>4</v>
      </c>
      <c r="H28" s="4">
        <v>3</v>
      </c>
      <c r="I28" s="4">
        <v>4</v>
      </c>
      <c r="J28" s="4">
        <f>SUM(C28:I28)</f>
        <v>24</v>
      </c>
      <c r="K28" s="5">
        <f>C28*0.2+D28*0.1+E28*0.1+F28*0.2+G28*0.2+H28*0.1+I28*0.1</f>
        <v>3.4</v>
      </c>
      <c r="L28" s="6">
        <f>RANK(K28,$K$3:$K$31)</f>
        <v>7</v>
      </c>
    </row>
    <row r="29" spans="2:12" x14ac:dyDescent="0.25">
      <c r="B29" s="3" t="s">
        <v>37</v>
      </c>
      <c r="C29" s="4">
        <v>2</v>
      </c>
      <c r="D29" s="4">
        <v>3</v>
      </c>
      <c r="E29" s="4">
        <v>4</v>
      </c>
      <c r="F29" s="4">
        <v>3</v>
      </c>
      <c r="G29" s="4">
        <v>3</v>
      </c>
      <c r="H29" s="4">
        <v>4</v>
      </c>
      <c r="I29" s="4">
        <v>4</v>
      </c>
      <c r="J29" s="4">
        <f>SUM(C29:I29)</f>
        <v>23</v>
      </c>
      <c r="K29" s="5">
        <f>C29*0.2+D29*0.1+E29*0.1+F29*0.2+G29*0.2+H29*0.1+I29*0.1</f>
        <v>3.1</v>
      </c>
      <c r="L29" s="6">
        <f>RANK(K29,$K$3:$K$31)</f>
        <v>12</v>
      </c>
    </row>
    <row r="30" spans="2:12" x14ac:dyDescent="0.25">
      <c r="B30" s="3" t="s">
        <v>38</v>
      </c>
      <c r="C30" s="4">
        <v>2</v>
      </c>
      <c r="D30" s="4">
        <v>3</v>
      </c>
      <c r="E30" s="4">
        <v>3</v>
      </c>
      <c r="F30" s="4">
        <v>2</v>
      </c>
      <c r="G30" s="4">
        <v>2</v>
      </c>
      <c r="H30" s="4">
        <v>2</v>
      </c>
      <c r="I30" s="4">
        <v>1</v>
      </c>
      <c r="J30" s="4">
        <f>SUM(C30:I30)</f>
        <v>15</v>
      </c>
      <c r="K30" s="5">
        <f>C30*0.2+D30*0.1+E30*0.1+F30*0.2+G30*0.2+H30*0.1+I30*0.1</f>
        <v>2.0999999999999996</v>
      </c>
      <c r="L30" s="6">
        <f>RANK(K30,$K$3:$K$31)</f>
        <v>27</v>
      </c>
    </row>
    <row r="31" spans="2:12" x14ac:dyDescent="0.25">
      <c r="B31" s="3" t="s">
        <v>39</v>
      </c>
      <c r="C31" s="4">
        <v>2</v>
      </c>
      <c r="D31" s="4">
        <v>3</v>
      </c>
      <c r="E31" s="4">
        <v>4</v>
      </c>
      <c r="F31" s="4">
        <v>3</v>
      </c>
      <c r="G31" s="4">
        <v>3</v>
      </c>
      <c r="H31" s="4">
        <v>3</v>
      </c>
      <c r="I31" s="4">
        <v>2</v>
      </c>
      <c r="J31" s="4">
        <f>SUM(C31:I31)</f>
        <v>20</v>
      </c>
      <c r="K31" s="5">
        <f>C31*0.2+D31*0.1+E31*0.1+F31*0.2+G31*0.2+H31*0.1+I31*0.1</f>
        <v>2.8000000000000007</v>
      </c>
      <c r="L31" s="6">
        <f>RANK(K31,$K$3:$K$31)</f>
        <v>16</v>
      </c>
    </row>
  </sheetData>
  <autoFilter ref="A1:L32" xr:uid="{DC4FE30C-5CEB-4CB0-96D8-CAA0BAFD27B0}">
    <sortState xmlns:xlrd2="http://schemas.microsoft.com/office/spreadsheetml/2017/richdata2" ref="A2:L32">
      <sortCondition ref="A1:A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2025-09-16T13:21:23Z</dcterms:created>
  <dcterms:modified xsi:type="dcterms:W3CDTF">2025-09-16T13:23:19Z</dcterms:modified>
</cp:coreProperties>
</file>