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I6" i="1"/>
  <c r="G7" i="1" l="1"/>
  <c r="H7" i="1" s="1"/>
  <c r="N7" i="1" s="1"/>
  <c r="G6" i="1"/>
  <c r="H6" i="1" s="1"/>
  <c r="N6" i="1" s="1"/>
  <c r="G5" i="1"/>
  <c r="H5" i="1"/>
  <c r="N5" i="1" s="1"/>
  <c r="G4" i="1"/>
  <c r="H4" i="1" s="1"/>
  <c r="N4" i="1" s="1"/>
</calcChain>
</file>

<file path=xl/sharedStrings.xml><?xml version="1.0" encoding="utf-8"?>
<sst xmlns="http://schemas.openxmlformats.org/spreadsheetml/2006/main" count="39" uniqueCount="32">
  <si>
    <t>modulador</t>
  </si>
  <si>
    <t>Train set</t>
  </si>
  <si>
    <t>actiavtion</t>
  </si>
  <si>
    <t>layers</t>
  </si>
  <si>
    <t>units</t>
  </si>
  <si>
    <t>dropout</t>
  </si>
  <si>
    <t>Optimizer</t>
  </si>
  <si>
    <t>Train</t>
  </si>
  <si>
    <t>N points</t>
  </si>
  <si>
    <t>MSE</t>
  </si>
  <si>
    <t>Val set</t>
  </si>
  <si>
    <t>Val</t>
  </si>
  <si>
    <t>Inference Time</t>
  </si>
  <si>
    <t>Average inference time</t>
  </si>
  <si>
    <t>2orSC</t>
  </si>
  <si>
    <t>2-1 Cascade</t>
  </si>
  <si>
    <t>2-1-1 Cascade</t>
  </si>
  <si>
    <t>2orGm</t>
  </si>
  <si>
    <t>relu</t>
  </si>
  <si>
    <t>No</t>
  </si>
  <si>
    <t>Si</t>
  </si>
  <si>
    <t xml:space="preserve">NSA time </t>
  </si>
  <si>
    <t>2h 40 min</t>
  </si>
  <si>
    <t>RE-Training time (s)</t>
  </si>
  <si>
    <t>REGRESSION ONLY ANN</t>
  </si>
  <si>
    <t>Arquitectura</t>
  </si>
  <si>
    <t>tiempos (GPU PC Cognitio)</t>
  </si>
  <si>
    <t>1h 53 min</t>
  </si>
  <si>
    <t>2h 32 min</t>
  </si>
  <si>
    <t>adam</t>
  </si>
  <si>
    <t>RMSprop</t>
  </si>
  <si>
    <t>6h 7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</si>
</sst>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1" fillId="0" borderId="0" xfId="0" applyFont="1"/>
    <xf numFmtId="0" fontId="0" fillId="0" borderId="1" xfId="0" applyFon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selection activeCell="K5" sqref="K5"/>
    </sheetView>
  </sheetViews>
  <sheetFormatPr baseColWidth="10" defaultColWidth="8.88671875" defaultRowHeight="14.4" x14ac:dyDescent="0.3"/>
  <cols>
    <col min="1" max="1" width="12.5546875" bestFit="1" customWidth="1"/>
    <col min="2" max="2" width="9.109375" bestFit="1" customWidth="1"/>
    <col min="12" max="12" width="13.88671875" bestFit="1" customWidth="1"/>
    <col min="13" max="13" width="13.21875" bestFit="1" customWidth="1"/>
    <col min="14" max="14" width="19.88671875" bestFit="1" customWidth="1"/>
  </cols>
  <sheetData>
    <row r="1" spans="1:14" x14ac:dyDescent="0.3">
      <c r="A1" s="6" t="s">
        <v>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</row>
    <row r="2" spans="1:14" x14ac:dyDescent="0.3">
      <c r="A2" s="3"/>
      <c r="B2" s="6" t="s">
        <v>25</v>
      </c>
      <c r="C2" s="7"/>
      <c r="D2" s="7"/>
      <c r="E2" s="7"/>
      <c r="F2" s="8"/>
      <c r="G2" s="6" t="s">
        <v>8</v>
      </c>
      <c r="H2" s="8"/>
      <c r="I2" s="6" t="s">
        <v>9</v>
      </c>
      <c r="J2" s="8"/>
      <c r="K2" s="6" t="s">
        <v>26</v>
      </c>
      <c r="L2" s="7"/>
      <c r="M2" s="7"/>
      <c r="N2" s="8"/>
    </row>
    <row r="3" spans="1:14" x14ac:dyDescent="0.3">
      <c r="A3" s="3" t="s">
        <v>0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1</v>
      </c>
      <c r="H3" s="3" t="s">
        <v>10</v>
      </c>
      <c r="I3" s="3" t="s">
        <v>7</v>
      </c>
      <c r="J3" s="3" t="s">
        <v>11</v>
      </c>
      <c r="K3" s="3" t="s">
        <v>21</v>
      </c>
      <c r="L3" s="3" t="s">
        <v>23</v>
      </c>
      <c r="M3" s="3" t="s">
        <v>12</v>
      </c>
      <c r="N3" s="3" t="s">
        <v>13</v>
      </c>
    </row>
    <row r="4" spans="1:14" x14ac:dyDescent="0.3">
      <c r="A4" s="1" t="s">
        <v>14</v>
      </c>
      <c r="B4" s="1" t="s">
        <v>18</v>
      </c>
      <c r="C4" s="1">
        <v>5</v>
      </c>
      <c r="D4" s="1">
        <v>32</v>
      </c>
      <c r="E4" s="1" t="s">
        <v>19</v>
      </c>
      <c r="F4" s="1" t="s">
        <v>29</v>
      </c>
      <c r="G4" s="2">
        <f xml:space="preserve"> 0.8*23433</f>
        <v>18746.400000000001</v>
      </c>
      <c r="H4" s="2">
        <f>G4/0.8*0.2</f>
        <v>4686.6000000000004</v>
      </c>
      <c r="I4" s="1">
        <v>3.4000000000000002E-2</v>
      </c>
      <c r="J4" s="1">
        <v>3.3000000000000002E-2</v>
      </c>
      <c r="K4" s="5" t="s">
        <v>28</v>
      </c>
      <c r="L4" s="1">
        <v>63.81</v>
      </c>
      <c r="M4" s="1">
        <v>0.1229044</v>
      </c>
      <c r="N4" s="1">
        <f>M4/H4</f>
        <v>2.6224640464302478E-5</v>
      </c>
    </row>
    <row r="5" spans="1:14" x14ac:dyDescent="0.3">
      <c r="A5" s="1" t="s">
        <v>15</v>
      </c>
      <c r="B5" s="1" t="s">
        <v>18</v>
      </c>
      <c r="C5" s="1">
        <v>6</v>
      </c>
      <c r="D5" s="1">
        <v>32</v>
      </c>
      <c r="E5" s="1" t="s">
        <v>19</v>
      </c>
      <c r="F5" s="1" t="s">
        <v>30</v>
      </c>
      <c r="G5" s="2">
        <f>0.8*59827</f>
        <v>47861.600000000006</v>
      </c>
      <c r="H5" s="2">
        <f t="shared" ref="H5:H7" si="0">G5/0.8*0.2</f>
        <v>11965.400000000001</v>
      </c>
      <c r="I5" s="1">
        <v>3.1E-2</v>
      </c>
      <c r="J5" s="1">
        <v>2.8000000000000001E-2</v>
      </c>
      <c r="K5" t="s">
        <v>31</v>
      </c>
      <c r="L5" s="1">
        <v>397.67</v>
      </c>
      <c r="M5" s="1">
        <v>0.24669150000000001</v>
      </c>
      <c r="N5" s="1">
        <f t="shared" ref="N5:N7" si="1">M5/H5</f>
        <v>2.0617070887726274E-5</v>
      </c>
    </row>
    <row r="6" spans="1:14" x14ac:dyDescent="0.3">
      <c r="A6" s="1" t="s">
        <v>16</v>
      </c>
      <c r="B6" s="1" t="s">
        <v>18</v>
      </c>
      <c r="C6" s="1">
        <v>1</v>
      </c>
      <c r="D6" s="1">
        <v>32</v>
      </c>
      <c r="E6" s="1" t="s">
        <v>20</v>
      </c>
      <c r="F6" s="1" t="s">
        <v>30</v>
      </c>
      <c r="G6" s="2">
        <f>0.8*19770</f>
        <v>15816</v>
      </c>
      <c r="H6" s="2">
        <f t="shared" si="0"/>
        <v>3954</v>
      </c>
      <c r="I6" s="1">
        <f>0.016</f>
        <v>1.6E-2</v>
      </c>
      <c r="J6" s="1">
        <v>1.7000000000000001E-2</v>
      </c>
      <c r="K6" t="s">
        <v>22</v>
      </c>
      <c r="L6" s="1">
        <v>60.07</v>
      </c>
      <c r="M6" s="1">
        <v>8.7672E-2</v>
      </c>
      <c r="N6" s="1">
        <f t="shared" si="1"/>
        <v>2.2172989377845219E-5</v>
      </c>
    </row>
    <row r="7" spans="1:14" x14ac:dyDescent="0.3">
      <c r="A7" s="1" t="s">
        <v>17</v>
      </c>
      <c r="B7" s="1" t="s">
        <v>18</v>
      </c>
      <c r="C7" s="1">
        <v>5</v>
      </c>
      <c r="D7" s="1">
        <v>32</v>
      </c>
      <c r="E7" s="1" t="s">
        <v>19</v>
      </c>
      <c r="F7" s="1" t="s">
        <v>29</v>
      </c>
      <c r="G7" s="2">
        <f>16335*0.8</f>
        <v>13068</v>
      </c>
      <c r="H7" s="2">
        <f t="shared" si="0"/>
        <v>3267</v>
      </c>
      <c r="I7" s="1">
        <v>7.4999999999999997E-2</v>
      </c>
      <c r="J7" s="1">
        <v>7.2999999999999995E-2</v>
      </c>
      <c r="K7" s="1" t="s">
        <v>27</v>
      </c>
      <c r="L7" s="1">
        <v>105.01</v>
      </c>
      <c r="M7" s="1">
        <f>0.0940811</f>
        <v>9.4081100000000001E-2</v>
      </c>
      <c r="N7" s="1">
        <f t="shared" si="1"/>
        <v>2.8797398224670954E-5</v>
      </c>
    </row>
    <row r="18" spans="21:21" x14ac:dyDescent="0.3">
      <c r="U18" s="4"/>
    </row>
  </sheetData>
  <mergeCells count="5">
    <mergeCell ref="B2:F2"/>
    <mergeCell ref="G2:H2"/>
    <mergeCell ref="I2:J2"/>
    <mergeCell ref="K2:N2"/>
    <mergeCell ref="A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2023-07-31T18:00:55Z</dcterms:modified>
</cp:coreProperties>
</file>