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phe026_uit_no/Documents/PEGMATITES/Data/"/>
    </mc:Choice>
  </mc:AlternateContent>
  <xr:revisionPtr revIDLastSave="53" documentId="8_{E07C1D03-DA6E-4A09-BBB1-9D3BDEA06D5D}" xr6:coauthVersionLast="47" xr6:coauthVersionMax="47" xr10:uidLastSave="{1050075B-92E9-4BFF-9554-12E1F7ABC1A2}"/>
  <bookViews>
    <workbookView xWindow="-120" yWindow="-120" windowWidth="29040" windowHeight="18240" tabRatio="931" activeTab="4" xr2:uid="{9D799C19-D7F6-4AF2-8910-A32BF133EA4A}"/>
  </bookViews>
  <sheets>
    <sheet name="MORB_Pearce_1983" sheetId="7" r:id="rId1"/>
    <sheet name="MORB_Pearce_1996" sheetId="8" r:id="rId2"/>
    <sheet name="OIB_Sun_1989" sheetId="9" r:id="rId3"/>
    <sheet name="PRIMA_Long_Sun_1995" sheetId="10" r:id="rId4"/>
    <sheet name="PRIMO_Wood_1979" sheetId="11" r:id="rId5"/>
    <sheet name="REE_Chondrite_Nakamura_1974" sheetId="12" r:id="rId6"/>
    <sheet name="EMORB_Sun_McDonough_1989" sheetId="1" r:id="rId7"/>
    <sheet name="NMORB_Long_Sun_McDonough_1989" sheetId="2" r:id="rId8"/>
    <sheet name="PRIMA_Long_Sun_McDonough_1989" sheetId="3" r:id="rId9"/>
    <sheet name="REE_PRIMA_Sun_1995" sheetId="4" r:id="rId10"/>
    <sheet name="REE_Chondrite_Boynton_1984" sheetId="5" r:id="rId11"/>
    <sheet name="Bevins_1984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6" l="1"/>
  <c r="K2" i="6"/>
  <c r="D2" i="6"/>
</calcChain>
</file>

<file path=xl/sharedStrings.xml><?xml version="1.0" encoding="utf-8"?>
<sst xmlns="http://schemas.openxmlformats.org/spreadsheetml/2006/main" count="226" uniqueCount="32">
  <si>
    <t>Ba</t>
  </si>
  <si>
    <t>Ce</t>
  </si>
  <si>
    <t>Cs</t>
  </si>
  <si>
    <t>Dy</t>
  </si>
  <si>
    <t>Eu</t>
  </si>
  <si>
    <t>K</t>
  </si>
  <si>
    <t>La</t>
  </si>
  <si>
    <t>Lu</t>
  </si>
  <si>
    <t>Nb</t>
  </si>
  <si>
    <t>Nd</t>
  </si>
  <si>
    <t>P</t>
  </si>
  <si>
    <t>Pb</t>
  </si>
  <si>
    <t>Pr</t>
  </si>
  <si>
    <t>Rb</t>
  </si>
  <si>
    <t>Sm</t>
  </si>
  <si>
    <t>Sr</t>
  </si>
  <si>
    <t>Th</t>
  </si>
  <si>
    <t>Ti</t>
  </si>
  <si>
    <t>U</t>
  </si>
  <si>
    <t>Y</t>
  </si>
  <si>
    <t>Yb</t>
  </si>
  <si>
    <t>Zr</t>
  </si>
  <si>
    <t>Er</t>
  </si>
  <si>
    <t>Gd</t>
  </si>
  <si>
    <t>Hf</t>
  </si>
  <si>
    <t>Ho</t>
  </si>
  <si>
    <t>Li</t>
  </si>
  <si>
    <t>Ta</t>
  </si>
  <si>
    <t>Tb</t>
  </si>
  <si>
    <t>Tm</t>
  </si>
  <si>
    <t>Ni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</si>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</sst>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FF9D-6718-4AD0-9FFF-C52340EAB457}">
  <dimension ref="A1:O2"/>
  <sheetViews>
    <sheetView workbookViewId="0">
      <selection sqref="A1:O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24</v>
      </c>
      <c r="D1" t="s">
        <v>5</v>
      </c>
      <c r="E1" t="s">
        <v>8</v>
      </c>
      <c r="F1" t="s">
        <v>10</v>
      </c>
      <c r="G1" t="s">
        <v>13</v>
      </c>
      <c r="H1" t="s">
        <v>14</v>
      </c>
      <c r="I1" t="s">
        <v>15</v>
      </c>
      <c r="J1" t="s">
        <v>27</v>
      </c>
      <c r="K1" t="s">
        <v>16</v>
      </c>
      <c r="L1" t="s">
        <v>17</v>
      </c>
      <c r="M1" t="s">
        <v>19</v>
      </c>
      <c r="N1" t="s">
        <v>20</v>
      </c>
      <c r="O1" t="s">
        <v>21</v>
      </c>
    </row>
    <row r="2" spans="1:15" x14ac:dyDescent="0.25">
      <c r="A2">
        <v>20</v>
      </c>
      <c r="B2">
        <v>10</v>
      </c>
      <c r="C2">
        <v>2.4</v>
      </c>
      <c r="D2">
        <v>1245</v>
      </c>
      <c r="E2">
        <v>3.5</v>
      </c>
      <c r="F2">
        <v>534</v>
      </c>
      <c r="G2">
        <v>2</v>
      </c>
      <c r="H2">
        <v>3.3</v>
      </c>
      <c r="I2">
        <v>120</v>
      </c>
      <c r="J2">
        <v>0.18</v>
      </c>
      <c r="K2">
        <v>0.2</v>
      </c>
      <c r="L2">
        <v>8992</v>
      </c>
      <c r="M2">
        <v>30</v>
      </c>
      <c r="N2">
        <v>3.4</v>
      </c>
      <c r="O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3D35-ED29-4531-AB34-CFEC02256197}">
  <dimension ref="A1:O2"/>
  <sheetViews>
    <sheetView workbookViewId="0">
      <selection activeCell="F40" sqref="F4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24</v>
      </c>
      <c r="D1" t="s">
        <v>5</v>
      </c>
      <c r="E1" t="s">
        <v>7</v>
      </c>
      <c r="F1" t="s">
        <v>8</v>
      </c>
      <c r="G1" t="s">
        <v>10</v>
      </c>
      <c r="H1" t="s">
        <v>13</v>
      </c>
      <c r="I1" t="s">
        <v>14</v>
      </c>
      <c r="J1" t="s">
        <v>15</v>
      </c>
      <c r="K1" t="s">
        <v>27</v>
      </c>
      <c r="L1" t="s">
        <v>16</v>
      </c>
      <c r="M1" t="s">
        <v>17</v>
      </c>
      <c r="N1" t="s">
        <v>20</v>
      </c>
      <c r="O1" t="s">
        <v>21</v>
      </c>
    </row>
    <row r="2" spans="1:15" x14ac:dyDescent="0.25">
      <c r="A2">
        <v>20</v>
      </c>
      <c r="B2">
        <v>10</v>
      </c>
      <c r="C2">
        <v>2.4</v>
      </c>
      <c r="D2">
        <v>1245</v>
      </c>
      <c r="E2">
        <v>30</v>
      </c>
      <c r="F2">
        <v>3.5</v>
      </c>
      <c r="G2">
        <v>534</v>
      </c>
      <c r="H2">
        <v>2</v>
      </c>
      <c r="I2">
        <v>3.3</v>
      </c>
      <c r="J2">
        <v>120</v>
      </c>
      <c r="K2">
        <v>0.18</v>
      </c>
      <c r="L2">
        <v>0.2</v>
      </c>
      <c r="M2">
        <v>8992</v>
      </c>
      <c r="N2">
        <v>3.4</v>
      </c>
      <c r="O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2E0D-FA6D-442D-8055-14CEF3B8CD7F}">
  <dimension ref="A1:V2"/>
  <sheetViews>
    <sheetView workbookViewId="0">
      <selection activeCell="H39" sqref="H3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350</v>
      </c>
      <c r="B2" s="1">
        <v>80</v>
      </c>
      <c r="C2" s="1">
        <v>0.38700000000000001</v>
      </c>
      <c r="D2" s="1">
        <v>5.6</v>
      </c>
      <c r="E2" s="1">
        <v>3</v>
      </c>
      <c r="F2" s="1">
        <v>12000</v>
      </c>
      <c r="G2" s="1">
        <v>37</v>
      </c>
      <c r="H2" s="1">
        <v>0.3</v>
      </c>
      <c r="I2" s="1">
        <v>48</v>
      </c>
      <c r="J2" s="1">
        <v>38.5</v>
      </c>
      <c r="K2" s="1">
        <v>2700</v>
      </c>
      <c r="L2" s="1">
        <v>3.2</v>
      </c>
      <c r="M2" s="1">
        <v>9.6999999999999993</v>
      </c>
      <c r="N2" s="1">
        <v>31</v>
      </c>
      <c r="O2" s="1">
        <v>10</v>
      </c>
      <c r="P2" s="1">
        <v>660</v>
      </c>
      <c r="Q2" s="1">
        <v>4</v>
      </c>
      <c r="R2" s="1">
        <v>17200</v>
      </c>
      <c r="S2" s="1">
        <v>1.02</v>
      </c>
      <c r="T2" s="1">
        <v>29</v>
      </c>
      <c r="U2" s="1">
        <v>2.16</v>
      </c>
      <c r="V2" s="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ED7B-D9B2-4B8C-B901-29744F0D3FD1}">
  <dimension ref="A1:S2"/>
  <sheetViews>
    <sheetView workbookViewId="0">
      <selection activeCell="K37" sqref="K3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27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6.6</v>
      </c>
      <c r="B2" s="1">
        <v>1.675</v>
      </c>
      <c r="C2" s="1">
        <v>2.1000000000000001E-2</v>
      </c>
      <c r="D2" s="1">
        <v>0.67400000000000004</v>
      </c>
      <c r="E2" s="1">
        <v>0.154</v>
      </c>
      <c r="F2" s="1">
        <v>0.64800000000000002</v>
      </c>
      <c r="G2" s="1">
        <v>6.8000000000000005E-2</v>
      </c>
      <c r="H2" s="1">
        <v>0.65799999999999992</v>
      </c>
      <c r="I2" s="1">
        <v>1.25</v>
      </c>
      <c r="J2" s="1">
        <v>90</v>
      </c>
      <c r="K2" s="1">
        <v>0.15</v>
      </c>
      <c r="L2" s="1">
        <v>0.254</v>
      </c>
      <c r="M2" s="1">
        <v>0.6</v>
      </c>
      <c r="N2" s="1">
        <v>0.40600000000000003</v>
      </c>
      <c r="O2" s="1">
        <v>19.899999999999999</v>
      </c>
      <c r="P2" s="1">
        <v>3.7000000000000012E-2</v>
      </c>
      <c r="Q2" s="1">
        <v>0.08</v>
      </c>
      <c r="R2" s="1">
        <v>1205</v>
      </c>
      <c r="S2" s="1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4410-D251-4835-BA77-8FB653156785}">
  <dimension ref="A1:S2"/>
  <sheetViews>
    <sheetView tabSelected="1" workbookViewId="0">
      <selection activeCell="I24" sqref="I24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27</v>
      </c>
      <c r="N1" s="1" t="s">
        <v>28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21</v>
      </c>
    </row>
    <row r="2" spans="1:19" x14ac:dyDescent="0.25">
      <c r="A2" s="1">
        <v>7.56</v>
      </c>
      <c r="B2" s="1">
        <v>1.9</v>
      </c>
      <c r="C2" s="1">
        <v>1.9E-2</v>
      </c>
      <c r="D2" s="1">
        <v>0.35</v>
      </c>
      <c r="E2" s="1">
        <v>252</v>
      </c>
      <c r="F2" s="1">
        <v>0.71</v>
      </c>
      <c r="G2" s="1">
        <v>0.62</v>
      </c>
      <c r="H2" s="1">
        <v>1.29</v>
      </c>
      <c r="I2" s="1">
        <v>90.4</v>
      </c>
      <c r="J2" s="1">
        <v>0.86</v>
      </c>
      <c r="K2" s="1">
        <v>0.38500000000000001</v>
      </c>
      <c r="L2" s="1">
        <v>23</v>
      </c>
      <c r="M2" s="1">
        <v>4.2999999999999997E-2</v>
      </c>
      <c r="N2" s="1">
        <v>9.9000000000000005E-2</v>
      </c>
      <c r="O2" s="1">
        <v>9.6000000000000002E-2</v>
      </c>
      <c r="P2" s="1">
        <v>1527</v>
      </c>
      <c r="Q2" s="1">
        <v>2.7E-2</v>
      </c>
      <c r="R2" s="1">
        <v>4.87</v>
      </c>
      <c r="S2" s="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5FBD-7630-4425-B9DB-D334CB693B31}">
  <dimension ref="A1:N2"/>
  <sheetViews>
    <sheetView workbookViewId="0">
      <selection activeCell="N32" sqref="N32"/>
    </sheetView>
  </sheetViews>
  <sheetFormatPr defaultRowHeight="15" x14ac:dyDescent="0.25"/>
  <sheetData>
    <row r="1" spans="1:14" x14ac:dyDescent="0.25">
      <c r="A1" t="s">
        <v>1</v>
      </c>
      <c r="B1" t="s">
        <v>3</v>
      </c>
      <c r="C1" t="s">
        <v>22</v>
      </c>
      <c r="D1" t="s">
        <v>4</v>
      </c>
      <c r="E1" t="s">
        <v>23</v>
      </c>
      <c r="F1" t="s">
        <v>25</v>
      </c>
      <c r="G1" t="s">
        <v>6</v>
      </c>
      <c r="H1" t="s">
        <v>7</v>
      </c>
      <c r="I1" t="s">
        <v>9</v>
      </c>
      <c r="J1" t="s">
        <v>11</v>
      </c>
      <c r="K1" t="s">
        <v>14</v>
      </c>
      <c r="L1" t="s">
        <v>28</v>
      </c>
      <c r="M1" t="s">
        <v>29</v>
      </c>
      <c r="N1" t="s">
        <v>20</v>
      </c>
    </row>
    <row r="2" spans="1:14" x14ac:dyDescent="0.25">
      <c r="A2">
        <v>0.86499999999999999</v>
      </c>
      <c r="B2">
        <v>0.34300000000000003</v>
      </c>
      <c r="C2">
        <v>0.22500000000000001</v>
      </c>
      <c r="D2">
        <v>7.6999999999999999E-2</v>
      </c>
      <c r="E2">
        <v>0.27600000000000002</v>
      </c>
      <c r="F2">
        <v>7.0000000000000007E-2</v>
      </c>
      <c r="G2">
        <v>0.33</v>
      </c>
      <c r="H2">
        <v>3.4000000000000002E-2</v>
      </c>
      <c r="I2">
        <v>0.63</v>
      </c>
      <c r="J2">
        <v>0.112</v>
      </c>
      <c r="K2">
        <v>0.20300000000000001</v>
      </c>
      <c r="L2">
        <v>4.7E-2</v>
      </c>
      <c r="M2">
        <v>0.03</v>
      </c>
      <c r="N2">
        <v>0.22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3C91-44C8-4E45-BE5B-C690A45480DF}">
  <dimension ref="A1:V2"/>
  <sheetViews>
    <sheetView workbookViewId="0">
      <selection activeCell="Q36" sqref="Q3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57</v>
      </c>
      <c r="B2">
        <v>15</v>
      </c>
      <c r="C2">
        <v>6.3E-2</v>
      </c>
      <c r="D2">
        <v>3.55</v>
      </c>
      <c r="E2">
        <v>0.91</v>
      </c>
      <c r="F2">
        <v>2100</v>
      </c>
      <c r="G2">
        <v>6.3</v>
      </c>
      <c r="H2">
        <v>0.35399999999999998</v>
      </c>
      <c r="I2">
        <v>8.3000000000000007</v>
      </c>
      <c r="J2">
        <v>9</v>
      </c>
      <c r="K2">
        <v>620</v>
      </c>
      <c r="L2">
        <v>0.6</v>
      </c>
      <c r="M2">
        <v>2.0499999999999998</v>
      </c>
      <c r="N2">
        <v>5.04</v>
      </c>
      <c r="O2">
        <v>2.6</v>
      </c>
      <c r="P2">
        <v>155</v>
      </c>
      <c r="Q2">
        <v>0.6</v>
      </c>
      <c r="R2">
        <v>6000</v>
      </c>
      <c r="S2">
        <v>0.18</v>
      </c>
      <c r="T2">
        <v>22</v>
      </c>
      <c r="U2">
        <v>2.37</v>
      </c>
      <c r="V2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B4D9-9DE1-4402-B468-ED7839C730CD}">
  <dimension ref="A1:V2"/>
  <sheetViews>
    <sheetView workbookViewId="0">
      <selection activeCell="U37" sqref="U3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6.3</v>
      </c>
      <c r="B2">
        <v>7.5</v>
      </c>
      <c r="C2">
        <v>7.0000000000000001E-3</v>
      </c>
      <c r="D2">
        <v>4.55</v>
      </c>
      <c r="E2">
        <v>1.02</v>
      </c>
      <c r="F2">
        <v>600</v>
      </c>
      <c r="G2">
        <v>2.5</v>
      </c>
      <c r="H2">
        <v>0.45500000000000002</v>
      </c>
      <c r="I2">
        <v>2.33</v>
      </c>
      <c r="J2">
        <v>7.3</v>
      </c>
      <c r="K2">
        <v>510</v>
      </c>
      <c r="L2">
        <v>0.3</v>
      </c>
      <c r="M2">
        <v>1.32</v>
      </c>
      <c r="N2">
        <v>0.56000000000000005</v>
      </c>
      <c r="O2">
        <v>2.63</v>
      </c>
      <c r="P2">
        <v>90</v>
      </c>
      <c r="Q2">
        <v>0.12</v>
      </c>
      <c r="R2">
        <v>7600</v>
      </c>
      <c r="S2">
        <v>4.7E-2</v>
      </c>
      <c r="T2">
        <v>28</v>
      </c>
      <c r="U2">
        <v>3.05</v>
      </c>
      <c r="V2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DA6E-1574-4466-8CA5-DAAD25ED51EC}">
  <dimension ref="A1:AD2"/>
  <sheetViews>
    <sheetView workbookViewId="0">
      <selection activeCell="J38" sqref="J38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23</v>
      </c>
      <c r="H1" t="s">
        <v>24</v>
      </c>
      <c r="I1" t="s">
        <v>25</v>
      </c>
      <c r="J1" t="s">
        <v>5</v>
      </c>
      <c r="K1" t="s">
        <v>6</v>
      </c>
      <c r="L1" t="s">
        <v>26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27</v>
      </c>
      <c r="W1" t="s">
        <v>28</v>
      </c>
      <c r="X1" t="s">
        <v>16</v>
      </c>
      <c r="Y1" t="s">
        <v>17</v>
      </c>
      <c r="Z1" t="s">
        <v>29</v>
      </c>
      <c r="AA1" t="s">
        <v>18</v>
      </c>
      <c r="AB1" t="s">
        <v>19</v>
      </c>
      <c r="AC1" t="s">
        <v>20</v>
      </c>
      <c r="AD1" t="s">
        <v>21</v>
      </c>
    </row>
    <row r="2" spans="1:30" x14ac:dyDescent="0.25">
      <c r="A2">
        <v>6.9889999999999999</v>
      </c>
      <c r="B2">
        <v>1.7749999999999999</v>
      </c>
      <c r="C2">
        <v>7.9000000000000008E-3</v>
      </c>
      <c r="D2">
        <v>0.73699999999999999</v>
      </c>
      <c r="E2">
        <v>0.48</v>
      </c>
      <c r="F2">
        <v>0.16800000000000001</v>
      </c>
      <c r="G2">
        <v>0.59599999999999997</v>
      </c>
      <c r="H2">
        <v>0.309</v>
      </c>
      <c r="I2">
        <v>0.16400000000000001</v>
      </c>
      <c r="J2">
        <v>250</v>
      </c>
      <c r="K2">
        <v>0.68700000000000006</v>
      </c>
      <c r="L2">
        <v>1.6</v>
      </c>
      <c r="M2">
        <v>7.400000000000001E-2</v>
      </c>
      <c r="N2">
        <v>0.71299999999999997</v>
      </c>
      <c r="O2">
        <v>1.3540000000000001</v>
      </c>
      <c r="P2">
        <v>95</v>
      </c>
      <c r="Q2">
        <v>7.0999999999999994E-2</v>
      </c>
      <c r="R2">
        <v>0.27600000000000002</v>
      </c>
      <c r="S2">
        <v>0.63500000000000001</v>
      </c>
      <c r="T2">
        <v>0.44400000000000001</v>
      </c>
      <c r="U2">
        <v>21.1</v>
      </c>
      <c r="V2">
        <v>4.0999999999999988E-2</v>
      </c>
      <c r="W2">
        <v>0.108</v>
      </c>
      <c r="X2">
        <v>8.5000000000000006E-2</v>
      </c>
      <c r="Y2">
        <v>1300</v>
      </c>
      <c r="Z2">
        <v>7.400000000000001E-2</v>
      </c>
      <c r="AA2">
        <v>2.1000000000000001E-2</v>
      </c>
      <c r="AB2">
        <v>4.55</v>
      </c>
      <c r="AC2">
        <v>0.49299999999999999</v>
      </c>
      <c r="AD2">
        <v>11.2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237B-A276-477C-8AAD-9C89312974A5}">
  <dimension ref="A1:V2"/>
  <sheetViews>
    <sheetView workbookViewId="0">
      <selection activeCell="X37" sqref="X37"/>
    </sheetView>
  </sheetViews>
  <sheetFormatPr defaultRowHeight="15" x14ac:dyDescent="0.25"/>
  <sheetData>
    <row r="1" spans="1:22" x14ac:dyDescent="0.25">
      <c r="A1" s="1" t="s">
        <v>1</v>
      </c>
      <c r="B1" s="1" t="s">
        <v>3</v>
      </c>
      <c r="C1" s="1" t="s">
        <v>22</v>
      </c>
      <c r="D1" s="1" t="s">
        <v>4</v>
      </c>
      <c r="E1" s="1" t="s">
        <v>23</v>
      </c>
      <c r="F1" s="1" t="s">
        <v>25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14</v>
      </c>
      <c r="L1" s="1" t="s">
        <v>28</v>
      </c>
      <c r="M1" s="1" t="s">
        <v>29</v>
      </c>
      <c r="N1" s="1" t="s">
        <v>20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s="1">
        <v>1.675</v>
      </c>
      <c r="B2" s="1">
        <v>0.67400000000000004</v>
      </c>
      <c r="C2" s="1">
        <v>0.43799999999999989</v>
      </c>
      <c r="D2" s="1">
        <v>0.154</v>
      </c>
      <c r="E2" s="1">
        <v>0.54400000000000004</v>
      </c>
      <c r="F2" s="1">
        <v>0.14899999999999999</v>
      </c>
      <c r="G2" s="1">
        <v>0.64800000000000002</v>
      </c>
      <c r="H2" s="1">
        <v>6.8000000000000005E-2</v>
      </c>
      <c r="I2" s="1">
        <v>1.25</v>
      </c>
      <c r="J2" s="1">
        <v>0.254</v>
      </c>
      <c r="K2" s="1">
        <v>0.40600000000000003</v>
      </c>
      <c r="L2" s="1">
        <v>9.9000000000000005E-2</v>
      </c>
      <c r="M2" s="1">
        <v>6.8000000000000005E-2</v>
      </c>
      <c r="N2" s="1">
        <v>0.441</v>
      </c>
      <c r="O2" s="1"/>
      <c r="P2" s="1"/>
      <c r="Q2" s="1"/>
      <c r="R2" s="1"/>
      <c r="S2" s="1"/>
      <c r="T2" s="1"/>
      <c r="U2" s="1"/>
      <c r="V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923D-4E2D-48BA-AB62-1BBB6A4D2C5B}">
  <dimension ref="A1:N2"/>
  <sheetViews>
    <sheetView workbookViewId="0">
      <selection activeCell="M19" sqref="M19"/>
    </sheetView>
  </sheetViews>
  <sheetFormatPr defaultRowHeight="15" x14ac:dyDescent="0.25"/>
  <sheetData>
    <row r="1" spans="1:14" x14ac:dyDescent="0.25">
      <c r="A1" s="1" t="s">
        <v>1</v>
      </c>
      <c r="B1" s="1" t="s">
        <v>3</v>
      </c>
      <c r="C1" s="1" t="s">
        <v>22</v>
      </c>
      <c r="D1" s="1" t="s">
        <v>4</v>
      </c>
      <c r="E1" s="1" t="s">
        <v>23</v>
      </c>
      <c r="F1" s="1" t="s">
        <v>25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14</v>
      </c>
      <c r="L1" s="1" t="s">
        <v>28</v>
      </c>
      <c r="M1" s="1" t="s">
        <v>29</v>
      </c>
      <c r="N1" s="1" t="s">
        <v>20</v>
      </c>
    </row>
    <row r="2" spans="1:14" x14ac:dyDescent="0.25">
      <c r="A2" s="1">
        <v>0.80799999999999994</v>
      </c>
      <c r="B2" s="1">
        <v>0.32200000000000001</v>
      </c>
      <c r="C2" s="1">
        <v>0.21</v>
      </c>
      <c r="D2" s="1">
        <v>7.3499999999999996E-2</v>
      </c>
      <c r="E2" s="1">
        <v>0.25900000000000001</v>
      </c>
      <c r="F2" s="1">
        <v>7.1800000000000003E-2</v>
      </c>
      <c r="G2" s="1">
        <v>0.31</v>
      </c>
      <c r="H2" s="1">
        <v>3.2199999999999999E-2</v>
      </c>
      <c r="I2" s="1">
        <v>0.6</v>
      </c>
      <c r="J2" s="1">
        <v>0.122</v>
      </c>
      <c r="K2" s="1">
        <v>0.19500000000000001</v>
      </c>
      <c r="L2" s="1">
        <v>4.7399999999999998E-2</v>
      </c>
      <c r="M2" s="1">
        <v>3.2399999999999998E-2</v>
      </c>
      <c r="N2" s="1">
        <v>0.20899999999999999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C51B-10A3-49D6-B1E6-C96CADE788F7}">
  <dimension ref="A1:T2"/>
  <sheetViews>
    <sheetView workbookViewId="0">
      <selection activeCell="J18" sqref="J18"/>
    </sheetView>
  </sheetViews>
  <sheetFormatPr defaultRowHeight="15" x14ac:dyDescent="0.25"/>
  <sheetData>
    <row r="1" spans="1:20" x14ac:dyDescent="0.25">
      <c r="A1" s="2" t="s">
        <v>13</v>
      </c>
      <c r="B1" s="2" t="s">
        <v>0</v>
      </c>
      <c r="C1" s="2" t="s">
        <v>16</v>
      </c>
      <c r="D1" s="2" t="s">
        <v>5</v>
      </c>
      <c r="E1" s="2" t="s">
        <v>6</v>
      </c>
      <c r="F1" s="2" t="s">
        <v>1</v>
      </c>
      <c r="G1" s="2" t="s">
        <v>15</v>
      </c>
      <c r="H1" s="2" t="s">
        <v>8</v>
      </c>
      <c r="I1" s="2" t="s">
        <v>27</v>
      </c>
      <c r="J1" s="2" t="s">
        <v>9</v>
      </c>
      <c r="K1" s="2" t="s">
        <v>10</v>
      </c>
      <c r="L1" s="2" t="s">
        <v>24</v>
      </c>
      <c r="M1" s="2" t="s">
        <v>21</v>
      </c>
      <c r="N1" s="2" t="s">
        <v>4</v>
      </c>
      <c r="O1" s="2" t="s">
        <v>17</v>
      </c>
      <c r="P1" s="2" t="s">
        <v>28</v>
      </c>
      <c r="Q1" s="2" t="s">
        <v>19</v>
      </c>
      <c r="R1" s="2" t="s">
        <v>20</v>
      </c>
      <c r="S1" s="2" t="s">
        <v>30</v>
      </c>
      <c r="T1" s="2" t="s">
        <v>31</v>
      </c>
    </row>
    <row r="2" spans="1:20" x14ac:dyDescent="0.25">
      <c r="A2">
        <v>1</v>
      </c>
      <c r="B2">
        <v>12</v>
      </c>
      <c r="C2">
        <v>0.2</v>
      </c>
      <c r="D2">
        <f>0.15/0.83013*10000</f>
        <v>1806.9459000397528</v>
      </c>
      <c r="E2">
        <v>3</v>
      </c>
      <c r="F2">
        <v>10</v>
      </c>
      <c r="G2">
        <v>136</v>
      </c>
      <c r="H2">
        <v>2.5</v>
      </c>
      <c r="I2">
        <v>0.17</v>
      </c>
      <c r="J2">
        <v>8</v>
      </c>
      <c r="K2">
        <f>0.12/2.2951*10000</f>
        <v>522.85303472615567</v>
      </c>
      <c r="L2">
        <v>2.5</v>
      </c>
      <c r="M2">
        <v>88</v>
      </c>
      <c r="N2">
        <v>1.2</v>
      </c>
      <c r="O2">
        <f>1.5*5995</f>
        <v>8992.5</v>
      </c>
      <c r="P2">
        <v>0.71</v>
      </c>
      <c r="Q2">
        <v>35</v>
      </c>
      <c r="R2">
        <v>3.5</v>
      </c>
      <c r="S2">
        <v>138</v>
      </c>
      <c r="T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MORB_Pearce_1983</vt:lpstr>
      <vt:lpstr>MORB_Pearce_1996</vt:lpstr>
      <vt:lpstr>OIB_Sun_1989</vt:lpstr>
      <vt:lpstr>PRIMA_Long_Sun_1995</vt:lpstr>
      <vt:lpstr>PRIMO_Wood_1979</vt:lpstr>
      <vt:lpstr>REE_Chondrite_Nakamura_1974</vt:lpstr>
      <vt:lpstr>EMORB_Sun_McDonough_1989</vt:lpstr>
      <vt:lpstr>NMORB_Long_Sun_McDonough_1989</vt:lpstr>
      <vt:lpstr>PRIMA_Long_Sun_McDonough_1989</vt:lpstr>
      <vt:lpstr>REE_PRIMA_Sun_1995</vt:lpstr>
      <vt:lpstr>REE_Chondrite_Boynton_1984</vt:lpstr>
      <vt:lpstr>Bevins_1984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Heckmann</dc:creator>
  <cp:lastModifiedBy>Paul</cp:lastModifiedBy>
  <dcterms:created xsi:type="dcterms:W3CDTF">2021-01-26T09:27:51Z</dcterms:created>
  <dcterms:modified xsi:type="dcterms:W3CDTF">2022-03-21T14:14:28Z</dcterms:modified>
</cp:coreProperties>
</file>