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h\Downloads\"/>
    </mc:Choice>
  </mc:AlternateContent>
  <xr:revisionPtr revIDLastSave="0" documentId="13_ncr:1_{7A74AF97-D068-47A7-99DC-7E77317B211D}" xr6:coauthVersionLast="47" xr6:coauthVersionMax="47" xr10:uidLastSave="{00000000-0000-0000-0000-000000000000}"/>
  <bookViews>
    <workbookView xWindow="-110" yWindow="-110" windowWidth="19420" windowHeight="10300" activeTab="1" xr2:uid="{38E2833B-D2EF-4AC1-8B55-6A932B87E28C}"/>
  </bookViews>
  <sheets>
    <sheet name="Raw Data" sheetId="1" r:id="rId1"/>
    <sheet name="Cleaned data" sheetId="2" r:id="rId2"/>
  </sheets>
  <definedNames>
    <definedName name="ExternalData_1" localSheetId="1" hidden="1">'Cleaned data'!$A$1:$E$21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2" l="1"/>
  <c r="K14" i="2"/>
  <c r="K15" i="2"/>
  <c r="K16" i="2"/>
  <c r="K12" i="2"/>
  <c r="J13" i="2"/>
  <c r="J14" i="2"/>
  <c r="J15" i="2"/>
  <c r="J16" i="2"/>
  <c r="J12" i="2"/>
  <c r="K9" i="2"/>
  <c r="K8" i="2"/>
  <c r="K7" i="2"/>
  <c r="J9" i="2"/>
  <c r="J8" i="2"/>
  <c r="J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2EA4A5-6AF8-493D-A506-30B8F84821A9}" keepAlive="1" name="Query - Cleaned data" description="Connection to the 'Cleaned data' query in the workbook." type="5" refreshedVersion="8" background="1" saveData="1">
    <dbPr connection="Provider=Microsoft.Mashup.OleDb.1;Data Source=$Workbook$;Location=&quot;Cleaned data&quot;;Extended Properties=&quot;&quot;" command="SELECT * FROM [Cleaned data]"/>
  </connection>
</connections>
</file>

<file path=xl/sharedStrings.xml><?xml version="1.0" encoding="utf-8"?>
<sst xmlns="http://schemas.openxmlformats.org/spreadsheetml/2006/main" count="152" uniqueCount="28">
  <si>
    <t>Category</t>
  </si>
  <si>
    <t>State</t>
  </si>
  <si>
    <t>Product Code</t>
  </si>
  <si>
    <t>Item-101</t>
  </si>
  <si>
    <t>Item-102</t>
  </si>
  <si>
    <t>Item-103</t>
  </si>
  <si>
    <t>Item-104</t>
  </si>
  <si>
    <t>Item-105</t>
  </si>
  <si>
    <t>Gujarat</t>
  </si>
  <si>
    <t>Punjab</t>
  </si>
  <si>
    <t>Uttar Pradesh</t>
  </si>
  <si>
    <t>Karnataka</t>
  </si>
  <si>
    <t xml:space="preserve">CY Sales </t>
  </si>
  <si>
    <t>PY Sales</t>
  </si>
  <si>
    <t>Apparel</t>
  </si>
  <si>
    <t>Footwear</t>
  </si>
  <si>
    <t>Accessories</t>
  </si>
  <si>
    <t>Outdoor</t>
  </si>
  <si>
    <t>Western</t>
  </si>
  <si>
    <t>Difference</t>
  </si>
  <si>
    <t>Column1</t>
  </si>
  <si>
    <t>Column2</t>
  </si>
  <si>
    <t>Column3</t>
  </si>
  <si>
    <t>Column4</t>
  </si>
  <si>
    <t>Column5</t>
  </si>
  <si>
    <t>Column6</t>
  </si>
  <si>
    <t>Column7</t>
  </si>
  <si>
    <t>CY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</si>
</sst>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NumberFormat="1"/>
    <xf numFmtId="0" fontId="0" fillId="0" borderId="1" xfId="0" applyBorder="1"/>
    <xf numFmtId="0" fontId="2" fillId="0" borderId="1" xfId="0" applyFont="1" applyBorder="1"/>
    <xf numFmtId="0" fontId="2" fillId="3" borderId="1" xfId="0" applyFont="1" applyFill="1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02E8CB5-738F-4A93-B9C9-AD07D12B1C28}" autoFormatId="16" applyNumberFormats="0" applyBorderFormats="0" applyFontFormats="0" applyPatternFormats="0" applyAlignmentFormats="0" applyWidthHeightFormats="0">
  <queryTableRefresh nextId="6">
    <queryTableFields count="5">
      <queryTableField id="1" name="State" tableColumnId="1"/>
      <queryTableField id="2" name="Product Code" tableColumnId="2"/>
      <queryTableField id="3" name="Category" tableColumnId="3"/>
      <queryTableField id="4" name="CY Sales" tableColumnId="4"/>
      <queryTableField id="5" name="PY Sales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35A08F-703A-4645-80A5-2CB02EE5F23C}" name="Table1" displayName="Table1" ref="A1:K25" totalsRowShown="0" headerRowDxfId="3">
  <autoFilter ref="A1:K25" xr:uid="{7335A08F-703A-4645-80A5-2CB02EE5F23C}"/>
  <tableColumns count="11">
    <tableColumn id="1" xr3:uid="{D064DD86-B1B3-4AD8-83A6-E9561CB756D2}" name="Column1"/>
    <tableColumn id="2" xr3:uid="{E38D9544-E908-49A9-B978-CBD939D5D148}" name="Column2"/>
    <tableColumn id="3" xr3:uid="{8301D485-9FE6-4889-9467-6CC81EBC9FCD}" name="Category"/>
    <tableColumn id="4" xr3:uid="{612BF116-297C-422F-B78D-DEE5D34EBF6F}" name="CY Sales "/>
    <tableColumn id="5" xr3:uid="{3C5DABD5-3642-4744-8975-AD7F05614040}" name="Column3"/>
    <tableColumn id="6" xr3:uid="{CF3274CA-CCEE-4825-9048-C064B770799A}" name="Column4"/>
    <tableColumn id="7" xr3:uid="{D7636D5A-1BAD-434E-88E0-6EE8E2B77BF9}" name="PY Sales"/>
    <tableColumn id="8" xr3:uid="{54739640-6343-4474-A6BC-3F53536CA776}" name="Column5"/>
    <tableColumn id="9" xr3:uid="{AAA5C7CD-F000-4224-A040-57F26A6E60FC}" name="Column6"/>
    <tableColumn id="10" xr3:uid="{B8C2C714-ECF4-4AA4-BCDF-FB92580D049C}" name="Difference"/>
    <tableColumn id="11" xr3:uid="{1FA971EF-C3AE-4C0C-A29E-678010BEF92B}" name="Column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EF5DE6-94E2-4A98-8D21-8A6450E712A0}" name="Cleaned_data" displayName="Cleaned_data" ref="A1:E21" tableType="queryTable" totalsRowShown="0">
  <autoFilter ref="A1:E21" xr:uid="{42EF5DE6-94E2-4A98-8D21-8A6450E712A0}"/>
  <tableColumns count="5">
    <tableColumn id="1" xr3:uid="{E8016271-C9F3-4FCD-891F-B3626D07F4FB}" uniqueName="1" name="State" queryTableFieldId="1" dataDxfId="2"/>
    <tableColumn id="2" xr3:uid="{1C48D0AB-E1C5-493E-95CC-5399F1ABBF5C}" uniqueName="2" name="Product Code" queryTableFieldId="2" dataDxfId="1"/>
    <tableColumn id="3" xr3:uid="{E95ACFA1-383A-49E6-90A6-1E3ADFDE5790}" uniqueName="3" name="Category" queryTableFieldId="3" dataDxfId="0"/>
    <tableColumn id="4" xr3:uid="{D61F76C2-214F-4AA2-9A56-25F5BA9DEF11}" uniqueName="4" name="CY Sales" queryTableFieldId="4"/>
    <tableColumn id="5" xr3:uid="{6CDDB72D-0E98-4FEA-961E-E02717AF4838}" uniqueName="5" name="PY Sal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67C4-66FD-4ECB-A512-C119044C817B}">
  <dimension ref="A1:K25"/>
  <sheetViews>
    <sheetView workbookViewId="0">
      <selection activeCell="M11" sqref="M11"/>
    </sheetView>
  </sheetViews>
  <sheetFormatPr defaultRowHeight="14.5" x14ac:dyDescent="0.35"/>
  <cols>
    <col min="1" max="1" width="12.26953125" bestFit="1" customWidth="1"/>
    <col min="2" max="2" width="12.1796875" bestFit="1" customWidth="1"/>
    <col min="3" max="3" width="10.36328125" bestFit="1" customWidth="1"/>
    <col min="4" max="4" width="10" customWidth="1"/>
    <col min="5" max="6" width="10.26953125" customWidth="1"/>
    <col min="7" max="7" width="9.54296875" customWidth="1"/>
    <col min="8" max="9" width="10.26953125" customWidth="1"/>
    <col min="10" max="10" width="11.453125" customWidth="1"/>
    <col min="11" max="11" width="10.26953125" customWidth="1"/>
  </cols>
  <sheetData>
    <row r="1" spans="1:11" x14ac:dyDescent="0.35">
      <c r="A1" s="1" t="s">
        <v>20</v>
      </c>
      <c r="B1" s="1" t="s">
        <v>21</v>
      </c>
      <c r="C1" s="1" t="s">
        <v>0</v>
      </c>
      <c r="D1" s="1" t="s">
        <v>12</v>
      </c>
      <c r="E1" s="1" t="s">
        <v>22</v>
      </c>
      <c r="F1" s="1" t="s">
        <v>23</v>
      </c>
      <c r="G1" s="1" t="s">
        <v>13</v>
      </c>
      <c r="H1" s="1" t="s">
        <v>24</v>
      </c>
      <c r="I1" s="1" t="s">
        <v>25</v>
      </c>
      <c r="J1" s="1" t="s">
        <v>19</v>
      </c>
      <c r="K1" s="1" t="s">
        <v>26</v>
      </c>
    </row>
    <row r="2" spans="1:11" x14ac:dyDescent="0.35">
      <c r="A2" s="3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</row>
    <row r="3" spans="1:11" x14ac:dyDescent="0.35">
      <c r="A3" t="s">
        <v>8</v>
      </c>
      <c r="B3" t="s">
        <v>3</v>
      </c>
      <c r="C3" t="s">
        <v>15</v>
      </c>
      <c r="D3">
        <v>19066136</v>
      </c>
      <c r="G3">
        <v>19690257</v>
      </c>
      <c r="J3">
        <v>-624121</v>
      </c>
    </row>
    <row r="4" spans="1:11" x14ac:dyDescent="0.35">
      <c r="A4" t="s">
        <v>8</v>
      </c>
      <c r="B4" t="s">
        <v>4</v>
      </c>
      <c r="C4" t="s">
        <v>14</v>
      </c>
      <c r="D4">
        <v>12820069</v>
      </c>
      <c r="G4">
        <v>15661620</v>
      </c>
      <c r="J4">
        <v>-2841551</v>
      </c>
    </row>
    <row r="5" spans="1:11" x14ac:dyDescent="0.35">
      <c r="A5" t="s">
        <v>8</v>
      </c>
      <c r="B5" t="s">
        <v>5</v>
      </c>
      <c r="C5" t="s">
        <v>16</v>
      </c>
      <c r="E5">
        <v>13180188</v>
      </c>
      <c r="H5">
        <v>17136815</v>
      </c>
      <c r="K5">
        <v>-3956627</v>
      </c>
    </row>
    <row r="6" spans="1:11" x14ac:dyDescent="0.35">
      <c r="A6" t="s">
        <v>8</v>
      </c>
      <c r="B6" t="s">
        <v>6</v>
      </c>
      <c r="C6" t="s">
        <v>17</v>
      </c>
      <c r="D6">
        <v>14891501</v>
      </c>
      <c r="G6">
        <v>10821675</v>
      </c>
      <c r="J6">
        <v>4069826</v>
      </c>
    </row>
    <row r="7" spans="1:11" x14ac:dyDescent="0.35">
      <c r="A7" t="s">
        <v>8</v>
      </c>
      <c r="B7" t="s">
        <v>7</v>
      </c>
      <c r="C7" t="s">
        <v>18</v>
      </c>
      <c r="D7">
        <v>14834369</v>
      </c>
      <c r="G7">
        <v>17442397</v>
      </c>
      <c r="J7">
        <v>-2608028</v>
      </c>
    </row>
    <row r="9" spans="1:11" x14ac:dyDescent="0.35">
      <c r="A9" t="s">
        <v>9</v>
      </c>
      <c r="B9" t="s">
        <v>3</v>
      </c>
      <c r="C9" t="s">
        <v>15</v>
      </c>
      <c r="D9">
        <v>17406307</v>
      </c>
      <c r="G9">
        <v>15731195</v>
      </c>
      <c r="J9">
        <v>1675112</v>
      </c>
    </row>
    <row r="10" spans="1:11" x14ac:dyDescent="0.35">
      <c r="A10" t="s">
        <v>9</v>
      </c>
      <c r="B10" t="s">
        <v>4</v>
      </c>
      <c r="C10" t="s">
        <v>14</v>
      </c>
      <c r="E10">
        <v>11653208</v>
      </c>
      <c r="H10">
        <v>19666154</v>
      </c>
      <c r="K10">
        <v>-8012946</v>
      </c>
    </row>
    <row r="11" spans="1:11" x14ac:dyDescent="0.35">
      <c r="A11" t="s">
        <v>9</v>
      </c>
      <c r="B11" t="s">
        <v>5</v>
      </c>
      <c r="C11" t="s">
        <v>16</v>
      </c>
      <c r="D11">
        <v>10832681</v>
      </c>
      <c r="G11">
        <v>18410567</v>
      </c>
      <c r="J11">
        <v>-7577886</v>
      </c>
    </row>
    <row r="12" spans="1:11" x14ac:dyDescent="0.35">
      <c r="A12" t="s">
        <v>9</v>
      </c>
      <c r="B12" t="s">
        <v>6</v>
      </c>
      <c r="C12" t="s">
        <v>17</v>
      </c>
      <c r="D12">
        <v>13502828</v>
      </c>
      <c r="G12">
        <v>18235687</v>
      </c>
      <c r="J12">
        <v>-4732859</v>
      </c>
    </row>
    <row r="13" spans="1:11" x14ac:dyDescent="0.35">
      <c r="A13" t="s">
        <v>9</v>
      </c>
      <c r="B13" t="s">
        <v>7</v>
      </c>
      <c r="C13" t="s">
        <v>18</v>
      </c>
      <c r="D13">
        <v>18445296</v>
      </c>
      <c r="G13">
        <v>11099385</v>
      </c>
      <c r="J13">
        <v>7345911</v>
      </c>
    </row>
    <row r="15" spans="1:11" x14ac:dyDescent="0.35">
      <c r="A15" t="s">
        <v>10</v>
      </c>
      <c r="B15" t="s">
        <v>3</v>
      </c>
      <c r="C15" t="s">
        <v>15</v>
      </c>
      <c r="E15">
        <v>18816385</v>
      </c>
      <c r="H15">
        <v>12398202</v>
      </c>
      <c r="K15">
        <v>6418183</v>
      </c>
    </row>
    <row r="16" spans="1:11" x14ac:dyDescent="0.35">
      <c r="A16" t="s">
        <v>10</v>
      </c>
      <c r="B16" t="s">
        <v>4</v>
      </c>
      <c r="C16" t="s">
        <v>14</v>
      </c>
      <c r="D16">
        <v>16651073</v>
      </c>
      <c r="G16">
        <v>16182334</v>
      </c>
      <c r="J16">
        <v>468739</v>
      </c>
    </row>
    <row r="17" spans="1:11" x14ac:dyDescent="0.35">
      <c r="A17" t="s">
        <v>10</v>
      </c>
      <c r="B17" t="s">
        <v>5</v>
      </c>
      <c r="C17" t="s">
        <v>16</v>
      </c>
      <c r="D17">
        <v>17720209</v>
      </c>
      <c r="G17">
        <v>19191287</v>
      </c>
      <c r="J17">
        <v>-1471078</v>
      </c>
    </row>
    <row r="18" spans="1:11" x14ac:dyDescent="0.35">
      <c r="A18" t="s">
        <v>10</v>
      </c>
      <c r="B18" t="s">
        <v>6</v>
      </c>
      <c r="C18" t="s">
        <v>17</v>
      </c>
      <c r="D18">
        <v>17610617</v>
      </c>
      <c r="G18">
        <v>10421266</v>
      </c>
      <c r="J18">
        <v>7189351</v>
      </c>
    </row>
    <row r="19" spans="1:11" x14ac:dyDescent="0.35">
      <c r="A19" t="s">
        <v>10</v>
      </c>
      <c r="B19" t="s">
        <v>7</v>
      </c>
      <c r="C19" t="s">
        <v>18</v>
      </c>
      <c r="E19">
        <v>15223922</v>
      </c>
      <c r="H19">
        <v>18471807</v>
      </c>
      <c r="K19">
        <v>-3247885</v>
      </c>
    </row>
    <row r="21" spans="1:11" x14ac:dyDescent="0.35">
      <c r="A21" t="s">
        <v>11</v>
      </c>
      <c r="B21" t="s">
        <v>3</v>
      </c>
      <c r="C21" t="s">
        <v>15</v>
      </c>
      <c r="D21">
        <v>15957804</v>
      </c>
      <c r="G21">
        <v>14770755</v>
      </c>
      <c r="J21">
        <v>1187049</v>
      </c>
    </row>
    <row r="22" spans="1:11" x14ac:dyDescent="0.35">
      <c r="A22" t="s">
        <v>11</v>
      </c>
      <c r="B22" t="s">
        <v>4</v>
      </c>
      <c r="C22" t="s">
        <v>14</v>
      </c>
      <c r="D22">
        <v>13498512</v>
      </c>
      <c r="G22">
        <v>19382603</v>
      </c>
      <c r="J22">
        <v>-5884091</v>
      </c>
    </row>
    <row r="23" spans="1:11" x14ac:dyDescent="0.35">
      <c r="A23" t="s">
        <v>11</v>
      </c>
      <c r="B23" t="s">
        <v>5</v>
      </c>
      <c r="C23" t="s">
        <v>16</v>
      </c>
      <c r="E23">
        <v>15513893</v>
      </c>
      <c r="H23">
        <v>19971359</v>
      </c>
      <c r="K23">
        <v>-4457466</v>
      </c>
    </row>
    <row r="24" spans="1:11" x14ac:dyDescent="0.35">
      <c r="A24" t="s">
        <v>11</v>
      </c>
      <c r="B24" t="s">
        <v>6</v>
      </c>
      <c r="C24" t="s">
        <v>17</v>
      </c>
      <c r="E24">
        <v>12865061</v>
      </c>
      <c r="H24">
        <v>11521892</v>
      </c>
      <c r="K24">
        <v>1343169</v>
      </c>
    </row>
    <row r="25" spans="1:11" x14ac:dyDescent="0.35">
      <c r="A25" t="s">
        <v>11</v>
      </c>
      <c r="B25" t="s">
        <v>7</v>
      </c>
      <c r="C25" t="s">
        <v>18</v>
      </c>
      <c r="D25">
        <v>17720503</v>
      </c>
      <c r="G25">
        <v>17554501</v>
      </c>
      <c r="J25">
        <v>166002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549D-EE0E-4F73-AB06-69BEAA0546A5}">
  <dimension ref="A1:K21"/>
  <sheetViews>
    <sheetView tabSelected="1" workbookViewId="0">
      <selection activeCell="M17" sqref="M17"/>
    </sheetView>
  </sheetViews>
  <sheetFormatPr defaultRowHeight="14.5" x14ac:dyDescent="0.35"/>
  <cols>
    <col min="1" max="1" width="12.26953125" bestFit="1" customWidth="1"/>
    <col min="2" max="2" width="14.453125" bestFit="1" customWidth="1"/>
    <col min="3" max="3" width="10.54296875" bestFit="1" customWidth="1"/>
    <col min="4" max="5" width="9.81640625" bestFit="1" customWidth="1"/>
    <col min="9" max="9" width="12.26953125" bestFit="1" customWidth="1"/>
    <col min="10" max="11" width="8.81640625" bestFit="1" customWidth="1"/>
  </cols>
  <sheetData>
    <row r="1" spans="1:11" x14ac:dyDescent="0.35">
      <c r="A1" t="s">
        <v>1</v>
      </c>
      <c r="B1" t="s">
        <v>2</v>
      </c>
      <c r="C1" t="s">
        <v>0</v>
      </c>
      <c r="D1" t="s">
        <v>27</v>
      </c>
      <c r="E1" t="s">
        <v>13</v>
      </c>
    </row>
    <row r="2" spans="1:11" x14ac:dyDescent="0.35">
      <c r="A2" s="4" t="s">
        <v>8</v>
      </c>
      <c r="B2" s="4" t="s">
        <v>3</v>
      </c>
      <c r="C2" s="4" t="s">
        <v>15</v>
      </c>
      <c r="D2">
        <v>19066136</v>
      </c>
      <c r="E2">
        <v>19690257</v>
      </c>
    </row>
    <row r="3" spans="1:11" x14ac:dyDescent="0.35">
      <c r="A3" s="4" t="s">
        <v>8</v>
      </c>
      <c r="B3" s="4" t="s">
        <v>4</v>
      </c>
      <c r="C3" s="4" t="s">
        <v>14</v>
      </c>
      <c r="D3">
        <v>12820069</v>
      </c>
      <c r="E3">
        <v>15661620</v>
      </c>
    </row>
    <row r="4" spans="1:11" x14ac:dyDescent="0.35">
      <c r="A4" s="4" t="s">
        <v>8</v>
      </c>
      <c r="B4" s="4" t="s">
        <v>5</v>
      </c>
      <c r="C4" s="4" t="s">
        <v>16</v>
      </c>
      <c r="D4">
        <v>13180188</v>
      </c>
      <c r="E4">
        <v>17136815</v>
      </c>
    </row>
    <row r="5" spans="1:11" x14ac:dyDescent="0.35">
      <c r="A5" s="4" t="s">
        <v>8</v>
      </c>
      <c r="B5" s="4" t="s">
        <v>6</v>
      </c>
      <c r="C5" s="4" t="s">
        <v>17</v>
      </c>
      <c r="D5">
        <v>14891501</v>
      </c>
      <c r="E5">
        <v>10821675</v>
      </c>
    </row>
    <row r="6" spans="1:11" x14ac:dyDescent="0.35">
      <c r="A6" s="4" t="s">
        <v>8</v>
      </c>
      <c r="B6" s="4" t="s">
        <v>7</v>
      </c>
      <c r="C6" s="4" t="s">
        <v>18</v>
      </c>
      <c r="D6">
        <v>14834369</v>
      </c>
      <c r="E6">
        <v>17442397</v>
      </c>
      <c r="I6" s="7" t="s">
        <v>1</v>
      </c>
      <c r="J6" s="7" t="s">
        <v>27</v>
      </c>
      <c r="K6" s="7" t="s">
        <v>13</v>
      </c>
    </row>
    <row r="7" spans="1:11" x14ac:dyDescent="0.35">
      <c r="A7" s="4" t="s">
        <v>9</v>
      </c>
      <c r="B7" s="4" t="s">
        <v>3</v>
      </c>
      <c r="C7" s="4" t="s">
        <v>15</v>
      </c>
      <c r="D7">
        <v>17406307</v>
      </c>
      <c r="E7">
        <v>15731195</v>
      </c>
      <c r="I7" s="6" t="s">
        <v>8</v>
      </c>
      <c r="J7" s="5">
        <f>SUMIFS(Cleaned_data[CY Sales],Cleaned_data[State],I7)</f>
        <v>74792263</v>
      </c>
      <c r="K7" s="5">
        <f>SUMIFS(Cleaned_data[PY Sales],Cleaned_data[State],I7)</f>
        <v>80752764</v>
      </c>
    </row>
    <row r="8" spans="1:11" x14ac:dyDescent="0.35">
      <c r="A8" s="4" t="s">
        <v>9</v>
      </c>
      <c r="B8" s="4" t="s">
        <v>4</v>
      </c>
      <c r="C8" s="4" t="s">
        <v>14</v>
      </c>
      <c r="D8">
        <v>11653208</v>
      </c>
      <c r="E8">
        <v>19666154</v>
      </c>
      <c r="I8" s="6" t="s">
        <v>9</v>
      </c>
      <c r="J8" s="5">
        <f>SUMIFS(Cleaned_data[CY Sales],Cleaned_data[State],I8)</f>
        <v>71840320</v>
      </c>
      <c r="K8" s="5">
        <f>SUMIFS(Cleaned_data[PY Sales],Cleaned_data[State],I7)</f>
        <v>80752764</v>
      </c>
    </row>
    <row r="9" spans="1:11" x14ac:dyDescent="0.35">
      <c r="A9" s="4" t="s">
        <v>9</v>
      </c>
      <c r="B9" s="4" t="s">
        <v>5</v>
      </c>
      <c r="C9" s="4" t="s">
        <v>16</v>
      </c>
      <c r="D9">
        <v>10832681</v>
      </c>
      <c r="E9">
        <v>18410567</v>
      </c>
      <c r="I9" s="6" t="s">
        <v>10</v>
      </c>
      <c r="J9" s="5">
        <f>SUMIFS(Cleaned_data[CY Sales],Cleaned_data[State],I9)</f>
        <v>86022206</v>
      </c>
      <c r="K9" s="5">
        <f>SUMIFS(Cleaned_data[PY Sales],Cleaned_data[State],I7)</f>
        <v>80752764</v>
      </c>
    </row>
    <row r="10" spans="1:11" x14ac:dyDescent="0.35">
      <c r="A10" s="4" t="s">
        <v>9</v>
      </c>
      <c r="B10" s="4" t="s">
        <v>6</v>
      </c>
      <c r="C10" s="4" t="s">
        <v>17</v>
      </c>
      <c r="D10">
        <v>13502828</v>
      </c>
      <c r="E10">
        <v>18235687</v>
      </c>
    </row>
    <row r="11" spans="1:11" x14ac:dyDescent="0.35">
      <c r="A11" s="4" t="s">
        <v>9</v>
      </c>
      <c r="B11" s="4" t="s">
        <v>7</v>
      </c>
      <c r="C11" s="4" t="s">
        <v>18</v>
      </c>
      <c r="D11">
        <v>18445296</v>
      </c>
      <c r="E11">
        <v>11099385</v>
      </c>
      <c r="I11" s="7" t="s">
        <v>0</v>
      </c>
      <c r="J11" s="7" t="s">
        <v>27</v>
      </c>
      <c r="K11" s="7" t="s">
        <v>13</v>
      </c>
    </row>
    <row r="12" spans="1:11" x14ac:dyDescent="0.35">
      <c r="A12" s="4" t="s">
        <v>10</v>
      </c>
      <c r="B12" s="4" t="s">
        <v>3</v>
      </c>
      <c r="C12" s="4" t="s">
        <v>15</v>
      </c>
      <c r="D12">
        <v>18816385</v>
      </c>
      <c r="E12">
        <v>12398202</v>
      </c>
      <c r="I12" s="6" t="s">
        <v>15</v>
      </c>
      <c r="J12" s="5">
        <f>SUMIFS(Cleaned_data[CY Sales],Cleaned_data[Category],I12)</f>
        <v>71246632</v>
      </c>
      <c r="K12" s="5">
        <f>SUMIFS(Cleaned_data[PY Sales],Cleaned_data[Category],I12)</f>
        <v>62590409</v>
      </c>
    </row>
    <row r="13" spans="1:11" x14ac:dyDescent="0.35">
      <c r="A13" s="4" t="s">
        <v>10</v>
      </c>
      <c r="B13" s="4" t="s">
        <v>4</v>
      </c>
      <c r="C13" s="4" t="s">
        <v>14</v>
      </c>
      <c r="D13">
        <v>16651073</v>
      </c>
      <c r="E13">
        <v>16182334</v>
      </c>
      <c r="I13" s="6" t="s">
        <v>14</v>
      </c>
      <c r="J13" s="5">
        <f>SUMIFS(Cleaned_data[CY Sales],Cleaned_data[Category],I13)</f>
        <v>54622862</v>
      </c>
      <c r="K13" s="5">
        <f>SUMIFS(Cleaned_data[PY Sales],Cleaned_data[Category],I13)</f>
        <v>70892711</v>
      </c>
    </row>
    <row r="14" spans="1:11" x14ac:dyDescent="0.35">
      <c r="A14" s="4" t="s">
        <v>10</v>
      </c>
      <c r="B14" s="4" t="s">
        <v>5</v>
      </c>
      <c r="C14" s="4" t="s">
        <v>16</v>
      </c>
      <c r="D14">
        <v>17720209</v>
      </c>
      <c r="E14">
        <v>19191287</v>
      </c>
      <c r="I14" s="6" t="s">
        <v>16</v>
      </c>
      <c r="J14" s="5">
        <f>SUMIFS(Cleaned_data[CY Sales],Cleaned_data[Category],I14)</f>
        <v>57246971</v>
      </c>
      <c r="K14" s="5">
        <f>SUMIFS(Cleaned_data[PY Sales],Cleaned_data[Category],I14)</f>
        <v>74710028</v>
      </c>
    </row>
    <row r="15" spans="1:11" x14ac:dyDescent="0.35">
      <c r="A15" s="4" t="s">
        <v>10</v>
      </c>
      <c r="B15" s="4" t="s">
        <v>6</v>
      </c>
      <c r="C15" s="4" t="s">
        <v>17</v>
      </c>
      <c r="D15">
        <v>17610617</v>
      </c>
      <c r="E15">
        <v>10421266</v>
      </c>
      <c r="I15" s="6" t="s">
        <v>17</v>
      </c>
      <c r="J15" s="5">
        <f>SUMIFS(Cleaned_data[CY Sales],Cleaned_data[Category],I15)</f>
        <v>58870007</v>
      </c>
      <c r="K15" s="5">
        <f>SUMIFS(Cleaned_data[PY Sales],Cleaned_data[Category],I15)</f>
        <v>51000520</v>
      </c>
    </row>
    <row r="16" spans="1:11" x14ac:dyDescent="0.35">
      <c r="A16" s="4" t="s">
        <v>10</v>
      </c>
      <c r="B16" s="4" t="s">
        <v>7</v>
      </c>
      <c r="C16" s="4" t="s">
        <v>18</v>
      </c>
      <c r="D16">
        <v>15223922</v>
      </c>
      <c r="E16">
        <v>18471807</v>
      </c>
      <c r="I16" s="6" t="s">
        <v>18</v>
      </c>
      <c r="J16" s="5">
        <f>SUMIFS(Cleaned_data[CY Sales],Cleaned_data[Category],I16)</f>
        <v>66224090</v>
      </c>
      <c r="K16" s="5">
        <f>SUMIFS(Cleaned_data[PY Sales],Cleaned_data[Category],I16)</f>
        <v>64568090</v>
      </c>
    </row>
    <row r="17" spans="1:5" x14ac:dyDescent="0.35">
      <c r="A17" s="4" t="s">
        <v>11</v>
      </c>
      <c r="B17" s="4" t="s">
        <v>3</v>
      </c>
      <c r="C17" s="4" t="s">
        <v>15</v>
      </c>
      <c r="D17">
        <v>15957804</v>
      </c>
      <c r="E17">
        <v>14770755</v>
      </c>
    </row>
    <row r="18" spans="1:5" x14ac:dyDescent="0.35">
      <c r="A18" s="4" t="s">
        <v>11</v>
      </c>
      <c r="B18" s="4" t="s">
        <v>4</v>
      </c>
      <c r="C18" s="4" t="s">
        <v>14</v>
      </c>
      <c r="D18">
        <v>13498512</v>
      </c>
      <c r="E18">
        <v>19382603</v>
      </c>
    </row>
    <row r="19" spans="1:5" x14ac:dyDescent="0.35">
      <c r="A19" s="4" t="s">
        <v>11</v>
      </c>
      <c r="B19" s="4" t="s">
        <v>5</v>
      </c>
      <c r="C19" s="4" t="s">
        <v>16</v>
      </c>
      <c r="D19">
        <v>15513893</v>
      </c>
      <c r="E19">
        <v>19971359</v>
      </c>
    </row>
    <row r="20" spans="1:5" x14ac:dyDescent="0.35">
      <c r="A20" s="4" t="s">
        <v>11</v>
      </c>
      <c r="B20" s="4" t="s">
        <v>6</v>
      </c>
      <c r="C20" s="4" t="s">
        <v>17</v>
      </c>
      <c r="D20">
        <v>12865061</v>
      </c>
      <c r="E20">
        <v>11521892</v>
      </c>
    </row>
    <row r="21" spans="1:5" x14ac:dyDescent="0.35">
      <c r="A21" s="4" t="s">
        <v>11</v>
      </c>
      <c r="B21" s="4" t="s">
        <v>7</v>
      </c>
      <c r="C21" s="4" t="s">
        <v>18</v>
      </c>
      <c r="D21">
        <v>17720503</v>
      </c>
      <c r="E21">
        <v>17554501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F A A B Q S w M E F A A C A A g A 9 I 5 z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P S O c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j n N a q r g 3 N E 0 C A A B E C A A A E w A c A E Z v c m 1 1 b G F z L 1 N l Y 3 R p b 2 4 x L m 0 g o h g A K K A U A A A A A A A A A A A A A A A A A A A A A A A A A A A A t V X R b t M w F H 2 v 1 H + w w k s i m Y q U b S 0 a R Y I M x B 4 o p a m E U N U H N 7 1 d o z k 2 c h x Y V P X f c Z q k T u O Y I h B 7 6 X T P 9 f H x O f F 1 C p G M O U N h + e v f 9 n v 9 X r o j A j b o m R N Q I E z 9 t y G S O G i C K M h + D 6 m / k G c i A l V 5 / x Q B H Q S Z E M D k V y 4 e 1 5 w / u t 5 + O S U J T J w F W V P w n d V h G X A m V c s K l w S K e 0 f Y g + J e 5 N + h 4 D 6 2 D h a C s H T L R R J w m i W s A F O 3 3 A 3 v 9 0 5 Z 9 R 2 M p E K Q h C d 5 w K i u D 8 0 6 k f D A R W 4 C 3 1 B I K K R I I f d M 3 l w N i q 0 a X C 9 t w F X N R V h + L M 8 q K t u C a x t w 0 2 a 6 i 7 d b U E Z G Y F s y O g c O 3 s n O m e A J l 8 r P j 0 A 2 I F J t a Y V U d b f l P E b L q u E t p W F E K B H p R I o M V l 5 n V P 6 F r D q U F M G F U i V h p K B a N 1 k k U c A 3 J q h z 6 K p f / b v d n Z Z q Y G w D X n U T + S 9 s C 3 z f G t s n E I W z Z V 8 j t I A n 6 5 h B V X d / a / h 5 P G p b 4 1 N t e X d 9 V l e A A + z 5 / d T x c H P l q f m A K z W i l r V Q 6 9 7 l d 0 D j J J Y g X E e 1 f 8 l U 6 K H M l c 4 p Z + D h 6 m y O P u w c m J o K H a c t g f q w h i v F B 1 S R F b L q + 2 b 3 0 f 8 7 I 9 v 6 G l a O L F a O L 1 o 5 0 l a O / 5 u V / p 9 6 6 b f M n H W Z O Y e E / + j O q Q A 0 t 6 E C N + / I 6 d 4 1 q D / E V J 1 S L Z n z n w 3 i E K h 6 g I q a a 2 6 P E Z B o h 9 z l c Y i s 0 O s 3 i G W U e q b g z 3 I H w p R d s m v Z 5 y K w n k 7 t g d S Y Q f q z O 3 P N m s j Q n k i 3 W v 2 8 l d v V L 1 c z m O Z N H 1 4 c x I a i 4 x b 6 G O W r H e V 6 X M 1 s 4 M H r 9 2 L W L e P 2 F 1 B L A Q I t A B Q A A g A I A P S O c 1 q 1 I + B M p Q A A A P Y A A A A S A A A A A A A A A A A A A A A A A A A A A A B D b 2 5 m a W c v U G F j a 2 F n Z S 5 4 b W x Q S w E C L Q A U A A I A C A D 0 j n N a D 8 r p q 6 Q A A A D p A A A A E w A A A A A A A A A A A A A A A A D x A A A A W 0 N v b n R l b n R f V H l w Z X N d L n h t b F B L A Q I t A B Q A A g A I A P S O c 1 q q u D c 0 T Q I A A E Q I A A A T A A A A A A A A A A A A A A A A A O I B A A B G b 3 J t d W x h c y 9 T Z W N 0 a W 9 u M S 5 t U E s F B g A A A A A D A A M A w g A A A H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U R A A A A A A A A U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s Z W F u Z W Q l M j B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g 5 O W Q z Y z c t M T M 3 M S 0 0 M 2 Z j L W I z Z T E t Z D Q 1 N D h i Z G Y x Z D J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b G V h b m V k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l U M T I 6 M j U 6 N D A u M T Y 5 O D A x N V o i I C 8 + P E V u d H J 5 I F R 5 c G U 9 I k Z p b G x D b 2 x 1 b W 5 U e X B l c y I g V m F s d W U 9 I n N C Z 1 l H R V J F P S I g L z 4 8 R W 5 0 c n k g V H l w Z T 0 i R m l s b E N v b H V t b k 5 h b W V z I i B W Y W x 1 Z T 0 i c 1 s m c X V v d D t T d G F 0 Z S Z x d W 9 0 O y w m c X V v d D t Q c m 9 k d W N 0 I E N v Z G U m c X V v d D s s J n F 1 b 3 Q 7 Q 2 F 0 Z W d v c n k m c X V v d D s s J n F 1 b 3 Q 7 Q 1 k g U 2 F s Z X M m c X V v d D s s J n F 1 b 3 Q 7 U F k g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b m V k I G R h d G E v Q X V 0 b 1 J l b W 9 2 Z W R D b 2 x 1 b W 5 z M S 5 7 U 3 R h d G U s M H 0 m c X V v d D s s J n F 1 b 3 Q 7 U 2 V j d G l v b j E v Q 2 x l Y W 5 l Z C B k Y X R h L 0 F 1 d G 9 S Z W 1 v d m V k Q 2 9 s d W 1 u c z E u e 1 B y b 2 R 1 Y 3 Q g Q 2 9 k Z S w x f S Z x d W 9 0 O y w m c X V v d D t T Z W N 0 a W 9 u M S 9 D b G V h b m V k I G R h d G E v Q X V 0 b 1 J l b W 9 2 Z W R D b 2 x 1 b W 5 z M S 5 7 Q 2 F 0 Z W d v c n k s M n 0 m c X V v d D s s J n F 1 b 3 Q 7 U 2 V j d G l v b j E v Q 2 x l Y W 5 l Z C B k Y X R h L 0 F 1 d G 9 S Z W 1 v d m V k Q 2 9 s d W 1 u c z E u e 0 N Z I F N h b G V z L D N 9 J n F 1 b 3 Q 7 L C Z x d W 9 0 O 1 N l Y 3 R p b 2 4 x L 0 N s Z W F u Z W Q g Z G F 0 Y S 9 B d X R v U m V t b 3 Z l Z E N v b H V t b n M x L n t Q W S B T Y W x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G V h b m V k I G R h d G E v Q X V 0 b 1 J l b W 9 2 Z W R D b 2 x 1 b W 5 z M S 5 7 U 3 R h d G U s M H 0 m c X V v d D s s J n F 1 b 3 Q 7 U 2 V j d G l v b j E v Q 2 x l Y W 5 l Z C B k Y X R h L 0 F 1 d G 9 S Z W 1 v d m V k Q 2 9 s d W 1 u c z E u e 1 B y b 2 R 1 Y 3 Q g Q 2 9 k Z S w x f S Z x d W 9 0 O y w m c X V v d D t T Z W N 0 a W 9 u M S 9 D b G V h b m V k I G R h d G E v Q X V 0 b 1 J l b W 9 2 Z W R D b 2 x 1 b W 5 z M S 5 7 Q 2 F 0 Z W d v c n k s M n 0 m c X V v d D s s J n F 1 b 3 Q 7 U 2 V j d G l v b j E v Q 2 x l Y W 5 l Z C B k Y X R h L 0 F 1 d G 9 S Z W 1 v d m V k Q 2 9 s d W 1 u c z E u e 0 N Z I F N h b G V z L D N 9 J n F 1 b 3 Q 7 L C Z x d W 9 0 O 1 N l Y 3 R p b 2 4 x L 0 N s Z W F u Z W Q g Z G F 0 Y S 9 B d X R v U m V t b 3 Z l Z E N v b H V t b n M x L n t Q W S B T Y W x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l Y W 5 l Z C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U y M G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Z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Z G F 0 Y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U y M G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Z G F 0 Y S 9 N Z X J n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l M j B k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l M j B k Y X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U y M G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U y M G R h d G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l M j B k Y X R h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l M j B k Y X R h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/ U l 1 G H 3 b R r t h n X H J g b w s A A A A A A I A A A A A A B B m A A A A A Q A A I A A A A D e 7 M Q D F V 0 h l b h s r 4 l T S L D k c c K o f U t V d 4 F t h j b 1 d X T x q A A A A A A 6 A A A A A A g A A I A A A A P g 5 h e K k U 3 r + D 1 z K o 5 Q j 3 k S G S y J Q M m l 0 e F l R a i Z c q C T s U A A A A H o O z a j O h I D M 7 e d b x 4 P s h v o 0 5 9 z j q 1 U Q O S 8 X H D c K Y Y A s O k h 0 D L i l 6 e N C 0 L U 2 p N T e + c 2 V A S E 8 t 8 U Z q I O y D Q 1 4 8 u k X f A H q O p X W 5 0 w D 3 N + q s b 6 O Q A A A A B C 0 8 3 E Q 4 b C D g F / / H f H j E G j O G J 6 N h f y j E I o b F p + 6 a M 1 I h g 9 y l p 4 R y i T 8 Z C m L u S 8 a l 6 k d M Z l k Y k P 8 8 h P h L 7 k S f W 8 = < / D a t a M a s h u p > 
</file>

<file path=customXml/itemProps1.xml><?xml version="1.0" encoding="utf-8"?>
<ds:datastoreItem xmlns:ds="http://schemas.openxmlformats.org/officeDocument/2006/customXml" ds:itemID="{1DC9ADB2-855F-4690-B9F4-38586753A3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PRATHEEKSHA P</cp:lastModifiedBy>
  <dcterms:created xsi:type="dcterms:W3CDTF">2022-09-17T20:34:08Z</dcterms:created>
  <dcterms:modified xsi:type="dcterms:W3CDTF">2025-03-19T12:40:26Z</dcterms:modified>
</cp:coreProperties>
</file>