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unp\Documents\P8105 Fall '20, HW &amp; projects\Data wrangling\p8105_hw2_ps3147\Data\"/>
    </mc:Choice>
  </mc:AlternateContent>
  <xr:revisionPtr revIDLastSave="0" documentId="8_{926D9382-10DE-450B-967E-945106449557}" xr6:coauthVersionLast="45" xr6:coauthVersionMax="45" xr10:uidLastSave="{00000000-0000-0000-0000-000000000000}"/>
  <bookViews>
    <workbookView xWindow="-93" yWindow="-93" windowWidth="17253" windowHeight="10253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0 Precipitation" sheetId="13" r:id="rId4"/>
    <sheet name="2019 Precipitation" sheetId="12" r:id="rId5"/>
    <sheet name="2018 Precipitation" sheetId="10" r:id="rId6"/>
    <sheet name="2017 Precipitation" sheetId="8" r:id="rId7"/>
    <sheet name="2016 Precipitation" sheetId="6" r:id="rId8"/>
    <sheet name="2015 Precipitation" sheetId="4" r:id="rId9"/>
    <sheet name="2014 Precipitation" sheetId="2" r:id="rId10"/>
    <sheet name="Homes powered note" sheetId="5" r:id="rId11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3" i="9" l="1"/>
  <c r="M103" i="9"/>
  <c r="L103" i="9"/>
  <c r="K103" i="9"/>
  <c r="J103" i="9"/>
  <c r="I103" i="9"/>
  <c r="H103" i="9"/>
  <c r="G103" i="9"/>
  <c r="F103" i="9"/>
  <c r="E103" i="9"/>
  <c r="N100" i="9"/>
  <c r="M100" i="9"/>
  <c r="L100" i="9"/>
  <c r="K100" i="9"/>
  <c r="J100" i="9"/>
  <c r="I100" i="9"/>
  <c r="H100" i="9"/>
  <c r="G100" i="9"/>
  <c r="F100" i="9"/>
  <c r="E100" i="9"/>
  <c r="N98" i="9"/>
  <c r="M98" i="9"/>
  <c r="L98" i="9"/>
  <c r="K98" i="9"/>
  <c r="J98" i="9"/>
  <c r="I98" i="9"/>
  <c r="H98" i="9"/>
  <c r="G98" i="9"/>
  <c r="F98" i="9"/>
  <c r="E98" i="9"/>
  <c r="N96" i="9"/>
  <c r="M96" i="9"/>
  <c r="L96" i="9"/>
  <c r="K96" i="9"/>
  <c r="J96" i="9"/>
  <c r="I96" i="9"/>
  <c r="H96" i="9"/>
  <c r="G96" i="9"/>
  <c r="F96" i="9"/>
  <c r="E96" i="9"/>
  <c r="N94" i="9"/>
  <c r="M94" i="9"/>
  <c r="L94" i="9"/>
  <c r="K94" i="9"/>
  <c r="J94" i="9"/>
  <c r="I94" i="9"/>
  <c r="H94" i="9"/>
  <c r="G94" i="9"/>
  <c r="F94" i="9"/>
  <c r="E94" i="9"/>
  <c r="N92" i="9"/>
  <c r="M92" i="9"/>
  <c r="L92" i="9"/>
  <c r="K92" i="9"/>
  <c r="J92" i="9"/>
  <c r="I92" i="9"/>
  <c r="H92" i="9"/>
  <c r="G92" i="9"/>
  <c r="F92" i="9"/>
  <c r="E92" i="9"/>
  <c r="N90" i="9"/>
  <c r="M90" i="9"/>
  <c r="L90" i="9"/>
  <c r="K90" i="9"/>
  <c r="J90" i="9"/>
  <c r="I90" i="9"/>
  <c r="H90" i="9"/>
  <c r="G90" i="9"/>
  <c r="F90" i="9"/>
  <c r="E90" i="9"/>
  <c r="N88" i="9"/>
  <c r="M88" i="9"/>
  <c r="L88" i="9"/>
  <c r="K88" i="9"/>
  <c r="J88" i="9"/>
  <c r="I88" i="9"/>
  <c r="H88" i="9"/>
  <c r="G88" i="9"/>
  <c r="F88" i="9"/>
  <c r="E88" i="9"/>
  <c r="N86" i="9"/>
  <c r="M86" i="9"/>
  <c r="L86" i="9"/>
  <c r="K86" i="9"/>
  <c r="J86" i="9"/>
  <c r="I86" i="9"/>
  <c r="H86" i="9"/>
  <c r="G86" i="9"/>
  <c r="F86" i="9"/>
  <c r="E86" i="9"/>
  <c r="N84" i="9"/>
  <c r="M84" i="9"/>
  <c r="L84" i="9"/>
  <c r="K84" i="9"/>
  <c r="J84" i="9"/>
  <c r="I84" i="9"/>
  <c r="H84" i="9"/>
  <c r="G84" i="9"/>
  <c r="F84" i="9"/>
  <c r="E84" i="9"/>
  <c r="N81" i="9"/>
  <c r="M81" i="9"/>
  <c r="L81" i="9"/>
  <c r="K81" i="9"/>
  <c r="J81" i="9"/>
  <c r="I81" i="9"/>
  <c r="H81" i="9"/>
  <c r="G81" i="9"/>
  <c r="F81" i="9"/>
  <c r="E81" i="9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G104" i="9" s="1"/>
  <c r="F9" i="9"/>
  <c r="E9" i="9"/>
  <c r="N5" i="9"/>
  <c r="N104" i="9" s="1"/>
  <c r="M5" i="9"/>
  <c r="M104" i="9" s="1"/>
  <c r="L5" i="9"/>
  <c r="L104" i="9" s="1"/>
  <c r="K5" i="9"/>
  <c r="K104" i="9" s="1"/>
  <c r="J5" i="9"/>
  <c r="J104" i="9" s="1"/>
  <c r="I5" i="9"/>
  <c r="I104" i="9" s="1"/>
  <c r="H5" i="9"/>
  <c r="H104" i="9" s="1"/>
  <c r="G5" i="9"/>
  <c r="F5" i="9"/>
  <c r="F104" i="9" s="1"/>
  <c r="E5" i="9"/>
  <c r="E104" i="9" s="1"/>
  <c r="N95" i="9"/>
  <c r="N97" i="9"/>
  <c r="N99" i="9"/>
  <c r="N101" i="9"/>
  <c r="N102" i="9"/>
  <c r="N490" i="3"/>
  <c r="M490" i="3"/>
  <c r="L490" i="3"/>
  <c r="K490" i="3"/>
  <c r="J490" i="3"/>
  <c r="I490" i="3"/>
  <c r="H490" i="3"/>
  <c r="G490" i="3"/>
  <c r="F490" i="3"/>
  <c r="E490" i="3"/>
  <c r="N477" i="3"/>
  <c r="M477" i="3"/>
  <c r="L477" i="3"/>
  <c r="K477" i="3"/>
  <c r="J477" i="3"/>
  <c r="I477" i="3"/>
  <c r="H477" i="3"/>
  <c r="G477" i="3"/>
  <c r="F477" i="3"/>
  <c r="E477" i="3"/>
  <c r="N473" i="3"/>
  <c r="M473" i="3"/>
  <c r="L473" i="3"/>
  <c r="K473" i="3"/>
  <c r="J473" i="3"/>
  <c r="I473" i="3"/>
  <c r="H473" i="3"/>
  <c r="G473" i="3"/>
  <c r="F473" i="3"/>
  <c r="E473" i="3"/>
  <c r="N464" i="3"/>
  <c r="M464" i="3"/>
  <c r="L464" i="3"/>
  <c r="K464" i="3"/>
  <c r="J464" i="3"/>
  <c r="I464" i="3"/>
  <c r="H464" i="3"/>
  <c r="G464" i="3"/>
  <c r="F464" i="3"/>
  <c r="E464" i="3"/>
  <c r="N460" i="3"/>
  <c r="M460" i="3"/>
  <c r="L460" i="3"/>
  <c r="K460" i="3"/>
  <c r="J460" i="3"/>
  <c r="I460" i="3"/>
  <c r="H460" i="3"/>
  <c r="G460" i="3"/>
  <c r="F460" i="3"/>
  <c r="E460" i="3"/>
  <c r="N458" i="3"/>
  <c r="M458" i="3"/>
  <c r="L458" i="3"/>
  <c r="K458" i="3"/>
  <c r="J458" i="3"/>
  <c r="I458" i="3"/>
  <c r="H458" i="3"/>
  <c r="G458" i="3"/>
  <c r="F458" i="3"/>
  <c r="E458" i="3"/>
  <c r="N448" i="3"/>
  <c r="M448" i="3"/>
  <c r="L448" i="3"/>
  <c r="K448" i="3"/>
  <c r="J448" i="3"/>
  <c r="I448" i="3"/>
  <c r="H448" i="3"/>
  <c r="G448" i="3"/>
  <c r="F448" i="3"/>
  <c r="E448" i="3"/>
  <c r="N445" i="3"/>
  <c r="M445" i="3"/>
  <c r="L445" i="3"/>
  <c r="K445" i="3"/>
  <c r="J445" i="3"/>
  <c r="I445" i="3"/>
  <c r="H445" i="3"/>
  <c r="G445" i="3"/>
  <c r="F445" i="3"/>
  <c r="E445" i="3"/>
  <c r="N437" i="3"/>
  <c r="M437" i="3"/>
  <c r="L437" i="3"/>
  <c r="K437" i="3"/>
  <c r="J437" i="3"/>
  <c r="I437" i="3"/>
  <c r="H437" i="3"/>
  <c r="G437" i="3"/>
  <c r="F437" i="3"/>
  <c r="E437" i="3"/>
  <c r="N428" i="3"/>
  <c r="M428" i="3"/>
  <c r="L428" i="3"/>
  <c r="K428" i="3"/>
  <c r="J428" i="3"/>
  <c r="I428" i="3"/>
  <c r="H428" i="3"/>
  <c r="G428" i="3"/>
  <c r="F428" i="3"/>
  <c r="E428" i="3"/>
  <c r="N420" i="3"/>
  <c r="M420" i="3"/>
  <c r="L420" i="3"/>
  <c r="K420" i="3"/>
  <c r="J420" i="3"/>
  <c r="I420" i="3"/>
  <c r="H420" i="3"/>
  <c r="G420" i="3"/>
  <c r="F420" i="3"/>
  <c r="E420" i="3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N491" i="3" s="1"/>
  <c r="M11" i="3"/>
  <c r="M491" i="3" s="1"/>
  <c r="L11" i="3"/>
  <c r="L491" i="3" s="1"/>
  <c r="K11" i="3"/>
  <c r="K491" i="3" s="1"/>
  <c r="J11" i="3"/>
  <c r="J491" i="3" s="1"/>
  <c r="I11" i="3"/>
  <c r="I491" i="3" s="1"/>
  <c r="H11" i="3"/>
  <c r="H491" i="3" s="1"/>
  <c r="G11" i="3"/>
  <c r="G491" i="3" s="1"/>
  <c r="F11" i="3"/>
  <c r="F491" i="3" s="1"/>
  <c r="E11" i="3"/>
  <c r="E491" i="3" s="1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K29" i="11"/>
  <c r="J29" i="11"/>
  <c r="I29" i="11"/>
  <c r="H29" i="11"/>
  <c r="G29" i="11"/>
  <c r="F29" i="11"/>
  <c r="E29" i="11"/>
  <c r="K27" i="11"/>
  <c r="J27" i="11"/>
  <c r="I27" i="11"/>
  <c r="H27" i="11"/>
  <c r="G27" i="11"/>
  <c r="F27" i="11"/>
  <c r="E27" i="11"/>
  <c r="K25" i="11"/>
  <c r="J25" i="11"/>
  <c r="I25" i="11"/>
  <c r="H25" i="11"/>
  <c r="G25" i="11"/>
  <c r="F25" i="11"/>
  <c r="E25" i="11"/>
  <c r="K23" i="11"/>
  <c r="J23" i="11"/>
  <c r="I23" i="11"/>
  <c r="H23" i="11"/>
  <c r="G23" i="11"/>
  <c r="F23" i="11"/>
  <c r="E23" i="11"/>
  <c r="K21" i="11"/>
  <c r="J21" i="11"/>
  <c r="I21" i="11"/>
  <c r="H21" i="11"/>
  <c r="G21" i="11"/>
  <c r="F21" i="11"/>
  <c r="E21" i="11"/>
  <c r="K19" i="1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K4" i="11"/>
  <c r="K30" i="11" s="1"/>
  <c r="J4" i="11"/>
  <c r="J30" i="11" s="1"/>
  <c r="I4" i="11"/>
  <c r="I30" i="11" s="1"/>
  <c r="H4" i="11"/>
  <c r="H30" i="11" s="1"/>
  <c r="G4" i="11"/>
  <c r="G30" i="11" s="1"/>
  <c r="F4" i="11"/>
  <c r="F30" i="11" s="1"/>
  <c r="E4" i="11"/>
  <c r="E30" i="11" s="1"/>
  <c r="K18" i="11"/>
  <c r="K22" i="11"/>
  <c r="K24" i="11"/>
  <c r="K26" i="11"/>
  <c r="K28" i="11"/>
  <c r="K20" i="11"/>
  <c r="B15" i="13" l="1"/>
  <c r="N91" i="9" l="1"/>
  <c r="N93" i="9"/>
  <c r="N449" i="3"/>
  <c r="N450" i="3"/>
  <c r="N451" i="3"/>
  <c r="N452" i="3"/>
  <c r="N453" i="3"/>
  <c r="N454" i="3"/>
  <c r="N455" i="3"/>
  <c r="N456" i="3"/>
  <c r="N457" i="3"/>
  <c r="N459" i="3"/>
  <c r="N461" i="3"/>
  <c r="N462" i="3"/>
  <c r="N463" i="3"/>
  <c r="N85" i="9" l="1"/>
  <c r="N87" i="9"/>
  <c r="N89" i="9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80" i="9" l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K14" i="11" l="1"/>
  <c r="K16" i="11"/>
  <c r="N71" i="9"/>
  <c r="N72" i="9"/>
  <c r="N73" i="9"/>
  <c r="N75" i="9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<sst xmlns="http://schemas.openxmlformats.org/spreadsheetml/2006/main" count="699" uniqueCount="49">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</sst>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5" fillId="0" borderId="0" xfId="0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3" fontId="7" fillId="0" borderId="1" xfId="0" applyNumberFormat="1" applyFont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821001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91"/>
  <sheetViews>
    <sheetView tabSelected="1" zoomScale="108" zoomScaleNormal="108" workbookViewId="0">
      <pane ySplit="2" topLeftCell="A317" activePane="bottomLeft" state="frozen"/>
      <selection activeCell="A2" sqref="A2"/>
      <selection pane="bottomLeft" activeCell="E2" sqref="E2:N2"/>
    </sheetView>
  </sheetViews>
  <sheetFormatPr defaultColWidth="10.83203125" defaultRowHeight="15.7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9.33203125" style="27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77">
        <v>4.3099999999999996</v>
      </c>
      <c r="F3" s="22">
        <v>18</v>
      </c>
      <c r="G3" s="78">
        <v>1450</v>
      </c>
      <c r="H3" s="78">
        <v>1820</v>
      </c>
      <c r="I3" s="78">
        <v>126000</v>
      </c>
      <c r="J3" s="78">
        <v>72</v>
      </c>
      <c r="K3" s="78">
        <v>584</v>
      </c>
      <c r="L3" s="78">
        <v>1162</v>
      </c>
      <c r="M3" s="22">
        <v>7.1999999999999993</v>
      </c>
      <c r="N3" s="22">
        <v>0</v>
      </c>
      <c r="O3" s="96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77">
        <v>2.74</v>
      </c>
      <c r="F4" s="22">
        <v>13</v>
      </c>
      <c r="G4" s="78">
        <v>1120</v>
      </c>
      <c r="H4" s="78">
        <v>1030</v>
      </c>
      <c r="I4" s="78">
        <v>91000</v>
      </c>
      <c r="J4" s="78">
        <v>42</v>
      </c>
      <c r="K4" s="78">
        <v>496</v>
      </c>
      <c r="L4" s="78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77">
        <v>3.45</v>
      </c>
      <c r="F5" s="22">
        <v>15</v>
      </c>
      <c r="G5" s="78">
        <v>2450</v>
      </c>
      <c r="H5" s="78">
        <v>3100</v>
      </c>
      <c r="I5" s="78">
        <v>105000</v>
      </c>
      <c r="J5" s="78">
        <v>50</v>
      </c>
      <c r="K5" s="78">
        <v>1080</v>
      </c>
      <c r="L5" s="78">
        <v>2032</v>
      </c>
      <c r="M5" s="22">
        <v>6</v>
      </c>
      <c r="N5" s="22">
        <v>0</v>
      </c>
      <c r="O5" s="96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77">
        <v>3.1</v>
      </c>
      <c r="F6" s="22">
        <v>15</v>
      </c>
      <c r="G6" s="78">
        <v>2380</v>
      </c>
      <c r="H6" s="78">
        <v>2730</v>
      </c>
      <c r="I6" s="78">
        <v>100000</v>
      </c>
      <c r="J6" s="78">
        <v>52</v>
      </c>
      <c r="K6" s="78">
        <v>896</v>
      </c>
      <c r="L6" s="78">
        <v>1971</v>
      </c>
      <c r="M6" s="22">
        <v>6</v>
      </c>
      <c r="N6" s="22">
        <v>0</v>
      </c>
      <c r="O6" s="96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77">
        <v>4.0599999999999996</v>
      </c>
      <c r="F7" s="22">
        <v>18</v>
      </c>
      <c r="G7" s="78">
        <v>980</v>
      </c>
      <c r="H7" s="78">
        <v>870</v>
      </c>
      <c r="I7" s="78">
        <v>120000</v>
      </c>
      <c r="J7" s="78">
        <v>72</v>
      </c>
      <c r="K7" s="78">
        <v>368</v>
      </c>
      <c r="L7" s="78">
        <v>753</v>
      </c>
      <c r="M7" s="22">
        <v>7.1999999999999993</v>
      </c>
      <c r="N7" s="22">
        <v>0</v>
      </c>
      <c r="O7" s="96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77">
        <v>2.71</v>
      </c>
      <c r="F8" s="22">
        <v>13</v>
      </c>
      <c r="G8" s="78">
        <v>1430</v>
      </c>
      <c r="H8" s="78">
        <v>2140</v>
      </c>
      <c r="I8" s="78">
        <v>90000</v>
      </c>
      <c r="J8" s="78">
        <v>46</v>
      </c>
      <c r="K8" s="78">
        <v>672</v>
      </c>
      <c r="L8" s="78">
        <v>1144</v>
      </c>
      <c r="M8" s="22">
        <v>5.2</v>
      </c>
      <c r="N8" s="22">
        <v>0</v>
      </c>
      <c r="O8" s="96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77">
        <v>1.91</v>
      </c>
      <c r="F9" s="22">
        <v>8</v>
      </c>
      <c r="G9" s="78">
        <v>910</v>
      </c>
      <c r="H9" s="78">
        <v>1090</v>
      </c>
      <c r="I9" s="78">
        <v>56000</v>
      </c>
      <c r="J9" s="78">
        <v>32</v>
      </c>
      <c r="K9" s="78">
        <v>416</v>
      </c>
      <c r="L9" s="78">
        <v>692</v>
      </c>
      <c r="M9" s="22">
        <v>3.2</v>
      </c>
      <c r="N9" s="22">
        <v>0</v>
      </c>
      <c r="O9" s="96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77">
        <v>3.7</v>
      </c>
      <c r="F10" s="22">
        <v>16</v>
      </c>
      <c r="G10" s="78">
        <v>3580</v>
      </c>
      <c r="H10" s="78">
        <v>4310</v>
      </c>
      <c r="I10" s="78">
        <v>112000</v>
      </c>
      <c r="J10" s="78">
        <v>58</v>
      </c>
      <c r="K10" s="78">
        <v>1552</v>
      </c>
      <c r="L10" s="78">
        <v>3015</v>
      </c>
      <c r="M10" s="22">
        <v>6.4</v>
      </c>
      <c r="N10" s="22">
        <v>0</v>
      </c>
      <c r="O10" s="96"/>
    </row>
    <row r="11" spans="1:15" s="28" customFormat="1" outlineLevel="1">
      <c r="A11" s="16"/>
      <c r="B11" s="16" t="s">
        <v>32</v>
      </c>
      <c r="C11" s="17"/>
      <c r="D11" s="106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77">
        <v>2.52</v>
      </c>
      <c r="F12" s="22">
        <v>14</v>
      </c>
      <c r="G12" s="78">
        <v>2400</v>
      </c>
      <c r="H12" s="78">
        <v>2790</v>
      </c>
      <c r="I12" s="78">
        <v>98000</v>
      </c>
      <c r="J12" s="78">
        <v>49</v>
      </c>
      <c r="K12" s="78">
        <v>984</v>
      </c>
      <c r="L12" s="78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77">
        <v>3.76</v>
      </c>
      <c r="F13" s="22">
        <v>18</v>
      </c>
      <c r="G13" s="78">
        <v>1340</v>
      </c>
      <c r="H13" s="78">
        <v>1730</v>
      </c>
      <c r="I13" s="78">
        <v>130000</v>
      </c>
      <c r="J13" s="78">
        <v>75</v>
      </c>
      <c r="K13" s="78">
        <v>448</v>
      </c>
      <c r="L13" s="78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77">
        <v>3.43</v>
      </c>
      <c r="F14" s="22">
        <v>15</v>
      </c>
      <c r="G14" s="78">
        <v>740</v>
      </c>
      <c r="H14" s="78">
        <v>869</v>
      </c>
      <c r="I14" s="78">
        <v>110000</v>
      </c>
      <c r="J14" s="78">
        <v>38</v>
      </c>
      <c r="K14" s="78">
        <v>344</v>
      </c>
      <c r="L14" s="78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77">
        <v>4.17</v>
      </c>
      <c r="F15" s="22">
        <v>19</v>
      </c>
      <c r="G15" s="78">
        <v>950</v>
      </c>
      <c r="H15" s="78">
        <v>1140</v>
      </c>
      <c r="I15" s="78">
        <v>133000</v>
      </c>
      <c r="J15" s="78">
        <v>45</v>
      </c>
      <c r="K15" s="78">
        <v>520</v>
      </c>
      <c r="L15" s="78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77">
        <v>5.13</v>
      </c>
      <c r="F16" s="22">
        <v>15</v>
      </c>
      <c r="G16" s="78">
        <v>530</v>
      </c>
      <c r="H16" s="78">
        <v>630</v>
      </c>
      <c r="I16" s="78">
        <v>104000</v>
      </c>
      <c r="J16" s="78">
        <v>58</v>
      </c>
      <c r="K16" s="78">
        <v>224</v>
      </c>
      <c r="L16" s="78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77">
        <v>4.17</v>
      </c>
      <c r="F17" s="22">
        <v>15</v>
      </c>
      <c r="G17" s="78">
        <v>840</v>
      </c>
      <c r="H17" s="78">
        <v>760</v>
      </c>
      <c r="I17" s="78">
        <v>100000</v>
      </c>
      <c r="J17" s="78">
        <v>62</v>
      </c>
      <c r="K17" s="78">
        <v>344</v>
      </c>
      <c r="L17" s="78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77">
        <v>3.28</v>
      </c>
      <c r="F18" s="22">
        <v>15</v>
      </c>
      <c r="G18" s="78">
        <v>1130</v>
      </c>
      <c r="H18" s="78">
        <v>1350</v>
      </c>
      <c r="I18" s="78">
        <v>102000</v>
      </c>
      <c r="J18" s="78">
        <v>64</v>
      </c>
      <c r="K18" s="78">
        <v>432</v>
      </c>
      <c r="L18" s="78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79">
        <v>3.05</v>
      </c>
      <c r="F19" s="22">
        <v>15</v>
      </c>
      <c r="G19" s="78">
        <v>1640</v>
      </c>
      <c r="H19" s="78">
        <v>2130</v>
      </c>
      <c r="I19" s="78">
        <v>106000</v>
      </c>
      <c r="J19" s="78">
        <v>56</v>
      </c>
      <c r="K19" s="78">
        <v>752</v>
      </c>
      <c r="L19" s="78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79">
        <v>2.4900000000000002</v>
      </c>
      <c r="F20" s="80">
        <v>13</v>
      </c>
      <c r="G20" s="78">
        <v>1350</v>
      </c>
      <c r="H20" s="78">
        <v>1620</v>
      </c>
      <c r="I20" s="78">
        <v>89000</v>
      </c>
      <c r="J20" s="78">
        <v>47</v>
      </c>
      <c r="K20" s="78">
        <v>696</v>
      </c>
      <c r="L20" s="78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106"/>
      <c r="E21" s="102">
        <f t="shared" ref="E21:N21" si="1">SUBTOTAL(9,E12:E20)</f>
        <v>32</v>
      </c>
      <c r="F21" s="83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79">
        <v>2.54</v>
      </c>
      <c r="F22" s="80">
        <v>15</v>
      </c>
      <c r="G22" s="78">
        <v>1640</v>
      </c>
      <c r="H22" s="78">
        <v>1960</v>
      </c>
      <c r="I22" s="78">
        <v>108000</v>
      </c>
      <c r="J22" s="78">
        <v>65</v>
      </c>
      <c r="K22" s="78">
        <v>744</v>
      </c>
      <c r="L22" s="78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79">
        <v>2.41</v>
      </c>
      <c r="F23" s="80">
        <v>15</v>
      </c>
      <c r="G23" s="78">
        <v>1730</v>
      </c>
      <c r="H23" s="78">
        <v>2100</v>
      </c>
      <c r="I23" s="78">
        <v>107000</v>
      </c>
      <c r="J23" s="78">
        <v>63</v>
      </c>
      <c r="K23" s="78">
        <v>896</v>
      </c>
      <c r="L23" s="78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79">
        <v>3.83</v>
      </c>
      <c r="F24" s="80">
        <v>18</v>
      </c>
      <c r="G24" s="78">
        <v>5960</v>
      </c>
      <c r="H24" s="78">
        <v>6540</v>
      </c>
      <c r="I24" s="78">
        <v>132000</v>
      </c>
      <c r="J24" s="78">
        <v>79</v>
      </c>
      <c r="K24" s="78">
        <v>2560</v>
      </c>
      <c r="L24" s="78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79">
        <v>2.73</v>
      </c>
      <c r="F25" s="80">
        <v>15</v>
      </c>
      <c r="G25" s="78">
        <v>2170</v>
      </c>
      <c r="H25" s="78">
        <v>2620</v>
      </c>
      <c r="I25" s="78">
        <v>112000</v>
      </c>
      <c r="J25" s="78">
        <v>32</v>
      </c>
      <c r="K25" s="78">
        <v>1144</v>
      </c>
      <c r="L25" s="78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79">
        <v>4.4000000000000004</v>
      </c>
      <c r="F26" s="80">
        <v>16</v>
      </c>
      <c r="G26" s="78">
        <v>1930</v>
      </c>
      <c r="H26" s="78">
        <v>2210</v>
      </c>
      <c r="I26" s="78">
        <v>115000</v>
      </c>
      <c r="J26" s="78">
        <v>53</v>
      </c>
      <c r="K26" s="78">
        <v>688</v>
      </c>
      <c r="L26" s="78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79">
        <v>2.79</v>
      </c>
      <c r="F27" s="80">
        <v>14</v>
      </c>
      <c r="G27" s="78">
        <v>3200</v>
      </c>
      <c r="H27" s="78">
        <v>3840</v>
      </c>
      <c r="I27" s="78">
        <v>98000</v>
      </c>
      <c r="J27" s="78">
        <v>25</v>
      </c>
      <c r="K27" s="78">
        <v>1464</v>
      </c>
      <c r="L27" s="78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79">
        <v>2.5</v>
      </c>
      <c r="F28" s="80">
        <v>13</v>
      </c>
      <c r="G28" s="78">
        <v>2500</v>
      </c>
      <c r="H28" s="78">
        <v>3040</v>
      </c>
      <c r="I28" s="78">
        <v>85000</v>
      </c>
      <c r="J28" s="78">
        <v>18</v>
      </c>
      <c r="K28" s="78">
        <v>1248</v>
      </c>
      <c r="L28" s="78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106"/>
      <c r="E29" s="102">
        <f t="shared" ref="E29:N29" si="2">SUBTOTAL(9,E22:E28)</f>
        <v>21.200000000000003</v>
      </c>
      <c r="F29" s="83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79">
        <v>4.3899999999999997</v>
      </c>
      <c r="F30" s="80">
        <v>16</v>
      </c>
      <c r="G30" s="78">
        <v>2140</v>
      </c>
      <c r="H30" s="78">
        <v>2050</v>
      </c>
      <c r="I30" s="78">
        <v>118000</v>
      </c>
      <c r="J30" s="78">
        <v>68</v>
      </c>
      <c r="K30" s="78">
        <v>904</v>
      </c>
      <c r="L30" s="78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79">
        <v>5.33</v>
      </c>
      <c r="F31" s="80">
        <v>17</v>
      </c>
      <c r="G31" s="78">
        <v>1630</v>
      </c>
      <c r="H31" s="78">
        <v>1950</v>
      </c>
      <c r="I31" s="78">
        <v>123000</v>
      </c>
      <c r="J31" s="78">
        <v>75</v>
      </c>
      <c r="K31" s="78">
        <v>512</v>
      </c>
      <c r="L31" s="78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79">
        <v>3.58</v>
      </c>
      <c r="F32" s="80">
        <v>20</v>
      </c>
      <c r="G32" s="78">
        <v>3640</v>
      </c>
      <c r="H32" s="78">
        <v>4360</v>
      </c>
      <c r="I32" s="78">
        <v>141000</v>
      </c>
      <c r="J32" s="78">
        <v>82</v>
      </c>
      <c r="K32" s="78">
        <v>1560</v>
      </c>
      <c r="L32" s="78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79">
        <v>3.1</v>
      </c>
      <c r="F33" s="80">
        <v>17</v>
      </c>
      <c r="G33" s="78">
        <v>1430</v>
      </c>
      <c r="H33" s="78">
        <v>1870</v>
      </c>
      <c r="I33" s="78">
        <v>121000</v>
      </c>
      <c r="J33" s="78">
        <v>63</v>
      </c>
      <c r="K33" s="78">
        <v>552</v>
      </c>
      <c r="L33" s="78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102">
        <f t="shared" ref="E35:N35" si="3">SUBTOTAL(9,E30:E34)</f>
        <v>18.169999999999998</v>
      </c>
      <c r="F35" s="83">
        <f t="shared" si="3"/>
        <v>80</v>
      </c>
      <c r="G35" s="83">
        <f t="shared" si="3"/>
        <v>9410</v>
      </c>
      <c r="H35" s="83">
        <f t="shared" si="3"/>
        <v>11010</v>
      </c>
      <c r="I35" s="83">
        <f t="shared" si="3"/>
        <v>535000</v>
      </c>
      <c r="J35" s="83">
        <f t="shared" si="3"/>
        <v>309</v>
      </c>
      <c r="K35" s="83">
        <f t="shared" si="3"/>
        <v>3838</v>
      </c>
      <c r="L35" s="83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102">
        <f t="shared" ref="E39:N39" si="4">SUBTOTAL(9,E36:E38)</f>
        <v>8.14</v>
      </c>
      <c r="F39" s="83">
        <f t="shared" si="4"/>
        <v>41</v>
      </c>
      <c r="G39" s="83">
        <f t="shared" si="4"/>
        <v>7590</v>
      </c>
      <c r="H39" s="83">
        <f t="shared" si="4"/>
        <v>7380</v>
      </c>
      <c r="I39" s="83">
        <f t="shared" si="4"/>
        <v>440000</v>
      </c>
      <c r="J39" s="83">
        <f t="shared" si="4"/>
        <v>163</v>
      </c>
      <c r="K39" s="83">
        <f t="shared" si="4"/>
        <v>3500</v>
      </c>
      <c r="L39" s="83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102">
        <f t="shared" ref="E45:N45" si="5">SUBTOTAL(9,E40:E44)</f>
        <v>14.72</v>
      </c>
      <c r="F45" s="83">
        <f t="shared" si="5"/>
        <v>77</v>
      </c>
      <c r="G45" s="83">
        <f t="shared" si="5"/>
        <v>13990</v>
      </c>
      <c r="H45" s="83">
        <f t="shared" si="5"/>
        <v>15620</v>
      </c>
      <c r="I45" s="83">
        <f t="shared" si="5"/>
        <v>417000</v>
      </c>
      <c r="J45" s="83">
        <f t="shared" si="5"/>
        <v>136</v>
      </c>
      <c r="K45" s="83">
        <f t="shared" si="5"/>
        <v>5890</v>
      </c>
      <c r="L45" s="83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80">
        <v>38</v>
      </c>
      <c r="B46" s="80" t="s">
        <v>18</v>
      </c>
      <c r="C46" s="20">
        <v>2014</v>
      </c>
      <c r="D46" s="81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22">
        <v>6</v>
      </c>
      <c r="N46" s="22">
        <v>0</v>
      </c>
      <c r="O46" s="96"/>
    </row>
    <row r="47" spans="1:15" outlineLevel="2">
      <c r="A47" s="80">
        <v>39</v>
      </c>
      <c r="B47" s="80" t="s">
        <v>18</v>
      </c>
      <c r="C47" s="20">
        <v>2014</v>
      </c>
      <c r="D47" s="81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22">
        <v>7.1999999999999993</v>
      </c>
      <c r="N47" s="22">
        <v>0</v>
      </c>
      <c r="O47" s="96"/>
    </row>
    <row r="48" spans="1:15" outlineLevel="2">
      <c r="A48" s="80">
        <v>40</v>
      </c>
      <c r="B48" s="80" t="s">
        <v>18</v>
      </c>
      <c r="C48" s="20">
        <v>2014</v>
      </c>
      <c r="D48" s="81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22">
        <v>6</v>
      </c>
      <c r="N48" s="22">
        <v>0</v>
      </c>
      <c r="O48" s="96"/>
    </row>
    <row r="49" spans="1:15" outlineLevel="2">
      <c r="A49" s="80">
        <v>41</v>
      </c>
      <c r="B49" s="80" t="s">
        <v>18</v>
      </c>
      <c r="C49" s="82">
        <v>2014</v>
      </c>
      <c r="D49" s="81">
        <v>41971</v>
      </c>
      <c r="E49" s="79">
        <v>2.88</v>
      </c>
      <c r="F49" s="80">
        <v>15</v>
      </c>
      <c r="G49" s="22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22">
        <v>6</v>
      </c>
      <c r="N49" s="22">
        <v>0</v>
      </c>
      <c r="O49" s="96"/>
    </row>
    <row r="50" spans="1:15" s="28" customFormat="1" outlineLevel="1">
      <c r="A50" s="83"/>
      <c r="B50" s="83" t="s">
        <v>38</v>
      </c>
      <c r="C50" s="104"/>
      <c r="D50" s="105"/>
      <c r="E50" s="102">
        <f t="shared" ref="E50:N50" si="6">SUBTOTAL(9,E46:E49)</f>
        <v>12.669999999999998</v>
      </c>
      <c r="F50" s="83">
        <f t="shared" si="6"/>
        <v>63</v>
      </c>
      <c r="G50" s="13">
        <f t="shared" si="6"/>
        <v>4690</v>
      </c>
      <c r="H50" s="83">
        <f t="shared" si="6"/>
        <v>10220</v>
      </c>
      <c r="I50" s="83">
        <f t="shared" si="6"/>
        <v>155000</v>
      </c>
      <c r="J50" s="83">
        <f t="shared" si="6"/>
        <v>92</v>
      </c>
      <c r="K50" s="83">
        <f t="shared" si="6"/>
        <v>3380</v>
      </c>
      <c r="L50" s="83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>
      <c r="A51" s="80">
        <v>42</v>
      </c>
      <c r="B51" s="80" t="s">
        <v>21</v>
      </c>
      <c r="C51" s="20">
        <v>2014</v>
      </c>
      <c r="D51" s="24">
        <v>41974</v>
      </c>
      <c r="E51" s="84">
        <v>1.81</v>
      </c>
      <c r="F51" s="85">
        <v>17</v>
      </c>
      <c r="G51" s="85">
        <v>1370</v>
      </c>
      <c r="H51" s="85">
        <v>3140</v>
      </c>
      <c r="I51" s="85">
        <v>38000</v>
      </c>
      <c r="J51" s="85">
        <v>28</v>
      </c>
      <c r="K51" s="85">
        <v>950</v>
      </c>
      <c r="L51" s="85">
        <v>1620</v>
      </c>
      <c r="M51" s="22">
        <v>6.8</v>
      </c>
      <c r="N51" s="22">
        <v>0</v>
      </c>
      <c r="O51" s="96"/>
    </row>
    <row r="52" spans="1:15" outlineLevel="2">
      <c r="A52" s="80">
        <v>43</v>
      </c>
      <c r="B52" s="80" t="s">
        <v>21</v>
      </c>
      <c r="C52" s="20">
        <v>2014</v>
      </c>
      <c r="D52" s="24">
        <v>41990</v>
      </c>
      <c r="E52" s="77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96"/>
    </row>
    <row r="53" spans="1:15" outlineLevel="2">
      <c r="A53" s="80">
        <v>44</v>
      </c>
      <c r="B53" s="80" t="s">
        <v>21</v>
      </c>
      <c r="C53" s="20">
        <v>2014</v>
      </c>
      <c r="D53" s="24">
        <v>42003</v>
      </c>
      <c r="E53" s="77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96"/>
    </row>
    <row r="54" spans="1:15" s="28" customFormat="1" outlineLevel="1">
      <c r="A54" s="83"/>
      <c r="B54" s="83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80" t="s">
        <v>22</v>
      </c>
      <c r="C55" s="82">
        <v>2015</v>
      </c>
      <c r="D55" s="24">
        <v>42016</v>
      </c>
      <c r="E55" s="77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96"/>
    </row>
    <row r="56" spans="1:15" outlineLevel="2">
      <c r="A56" s="25">
        <v>46</v>
      </c>
      <c r="B56" s="80" t="s">
        <v>22</v>
      </c>
      <c r="C56" s="82">
        <v>2015</v>
      </c>
      <c r="D56" s="24">
        <v>42027</v>
      </c>
      <c r="E56" s="77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96"/>
    </row>
    <row r="57" spans="1:15" outlineLevel="2">
      <c r="A57" s="25">
        <v>47</v>
      </c>
      <c r="B57" s="80" t="s">
        <v>22</v>
      </c>
      <c r="C57" s="82">
        <v>2015</v>
      </c>
      <c r="D57" s="24">
        <v>42030</v>
      </c>
      <c r="E57" s="77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96"/>
    </row>
    <row r="58" spans="1:15" s="28" customFormat="1" outlineLevel="1">
      <c r="A58" s="11"/>
      <c r="B58" s="83" t="s">
        <v>40</v>
      </c>
      <c r="C58" s="104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80" t="s">
        <v>23</v>
      </c>
      <c r="C59" s="82">
        <v>2015</v>
      </c>
      <c r="D59" s="24">
        <v>42039</v>
      </c>
      <c r="E59" s="77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96"/>
    </row>
    <row r="60" spans="1:15" s="28" customFormat="1" outlineLevel="1">
      <c r="A60" s="11"/>
      <c r="B60" s="83" t="s">
        <v>41</v>
      </c>
      <c r="C60" s="104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82">
        <v>2015</v>
      </c>
      <c r="D61" s="24">
        <v>42072</v>
      </c>
      <c r="E61" s="77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96"/>
    </row>
    <row r="62" spans="1:15" outlineLevel="2">
      <c r="A62" s="25">
        <v>50</v>
      </c>
      <c r="B62" s="25" t="s">
        <v>26</v>
      </c>
      <c r="C62" s="82">
        <v>2015</v>
      </c>
      <c r="D62" s="24">
        <v>42076</v>
      </c>
      <c r="E62" s="77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96"/>
    </row>
    <row r="63" spans="1:15" outlineLevel="2">
      <c r="A63" s="25">
        <v>51</v>
      </c>
      <c r="B63" s="25" t="s">
        <v>26</v>
      </c>
      <c r="C63" s="82">
        <v>2015</v>
      </c>
      <c r="D63" s="24">
        <v>42090</v>
      </c>
      <c r="E63" s="77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96"/>
    </row>
    <row r="64" spans="1:15" s="28" customFormat="1" outlineLevel="1">
      <c r="A64" s="11"/>
      <c r="B64" s="11" t="s">
        <v>42</v>
      </c>
      <c r="C64" s="104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82">
        <v>2015</v>
      </c>
      <c r="D65" s="24">
        <v>42102</v>
      </c>
      <c r="E65" s="77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96"/>
    </row>
    <row r="66" spans="1:15" outlineLevel="2">
      <c r="A66" s="25">
        <v>53</v>
      </c>
      <c r="B66" s="23" t="s">
        <v>27</v>
      </c>
      <c r="C66" s="82">
        <v>2015</v>
      </c>
      <c r="D66" s="24">
        <v>42104</v>
      </c>
      <c r="E66" s="77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96"/>
    </row>
    <row r="67" spans="1:15" outlineLevel="2">
      <c r="A67" s="25">
        <v>54</v>
      </c>
      <c r="B67" s="23" t="s">
        <v>27</v>
      </c>
      <c r="C67" s="82">
        <v>2015</v>
      </c>
      <c r="D67" s="24">
        <v>42113</v>
      </c>
      <c r="E67" s="77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96"/>
    </row>
    <row r="68" spans="1:15" outlineLevel="2">
      <c r="A68" s="25">
        <v>55</v>
      </c>
      <c r="B68" s="23" t="s">
        <v>27</v>
      </c>
      <c r="C68" s="82">
        <v>2015</v>
      </c>
      <c r="D68" s="24">
        <v>42114</v>
      </c>
      <c r="E68" s="77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96"/>
    </row>
    <row r="69" spans="1:15" outlineLevel="2">
      <c r="A69" s="25">
        <v>56</v>
      </c>
      <c r="B69" s="23" t="s">
        <v>27</v>
      </c>
      <c r="C69" s="82">
        <v>2015</v>
      </c>
      <c r="D69" s="24">
        <v>42114</v>
      </c>
      <c r="E69" s="77">
        <v>3.22</v>
      </c>
      <c r="F69" s="22">
        <v>15</v>
      </c>
      <c r="G69" s="22">
        <v>1150</v>
      </c>
      <c r="H69" s="85">
        <v>1420</v>
      </c>
      <c r="I69" s="22">
        <v>19000</v>
      </c>
      <c r="J69" s="85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96"/>
    </row>
    <row r="70" spans="1:15" outlineLevel="2">
      <c r="A70" s="25">
        <v>57</v>
      </c>
      <c r="B70" s="23" t="s">
        <v>27</v>
      </c>
      <c r="C70" s="82">
        <v>2015</v>
      </c>
      <c r="D70" s="24">
        <v>42114</v>
      </c>
      <c r="E70" s="77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96" t="s">
        <v>30</v>
      </c>
    </row>
    <row r="71" spans="1:15" outlineLevel="2">
      <c r="A71" s="25">
        <v>58</v>
      </c>
      <c r="B71" s="23" t="s">
        <v>27</v>
      </c>
      <c r="C71" s="82">
        <v>2015</v>
      </c>
      <c r="D71" s="24">
        <v>42114</v>
      </c>
      <c r="E71" s="77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96" t="s">
        <v>30</v>
      </c>
    </row>
    <row r="72" spans="1:15" outlineLevel="2">
      <c r="A72" s="25">
        <v>59</v>
      </c>
      <c r="B72" s="23" t="s">
        <v>27</v>
      </c>
      <c r="C72" s="82">
        <v>2015</v>
      </c>
      <c r="D72" s="24">
        <v>42114</v>
      </c>
      <c r="E72" s="77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96"/>
    </row>
    <row r="73" spans="1:15" s="28" customFormat="1" outlineLevel="1">
      <c r="A73" s="11"/>
      <c r="B73" s="46" t="s">
        <v>43</v>
      </c>
      <c r="C73" s="104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82">
        <v>2015</v>
      </c>
      <c r="D74" s="24">
        <v>42139</v>
      </c>
      <c r="E74" s="77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96"/>
    </row>
    <row r="75" spans="1:15" outlineLevel="2">
      <c r="A75" s="25">
        <v>61</v>
      </c>
      <c r="B75" s="23" t="s">
        <v>11</v>
      </c>
      <c r="C75" s="82">
        <v>2015</v>
      </c>
      <c r="D75" s="24">
        <v>42141</v>
      </c>
      <c r="E75" s="77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96"/>
    </row>
    <row r="76" spans="1:15" outlineLevel="2">
      <c r="A76" s="25">
        <v>62</v>
      </c>
      <c r="B76" s="23" t="s">
        <v>12</v>
      </c>
      <c r="C76" s="82">
        <v>2015</v>
      </c>
      <c r="D76" s="24">
        <v>42141</v>
      </c>
      <c r="E76" s="77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96"/>
    </row>
    <row r="77" spans="1:15" outlineLevel="2">
      <c r="A77" s="25">
        <v>63</v>
      </c>
      <c r="B77" s="23" t="s">
        <v>12</v>
      </c>
      <c r="C77" s="82">
        <v>2015</v>
      </c>
      <c r="D77" s="24">
        <v>42142</v>
      </c>
      <c r="E77" s="77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96"/>
    </row>
    <row r="78" spans="1:15" outlineLevel="2">
      <c r="A78" s="25">
        <v>64</v>
      </c>
      <c r="B78" s="23" t="s">
        <v>12</v>
      </c>
      <c r="C78" s="82">
        <v>2015</v>
      </c>
      <c r="D78" s="24">
        <v>42143</v>
      </c>
      <c r="E78" s="77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96"/>
    </row>
    <row r="79" spans="1:15" outlineLevel="2">
      <c r="A79" s="25">
        <v>65</v>
      </c>
      <c r="B79" s="23" t="s">
        <v>12</v>
      </c>
      <c r="C79" s="82">
        <v>2015</v>
      </c>
      <c r="D79" s="24">
        <v>42143</v>
      </c>
      <c r="E79" s="77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96"/>
    </row>
    <row r="80" spans="1:15" s="28" customFormat="1" outlineLevel="1">
      <c r="A80" s="11"/>
      <c r="B80" s="46" t="s">
        <v>32</v>
      </c>
      <c r="C80" s="104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82">
        <v>2015</v>
      </c>
      <c r="D81" s="24">
        <v>42156</v>
      </c>
      <c r="E81" s="77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96"/>
    </row>
    <row r="82" spans="1:15" outlineLevel="2">
      <c r="A82" s="25">
        <v>67</v>
      </c>
      <c r="B82" s="23" t="s">
        <v>13</v>
      </c>
      <c r="C82" s="82">
        <v>2015</v>
      </c>
      <c r="D82" s="24">
        <v>42164</v>
      </c>
      <c r="E82" s="77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96"/>
    </row>
    <row r="83" spans="1:15" outlineLevel="2">
      <c r="A83" s="25">
        <v>68</v>
      </c>
      <c r="B83" s="23" t="s">
        <v>13</v>
      </c>
      <c r="C83" s="86">
        <v>2015</v>
      </c>
      <c r="D83" s="24">
        <v>42164</v>
      </c>
      <c r="E83" s="77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96"/>
    </row>
    <row r="84" spans="1:15" outlineLevel="2">
      <c r="A84" s="25">
        <v>69</v>
      </c>
      <c r="B84" s="23" t="s">
        <v>13</v>
      </c>
      <c r="C84" s="86">
        <v>2015</v>
      </c>
      <c r="D84" s="24">
        <v>42164</v>
      </c>
      <c r="E84" s="77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96"/>
    </row>
    <row r="85" spans="1:15" outlineLevel="2">
      <c r="A85" s="25">
        <v>70</v>
      </c>
      <c r="B85" s="23" t="s">
        <v>13</v>
      </c>
      <c r="C85" s="86">
        <v>2015</v>
      </c>
      <c r="D85" s="24">
        <v>42164</v>
      </c>
      <c r="E85" s="77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96"/>
    </row>
    <row r="86" spans="1:15" outlineLevel="2">
      <c r="A86" s="25">
        <v>71</v>
      </c>
      <c r="B86" s="23" t="s">
        <v>13</v>
      </c>
      <c r="C86" s="86">
        <v>2015</v>
      </c>
      <c r="D86" s="24">
        <v>42164</v>
      </c>
      <c r="E86" s="77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96" t="s">
        <v>30</v>
      </c>
    </row>
    <row r="87" spans="1:15" outlineLevel="2">
      <c r="A87" s="25">
        <v>72</v>
      </c>
      <c r="B87" s="23" t="s">
        <v>13</v>
      </c>
      <c r="C87" s="86">
        <v>2015</v>
      </c>
      <c r="D87" s="24">
        <v>42165</v>
      </c>
      <c r="E87" s="77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96"/>
    </row>
    <row r="88" spans="1:15" outlineLevel="2">
      <c r="A88" s="25">
        <v>73</v>
      </c>
      <c r="B88" s="23" t="s">
        <v>13</v>
      </c>
      <c r="C88" s="86">
        <v>2015</v>
      </c>
      <c r="D88" s="24">
        <v>42165</v>
      </c>
      <c r="E88" s="77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96" t="s">
        <v>30</v>
      </c>
    </row>
    <row r="89" spans="1:15" outlineLevel="2">
      <c r="A89" s="25">
        <v>74</v>
      </c>
      <c r="B89" s="23" t="s">
        <v>13</v>
      </c>
      <c r="C89" s="86">
        <v>2015</v>
      </c>
      <c r="D89" s="24">
        <v>42165</v>
      </c>
      <c r="E89" s="77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96" t="s">
        <v>30</v>
      </c>
    </row>
    <row r="90" spans="1:15" outlineLevel="2">
      <c r="A90" s="25">
        <v>75</v>
      </c>
      <c r="B90" s="23" t="s">
        <v>13</v>
      </c>
      <c r="C90" s="86">
        <v>2015</v>
      </c>
      <c r="D90" s="24">
        <v>42165</v>
      </c>
      <c r="E90" s="77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96" t="s">
        <v>30</v>
      </c>
    </row>
    <row r="91" spans="1:15" outlineLevel="2">
      <c r="A91" s="25">
        <v>76</v>
      </c>
      <c r="B91" s="23" t="s">
        <v>13</v>
      </c>
      <c r="C91" s="86">
        <v>2015</v>
      </c>
      <c r="D91" s="24">
        <v>42165</v>
      </c>
      <c r="E91" s="77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96" t="s">
        <v>30</v>
      </c>
    </row>
    <row r="92" spans="1:15" outlineLevel="2">
      <c r="A92" s="25">
        <v>77</v>
      </c>
      <c r="B92" s="23" t="s">
        <v>13</v>
      </c>
      <c r="C92" s="86">
        <v>2015</v>
      </c>
      <c r="D92" s="24">
        <v>42165</v>
      </c>
      <c r="E92" s="77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96"/>
    </row>
    <row r="93" spans="1:15" outlineLevel="2">
      <c r="A93" s="25">
        <v>78</v>
      </c>
      <c r="B93" s="23" t="s">
        <v>13</v>
      </c>
      <c r="C93" s="86">
        <v>2015</v>
      </c>
      <c r="D93" s="24">
        <v>42167</v>
      </c>
      <c r="E93" s="77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96" t="s">
        <v>30</v>
      </c>
    </row>
    <row r="94" spans="1:15" outlineLevel="2">
      <c r="A94" s="25">
        <v>79</v>
      </c>
      <c r="B94" s="23" t="s">
        <v>13</v>
      </c>
      <c r="C94" s="86">
        <v>2015</v>
      </c>
      <c r="D94" s="24">
        <v>42170</v>
      </c>
      <c r="E94" s="77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96"/>
    </row>
    <row r="95" spans="1:15" outlineLevel="2">
      <c r="A95" s="25">
        <v>80</v>
      </c>
      <c r="B95" s="23" t="s">
        <v>13</v>
      </c>
      <c r="C95" s="86">
        <v>2015</v>
      </c>
      <c r="D95" s="24">
        <v>42173</v>
      </c>
      <c r="E95" s="77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96"/>
    </row>
    <row r="96" spans="1:15" outlineLevel="2">
      <c r="A96" s="25">
        <v>81</v>
      </c>
      <c r="B96" s="23" t="s">
        <v>13</v>
      </c>
      <c r="C96" s="86">
        <v>2015</v>
      </c>
      <c r="D96" s="24">
        <v>42179</v>
      </c>
      <c r="E96" s="77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96"/>
    </row>
    <row r="97" spans="1:15" outlineLevel="2">
      <c r="A97" s="25">
        <v>82</v>
      </c>
      <c r="B97" s="23" t="s">
        <v>13</v>
      </c>
      <c r="C97" s="86">
        <v>2015</v>
      </c>
      <c r="D97" s="24">
        <v>42179</v>
      </c>
      <c r="E97" s="77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96"/>
    </row>
    <row r="98" spans="1:15" outlineLevel="2">
      <c r="A98" s="25">
        <v>83</v>
      </c>
      <c r="B98" s="23" t="s">
        <v>13</v>
      </c>
      <c r="C98" s="86">
        <v>2015</v>
      </c>
      <c r="D98" s="24">
        <v>42179</v>
      </c>
      <c r="E98" s="77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96"/>
    </row>
    <row r="99" spans="1:15" outlineLevel="2">
      <c r="A99" s="25">
        <v>84</v>
      </c>
      <c r="B99" s="23" t="s">
        <v>13</v>
      </c>
      <c r="C99" s="86">
        <v>2015</v>
      </c>
      <c r="D99" s="24">
        <v>42183</v>
      </c>
      <c r="E99" s="77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96"/>
    </row>
    <row r="100" spans="1:15" outlineLevel="2">
      <c r="A100" s="25">
        <v>85</v>
      </c>
      <c r="B100" s="23" t="s">
        <v>13</v>
      </c>
      <c r="C100" s="86">
        <v>2015</v>
      </c>
      <c r="D100" s="24">
        <v>42183</v>
      </c>
      <c r="E100" s="77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96"/>
    </row>
    <row r="101" spans="1:15" outlineLevel="2">
      <c r="A101" s="25">
        <v>86</v>
      </c>
      <c r="B101" s="23" t="s">
        <v>13</v>
      </c>
      <c r="C101" s="86">
        <v>2015</v>
      </c>
      <c r="D101" s="24">
        <v>42184</v>
      </c>
      <c r="E101" s="77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96"/>
    </row>
    <row r="102" spans="1:15" s="28" customFormat="1" outlineLevel="1">
      <c r="A102" s="11"/>
      <c r="B102" s="46" t="s">
        <v>33</v>
      </c>
      <c r="C102" s="91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86">
        <v>2015</v>
      </c>
      <c r="D103" s="24">
        <v>42192</v>
      </c>
      <c r="E103" s="77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96"/>
    </row>
    <row r="104" spans="1:15" outlineLevel="2">
      <c r="A104" s="25">
        <v>88</v>
      </c>
      <c r="B104" s="23" t="s">
        <v>14</v>
      </c>
      <c r="C104" s="86">
        <v>2015</v>
      </c>
      <c r="D104" s="24">
        <v>42193</v>
      </c>
      <c r="E104" s="77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96"/>
    </row>
    <row r="105" spans="1:15" outlineLevel="2">
      <c r="A105" s="23">
        <v>89</v>
      </c>
      <c r="B105" s="23" t="s">
        <v>14</v>
      </c>
      <c r="C105" s="86">
        <v>2015</v>
      </c>
      <c r="D105" s="24">
        <v>42199</v>
      </c>
      <c r="E105" s="77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96"/>
    </row>
    <row r="106" spans="1:15" outlineLevel="2">
      <c r="A106" s="25">
        <v>90</v>
      </c>
      <c r="B106" s="23" t="s">
        <v>14</v>
      </c>
      <c r="C106" s="86">
        <v>2015</v>
      </c>
      <c r="D106" s="24">
        <v>42199</v>
      </c>
      <c r="E106" s="77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96"/>
    </row>
    <row r="107" spans="1:15" outlineLevel="2">
      <c r="A107" s="23">
        <v>91</v>
      </c>
      <c r="B107" s="23" t="s">
        <v>14</v>
      </c>
      <c r="C107" s="86">
        <v>2015</v>
      </c>
      <c r="D107" s="24">
        <v>42212</v>
      </c>
      <c r="E107" s="77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96"/>
    </row>
    <row r="108" spans="1:15" outlineLevel="2">
      <c r="A108" s="25">
        <v>92</v>
      </c>
      <c r="B108" s="23" t="s">
        <v>14</v>
      </c>
      <c r="C108" s="86">
        <v>2015</v>
      </c>
      <c r="D108" s="24">
        <v>42214</v>
      </c>
      <c r="E108" s="77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96"/>
    </row>
    <row r="109" spans="1:15" s="28" customFormat="1" outlineLevel="1">
      <c r="A109" s="11"/>
      <c r="B109" s="46" t="s">
        <v>34</v>
      </c>
      <c r="C109" s="91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86">
        <v>2015</v>
      </c>
      <c r="D110" s="24">
        <v>42220</v>
      </c>
      <c r="E110" s="77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96"/>
    </row>
    <row r="111" spans="1:15" outlineLevel="2">
      <c r="A111" s="25">
        <v>94</v>
      </c>
      <c r="B111" s="23" t="s">
        <v>15</v>
      </c>
      <c r="C111" s="86">
        <v>2015</v>
      </c>
      <c r="D111" s="24">
        <v>42234</v>
      </c>
      <c r="E111" s="77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96"/>
    </row>
    <row r="112" spans="1:15" outlineLevel="2">
      <c r="A112" s="23">
        <v>95</v>
      </c>
      <c r="B112" s="23" t="s">
        <v>15</v>
      </c>
      <c r="C112" s="86">
        <v>2015</v>
      </c>
      <c r="D112" s="24">
        <v>42237</v>
      </c>
      <c r="E112" s="77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96"/>
    </row>
    <row r="113" spans="1:15" outlineLevel="2">
      <c r="A113" s="25">
        <v>96</v>
      </c>
      <c r="B113" s="23" t="s">
        <v>15</v>
      </c>
      <c r="C113" s="86">
        <v>2015</v>
      </c>
      <c r="D113" s="24">
        <v>42241</v>
      </c>
      <c r="E113" s="77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96"/>
    </row>
    <row r="114" spans="1:15" outlineLevel="2">
      <c r="A114" s="23">
        <v>97</v>
      </c>
      <c r="B114" s="23" t="s">
        <v>15</v>
      </c>
      <c r="C114" s="86">
        <v>2015</v>
      </c>
      <c r="D114" s="24">
        <v>42241</v>
      </c>
      <c r="E114" s="77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96" t="s">
        <v>30</v>
      </c>
    </row>
    <row r="115" spans="1:15" outlineLevel="2">
      <c r="A115" s="25">
        <v>98</v>
      </c>
      <c r="B115" s="23" t="s">
        <v>15</v>
      </c>
      <c r="C115" s="86">
        <v>2015</v>
      </c>
      <c r="D115" s="24">
        <v>42242</v>
      </c>
      <c r="E115" s="77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96" t="s">
        <v>30</v>
      </c>
    </row>
    <row r="116" spans="1:15" s="28" customFormat="1" outlineLevel="1">
      <c r="A116" s="11"/>
      <c r="B116" s="46" t="s">
        <v>35</v>
      </c>
      <c r="C116" s="91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86">
        <v>2015</v>
      </c>
      <c r="D117" s="24">
        <v>42258</v>
      </c>
      <c r="E117" s="77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96" t="s">
        <v>30</v>
      </c>
    </row>
    <row r="118" spans="1:15" s="29" customFormat="1" outlineLevel="2">
      <c r="A118" s="25">
        <v>100</v>
      </c>
      <c r="B118" s="23" t="s">
        <v>16</v>
      </c>
      <c r="C118" s="86">
        <v>2015</v>
      </c>
      <c r="D118" s="24">
        <v>42258</v>
      </c>
      <c r="E118" s="77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96" t="s">
        <v>30</v>
      </c>
    </row>
    <row r="119" spans="1:15" outlineLevel="2">
      <c r="A119" s="25">
        <v>101</v>
      </c>
      <c r="B119" s="23" t="s">
        <v>16</v>
      </c>
      <c r="C119" s="86">
        <v>2015</v>
      </c>
      <c r="D119" s="24">
        <v>42269</v>
      </c>
      <c r="E119" s="77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96" t="s">
        <v>30</v>
      </c>
    </row>
    <row r="120" spans="1:15" outlineLevel="2">
      <c r="A120" s="23">
        <v>102</v>
      </c>
      <c r="B120" s="23" t="s">
        <v>16</v>
      </c>
      <c r="C120" s="86">
        <v>2015</v>
      </c>
      <c r="D120" s="24">
        <v>42277</v>
      </c>
      <c r="E120" s="77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96" t="s">
        <v>30</v>
      </c>
    </row>
    <row r="121" spans="1:15" ht="17" customHeight="1" outlineLevel="2">
      <c r="A121" s="25">
        <v>103</v>
      </c>
      <c r="B121" s="23" t="s">
        <v>16</v>
      </c>
      <c r="C121" s="86">
        <v>2015</v>
      </c>
      <c r="D121" s="24">
        <v>42277</v>
      </c>
      <c r="E121" s="77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96"/>
    </row>
    <row r="122" spans="1:15" s="28" customFormat="1" ht="17" customHeight="1" outlineLevel="1">
      <c r="A122" s="11"/>
      <c r="B122" s="46" t="s">
        <v>36</v>
      </c>
      <c r="C122" s="91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86">
        <v>2015</v>
      </c>
      <c r="D123" s="24">
        <v>42289</v>
      </c>
      <c r="E123" s="77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96" t="s">
        <v>30</v>
      </c>
    </row>
    <row r="124" spans="1:15" outlineLevel="2">
      <c r="A124" s="23">
        <v>105</v>
      </c>
      <c r="B124" s="23" t="s">
        <v>17</v>
      </c>
      <c r="C124" s="86">
        <v>2015</v>
      </c>
      <c r="D124" s="24">
        <v>42304</v>
      </c>
      <c r="E124" s="77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96"/>
    </row>
    <row r="125" spans="1:15" outlineLevel="2">
      <c r="A125" s="25">
        <v>106</v>
      </c>
      <c r="B125" s="23" t="s">
        <v>17</v>
      </c>
      <c r="C125" s="86">
        <v>2015</v>
      </c>
      <c r="D125" s="24">
        <v>42308</v>
      </c>
      <c r="E125" s="77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96"/>
    </row>
    <row r="126" spans="1:15" s="28" customFormat="1" outlineLevel="1">
      <c r="A126" s="11"/>
      <c r="B126" s="46" t="s">
        <v>37</v>
      </c>
      <c r="C126" s="91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82">
        <v>2015</v>
      </c>
      <c r="D127" s="24">
        <v>42328</v>
      </c>
      <c r="E127" s="77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104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82">
        <v>2015</v>
      </c>
      <c r="D129" s="24">
        <v>42340</v>
      </c>
      <c r="E129" s="77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96" t="s">
        <v>30</v>
      </c>
    </row>
    <row r="130" spans="1:15" outlineLevel="2">
      <c r="A130" s="23">
        <v>109</v>
      </c>
      <c r="B130" s="23" t="s">
        <v>21</v>
      </c>
      <c r="C130" s="82">
        <v>2015</v>
      </c>
      <c r="D130" s="24">
        <v>42340</v>
      </c>
      <c r="E130" s="77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96" t="s">
        <v>30</v>
      </c>
    </row>
    <row r="131" spans="1:15" outlineLevel="2">
      <c r="A131" s="25">
        <v>110</v>
      </c>
      <c r="B131" s="23" t="s">
        <v>21</v>
      </c>
      <c r="C131" s="82">
        <v>2015</v>
      </c>
      <c r="D131" s="24">
        <v>42361</v>
      </c>
      <c r="E131" s="77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96"/>
    </row>
    <row r="132" spans="1:15" outlineLevel="2">
      <c r="A132" s="25">
        <v>111</v>
      </c>
      <c r="B132" s="23" t="s">
        <v>21</v>
      </c>
      <c r="C132" s="82">
        <v>2015</v>
      </c>
      <c r="D132" s="24">
        <v>42362</v>
      </c>
      <c r="E132" s="77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96"/>
    </row>
    <row r="133" spans="1:15" outlineLevel="2">
      <c r="A133" s="25">
        <v>112</v>
      </c>
      <c r="B133" s="23" t="s">
        <v>21</v>
      </c>
      <c r="C133" s="82">
        <v>2015</v>
      </c>
      <c r="D133" s="24">
        <v>42364</v>
      </c>
      <c r="E133" s="77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96"/>
    </row>
    <row r="134" spans="1:15" outlineLevel="2">
      <c r="A134" s="23">
        <v>113</v>
      </c>
      <c r="B134" s="23" t="s">
        <v>21</v>
      </c>
      <c r="C134" s="82">
        <v>2015</v>
      </c>
      <c r="D134" s="24">
        <v>42364</v>
      </c>
      <c r="E134" s="77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96"/>
    </row>
    <row r="135" spans="1:15" outlineLevel="2">
      <c r="A135" s="25">
        <v>114</v>
      </c>
      <c r="B135" s="23" t="s">
        <v>21</v>
      </c>
      <c r="C135" s="82">
        <v>2015</v>
      </c>
      <c r="D135" s="24">
        <v>42364</v>
      </c>
      <c r="E135" s="77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96"/>
    </row>
    <row r="136" spans="1:15" s="29" customFormat="1" outlineLevel="2">
      <c r="A136" s="25">
        <v>115</v>
      </c>
      <c r="B136" s="23" t="s">
        <v>21</v>
      </c>
      <c r="C136" s="82">
        <v>2015</v>
      </c>
      <c r="D136" s="24">
        <v>42364</v>
      </c>
      <c r="E136" s="77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104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82">
        <v>2016</v>
      </c>
      <c r="D138" s="24">
        <v>42379</v>
      </c>
      <c r="E138" s="77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96"/>
    </row>
    <row r="139" spans="1:15" s="28" customFormat="1" outlineLevel="1">
      <c r="A139" s="11"/>
      <c r="B139" s="46" t="s">
        <v>40</v>
      </c>
      <c r="C139" s="104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82">
        <v>2016</v>
      </c>
      <c r="D140" s="24">
        <v>42402</v>
      </c>
      <c r="E140" s="77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96"/>
    </row>
    <row r="141" spans="1:15" outlineLevel="2">
      <c r="A141" s="23">
        <v>118</v>
      </c>
      <c r="B141" s="23" t="s">
        <v>23</v>
      </c>
      <c r="C141" s="82">
        <v>2016</v>
      </c>
      <c r="D141" s="24">
        <v>42403</v>
      </c>
      <c r="E141" s="77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96"/>
    </row>
    <row r="142" spans="1:15" outlineLevel="2">
      <c r="A142" s="25">
        <v>119</v>
      </c>
      <c r="B142" s="23" t="s">
        <v>23</v>
      </c>
      <c r="C142" s="82">
        <v>2016</v>
      </c>
      <c r="D142" s="24">
        <v>42405</v>
      </c>
      <c r="E142" s="77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96"/>
    </row>
    <row r="143" spans="1:15" outlineLevel="2">
      <c r="A143" s="25">
        <v>120</v>
      </c>
      <c r="B143" s="23" t="s">
        <v>23</v>
      </c>
      <c r="C143" s="82">
        <v>2016</v>
      </c>
      <c r="D143" s="24">
        <v>42417</v>
      </c>
      <c r="E143" s="77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96"/>
    </row>
    <row r="144" spans="1:15" outlineLevel="2">
      <c r="A144" s="25">
        <v>121</v>
      </c>
      <c r="B144" s="23" t="s">
        <v>23</v>
      </c>
      <c r="C144" s="82">
        <v>2016</v>
      </c>
      <c r="D144" s="24">
        <v>42419</v>
      </c>
      <c r="E144" s="77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96"/>
    </row>
    <row r="145" spans="1:15" outlineLevel="2">
      <c r="A145" s="25">
        <v>122</v>
      </c>
      <c r="B145" s="23" t="s">
        <v>23</v>
      </c>
      <c r="C145" s="82">
        <v>2016</v>
      </c>
      <c r="D145" s="24">
        <v>42425</v>
      </c>
      <c r="E145" s="77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96"/>
    </row>
    <row r="146" spans="1:15" s="28" customFormat="1" outlineLevel="1">
      <c r="A146" s="11"/>
      <c r="B146" s="46" t="s">
        <v>41</v>
      </c>
      <c r="C146" s="104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87">
        <v>2016</v>
      </c>
      <c r="D147" s="24">
        <v>42430</v>
      </c>
      <c r="E147" s="77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96"/>
    </row>
    <row r="148" spans="1:15" outlineLevel="2">
      <c r="A148" s="25">
        <v>124</v>
      </c>
      <c r="B148" s="23" t="s">
        <v>26</v>
      </c>
      <c r="C148" s="87">
        <v>2016</v>
      </c>
      <c r="D148" s="24">
        <v>42440</v>
      </c>
      <c r="E148" s="77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96"/>
    </row>
    <row r="149" spans="1:15" outlineLevel="2">
      <c r="A149" s="25">
        <v>125</v>
      </c>
      <c r="B149" s="23" t="s">
        <v>26</v>
      </c>
      <c r="C149" s="87">
        <v>2016</v>
      </c>
      <c r="D149" s="24">
        <v>42441</v>
      </c>
      <c r="E149" s="77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96"/>
    </row>
    <row r="150" spans="1:15" outlineLevel="2">
      <c r="A150" s="25">
        <v>126</v>
      </c>
      <c r="B150" s="23" t="s">
        <v>26</v>
      </c>
      <c r="C150" s="87">
        <v>2016</v>
      </c>
      <c r="D150" s="24">
        <v>42444</v>
      </c>
      <c r="E150" s="77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96"/>
    </row>
    <row r="151" spans="1:15" outlineLevel="2">
      <c r="A151" s="25">
        <v>127</v>
      </c>
      <c r="B151" s="23" t="s">
        <v>26</v>
      </c>
      <c r="C151" s="87">
        <v>2016</v>
      </c>
      <c r="D151" s="24">
        <v>42458</v>
      </c>
      <c r="E151" s="77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96"/>
    </row>
    <row r="152" spans="1:15" s="28" customFormat="1" outlineLevel="1">
      <c r="A152" s="11"/>
      <c r="B152" s="46" t="s">
        <v>44</v>
      </c>
      <c r="C152" s="103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>
      <c r="A153" s="64">
        <v>128</v>
      </c>
      <c r="B153" s="86" t="s">
        <v>27</v>
      </c>
      <c r="C153" s="86">
        <v>2016</v>
      </c>
      <c r="D153" s="88">
        <v>42468</v>
      </c>
      <c r="E153" s="89">
        <v>2.79</v>
      </c>
      <c r="F153" s="90">
        <v>15</v>
      </c>
      <c r="G153" s="90">
        <v>2460</v>
      </c>
      <c r="H153" s="90">
        <v>3150</v>
      </c>
      <c r="I153" s="90">
        <v>38000</v>
      </c>
      <c r="J153" s="90">
        <v>46</v>
      </c>
      <c r="K153" s="90">
        <v>3540</v>
      </c>
      <c r="L153" s="90">
        <v>3840</v>
      </c>
      <c r="M153" s="90">
        <v>24</v>
      </c>
      <c r="N153" s="22">
        <f>SUM((E153*500)/30)</f>
        <v>46.5</v>
      </c>
      <c r="O153" s="96"/>
    </row>
    <row r="154" spans="1:15" outlineLevel="2">
      <c r="A154" s="64">
        <v>129</v>
      </c>
      <c r="B154" s="86" t="s">
        <v>27</v>
      </c>
      <c r="C154" s="86">
        <v>2016</v>
      </c>
      <c r="D154" s="88">
        <v>42490</v>
      </c>
      <c r="E154" s="89">
        <v>4.21</v>
      </c>
      <c r="F154" s="90">
        <v>18</v>
      </c>
      <c r="G154" s="90">
        <v>3860</v>
      </c>
      <c r="H154" s="90">
        <v>4240</v>
      </c>
      <c r="I154" s="90">
        <v>47000</v>
      </c>
      <c r="J154" s="90">
        <v>18</v>
      </c>
      <c r="K154" s="90">
        <v>3200</v>
      </c>
      <c r="L154" s="90">
        <v>3470</v>
      </c>
      <c r="M154" s="90">
        <v>36</v>
      </c>
      <c r="N154" s="22">
        <f>SUM((E154*500)/30)</f>
        <v>70.166666666666671</v>
      </c>
      <c r="O154" s="96"/>
    </row>
    <row r="155" spans="1:15" outlineLevel="2">
      <c r="A155" s="64">
        <v>130</v>
      </c>
      <c r="B155" s="86" t="s">
        <v>27</v>
      </c>
      <c r="C155" s="86">
        <v>2016</v>
      </c>
      <c r="D155" s="88">
        <v>42490</v>
      </c>
      <c r="E155" s="89">
        <v>4.88</v>
      </c>
      <c r="F155" s="90">
        <v>15</v>
      </c>
      <c r="G155" s="90">
        <v>3230</v>
      </c>
      <c r="H155" s="90">
        <v>3640</v>
      </c>
      <c r="I155" s="90">
        <v>52000</v>
      </c>
      <c r="J155" s="90">
        <v>27</v>
      </c>
      <c r="K155" s="90">
        <v>3750</v>
      </c>
      <c r="L155" s="90">
        <v>3940</v>
      </c>
      <c r="M155" s="90">
        <v>42</v>
      </c>
      <c r="N155" s="22">
        <f>SUM((E155*500)/30)</f>
        <v>81.333333333333329</v>
      </c>
      <c r="O155" s="96"/>
    </row>
    <row r="156" spans="1:15" outlineLevel="2">
      <c r="A156" s="25">
        <v>131</v>
      </c>
      <c r="B156" s="86" t="s">
        <v>27</v>
      </c>
      <c r="C156" s="86">
        <v>2016</v>
      </c>
      <c r="D156" s="24">
        <v>42490</v>
      </c>
      <c r="E156" s="77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86" t="s">
        <v>27</v>
      </c>
      <c r="C157" s="86">
        <v>2016</v>
      </c>
      <c r="D157" s="24">
        <v>42490</v>
      </c>
      <c r="E157" s="77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91" t="s">
        <v>43</v>
      </c>
      <c r="C158" s="91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92" t="s">
        <v>11</v>
      </c>
      <c r="C159" s="86">
        <v>2016</v>
      </c>
      <c r="D159" s="24">
        <v>42497</v>
      </c>
      <c r="E159" s="77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92" t="s">
        <v>12</v>
      </c>
      <c r="C160" s="86">
        <v>2016</v>
      </c>
      <c r="D160" s="24">
        <v>42502</v>
      </c>
      <c r="E160" s="77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92" t="s">
        <v>11</v>
      </c>
      <c r="C161" s="86">
        <v>2016</v>
      </c>
      <c r="D161" s="24">
        <v>42521</v>
      </c>
      <c r="E161" s="77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93" t="s">
        <v>32</v>
      </c>
      <c r="C162" s="91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92" t="s">
        <v>13</v>
      </c>
      <c r="C163" s="86">
        <v>2016</v>
      </c>
      <c r="D163" s="24">
        <v>42536</v>
      </c>
      <c r="E163" s="77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92" t="s">
        <v>13</v>
      </c>
      <c r="C164" s="86">
        <v>2016</v>
      </c>
      <c r="D164" s="24">
        <v>42537</v>
      </c>
      <c r="E164" s="77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94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94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94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92" t="s">
        <v>13</v>
      </c>
      <c r="C168" s="86">
        <v>2016</v>
      </c>
      <c r="D168" s="24">
        <v>42551</v>
      </c>
      <c r="E168" s="77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93" t="s">
        <v>33</v>
      </c>
      <c r="C169" s="91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92" t="s">
        <v>14</v>
      </c>
      <c r="C170" s="86">
        <v>2016</v>
      </c>
      <c r="D170" s="24">
        <v>42552</v>
      </c>
      <c r="E170" s="77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92" t="s">
        <v>14</v>
      </c>
      <c r="C171" s="86">
        <v>2016</v>
      </c>
      <c r="D171" s="24">
        <v>42564</v>
      </c>
      <c r="E171" s="77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92" t="s">
        <v>14</v>
      </c>
      <c r="C172" s="86">
        <v>2016</v>
      </c>
      <c r="D172" s="24">
        <v>42574</v>
      </c>
      <c r="E172" s="77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92" t="s">
        <v>14</v>
      </c>
      <c r="C173" s="86">
        <v>2016</v>
      </c>
      <c r="D173" s="24">
        <v>42579</v>
      </c>
      <c r="E173" s="77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92" t="s">
        <v>14</v>
      </c>
      <c r="C174" s="86">
        <v>2016</v>
      </c>
      <c r="D174" s="24">
        <v>42580</v>
      </c>
      <c r="E174" s="77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92" t="s">
        <v>14</v>
      </c>
      <c r="C175" s="86">
        <v>2016</v>
      </c>
      <c r="D175" s="24">
        <v>42580</v>
      </c>
      <c r="E175" s="77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92" t="s">
        <v>14</v>
      </c>
      <c r="C176" s="86">
        <v>2016</v>
      </c>
      <c r="D176" s="24">
        <v>42582</v>
      </c>
      <c r="E176" s="77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92" t="s">
        <v>14</v>
      </c>
      <c r="C177" s="86">
        <v>2016</v>
      </c>
      <c r="D177" s="24">
        <v>42582</v>
      </c>
      <c r="E177" s="77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93" t="s">
        <v>34</v>
      </c>
      <c r="C178" s="91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92" t="s">
        <v>15</v>
      </c>
      <c r="C179" s="86">
        <v>2016</v>
      </c>
      <c r="D179" s="24">
        <v>42586</v>
      </c>
      <c r="E179" s="77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92" t="s">
        <v>15</v>
      </c>
      <c r="C180" s="86">
        <v>2016</v>
      </c>
      <c r="D180" s="24">
        <v>42598</v>
      </c>
      <c r="E180" s="77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92" t="s">
        <v>15</v>
      </c>
      <c r="C181" s="86">
        <v>2016</v>
      </c>
      <c r="D181" s="24">
        <v>42599</v>
      </c>
      <c r="E181" s="77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92" t="s">
        <v>15</v>
      </c>
      <c r="C182" s="86">
        <v>2016</v>
      </c>
      <c r="D182" s="24">
        <v>42601</v>
      </c>
      <c r="E182" s="77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92" t="s">
        <v>15</v>
      </c>
      <c r="C183" s="86">
        <v>2016</v>
      </c>
      <c r="D183" s="1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22">
        <f>SUM((E183*500)/30)</f>
        <v>53</v>
      </c>
      <c r="O183" s="33"/>
    </row>
    <row r="184" spans="1:15" s="28" customFormat="1" outlineLevel="1">
      <c r="A184" s="11"/>
      <c r="B184" s="93" t="s">
        <v>35</v>
      </c>
      <c r="C184" s="91"/>
      <c r="D184" s="47"/>
      <c r="E184" s="102">
        <f t="shared" ref="E184:N184" si="34">SUBTOTAL(9,E179:E183)</f>
        <v>18.5</v>
      </c>
      <c r="F184" s="83">
        <f t="shared" si="34"/>
        <v>81</v>
      </c>
      <c r="G184" s="83">
        <f t="shared" si="34"/>
        <v>13570</v>
      </c>
      <c r="H184" s="83">
        <f t="shared" si="34"/>
        <v>14590</v>
      </c>
      <c r="I184" s="83">
        <f t="shared" si="34"/>
        <v>182000</v>
      </c>
      <c r="J184" s="83">
        <f t="shared" si="34"/>
        <v>201</v>
      </c>
      <c r="K184" s="83">
        <f t="shared" si="34"/>
        <v>11310</v>
      </c>
      <c r="L184" s="83">
        <f t="shared" si="34"/>
        <v>13210</v>
      </c>
      <c r="M184" s="83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92" t="s">
        <v>16</v>
      </c>
      <c r="C185" s="86">
        <v>2016</v>
      </c>
      <c r="D185" s="24">
        <v>42615</v>
      </c>
      <c r="E185" s="77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96"/>
    </row>
    <row r="186" spans="1:15" outlineLevel="2">
      <c r="A186" s="25">
        <v>156</v>
      </c>
      <c r="B186" s="92" t="s">
        <v>16</v>
      </c>
      <c r="C186" s="94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92" t="s">
        <v>16</v>
      </c>
      <c r="C187" s="94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96"/>
    </row>
    <row r="188" spans="1:15" s="28" customFormat="1" outlineLevel="1">
      <c r="A188" s="11"/>
      <c r="B188" s="93" t="s">
        <v>36</v>
      </c>
      <c r="C188" s="101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92" t="s">
        <v>17</v>
      </c>
      <c r="C189" s="94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96"/>
    </row>
    <row r="190" spans="1:15" outlineLevel="2">
      <c r="A190" s="25">
        <v>159</v>
      </c>
      <c r="B190" s="92" t="s">
        <v>17</v>
      </c>
      <c r="C190" s="94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96"/>
    </row>
    <row r="191" spans="1:15" s="28" customFormat="1" outlineLevel="1">
      <c r="A191" s="11"/>
      <c r="B191" s="93" t="s">
        <v>37</v>
      </c>
      <c r="C191" s="101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92" t="s">
        <v>18</v>
      </c>
      <c r="C192" s="94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96"/>
    </row>
    <row r="193" spans="1:15" outlineLevel="2">
      <c r="A193" s="25">
        <v>161</v>
      </c>
      <c r="B193" s="92" t="s">
        <v>18</v>
      </c>
      <c r="C193" s="94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96"/>
    </row>
    <row r="194" spans="1:15" outlineLevel="2">
      <c r="A194" s="25">
        <v>162</v>
      </c>
      <c r="B194" s="92" t="s">
        <v>18</v>
      </c>
      <c r="C194" s="94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96"/>
    </row>
    <row r="195" spans="1:15" s="28" customFormat="1" outlineLevel="1">
      <c r="A195" s="11"/>
      <c r="B195" s="93" t="s">
        <v>38</v>
      </c>
      <c r="C195" s="101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92" t="s">
        <v>21</v>
      </c>
      <c r="C196" s="94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96"/>
    </row>
    <row r="197" spans="1:15" outlineLevel="2">
      <c r="A197" s="25">
        <v>164</v>
      </c>
      <c r="B197" s="92" t="s">
        <v>21</v>
      </c>
      <c r="C197" s="94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96"/>
    </row>
    <row r="198" spans="1:15" s="29" customFormat="1" outlineLevel="2">
      <c r="A198" s="25">
        <v>165</v>
      </c>
      <c r="B198" s="92" t="s">
        <v>21</v>
      </c>
      <c r="C198" s="94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92" t="s">
        <v>21</v>
      </c>
      <c r="C199" s="94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93" t="s">
        <v>39</v>
      </c>
      <c r="C200" s="101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92" t="s">
        <v>22</v>
      </c>
      <c r="C201" s="94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96"/>
    </row>
    <row r="202" spans="1:15" outlineLevel="1">
      <c r="A202" s="25"/>
      <c r="B202" s="93" t="s">
        <v>40</v>
      </c>
      <c r="C202" s="94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96"/>
    </row>
    <row r="203" spans="1:15" outlineLevel="2">
      <c r="A203" s="25">
        <v>168</v>
      </c>
      <c r="B203" s="25" t="s">
        <v>23</v>
      </c>
      <c r="C203" s="94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96"/>
    </row>
    <row r="204" spans="1:15" outlineLevel="2">
      <c r="A204" s="25">
        <v>169</v>
      </c>
      <c r="B204" s="25" t="s">
        <v>23</v>
      </c>
      <c r="C204" s="94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96"/>
    </row>
    <row r="205" spans="1:15" s="28" customFormat="1" outlineLevel="1">
      <c r="A205" s="11"/>
      <c r="B205" s="11" t="s">
        <v>41</v>
      </c>
      <c r="C205" s="101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94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96"/>
    </row>
    <row r="207" spans="1:15" outlineLevel="2">
      <c r="A207" s="25">
        <v>171</v>
      </c>
      <c r="B207" s="25" t="s">
        <v>31</v>
      </c>
      <c r="C207" s="94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96"/>
    </row>
    <row r="208" spans="1:15" outlineLevel="2">
      <c r="A208" s="25">
        <v>172</v>
      </c>
      <c r="B208" s="25" t="s">
        <v>31</v>
      </c>
      <c r="C208" s="94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96"/>
    </row>
    <row r="209" spans="1:15" ht="17" customHeight="1" outlineLevel="2">
      <c r="A209" s="25">
        <v>173</v>
      </c>
      <c r="B209" s="25" t="s">
        <v>31</v>
      </c>
      <c r="C209" s="94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96"/>
    </row>
    <row r="210" spans="1:15" s="28" customFormat="1" ht="17" customHeight="1" outlineLevel="1">
      <c r="A210" s="11"/>
      <c r="B210" s="11" t="s">
        <v>44</v>
      </c>
      <c r="C210" s="101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94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96"/>
    </row>
    <row r="212" spans="1:15" outlineLevel="2">
      <c r="A212" s="25">
        <v>175</v>
      </c>
      <c r="B212" s="25" t="s">
        <v>27</v>
      </c>
      <c r="C212" s="94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96"/>
    </row>
    <row r="213" spans="1:15" outlineLevel="2">
      <c r="A213" s="25">
        <v>176</v>
      </c>
      <c r="B213" s="25" t="s">
        <v>27</v>
      </c>
      <c r="C213" s="94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96"/>
    </row>
    <row r="214" spans="1:15" outlineLevel="2">
      <c r="A214" s="25">
        <v>177</v>
      </c>
      <c r="B214" s="25" t="s">
        <v>27</v>
      </c>
      <c r="C214" s="94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96"/>
    </row>
    <row r="215" spans="1:15" outlineLevel="2">
      <c r="A215" s="25">
        <v>178</v>
      </c>
      <c r="B215" s="25" t="s">
        <v>27</v>
      </c>
      <c r="C215" s="94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96"/>
    </row>
    <row r="216" spans="1:15" outlineLevel="2">
      <c r="A216" s="25">
        <v>179</v>
      </c>
      <c r="B216" s="25" t="s">
        <v>27</v>
      </c>
      <c r="C216" s="94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96"/>
    </row>
    <row r="217" spans="1:15" outlineLevel="2">
      <c r="A217" s="25">
        <v>180</v>
      </c>
      <c r="B217" s="25" t="s">
        <v>27</v>
      </c>
      <c r="C217" s="94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96"/>
    </row>
    <row r="218" spans="1:15" outlineLevel="2">
      <c r="A218" s="25">
        <v>181</v>
      </c>
      <c r="B218" s="25" t="s">
        <v>27</v>
      </c>
      <c r="C218" s="94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96"/>
    </row>
    <row r="219" spans="1:15" outlineLevel="2">
      <c r="A219" s="25">
        <v>182</v>
      </c>
      <c r="B219" s="25" t="s">
        <v>27</v>
      </c>
      <c r="C219" s="94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96"/>
    </row>
    <row r="220" spans="1:15" outlineLevel="2">
      <c r="A220" s="25">
        <v>183</v>
      </c>
      <c r="B220" s="25" t="s">
        <v>27</v>
      </c>
      <c r="C220" s="94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96"/>
    </row>
    <row r="221" spans="1:15" outlineLevel="2">
      <c r="A221" s="25">
        <v>184</v>
      </c>
      <c r="B221" s="25" t="s">
        <v>27</v>
      </c>
      <c r="C221" s="94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96"/>
    </row>
    <row r="222" spans="1:15" outlineLevel="2">
      <c r="A222" s="25">
        <v>185</v>
      </c>
      <c r="B222" s="25" t="s">
        <v>27</v>
      </c>
      <c r="C222" s="94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96"/>
    </row>
    <row r="223" spans="1:15" outlineLevel="2">
      <c r="A223" s="25">
        <v>186</v>
      </c>
      <c r="B223" s="25" t="s">
        <v>27</v>
      </c>
      <c r="C223" s="94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96"/>
    </row>
    <row r="224" spans="1:15" outlineLevel="2">
      <c r="A224" s="25">
        <v>187</v>
      </c>
      <c r="B224" s="25" t="s">
        <v>27</v>
      </c>
      <c r="C224" s="94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96"/>
    </row>
    <row r="225" spans="1:15" outlineLevel="2">
      <c r="A225" s="25">
        <v>188</v>
      </c>
      <c r="B225" s="25" t="s">
        <v>27</v>
      </c>
      <c r="C225" s="94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96"/>
    </row>
    <row r="226" spans="1:15" outlineLevel="2">
      <c r="A226" s="25">
        <v>189</v>
      </c>
      <c r="B226" s="25" t="s">
        <v>27</v>
      </c>
      <c r="C226" s="94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96"/>
    </row>
    <row r="227" spans="1:15" outlineLevel="2">
      <c r="A227" s="25">
        <v>190</v>
      </c>
      <c r="B227" s="25" t="s">
        <v>27</v>
      </c>
      <c r="C227" s="94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96"/>
    </row>
    <row r="228" spans="1:15" outlineLevel="2">
      <c r="A228" s="25">
        <v>191</v>
      </c>
      <c r="B228" s="25" t="s">
        <v>27</v>
      </c>
      <c r="C228" s="94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96"/>
    </row>
    <row r="229" spans="1:15" s="28" customFormat="1" outlineLevel="1">
      <c r="A229" s="11"/>
      <c r="B229" s="11" t="s">
        <v>43</v>
      </c>
      <c r="C229" s="101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94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96"/>
    </row>
    <row r="231" spans="1:15" outlineLevel="2">
      <c r="A231" s="25">
        <v>193</v>
      </c>
      <c r="B231" s="25" t="s">
        <v>11</v>
      </c>
      <c r="C231" s="94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96"/>
    </row>
    <row r="232" spans="1:15" outlineLevel="2">
      <c r="A232" s="25">
        <v>194</v>
      </c>
      <c r="B232" s="25" t="s">
        <v>11</v>
      </c>
      <c r="C232" s="94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96"/>
    </row>
    <row r="233" spans="1:15" outlineLevel="2">
      <c r="A233" s="25">
        <v>195</v>
      </c>
      <c r="B233" s="25" t="s">
        <v>11</v>
      </c>
      <c r="C233" s="94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96"/>
    </row>
    <row r="234" spans="1:15" outlineLevel="2">
      <c r="A234" s="25">
        <v>196</v>
      </c>
      <c r="B234" s="25" t="s">
        <v>11</v>
      </c>
      <c r="C234" s="94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96"/>
    </row>
    <row r="235" spans="1:15" outlineLevel="2">
      <c r="A235" s="25">
        <v>197</v>
      </c>
      <c r="B235" s="25" t="s">
        <v>11</v>
      </c>
      <c r="C235" s="94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96"/>
    </row>
    <row r="236" spans="1:15" outlineLevel="2">
      <c r="A236" s="25">
        <v>198</v>
      </c>
      <c r="B236" s="25" t="s">
        <v>11</v>
      </c>
      <c r="C236" s="94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96"/>
    </row>
    <row r="237" spans="1:15" outlineLevel="2">
      <c r="A237" s="25">
        <v>199</v>
      </c>
      <c r="B237" s="25" t="s">
        <v>11</v>
      </c>
      <c r="C237" s="94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96"/>
    </row>
    <row r="238" spans="1:15" s="28" customFormat="1" outlineLevel="1">
      <c r="A238" s="11"/>
      <c r="B238" s="11" t="s">
        <v>32</v>
      </c>
      <c r="C238" s="101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94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96"/>
    </row>
    <row r="240" spans="1:15" outlineLevel="2">
      <c r="A240" s="25">
        <v>201</v>
      </c>
      <c r="B240" s="25" t="s">
        <v>13</v>
      </c>
      <c r="C240" s="94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96"/>
    </row>
    <row r="241" spans="1:15" outlineLevel="2">
      <c r="A241" s="25">
        <v>202</v>
      </c>
      <c r="B241" s="25" t="s">
        <v>13</v>
      </c>
      <c r="C241" s="94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96"/>
    </row>
    <row r="242" spans="1:15" s="28" customFormat="1" outlineLevel="1">
      <c r="A242" s="11"/>
      <c r="B242" s="11" t="s">
        <v>33</v>
      </c>
      <c r="C242" s="101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94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96"/>
    </row>
    <row r="244" spans="1:15" outlineLevel="2">
      <c r="A244" s="25">
        <v>204</v>
      </c>
      <c r="B244" s="25" t="s">
        <v>14</v>
      </c>
      <c r="C244" s="94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96"/>
    </row>
    <row r="245" spans="1:15" outlineLevel="2">
      <c r="A245" s="25">
        <v>205</v>
      </c>
      <c r="B245" s="25" t="s">
        <v>14</v>
      </c>
      <c r="C245" s="94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96"/>
    </row>
    <row r="246" spans="1:15" outlineLevel="2">
      <c r="A246" s="25">
        <v>206</v>
      </c>
      <c r="B246" s="25" t="s">
        <v>14</v>
      </c>
      <c r="C246" s="94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64">
        <v>2890</v>
      </c>
      <c r="L246" s="25">
        <v>3250</v>
      </c>
      <c r="M246" s="25">
        <v>13</v>
      </c>
      <c r="N246" s="22">
        <f>SUM((E246*500)/30)</f>
        <v>36.833333333333336</v>
      </c>
      <c r="O246" s="96"/>
    </row>
    <row r="247" spans="1:15" outlineLevel="2">
      <c r="A247" s="25">
        <v>207</v>
      </c>
      <c r="B247" s="25" t="s">
        <v>14</v>
      </c>
      <c r="C247" s="94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96"/>
    </row>
    <row r="248" spans="1:15" s="28" customFormat="1" outlineLevel="1">
      <c r="A248" s="11"/>
      <c r="B248" s="11" t="s">
        <v>34</v>
      </c>
      <c r="C248" s="101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94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96"/>
    </row>
    <row r="250" spans="1:15" outlineLevel="2">
      <c r="A250" s="25">
        <v>209</v>
      </c>
      <c r="B250" s="25" t="s">
        <v>15</v>
      </c>
      <c r="C250" s="94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96"/>
    </row>
    <row r="251" spans="1:15" outlineLevel="2">
      <c r="A251" s="25">
        <v>210</v>
      </c>
      <c r="B251" s="25" t="s">
        <v>15</v>
      </c>
      <c r="C251" s="94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96"/>
    </row>
    <row r="252" spans="1:15" outlineLevel="2">
      <c r="A252" s="25">
        <v>211</v>
      </c>
      <c r="B252" s="25" t="s">
        <v>15</v>
      </c>
      <c r="C252" s="94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96"/>
    </row>
    <row r="253" spans="1:15" outlineLevel="2">
      <c r="A253" s="25">
        <v>212</v>
      </c>
      <c r="B253" s="25" t="s">
        <v>15</v>
      </c>
      <c r="C253" s="94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96"/>
    </row>
    <row r="254" spans="1:15" outlineLevel="2">
      <c r="A254" s="25">
        <v>213</v>
      </c>
      <c r="B254" s="25" t="s">
        <v>15</v>
      </c>
      <c r="C254" s="94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96"/>
    </row>
    <row r="255" spans="1:15" outlineLevel="2">
      <c r="A255" s="25">
        <v>214</v>
      </c>
      <c r="B255" s="25" t="s">
        <v>15</v>
      </c>
      <c r="C255" s="94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96"/>
    </row>
    <row r="256" spans="1:15" ht="17" customHeight="1" outlineLevel="2">
      <c r="A256" s="25">
        <v>215</v>
      </c>
      <c r="B256" s="25" t="s">
        <v>15</v>
      </c>
      <c r="C256" s="94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96"/>
    </row>
    <row r="257" spans="1:15" s="28" customFormat="1" ht="17" customHeight="1" outlineLevel="1">
      <c r="A257" s="11"/>
      <c r="B257" s="11" t="s">
        <v>35</v>
      </c>
      <c r="C257" s="101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94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96"/>
    </row>
    <row r="259" spans="1:15" outlineLevel="2">
      <c r="A259" s="25">
        <v>217</v>
      </c>
      <c r="B259" s="25" t="s">
        <v>16</v>
      </c>
      <c r="C259" s="94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96"/>
    </row>
    <row r="260" spans="1:15" s="28" customFormat="1" outlineLevel="1">
      <c r="A260" s="11"/>
      <c r="B260" s="11" t="s">
        <v>36</v>
      </c>
      <c r="C260" s="101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94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96"/>
    </row>
    <row r="262" spans="1:15" ht="18" customHeight="1" outlineLevel="2">
      <c r="A262" s="25">
        <v>219</v>
      </c>
      <c r="B262" s="25" t="s">
        <v>17</v>
      </c>
      <c r="C262" s="94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96"/>
    </row>
    <row r="263" spans="1:15" s="28" customFormat="1" ht="18" customHeight="1" outlineLevel="1">
      <c r="A263" s="11"/>
      <c r="B263" s="11" t="s">
        <v>37</v>
      </c>
      <c r="C263" s="101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94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94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3"/>
    </row>
    <row r="266" spans="1:15" s="32" customFormat="1" outlineLevel="1">
      <c r="A266" s="11"/>
      <c r="B266" s="11" t="s">
        <v>38</v>
      </c>
      <c r="C266" s="101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3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96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96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96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96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96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96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96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96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96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96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95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96"/>
    </row>
    <row r="279" spans="1:15" s="28" customFormat="1" outlineLevel="1">
      <c r="A279" s="11"/>
      <c r="B279" s="11" t="s">
        <v>41</v>
      </c>
      <c r="C279" s="11"/>
      <c r="D279" s="12"/>
      <c r="E279" s="100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96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96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96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96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96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96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96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96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96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96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96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96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96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96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96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96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96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96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97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97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97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97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96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96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96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96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96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96"/>
    </row>
    <row r="311" spans="1:15" s="29" customFormat="1" ht="17" customHeight="1" outlineLevel="2">
      <c r="A311" s="64">
        <v>262</v>
      </c>
      <c r="B311" s="25" t="s">
        <v>12</v>
      </c>
      <c r="C311" s="25">
        <v>2018</v>
      </c>
      <c r="D311" s="66">
        <v>43251</v>
      </c>
      <c r="E311" s="64">
        <v>3.38</v>
      </c>
      <c r="F311" s="64">
        <v>15</v>
      </c>
      <c r="G311" s="64">
        <v>2130</v>
      </c>
      <c r="H311" s="64">
        <v>2240</v>
      </c>
      <c r="I311" s="64">
        <v>11000</v>
      </c>
      <c r="J311" s="64">
        <v>9</v>
      </c>
      <c r="K311" s="64">
        <v>650</v>
      </c>
      <c r="L311" s="64">
        <v>2350</v>
      </c>
      <c r="M311" s="64">
        <v>2</v>
      </c>
      <c r="N311" s="22">
        <f t="shared" si="59"/>
        <v>56.333333333333336</v>
      </c>
      <c r="O311" s="22"/>
    </row>
    <row r="312" spans="1:15" s="28" customFormat="1" outlineLevel="1">
      <c r="A312" s="65"/>
      <c r="B312" s="11" t="s">
        <v>45</v>
      </c>
      <c r="C312" s="11"/>
      <c r="D312" s="67"/>
      <c r="E312" s="65">
        <f t="shared" ref="E312:N312" si="60">SUBTOTAL(9,E301:E311)</f>
        <v>37.940000000000005</v>
      </c>
      <c r="F312" s="65">
        <f t="shared" si="60"/>
        <v>165</v>
      </c>
      <c r="G312" s="65">
        <f t="shared" si="60"/>
        <v>17120</v>
      </c>
      <c r="H312" s="65">
        <f t="shared" si="60"/>
        <v>17100</v>
      </c>
      <c r="I312" s="65">
        <f t="shared" si="60"/>
        <v>102000</v>
      </c>
      <c r="J312" s="65">
        <f t="shared" si="60"/>
        <v>50</v>
      </c>
      <c r="K312" s="65">
        <f t="shared" si="60"/>
        <v>7720</v>
      </c>
      <c r="L312" s="65">
        <f t="shared" si="60"/>
        <v>19360</v>
      </c>
      <c r="M312" s="65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96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96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96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96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96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96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96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96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96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96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96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96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96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96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96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96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96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96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96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96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96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96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96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96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96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96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96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96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96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96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96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96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96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96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96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96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96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96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96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123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123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123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123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123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123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123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123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123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26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123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123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123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123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26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123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123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26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123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123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26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123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123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123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123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123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123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26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123"/>
    </row>
    <row r="386" spans="1:15" s="58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24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123"/>
    </row>
    <row r="388" spans="1:15" s="59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25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123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123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26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123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123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123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123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123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123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123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123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123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123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123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26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123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123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123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26"/>
    </row>
    <row r="408" spans="1:15" outlineLevel="2">
      <c r="A408" s="33">
        <v>345</v>
      </c>
      <c r="B408" s="33" t="s">
        <v>14</v>
      </c>
      <c r="C408" s="25">
        <v>2019</v>
      </c>
      <c r="D408" s="68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123"/>
    </row>
    <row r="409" spans="1:15" outlineLevel="2">
      <c r="A409" s="33">
        <v>346</v>
      </c>
      <c r="B409" s="33" t="s">
        <v>14</v>
      </c>
      <c r="C409" s="25">
        <v>2019</v>
      </c>
      <c r="D409" s="68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123"/>
    </row>
    <row r="410" spans="1:15" outlineLevel="2">
      <c r="A410" s="33">
        <v>347</v>
      </c>
      <c r="B410" s="33" t="s">
        <v>14</v>
      </c>
      <c r="C410" s="25">
        <v>2019</v>
      </c>
      <c r="D410" s="68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123"/>
    </row>
    <row r="411" spans="1:15" outlineLevel="2">
      <c r="A411" s="33">
        <v>348</v>
      </c>
      <c r="B411" s="33" t="s">
        <v>14</v>
      </c>
      <c r="C411" s="25">
        <v>2019</v>
      </c>
      <c r="D411" s="68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123"/>
    </row>
    <row r="412" spans="1:15" outlineLevel="2">
      <c r="A412" s="33">
        <v>349</v>
      </c>
      <c r="B412" s="33" t="s">
        <v>14</v>
      </c>
      <c r="C412" s="25">
        <v>2019</v>
      </c>
      <c r="D412" s="68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123"/>
    </row>
    <row r="413" spans="1:15" outlineLevel="2">
      <c r="A413" s="33">
        <v>350</v>
      </c>
      <c r="B413" s="33" t="s">
        <v>14</v>
      </c>
      <c r="C413" s="25">
        <v>2019</v>
      </c>
      <c r="D413" s="69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123"/>
    </row>
    <row r="414" spans="1:15" outlineLevel="2">
      <c r="A414" s="33">
        <v>351</v>
      </c>
      <c r="B414" s="33" t="s">
        <v>14</v>
      </c>
      <c r="C414" s="25">
        <v>2019</v>
      </c>
      <c r="D414" s="68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123"/>
    </row>
    <row r="415" spans="1:15" outlineLevel="2">
      <c r="A415" s="33">
        <v>352</v>
      </c>
      <c r="B415" s="33" t="s">
        <v>14</v>
      </c>
      <c r="C415" s="25">
        <v>2019</v>
      </c>
      <c r="D415" s="68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123"/>
    </row>
    <row r="416" spans="1:15" outlineLevel="2">
      <c r="A416" s="33">
        <v>353</v>
      </c>
      <c r="B416" s="33" t="s">
        <v>14</v>
      </c>
      <c r="C416" s="25">
        <v>2019</v>
      </c>
      <c r="D416" s="69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123"/>
    </row>
    <row r="417" spans="1:15" outlineLevel="2">
      <c r="A417" s="33">
        <v>354</v>
      </c>
      <c r="B417" s="33" t="s">
        <v>14</v>
      </c>
      <c r="C417" s="25">
        <v>2019</v>
      </c>
      <c r="D417" s="69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123"/>
    </row>
    <row r="418" spans="1:15" outlineLevel="2">
      <c r="A418" s="33">
        <v>355</v>
      </c>
      <c r="B418" s="33" t="s">
        <v>14</v>
      </c>
      <c r="C418" s="25">
        <v>2019</v>
      </c>
      <c r="D418" s="68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123"/>
    </row>
    <row r="419" spans="1:15" outlineLevel="2">
      <c r="A419" s="33">
        <v>356</v>
      </c>
      <c r="B419" s="33" t="s">
        <v>14</v>
      </c>
      <c r="C419" s="25">
        <v>2019</v>
      </c>
      <c r="D419" s="68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123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26"/>
    </row>
    <row r="421" spans="1:15" outlineLevel="2">
      <c r="A421" s="33">
        <v>357</v>
      </c>
      <c r="B421" s="33" t="s">
        <v>15</v>
      </c>
      <c r="C421" s="25">
        <v>2019</v>
      </c>
      <c r="D421" s="68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123"/>
    </row>
    <row r="422" spans="1:15" outlineLevel="2">
      <c r="A422" s="33">
        <v>358</v>
      </c>
      <c r="B422" s="33" t="s">
        <v>15</v>
      </c>
      <c r="C422" s="25">
        <v>2019</v>
      </c>
      <c r="D422" s="68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123"/>
    </row>
    <row r="423" spans="1:15" outlineLevel="2">
      <c r="A423" s="33">
        <v>359</v>
      </c>
      <c r="B423" s="33" t="s">
        <v>15</v>
      </c>
      <c r="C423" s="25">
        <v>2019</v>
      </c>
      <c r="D423" s="68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123"/>
    </row>
    <row r="424" spans="1:15" outlineLevel="2">
      <c r="A424" s="33">
        <v>360</v>
      </c>
      <c r="B424" s="33" t="s">
        <v>15</v>
      </c>
      <c r="C424" s="25">
        <v>2019</v>
      </c>
      <c r="D424" s="68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123"/>
    </row>
    <row r="425" spans="1:15" outlineLevel="2">
      <c r="A425" s="33">
        <v>361</v>
      </c>
      <c r="B425" s="33" t="s">
        <v>15</v>
      </c>
      <c r="C425" s="25">
        <v>2019</v>
      </c>
      <c r="D425" s="68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123"/>
    </row>
    <row r="426" spans="1:15" outlineLevel="2">
      <c r="A426" s="33">
        <v>362</v>
      </c>
      <c r="B426" s="33" t="s">
        <v>15</v>
      </c>
      <c r="C426" s="25">
        <v>2019</v>
      </c>
      <c r="D426" s="68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123"/>
    </row>
    <row r="427" spans="1:15" outlineLevel="2">
      <c r="A427" s="33">
        <v>363</v>
      </c>
      <c r="B427" s="33" t="s">
        <v>15</v>
      </c>
      <c r="C427" s="25">
        <v>2019</v>
      </c>
      <c r="D427" s="68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123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26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8">
        <v>43756</v>
      </c>
      <c r="E429" s="33">
        <v>3.07</v>
      </c>
      <c r="F429" s="33">
        <v>15</v>
      </c>
      <c r="G429" s="33">
        <v>980</v>
      </c>
      <c r="H429" s="98">
        <v>800</v>
      </c>
      <c r="I429" s="98">
        <v>2200</v>
      </c>
      <c r="J429" s="98">
        <v>6</v>
      </c>
      <c r="K429" s="98">
        <v>840</v>
      </c>
      <c r="L429" s="98">
        <v>1100</v>
      </c>
      <c r="M429" s="98">
        <v>4</v>
      </c>
      <c r="N429" s="22">
        <f t="shared" si="79"/>
        <v>51.166666666666664</v>
      </c>
      <c r="O429" s="123"/>
    </row>
    <row r="430" spans="1:15" outlineLevel="2">
      <c r="A430" s="33">
        <v>365</v>
      </c>
      <c r="B430" s="33" t="s">
        <v>17</v>
      </c>
      <c r="C430" s="25">
        <v>2019</v>
      </c>
      <c r="D430" s="69">
        <v>43756</v>
      </c>
      <c r="E430" s="33">
        <v>2.41</v>
      </c>
      <c r="F430" s="33">
        <v>15</v>
      </c>
      <c r="G430" s="33">
        <v>2800</v>
      </c>
      <c r="H430" s="98">
        <v>2020</v>
      </c>
      <c r="I430" s="98">
        <v>6500</v>
      </c>
      <c r="J430" s="98">
        <v>10</v>
      </c>
      <c r="K430" s="98">
        <v>660</v>
      </c>
      <c r="L430" s="98">
        <v>1200</v>
      </c>
      <c r="M430" s="98">
        <v>12</v>
      </c>
      <c r="N430" s="22">
        <f t="shared" si="79"/>
        <v>40.166666666666664</v>
      </c>
      <c r="O430" s="123"/>
    </row>
    <row r="431" spans="1:15" outlineLevel="2">
      <c r="A431" s="33">
        <v>366</v>
      </c>
      <c r="B431" s="33" t="s">
        <v>17</v>
      </c>
      <c r="C431" s="25">
        <v>2019</v>
      </c>
      <c r="D431" s="68">
        <v>43756</v>
      </c>
      <c r="E431" s="33">
        <v>3.21</v>
      </c>
      <c r="F431" s="33">
        <v>15</v>
      </c>
      <c r="G431" s="33">
        <v>1900</v>
      </c>
      <c r="H431" s="98">
        <v>1200</v>
      </c>
      <c r="I431" s="98">
        <v>6600</v>
      </c>
      <c r="J431" s="98">
        <v>22</v>
      </c>
      <c r="K431" s="98">
        <v>800</v>
      </c>
      <c r="L431" s="98">
        <v>2100</v>
      </c>
      <c r="M431" s="98">
        <v>16</v>
      </c>
      <c r="N431" s="22">
        <f t="shared" si="79"/>
        <v>53.5</v>
      </c>
      <c r="O431" s="123"/>
    </row>
    <row r="432" spans="1:15" outlineLevel="2">
      <c r="A432" s="33">
        <v>367</v>
      </c>
      <c r="B432" s="33" t="s">
        <v>17</v>
      </c>
      <c r="C432" s="25">
        <v>2019</v>
      </c>
      <c r="D432" s="68">
        <v>43763</v>
      </c>
      <c r="E432" s="33">
        <v>3.25</v>
      </c>
      <c r="F432" s="33">
        <v>15</v>
      </c>
      <c r="G432" s="33">
        <v>2780</v>
      </c>
      <c r="H432" s="98">
        <v>2100</v>
      </c>
      <c r="I432" s="98">
        <v>7200</v>
      </c>
      <c r="J432" s="98">
        <v>16</v>
      </c>
      <c r="K432" s="98">
        <v>940</v>
      </c>
      <c r="L432" s="98">
        <v>1980</v>
      </c>
      <c r="M432" s="98">
        <v>28</v>
      </c>
      <c r="N432" s="22">
        <f t="shared" si="79"/>
        <v>54.166666666666664</v>
      </c>
      <c r="O432" s="123"/>
    </row>
    <row r="433" spans="1:15" outlineLevel="2">
      <c r="A433" s="33">
        <v>368</v>
      </c>
      <c r="B433" s="33" t="s">
        <v>17</v>
      </c>
      <c r="C433" s="25">
        <v>2019</v>
      </c>
      <c r="D433" s="68">
        <v>43766</v>
      </c>
      <c r="E433" s="33">
        <v>3.43</v>
      </c>
      <c r="F433" s="33">
        <v>15</v>
      </c>
      <c r="G433" s="33">
        <v>2440</v>
      </c>
      <c r="H433" s="98">
        <v>2000</v>
      </c>
      <c r="I433" s="98">
        <v>5300</v>
      </c>
      <c r="J433" s="98">
        <v>10</v>
      </c>
      <c r="K433" s="98">
        <v>350</v>
      </c>
      <c r="L433" s="98">
        <v>1400</v>
      </c>
      <c r="M433" s="98">
        <v>12</v>
      </c>
      <c r="N433" s="22">
        <f t="shared" si="79"/>
        <v>57.166666666666664</v>
      </c>
      <c r="O433" s="123"/>
    </row>
    <row r="434" spans="1:15" outlineLevel="2">
      <c r="A434" s="33">
        <v>369</v>
      </c>
      <c r="B434" s="33" t="s">
        <v>17</v>
      </c>
      <c r="C434" s="25">
        <v>2019</v>
      </c>
      <c r="D434" s="68">
        <v>43766</v>
      </c>
      <c r="E434" s="33">
        <v>3.28</v>
      </c>
      <c r="F434" s="33">
        <v>15</v>
      </c>
      <c r="G434" s="33">
        <v>3400</v>
      </c>
      <c r="H434" s="98">
        <v>1880</v>
      </c>
      <c r="I434" s="98">
        <v>7800</v>
      </c>
      <c r="J434" s="98">
        <v>12</v>
      </c>
      <c r="K434" s="98">
        <v>480</v>
      </c>
      <c r="L434" s="98">
        <v>1580</v>
      </c>
      <c r="M434" s="98">
        <v>20</v>
      </c>
      <c r="N434" s="22">
        <f t="shared" si="79"/>
        <v>54.666666666666664</v>
      </c>
      <c r="O434" s="123"/>
    </row>
    <row r="435" spans="1:15" outlineLevel="2">
      <c r="A435" s="33">
        <v>370</v>
      </c>
      <c r="B435" s="33" t="s">
        <v>17</v>
      </c>
      <c r="C435" s="25">
        <v>2019</v>
      </c>
      <c r="D435" s="68">
        <v>43766</v>
      </c>
      <c r="E435" s="33">
        <v>2.66</v>
      </c>
      <c r="F435" s="33">
        <v>15</v>
      </c>
      <c r="G435" s="33">
        <v>920</v>
      </c>
      <c r="H435" s="98">
        <v>1240</v>
      </c>
      <c r="I435" s="98">
        <v>4800</v>
      </c>
      <c r="J435" s="98">
        <v>0</v>
      </c>
      <c r="K435" s="98">
        <v>240</v>
      </c>
      <c r="L435" s="98">
        <v>560</v>
      </c>
      <c r="M435" s="98">
        <v>4</v>
      </c>
      <c r="N435" s="22">
        <f t="shared" si="79"/>
        <v>44.333333333333336</v>
      </c>
      <c r="O435" s="123"/>
    </row>
    <row r="436" spans="1:15" outlineLevel="2">
      <c r="A436" s="33">
        <v>371</v>
      </c>
      <c r="B436" s="33" t="s">
        <v>17</v>
      </c>
      <c r="C436" s="25">
        <v>2019</v>
      </c>
      <c r="D436" s="68">
        <v>43768</v>
      </c>
      <c r="E436" s="33">
        <v>2.98</v>
      </c>
      <c r="F436" s="33">
        <v>15</v>
      </c>
      <c r="G436" s="33">
        <v>1260</v>
      </c>
      <c r="H436" s="98">
        <v>1480</v>
      </c>
      <c r="I436" s="98">
        <v>3600</v>
      </c>
      <c r="J436" s="98">
        <v>14</v>
      </c>
      <c r="K436" s="98">
        <v>320</v>
      </c>
      <c r="L436" s="98">
        <v>880</v>
      </c>
      <c r="M436" s="98">
        <v>2</v>
      </c>
      <c r="N436" s="22">
        <f t="shared" si="79"/>
        <v>49.666666666666664</v>
      </c>
      <c r="O436" s="123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99">
        <f t="shared" si="82"/>
        <v>12720</v>
      </c>
      <c r="I437" s="99">
        <f t="shared" si="82"/>
        <v>44000</v>
      </c>
      <c r="J437" s="99">
        <f t="shared" si="82"/>
        <v>90</v>
      </c>
      <c r="K437" s="99">
        <f t="shared" si="82"/>
        <v>4630</v>
      </c>
      <c r="L437" s="99">
        <f t="shared" si="82"/>
        <v>10800</v>
      </c>
      <c r="M437" s="99">
        <f t="shared" si="82"/>
        <v>98</v>
      </c>
      <c r="N437" s="13">
        <f t="shared" si="82"/>
        <v>404.83333333333331</v>
      </c>
      <c r="O437" s="126"/>
    </row>
    <row r="438" spans="1:15" outlineLevel="2">
      <c r="A438" s="33">
        <v>372</v>
      </c>
      <c r="B438" s="33" t="s">
        <v>18</v>
      </c>
      <c r="C438" s="25">
        <v>2019</v>
      </c>
      <c r="D438" s="68">
        <v>43771</v>
      </c>
      <c r="E438" s="33">
        <v>3.05</v>
      </c>
      <c r="F438" s="33">
        <v>15</v>
      </c>
      <c r="G438" s="33">
        <v>1980</v>
      </c>
      <c r="H438" s="98">
        <v>1550</v>
      </c>
      <c r="I438" s="98">
        <v>4900</v>
      </c>
      <c r="J438" s="98">
        <v>8</v>
      </c>
      <c r="K438" s="98">
        <v>180</v>
      </c>
      <c r="L438" s="98">
        <v>560</v>
      </c>
      <c r="M438" s="98">
        <v>12</v>
      </c>
      <c r="N438" s="22">
        <f t="shared" si="79"/>
        <v>50.833333333333336</v>
      </c>
      <c r="O438" s="123"/>
    </row>
    <row r="439" spans="1:15" outlineLevel="2">
      <c r="A439" s="33">
        <v>373</v>
      </c>
      <c r="B439" s="33" t="s">
        <v>18</v>
      </c>
      <c r="C439" s="25">
        <v>2019</v>
      </c>
      <c r="D439" s="68">
        <v>43771</v>
      </c>
      <c r="E439" s="33">
        <v>2.23</v>
      </c>
      <c r="F439" s="33">
        <v>15</v>
      </c>
      <c r="G439" s="33">
        <v>1000</v>
      </c>
      <c r="H439" s="98">
        <v>1200</v>
      </c>
      <c r="I439" s="98">
        <v>6400</v>
      </c>
      <c r="J439" s="98">
        <v>12</v>
      </c>
      <c r="K439" s="98">
        <v>560</v>
      </c>
      <c r="L439" s="98">
        <v>880</v>
      </c>
      <c r="M439" s="98">
        <v>2</v>
      </c>
      <c r="N439" s="22">
        <f t="shared" si="79"/>
        <v>37.166666666666664</v>
      </c>
      <c r="O439" s="123"/>
    </row>
    <row r="440" spans="1:15" outlineLevel="2">
      <c r="A440" s="33">
        <v>374</v>
      </c>
      <c r="B440" s="33" t="s">
        <v>18</v>
      </c>
      <c r="C440" s="25">
        <v>2019</v>
      </c>
      <c r="D440" s="68">
        <v>43773</v>
      </c>
      <c r="E440" s="33">
        <v>3.2</v>
      </c>
      <c r="F440" s="33">
        <v>15</v>
      </c>
      <c r="G440" s="33">
        <v>960</v>
      </c>
      <c r="H440" s="98">
        <v>800</v>
      </c>
      <c r="I440" s="98">
        <v>5500</v>
      </c>
      <c r="J440" s="98">
        <v>4</v>
      </c>
      <c r="K440" s="98">
        <v>340</v>
      </c>
      <c r="L440" s="98">
        <v>1020</v>
      </c>
      <c r="M440" s="98">
        <v>11</v>
      </c>
      <c r="N440" s="22">
        <f t="shared" si="79"/>
        <v>53.333333333333336</v>
      </c>
      <c r="O440" s="123"/>
    </row>
    <row r="441" spans="1:15" outlineLevel="2">
      <c r="A441" s="33">
        <v>375</v>
      </c>
      <c r="B441" s="33" t="s">
        <v>18</v>
      </c>
      <c r="C441" s="25">
        <v>2019</v>
      </c>
      <c r="D441" s="68">
        <v>43773</v>
      </c>
      <c r="E441" s="33">
        <v>3.2</v>
      </c>
      <c r="F441" s="33">
        <v>15</v>
      </c>
      <c r="G441" s="33">
        <v>640</v>
      </c>
      <c r="H441" s="98">
        <v>720</v>
      </c>
      <c r="I441" s="98">
        <v>3400</v>
      </c>
      <c r="J441" s="98">
        <v>0</v>
      </c>
      <c r="K441" s="98">
        <v>210</v>
      </c>
      <c r="L441" s="98">
        <v>400</v>
      </c>
      <c r="M441" s="98">
        <v>4</v>
      </c>
      <c r="N441" s="22">
        <f t="shared" si="79"/>
        <v>53.333333333333336</v>
      </c>
      <c r="O441" s="123"/>
    </row>
    <row r="442" spans="1:15" outlineLevel="2">
      <c r="A442" s="33">
        <v>376</v>
      </c>
      <c r="B442" s="33" t="s">
        <v>18</v>
      </c>
      <c r="C442" s="25">
        <v>2019</v>
      </c>
      <c r="D442" s="69">
        <v>43794</v>
      </c>
      <c r="E442" s="33">
        <v>3.58</v>
      </c>
      <c r="F442" s="33">
        <v>15</v>
      </c>
      <c r="G442" s="33">
        <v>860</v>
      </c>
      <c r="H442" s="98">
        <v>980</v>
      </c>
      <c r="I442" s="98">
        <v>4000</v>
      </c>
      <c r="J442" s="98">
        <v>8</v>
      </c>
      <c r="K442" s="98">
        <v>180</v>
      </c>
      <c r="L442" s="98">
        <v>720</v>
      </c>
      <c r="M442" s="98">
        <v>1</v>
      </c>
      <c r="N442" s="22">
        <f t="shared" si="79"/>
        <v>59.666666666666664</v>
      </c>
      <c r="O442" s="123"/>
    </row>
    <row r="443" spans="1:15" outlineLevel="2">
      <c r="A443" s="33">
        <v>377</v>
      </c>
      <c r="B443" s="33" t="s">
        <v>18</v>
      </c>
      <c r="C443" s="25">
        <v>2019</v>
      </c>
      <c r="D443" s="68">
        <v>43794</v>
      </c>
      <c r="E443" s="33">
        <v>3.88</v>
      </c>
      <c r="F443" s="33">
        <v>15</v>
      </c>
      <c r="G443" s="33">
        <v>590</v>
      </c>
      <c r="H443" s="98">
        <v>500</v>
      </c>
      <c r="I443" s="98">
        <v>1200</v>
      </c>
      <c r="J443" s="98">
        <v>0</v>
      </c>
      <c r="K443" s="98">
        <v>88</v>
      </c>
      <c r="L443" s="98">
        <v>190</v>
      </c>
      <c r="M443" s="98">
        <v>0</v>
      </c>
      <c r="N443" s="22">
        <f t="shared" si="79"/>
        <v>64.666666666666671</v>
      </c>
      <c r="O443" s="123"/>
    </row>
    <row r="444" spans="1:15" outlineLevel="2">
      <c r="A444" s="33">
        <v>378</v>
      </c>
      <c r="B444" s="33" t="s">
        <v>18</v>
      </c>
      <c r="C444" s="25">
        <v>2019</v>
      </c>
      <c r="D444" s="68">
        <v>43794</v>
      </c>
      <c r="E444" s="33">
        <v>2.25</v>
      </c>
      <c r="F444" s="33">
        <v>15</v>
      </c>
      <c r="G444" s="33">
        <v>1800</v>
      </c>
      <c r="H444" s="98">
        <v>1680</v>
      </c>
      <c r="I444" s="98">
        <v>2800</v>
      </c>
      <c r="J444" s="98">
        <v>24</v>
      </c>
      <c r="K444" s="98">
        <v>100</v>
      </c>
      <c r="L444" s="98">
        <v>240</v>
      </c>
      <c r="M444" s="98">
        <v>3</v>
      </c>
      <c r="N444" s="22">
        <f t="shared" si="79"/>
        <v>37.5</v>
      </c>
      <c r="O444" s="123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99">
        <f t="shared" si="83"/>
        <v>7430</v>
      </c>
      <c r="I445" s="99">
        <f t="shared" si="83"/>
        <v>28200</v>
      </c>
      <c r="J445" s="99">
        <f t="shared" si="83"/>
        <v>56</v>
      </c>
      <c r="K445" s="99">
        <f t="shared" si="83"/>
        <v>1658</v>
      </c>
      <c r="L445" s="99">
        <f t="shared" si="83"/>
        <v>4010</v>
      </c>
      <c r="M445" s="99">
        <f t="shared" si="83"/>
        <v>33</v>
      </c>
      <c r="N445" s="13">
        <f t="shared" si="83"/>
        <v>356.5</v>
      </c>
      <c r="O445" s="126"/>
    </row>
    <row r="446" spans="1:15" outlineLevel="2">
      <c r="A446" s="33">
        <v>379</v>
      </c>
      <c r="B446" s="33" t="s">
        <v>21</v>
      </c>
      <c r="C446" s="25">
        <v>2019</v>
      </c>
      <c r="D446" s="68">
        <v>43805</v>
      </c>
      <c r="E446" s="33">
        <v>2.72</v>
      </c>
      <c r="F446" s="33">
        <v>15</v>
      </c>
      <c r="G446" s="33">
        <v>3600</v>
      </c>
      <c r="H446" s="98">
        <v>3200</v>
      </c>
      <c r="I446" s="98">
        <v>7000</v>
      </c>
      <c r="J446" s="98">
        <v>8</v>
      </c>
      <c r="K446" s="98">
        <v>420</v>
      </c>
      <c r="L446" s="98">
        <v>1200</v>
      </c>
      <c r="M446" s="98">
        <v>9</v>
      </c>
      <c r="N446" s="22">
        <f t="shared" si="79"/>
        <v>45.333333333333336</v>
      </c>
      <c r="O446" s="123"/>
    </row>
    <row r="447" spans="1:15" outlineLevel="2">
      <c r="A447" s="33">
        <v>380</v>
      </c>
      <c r="B447" s="33" t="s">
        <v>21</v>
      </c>
      <c r="C447" s="25">
        <v>2019</v>
      </c>
      <c r="D447" s="68">
        <v>43819</v>
      </c>
      <c r="E447" s="33">
        <v>2.78</v>
      </c>
      <c r="F447" s="33">
        <v>15</v>
      </c>
      <c r="G447" s="33">
        <v>2300</v>
      </c>
      <c r="H447" s="98">
        <v>2400</v>
      </c>
      <c r="I447" s="98">
        <v>8400</v>
      </c>
      <c r="J447" s="98">
        <v>9</v>
      </c>
      <c r="K447" s="98">
        <v>360</v>
      </c>
      <c r="L447" s="98">
        <v>1700</v>
      </c>
      <c r="M447" s="98">
        <v>12</v>
      </c>
      <c r="N447" s="22">
        <f t="shared" si="79"/>
        <v>46.333333333333336</v>
      </c>
      <c r="O447" s="123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99">
        <f t="shared" si="84"/>
        <v>5600</v>
      </c>
      <c r="I448" s="99">
        <f t="shared" si="84"/>
        <v>15400</v>
      </c>
      <c r="J448" s="99">
        <f t="shared" si="84"/>
        <v>17</v>
      </c>
      <c r="K448" s="99">
        <f t="shared" si="84"/>
        <v>780</v>
      </c>
      <c r="L448" s="99">
        <f t="shared" si="84"/>
        <v>2900</v>
      </c>
      <c r="M448" s="99">
        <f t="shared" si="84"/>
        <v>21</v>
      </c>
      <c r="N448" s="13">
        <f t="shared" si="84"/>
        <v>91.666666666666671</v>
      </c>
      <c r="O448" s="37"/>
    </row>
    <row r="449" spans="1:15" outlineLevel="2">
      <c r="A449" s="109">
        <v>381</v>
      </c>
      <c r="B449" s="33" t="s">
        <v>22</v>
      </c>
      <c r="C449" s="33">
        <v>2020</v>
      </c>
      <c r="D449" s="110">
        <v>43848</v>
      </c>
      <c r="E449" s="109">
        <v>2.75</v>
      </c>
      <c r="F449" s="33">
        <v>15</v>
      </c>
      <c r="G449" s="109">
        <v>3900</v>
      </c>
      <c r="H449" s="109">
        <v>2100</v>
      </c>
      <c r="I449" s="109">
        <v>12500</v>
      </c>
      <c r="J449" s="109">
        <v>15</v>
      </c>
      <c r="K449" s="109">
        <v>750</v>
      </c>
      <c r="L449" s="109">
        <v>1100</v>
      </c>
      <c r="M449" s="109">
        <v>16</v>
      </c>
      <c r="N449" s="22">
        <f t="shared" si="79"/>
        <v>45.833333333333336</v>
      </c>
    </row>
    <row r="450" spans="1:15" outlineLevel="2">
      <c r="A450" s="109">
        <v>382</v>
      </c>
      <c r="B450" s="33" t="s">
        <v>22</v>
      </c>
      <c r="C450" s="33">
        <v>2020</v>
      </c>
      <c r="D450" s="110">
        <v>43848</v>
      </c>
      <c r="E450" s="109">
        <v>1.8</v>
      </c>
      <c r="F450" s="33">
        <v>15</v>
      </c>
      <c r="G450" s="109">
        <v>2900</v>
      </c>
      <c r="H450" s="109">
        <v>1800</v>
      </c>
      <c r="I450" s="109">
        <v>10400</v>
      </c>
      <c r="J450" s="109">
        <v>8</v>
      </c>
      <c r="K450" s="109">
        <v>850</v>
      </c>
      <c r="L450" s="109">
        <v>1800</v>
      </c>
      <c r="M450" s="109">
        <v>12</v>
      </c>
      <c r="N450" s="22">
        <f t="shared" si="79"/>
        <v>30</v>
      </c>
    </row>
    <row r="451" spans="1:15" outlineLevel="2">
      <c r="A451" s="109">
        <v>383</v>
      </c>
      <c r="B451" s="33" t="s">
        <v>22</v>
      </c>
      <c r="C451" s="33">
        <v>2020</v>
      </c>
      <c r="D451" s="110">
        <v>20</v>
      </c>
      <c r="E451" s="109">
        <v>2.9</v>
      </c>
      <c r="F451" s="33">
        <v>15</v>
      </c>
      <c r="G451" s="109">
        <v>1850</v>
      </c>
      <c r="H451" s="109">
        <v>1100</v>
      </c>
      <c r="I451" s="109">
        <v>9800</v>
      </c>
      <c r="J451" s="109">
        <v>12</v>
      </c>
      <c r="K451" s="109">
        <v>550</v>
      </c>
      <c r="L451" s="109">
        <v>980</v>
      </c>
      <c r="M451" s="109">
        <v>8</v>
      </c>
      <c r="N451" s="22">
        <f t="shared" si="79"/>
        <v>48.333333333333336</v>
      </c>
    </row>
    <row r="452" spans="1:15" outlineLevel="2">
      <c r="A452" s="109">
        <v>384</v>
      </c>
      <c r="B452" s="33" t="s">
        <v>22</v>
      </c>
      <c r="C452" s="33">
        <v>2020</v>
      </c>
      <c r="D452" s="110">
        <v>43857</v>
      </c>
      <c r="E452" s="109">
        <v>2.54</v>
      </c>
      <c r="F452" s="33">
        <v>15</v>
      </c>
      <c r="G452" s="109">
        <v>3400</v>
      </c>
      <c r="H452" s="109">
        <v>2400</v>
      </c>
      <c r="I452" s="109">
        <v>12000</v>
      </c>
      <c r="J452" s="109">
        <v>21</v>
      </c>
      <c r="K452" s="109">
        <v>1040</v>
      </c>
      <c r="L452" s="109">
        <v>1450</v>
      </c>
      <c r="M452" s="109">
        <v>6</v>
      </c>
      <c r="N452" s="22">
        <f t="shared" si="79"/>
        <v>42.333333333333336</v>
      </c>
    </row>
    <row r="453" spans="1:15" outlineLevel="2">
      <c r="A453" s="109">
        <v>385</v>
      </c>
      <c r="B453" s="33" t="s">
        <v>22</v>
      </c>
      <c r="C453" s="33">
        <v>2020</v>
      </c>
      <c r="D453" s="110">
        <v>43857</v>
      </c>
      <c r="E453" s="109">
        <v>2.1800000000000002</v>
      </c>
      <c r="F453" s="33">
        <v>15</v>
      </c>
      <c r="G453" s="109">
        <v>980</v>
      </c>
      <c r="H453" s="109">
        <v>900</v>
      </c>
      <c r="I453" s="109">
        <v>6500</v>
      </c>
      <c r="J453" s="109">
        <v>4</v>
      </c>
      <c r="K453" s="109">
        <v>720</v>
      </c>
      <c r="L453" s="109">
        <v>840</v>
      </c>
      <c r="M453" s="109">
        <v>14</v>
      </c>
      <c r="N453" s="22">
        <f t="shared" si="79"/>
        <v>36.333333333333336</v>
      </c>
    </row>
    <row r="454" spans="1:15" outlineLevel="2">
      <c r="A454" s="109">
        <v>386</v>
      </c>
      <c r="B454" s="33" t="s">
        <v>22</v>
      </c>
      <c r="C454" s="33">
        <v>2020</v>
      </c>
      <c r="D454" s="110">
        <v>43857</v>
      </c>
      <c r="E454" s="109">
        <v>3.24</v>
      </c>
      <c r="F454" s="33">
        <v>15</v>
      </c>
      <c r="G454" s="109">
        <v>750</v>
      </c>
      <c r="H454" s="109">
        <v>640</v>
      </c>
      <c r="I454" s="109">
        <v>5400</v>
      </c>
      <c r="J454" s="109">
        <v>8</v>
      </c>
      <c r="K454" s="109">
        <v>440</v>
      </c>
      <c r="L454" s="109">
        <v>640</v>
      </c>
      <c r="M454" s="109">
        <v>2</v>
      </c>
      <c r="N454" s="22">
        <f t="shared" si="79"/>
        <v>54</v>
      </c>
    </row>
    <row r="455" spans="1:15" outlineLevel="2">
      <c r="A455" s="109">
        <v>387</v>
      </c>
      <c r="B455" s="33" t="s">
        <v>22</v>
      </c>
      <c r="C455" s="33">
        <v>2020</v>
      </c>
      <c r="D455" s="110">
        <v>43857</v>
      </c>
      <c r="E455" s="109">
        <v>3.07</v>
      </c>
      <c r="F455" s="33">
        <v>15</v>
      </c>
      <c r="G455" s="109">
        <v>500</v>
      </c>
      <c r="H455" s="109">
        <v>440</v>
      </c>
      <c r="I455" s="109">
        <v>4200</v>
      </c>
      <c r="J455" s="109">
        <v>4</v>
      </c>
      <c r="K455" s="109">
        <v>500</v>
      </c>
      <c r="L455" s="109">
        <v>560</v>
      </c>
      <c r="M455" s="109">
        <v>6</v>
      </c>
      <c r="N455" s="22">
        <f t="shared" si="79"/>
        <v>51.166666666666664</v>
      </c>
    </row>
    <row r="456" spans="1:15" outlineLevel="2">
      <c r="A456" s="109">
        <v>388</v>
      </c>
      <c r="B456" s="33" t="s">
        <v>22</v>
      </c>
      <c r="C456" s="33">
        <v>2020</v>
      </c>
      <c r="D456" s="110">
        <v>43860</v>
      </c>
      <c r="E456" s="109">
        <v>2.8</v>
      </c>
      <c r="F456" s="33">
        <v>15</v>
      </c>
      <c r="G456" s="109">
        <v>3200</v>
      </c>
      <c r="H456" s="109">
        <v>2400</v>
      </c>
      <c r="I456" s="109">
        <v>9600</v>
      </c>
      <c r="J456" s="109">
        <v>14</v>
      </c>
      <c r="K456" s="109">
        <v>980</v>
      </c>
      <c r="L456" s="109">
        <v>1200</v>
      </c>
      <c r="M456" s="109">
        <v>14</v>
      </c>
      <c r="N456" s="22">
        <f t="shared" si="79"/>
        <v>46.666666666666664</v>
      </c>
    </row>
    <row r="457" spans="1:15" outlineLevel="2">
      <c r="A457" s="109">
        <v>389</v>
      </c>
      <c r="B457" s="33" t="s">
        <v>22</v>
      </c>
      <c r="C457" s="33">
        <v>2020</v>
      </c>
      <c r="D457" s="110">
        <v>43860</v>
      </c>
      <c r="E457" s="109">
        <v>2.8</v>
      </c>
      <c r="F457" s="33">
        <v>15</v>
      </c>
      <c r="G457" s="109">
        <v>3800</v>
      </c>
      <c r="H457" s="109">
        <v>2700</v>
      </c>
      <c r="I457" s="109">
        <v>9400</v>
      </c>
      <c r="J457" s="109">
        <v>12</v>
      </c>
      <c r="K457" s="109">
        <v>660</v>
      </c>
      <c r="L457" s="109">
        <v>980</v>
      </c>
      <c r="M457" s="109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108"/>
    </row>
    <row r="459" spans="1:15" outlineLevel="2">
      <c r="A459" s="109">
        <v>390</v>
      </c>
      <c r="B459" s="33" t="s">
        <v>23</v>
      </c>
      <c r="C459" s="33">
        <v>2020</v>
      </c>
      <c r="D459" s="110">
        <v>43871</v>
      </c>
      <c r="E459" s="109">
        <v>1.9</v>
      </c>
      <c r="F459" s="33">
        <v>15</v>
      </c>
      <c r="G459" s="109">
        <v>1850</v>
      </c>
      <c r="H459" s="109">
        <v>980</v>
      </c>
      <c r="I459" s="109">
        <v>8000</v>
      </c>
      <c r="J459" s="109">
        <v>2</v>
      </c>
      <c r="K459" s="109">
        <v>880</v>
      </c>
      <c r="L459" s="109">
        <v>1040</v>
      </c>
      <c r="M459" s="109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108"/>
    </row>
    <row r="461" spans="1:15" outlineLevel="2">
      <c r="A461" s="109">
        <v>391</v>
      </c>
      <c r="B461" s="33" t="s">
        <v>26</v>
      </c>
      <c r="C461" s="33">
        <v>2020</v>
      </c>
      <c r="D461" s="110">
        <v>43892</v>
      </c>
      <c r="E461" s="109">
        <v>2.34</v>
      </c>
      <c r="F461" s="33">
        <v>15</v>
      </c>
      <c r="G461" s="109">
        <v>2800</v>
      </c>
      <c r="H461" s="109">
        <v>2000</v>
      </c>
      <c r="I461" s="109">
        <v>7200</v>
      </c>
      <c r="J461" s="109">
        <v>18</v>
      </c>
      <c r="K461" s="109">
        <v>420</v>
      </c>
      <c r="L461" s="109">
        <v>800</v>
      </c>
      <c r="M461" s="109">
        <v>16</v>
      </c>
      <c r="N461" s="22">
        <f t="shared" si="79"/>
        <v>39</v>
      </c>
    </row>
    <row r="462" spans="1:15" outlineLevel="2">
      <c r="A462" s="109">
        <v>392</v>
      </c>
      <c r="B462" s="33" t="s">
        <v>26</v>
      </c>
      <c r="C462" s="33">
        <v>2020</v>
      </c>
      <c r="D462" s="110">
        <v>43914</v>
      </c>
      <c r="E462" s="109">
        <v>2.15</v>
      </c>
      <c r="F462" s="33">
        <v>15</v>
      </c>
      <c r="G462" s="109">
        <v>980</v>
      </c>
      <c r="H462" s="109">
        <v>900</v>
      </c>
      <c r="I462" s="109">
        <v>5600</v>
      </c>
      <c r="J462" s="109">
        <v>4</v>
      </c>
      <c r="K462" s="109">
        <v>500</v>
      </c>
      <c r="L462" s="109">
        <v>1000</v>
      </c>
      <c r="M462" s="109">
        <v>7</v>
      </c>
      <c r="N462" s="22">
        <f t="shared" si="79"/>
        <v>35.833333333333336</v>
      </c>
    </row>
    <row r="463" spans="1:15" outlineLevel="2">
      <c r="A463" s="109">
        <v>393</v>
      </c>
      <c r="B463" s="33" t="s">
        <v>26</v>
      </c>
      <c r="C463" s="33">
        <v>2020</v>
      </c>
      <c r="D463" s="110">
        <v>43920</v>
      </c>
      <c r="E463" s="109">
        <v>3.86</v>
      </c>
      <c r="F463" s="33">
        <v>15</v>
      </c>
      <c r="G463" s="109">
        <v>3200</v>
      </c>
      <c r="H463" s="109">
        <v>2700</v>
      </c>
      <c r="I463" s="109">
        <v>11000</v>
      </c>
      <c r="J463" s="109">
        <v>18</v>
      </c>
      <c r="K463" s="109">
        <v>840</v>
      </c>
      <c r="L463" s="109">
        <v>1040</v>
      </c>
      <c r="M463" s="109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108"/>
    </row>
    <row r="465" spans="1:15" outlineLevel="2">
      <c r="A465" s="109">
        <v>394</v>
      </c>
      <c r="B465" s="33" t="s">
        <v>27</v>
      </c>
      <c r="C465" s="33">
        <v>2020</v>
      </c>
      <c r="D465" s="110">
        <v>43932</v>
      </c>
      <c r="E465" s="109">
        <v>3.98</v>
      </c>
      <c r="F465" s="109">
        <v>15</v>
      </c>
      <c r="G465" s="109">
        <v>2800</v>
      </c>
      <c r="H465" s="109">
        <v>2100</v>
      </c>
      <c r="I465" s="109">
        <v>5900</v>
      </c>
      <c r="J465" s="109">
        <v>13</v>
      </c>
      <c r="K465" s="109">
        <v>1050</v>
      </c>
      <c r="L465" s="109">
        <v>1640</v>
      </c>
      <c r="M465" s="109">
        <v>6</v>
      </c>
      <c r="N465" s="22">
        <f t="shared" si="79"/>
        <v>66.333333333333329</v>
      </c>
    </row>
    <row r="466" spans="1:15" outlineLevel="2">
      <c r="A466" s="109">
        <v>395</v>
      </c>
      <c r="B466" s="33" t="s">
        <v>27</v>
      </c>
      <c r="C466" s="33">
        <v>2020</v>
      </c>
      <c r="D466" s="110">
        <v>43935</v>
      </c>
      <c r="E466" s="109">
        <v>4.62</v>
      </c>
      <c r="F466" s="109">
        <v>15</v>
      </c>
      <c r="G466" s="109">
        <v>2640</v>
      </c>
      <c r="H466" s="109">
        <v>1880</v>
      </c>
      <c r="I466" s="109">
        <v>6800</v>
      </c>
      <c r="J466" s="109">
        <v>20</v>
      </c>
      <c r="K466" s="109">
        <v>860</v>
      </c>
      <c r="L466" s="109">
        <v>1200</v>
      </c>
      <c r="M466" s="109">
        <v>14</v>
      </c>
      <c r="N466" s="22">
        <f t="shared" si="79"/>
        <v>77</v>
      </c>
    </row>
    <row r="467" spans="1:15" outlineLevel="2">
      <c r="A467" s="109">
        <v>396</v>
      </c>
      <c r="B467" s="33" t="s">
        <v>27</v>
      </c>
      <c r="C467" s="33">
        <v>2020</v>
      </c>
      <c r="D467" s="110">
        <v>43935</v>
      </c>
      <c r="E467" s="109">
        <v>3.36</v>
      </c>
      <c r="F467" s="109">
        <v>15</v>
      </c>
      <c r="G467" s="109">
        <v>1200</v>
      </c>
      <c r="H467" s="109">
        <v>840</v>
      </c>
      <c r="I467" s="109">
        <v>2000</v>
      </c>
      <c r="J467" s="109">
        <v>0</v>
      </c>
      <c r="K467" s="109">
        <v>460</v>
      </c>
      <c r="L467" s="109">
        <v>800</v>
      </c>
      <c r="M467" s="109">
        <v>8</v>
      </c>
      <c r="N467" s="22">
        <f t="shared" si="79"/>
        <v>56</v>
      </c>
    </row>
    <row r="468" spans="1:15" outlineLevel="2">
      <c r="A468" s="109">
        <v>397</v>
      </c>
      <c r="B468" s="33" t="s">
        <v>27</v>
      </c>
      <c r="C468" s="33">
        <v>2020</v>
      </c>
      <c r="D468" s="110">
        <v>43935</v>
      </c>
      <c r="E468" s="109">
        <v>2.91</v>
      </c>
      <c r="F468" s="109">
        <v>15</v>
      </c>
      <c r="G468" s="109">
        <v>510</v>
      </c>
      <c r="H468" s="109">
        <v>490</v>
      </c>
      <c r="I468" s="109">
        <v>1800</v>
      </c>
      <c r="J468" s="109">
        <v>4</v>
      </c>
      <c r="K468" s="109">
        <v>140</v>
      </c>
      <c r="L468" s="109">
        <v>380</v>
      </c>
      <c r="M468" s="109">
        <v>4</v>
      </c>
      <c r="N468" s="22">
        <f t="shared" si="79"/>
        <v>48.5</v>
      </c>
    </row>
    <row r="469" spans="1:15" outlineLevel="2">
      <c r="A469" s="109">
        <v>398</v>
      </c>
      <c r="B469" s="33" t="s">
        <v>27</v>
      </c>
      <c r="C469" s="33">
        <v>2020</v>
      </c>
      <c r="D469" s="110">
        <v>43936</v>
      </c>
      <c r="E469" s="109">
        <v>3.5</v>
      </c>
      <c r="F469" s="109">
        <v>15</v>
      </c>
      <c r="G469" s="109">
        <v>660</v>
      </c>
      <c r="H469" s="109">
        <v>360</v>
      </c>
      <c r="I469" s="109">
        <v>1700</v>
      </c>
      <c r="J469" s="109">
        <v>7</v>
      </c>
      <c r="K469" s="109">
        <v>100</v>
      </c>
      <c r="L469" s="109">
        <v>340</v>
      </c>
      <c r="M469" s="109">
        <v>4</v>
      </c>
      <c r="N469" s="22">
        <f t="shared" si="79"/>
        <v>58.333333333333336</v>
      </c>
    </row>
    <row r="470" spans="1:15" outlineLevel="2">
      <c r="A470" s="109">
        <v>399</v>
      </c>
      <c r="B470" s="33" t="s">
        <v>27</v>
      </c>
      <c r="C470" s="33">
        <v>2020</v>
      </c>
      <c r="D470" s="110">
        <v>43936</v>
      </c>
      <c r="E470" s="109">
        <v>3.13</v>
      </c>
      <c r="F470" s="109">
        <v>15</v>
      </c>
      <c r="G470" s="109">
        <v>480</v>
      </c>
      <c r="H470" s="109">
        <v>290</v>
      </c>
      <c r="I470" s="109">
        <v>1100</v>
      </c>
      <c r="J470" s="109">
        <v>9</v>
      </c>
      <c r="K470" s="109">
        <v>80</v>
      </c>
      <c r="L470" s="109">
        <v>290</v>
      </c>
      <c r="M470" s="109">
        <v>2</v>
      </c>
      <c r="N470" s="22">
        <f t="shared" si="79"/>
        <v>52.166666666666664</v>
      </c>
    </row>
    <row r="471" spans="1:15" outlineLevel="2">
      <c r="A471" s="109">
        <v>400</v>
      </c>
      <c r="B471" s="33" t="s">
        <v>27</v>
      </c>
      <c r="C471" s="33">
        <v>2020</v>
      </c>
      <c r="D471" s="110">
        <v>43944</v>
      </c>
      <c r="E471" s="109">
        <v>3.06</v>
      </c>
      <c r="F471" s="109">
        <v>15</v>
      </c>
      <c r="G471" s="109">
        <v>2900</v>
      </c>
      <c r="H471" s="109">
        <v>2200</v>
      </c>
      <c r="I471" s="109">
        <v>5500</v>
      </c>
      <c r="J471" s="109">
        <v>11</v>
      </c>
      <c r="K471" s="109">
        <v>400</v>
      </c>
      <c r="L471" s="109">
        <v>1600</v>
      </c>
      <c r="M471" s="109">
        <v>14</v>
      </c>
      <c r="N471" s="22">
        <f t="shared" si="79"/>
        <v>51</v>
      </c>
    </row>
    <row r="472" spans="1:15" outlineLevel="2">
      <c r="A472" s="109">
        <v>401</v>
      </c>
      <c r="B472" s="33" t="s">
        <v>27</v>
      </c>
      <c r="C472" s="33">
        <v>2020</v>
      </c>
      <c r="D472" s="110">
        <v>43946</v>
      </c>
      <c r="E472" s="109">
        <v>3.17</v>
      </c>
      <c r="F472" s="109">
        <v>15</v>
      </c>
      <c r="G472" s="109">
        <v>2300</v>
      </c>
      <c r="H472" s="109">
        <v>1200</v>
      </c>
      <c r="I472" s="109">
        <v>4200</v>
      </c>
      <c r="J472" s="109">
        <v>22</v>
      </c>
      <c r="K472" s="109">
        <v>480</v>
      </c>
      <c r="L472" s="109">
        <v>980</v>
      </c>
      <c r="M472" s="109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108"/>
    </row>
    <row r="474" spans="1:15" outlineLevel="2">
      <c r="A474" s="109">
        <v>402</v>
      </c>
      <c r="B474" s="33" t="s">
        <v>12</v>
      </c>
      <c r="C474" s="33">
        <v>2020</v>
      </c>
      <c r="D474" s="110">
        <v>43953</v>
      </c>
      <c r="E474" s="109">
        <v>4.22</v>
      </c>
      <c r="F474" s="109">
        <v>15</v>
      </c>
      <c r="G474" s="109">
        <v>1980</v>
      </c>
      <c r="H474" s="109">
        <v>1480</v>
      </c>
      <c r="I474" s="109">
        <v>4900</v>
      </c>
      <c r="J474" s="109">
        <v>12</v>
      </c>
      <c r="K474" s="109">
        <v>600</v>
      </c>
      <c r="L474" s="109">
        <v>680</v>
      </c>
      <c r="M474" s="109">
        <v>16</v>
      </c>
      <c r="N474" s="22">
        <f t="shared" si="79"/>
        <v>70.333333333333329</v>
      </c>
    </row>
    <row r="475" spans="1:15" outlineLevel="2">
      <c r="A475" s="109">
        <v>403</v>
      </c>
      <c r="B475" s="33" t="s">
        <v>12</v>
      </c>
      <c r="C475" s="33">
        <v>2020</v>
      </c>
      <c r="D475" s="110">
        <v>43953</v>
      </c>
      <c r="E475" s="109">
        <v>3.68</v>
      </c>
      <c r="F475" s="109">
        <v>15</v>
      </c>
      <c r="G475" s="109">
        <v>1040</v>
      </c>
      <c r="H475" s="109">
        <v>880</v>
      </c>
      <c r="I475" s="109">
        <v>5200</v>
      </c>
      <c r="J475" s="109">
        <v>20</v>
      </c>
      <c r="K475" s="109">
        <v>550</v>
      </c>
      <c r="L475" s="109">
        <v>1040</v>
      </c>
      <c r="M475" s="109">
        <v>22</v>
      </c>
      <c r="N475" s="22">
        <f t="shared" si="79"/>
        <v>61.333333333333336</v>
      </c>
    </row>
    <row r="476" spans="1:15" outlineLevel="2">
      <c r="A476" s="109">
        <v>404</v>
      </c>
      <c r="B476" s="33" t="s">
        <v>12</v>
      </c>
      <c r="C476" s="33">
        <v>2020</v>
      </c>
      <c r="D476" s="110">
        <v>43953</v>
      </c>
      <c r="E476" s="109">
        <v>4</v>
      </c>
      <c r="F476" s="109">
        <v>15</v>
      </c>
      <c r="G476" s="109">
        <v>900</v>
      </c>
      <c r="H476" s="109">
        <v>600</v>
      </c>
      <c r="I476" s="109">
        <v>3400</v>
      </c>
      <c r="J476" s="109">
        <v>4</v>
      </c>
      <c r="K476" s="109">
        <v>380</v>
      </c>
      <c r="L476" s="109">
        <v>450</v>
      </c>
      <c r="M476" s="109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108"/>
    </row>
    <row r="478" spans="1:15" outlineLevel="2">
      <c r="A478" s="109">
        <v>405</v>
      </c>
      <c r="B478" s="33" t="s">
        <v>13</v>
      </c>
      <c r="C478" s="33">
        <v>2020</v>
      </c>
      <c r="D478" s="110">
        <v>43988</v>
      </c>
      <c r="E478" s="109">
        <v>3.98</v>
      </c>
      <c r="F478" s="109">
        <v>15</v>
      </c>
      <c r="G478" s="109">
        <v>3400</v>
      </c>
      <c r="H478" s="109">
        <v>2400</v>
      </c>
      <c r="I478" s="109">
        <v>4000</v>
      </c>
      <c r="J478" s="109">
        <v>8</v>
      </c>
      <c r="K478" s="109">
        <v>280</v>
      </c>
      <c r="L478" s="109">
        <v>1100</v>
      </c>
      <c r="M478" s="109">
        <v>24</v>
      </c>
      <c r="N478" s="22">
        <f t="shared" si="79"/>
        <v>66.333333333333329</v>
      </c>
    </row>
    <row r="479" spans="1:15" outlineLevel="2">
      <c r="A479" s="109">
        <v>406</v>
      </c>
      <c r="B479" s="33" t="s">
        <v>13</v>
      </c>
      <c r="C479" s="33">
        <v>2020</v>
      </c>
      <c r="D479" s="110">
        <v>43988</v>
      </c>
      <c r="E479" s="109">
        <v>2.5499999999999998</v>
      </c>
      <c r="F479" s="109">
        <v>15</v>
      </c>
      <c r="G479" s="109">
        <v>1800</v>
      </c>
      <c r="H479" s="109">
        <v>850</v>
      </c>
      <c r="I479" s="109">
        <v>4200</v>
      </c>
      <c r="J479" s="109">
        <v>22</v>
      </c>
      <c r="K479" s="109">
        <v>440</v>
      </c>
      <c r="L479" s="109">
        <v>760</v>
      </c>
      <c r="M479" s="109">
        <v>12</v>
      </c>
      <c r="N479" s="22">
        <f t="shared" si="79"/>
        <v>42.5</v>
      </c>
    </row>
    <row r="480" spans="1:15" outlineLevel="2">
      <c r="A480" s="109">
        <v>407</v>
      </c>
      <c r="B480" s="33" t="s">
        <v>13</v>
      </c>
      <c r="C480" s="33">
        <v>2020</v>
      </c>
      <c r="D480" s="110">
        <v>44001</v>
      </c>
      <c r="E480" s="109">
        <v>0.78</v>
      </c>
      <c r="F480" s="109">
        <v>15</v>
      </c>
      <c r="G480" s="109">
        <v>3000</v>
      </c>
      <c r="H480" s="109">
        <v>2700</v>
      </c>
      <c r="I480" s="109">
        <v>5800</v>
      </c>
      <c r="J480" s="109">
        <v>12</v>
      </c>
      <c r="K480" s="109">
        <v>300</v>
      </c>
      <c r="L480" s="109">
        <v>900</v>
      </c>
      <c r="M480" s="109">
        <v>10</v>
      </c>
      <c r="N480" s="22">
        <f t="shared" si="79"/>
        <v>13</v>
      </c>
    </row>
    <row r="481" spans="1:15" outlineLevel="2">
      <c r="A481" s="109">
        <v>408</v>
      </c>
      <c r="B481" s="33" t="s">
        <v>13</v>
      </c>
      <c r="C481" s="33">
        <v>2020</v>
      </c>
      <c r="D481" s="110">
        <v>44004</v>
      </c>
      <c r="E481" s="109">
        <v>3.04</v>
      </c>
      <c r="F481" s="109">
        <v>15</v>
      </c>
      <c r="G481" s="109">
        <v>2800</v>
      </c>
      <c r="H481" s="109">
        <v>1400</v>
      </c>
      <c r="I481" s="109">
        <v>6000</v>
      </c>
      <c r="J481" s="109">
        <v>18</v>
      </c>
      <c r="K481" s="109">
        <v>560</v>
      </c>
      <c r="L481" s="109">
        <v>1010</v>
      </c>
      <c r="M481" s="109">
        <v>10</v>
      </c>
      <c r="N481" s="22">
        <f t="shared" si="79"/>
        <v>50.666666666666664</v>
      </c>
    </row>
    <row r="482" spans="1:15" outlineLevel="2">
      <c r="A482" s="109">
        <v>409</v>
      </c>
      <c r="B482" s="33" t="s">
        <v>13</v>
      </c>
      <c r="C482" s="33">
        <v>2020</v>
      </c>
      <c r="D482" s="110">
        <v>44004</v>
      </c>
      <c r="E482" s="109">
        <v>3</v>
      </c>
      <c r="F482" s="109">
        <v>15</v>
      </c>
      <c r="G482" s="109">
        <v>950</v>
      </c>
      <c r="H482" s="109">
        <v>750</v>
      </c>
      <c r="I482" s="109">
        <v>3400</v>
      </c>
      <c r="J482" s="109">
        <v>24</v>
      </c>
      <c r="K482" s="109">
        <v>240</v>
      </c>
      <c r="L482" s="109">
        <v>770</v>
      </c>
      <c r="M482" s="109">
        <v>1</v>
      </c>
      <c r="N482" s="22">
        <f t="shared" ref="N482:N489" si="90">SUM((E482*500)/30)</f>
        <v>50</v>
      </c>
    </row>
    <row r="483" spans="1:15" outlineLevel="2">
      <c r="A483" s="109">
        <v>410</v>
      </c>
      <c r="B483" s="33" t="s">
        <v>13</v>
      </c>
      <c r="C483" s="33">
        <v>2020</v>
      </c>
      <c r="D483" s="110">
        <v>44006</v>
      </c>
      <c r="E483" s="109">
        <v>3.79</v>
      </c>
      <c r="F483" s="109">
        <v>15</v>
      </c>
      <c r="G483" s="109">
        <v>3800</v>
      </c>
      <c r="H483" s="109">
        <v>2100</v>
      </c>
      <c r="I483" s="109">
        <v>4300</v>
      </c>
      <c r="J483" s="109">
        <v>13</v>
      </c>
      <c r="K483" s="109">
        <v>450</v>
      </c>
      <c r="L483" s="109">
        <v>960</v>
      </c>
      <c r="M483" s="109">
        <v>14</v>
      </c>
      <c r="N483" s="22">
        <f t="shared" si="90"/>
        <v>63.166666666666664</v>
      </c>
    </row>
    <row r="484" spans="1:15" outlineLevel="2">
      <c r="A484" s="109">
        <v>411</v>
      </c>
      <c r="B484" s="33" t="s">
        <v>13</v>
      </c>
      <c r="C484" s="33">
        <v>2020</v>
      </c>
      <c r="D484" s="110">
        <v>44006</v>
      </c>
      <c r="E484" s="109">
        <v>3.84</v>
      </c>
      <c r="F484" s="109">
        <v>15</v>
      </c>
      <c r="G484" s="109">
        <v>800</v>
      </c>
      <c r="H484" s="109">
        <v>880</v>
      </c>
      <c r="I484" s="109">
        <v>2100</v>
      </c>
      <c r="J484" s="109">
        <v>4</v>
      </c>
      <c r="K484" s="109">
        <v>140</v>
      </c>
      <c r="L484" s="109">
        <v>540</v>
      </c>
      <c r="M484" s="109">
        <v>0</v>
      </c>
      <c r="N484" s="22">
        <f t="shared" si="90"/>
        <v>64</v>
      </c>
    </row>
    <row r="485" spans="1:15" outlineLevel="2">
      <c r="A485" s="109">
        <v>412</v>
      </c>
      <c r="B485" s="33" t="s">
        <v>13</v>
      </c>
      <c r="C485" s="33">
        <v>2020</v>
      </c>
      <c r="D485" s="110">
        <v>44006</v>
      </c>
      <c r="E485" s="109">
        <v>3.96</v>
      </c>
      <c r="F485" s="109">
        <v>15</v>
      </c>
      <c r="G485" s="109">
        <v>760</v>
      </c>
      <c r="H485" s="109">
        <v>980</v>
      </c>
      <c r="I485" s="109">
        <v>1800</v>
      </c>
      <c r="J485" s="109">
        <v>2</v>
      </c>
      <c r="K485" s="109">
        <v>80</v>
      </c>
      <c r="L485" s="109">
        <v>280</v>
      </c>
      <c r="M485" s="109">
        <v>4</v>
      </c>
      <c r="N485" s="22">
        <f t="shared" si="90"/>
        <v>66</v>
      </c>
    </row>
    <row r="486" spans="1:15" outlineLevel="2">
      <c r="A486" s="109">
        <v>413</v>
      </c>
      <c r="B486" s="33" t="s">
        <v>13</v>
      </c>
      <c r="C486" s="33">
        <v>2020</v>
      </c>
      <c r="D486" s="110">
        <v>44006</v>
      </c>
      <c r="E486" s="109">
        <v>3.29</v>
      </c>
      <c r="F486" s="109">
        <v>15</v>
      </c>
      <c r="G486" s="109">
        <v>540</v>
      </c>
      <c r="H486" s="109">
        <v>320</v>
      </c>
      <c r="I486" s="109">
        <v>1400</v>
      </c>
      <c r="J486" s="109">
        <v>8</v>
      </c>
      <c r="K486" s="109">
        <v>100</v>
      </c>
      <c r="L486" s="109">
        <v>180</v>
      </c>
      <c r="M486" s="109">
        <v>0</v>
      </c>
      <c r="N486" s="22">
        <f t="shared" si="90"/>
        <v>54.833333333333336</v>
      </c>
    </row>
    <row r="487" spans="1:15" outlineLevel="2">
      <c r="A487" s="109">
        <v>414</v>
      </c>
      <c r="B487" s="33" t="s">
        <v>13</v>
      </c>
      <c r="C487" s="33">
        <v>2020</v>
      </c>
      <c r="D487" s="110">
        <v>44006</v>
      </c>
      <c r="E487" s="109">
        <v>3.35</v>
      </c>
      <c r="F487" s="109">
        <v>15</v>
      </c>
      <c r="G487" s="109">
        <v>340</v>
      </c>
      <c r="H487" s="109">
        <v>290</v>
      </c>
      <c r="I487" s="109">
        <v>2100</v>
      </c>
      <c r="J487" s="109">
        <v>2</v>
      </c>
      <c r="K487" s="109">
        <v>74</v>
      </c>
      <c r="L487" s="109">
        <v>310</v>
      </c>
      <c r="M487" s="109">
        <v>2</v>
      </c>
      <c r="N487" s="22">
        <f t="shared" si="90"/>
        <v>55.833333333333336</v>
      </c>
    </row>
    <row r="488" spans="1:15" outlineLevel="2">
      <c r="A488" s="109">
        <v>415</v>
      </c>
      <c r="B488" s="33" t="s">
        <v>13</v>
      </c>
      <c r="C488" s="33">
        <v>2020</v>
      </c>
      <c r="D488" s="110">
        <v>44007</v>
      </c>
      <c r="E488" s="109">
        <v>3.44</v>
      </c>
      <c r="F488" s="109">
        <v>15</v>
      </c>
      <c r="G488" s="109">
        <v>600</v>
      </c>
      <c r="H488" s="109">
        <v>340</v>
      </c>
      <c r="I488" s="109">
        <v>1200</v>
      </c>
      <c r="J488" s="109">
        <v>6</v>
      </c>
      <c r="K488" s="109">
        <v>120</v>
      </c>
      <c r="L488" s="109">
        <v>290</v>
      </c>
      <c r="M488" s="109">
        <v>3</v>
      </c>
      <c r="N488" s="22">
        <f t="shared" si="90"/>
        <v>57.333333333333336</v>
      </c>
    </row>
    <row r="489" spans="1:15" outlineLevel="2">
      <c r="A489" s="109">
        <v>416</v>
      </c>
      <c r="B489" s="33" t="s">
        <v>13</v>
      </c>
      <c r="C489" s="33">
        <v>2020</v>
      </c>
      <c r="D489" s="110">
        <v>44007</v>
      </c>
      <c r="E489" s="109">
        <v>3.78</v>
      </c>
      <c r="F489" s="109">
        <v>15</v>
      </c>
      <c r="G489" s="109">
        <v>480</v>
      </c>
      <c r="H489" s="109">
        <v>340</v>
      </c>
      <c r="I489" s="109">
        <v>1300</v>
      </c>
      <c r="J489" s="109">
        <v>14</v>
      </c>
      <c r="K489" s="109">
        <v>200</v>
      </c>
      <c r="L489" s="109">
        <v>340</v>
      </c>
      <c r="M489" s="109">
        <v>6</v>
      </c>
      <c r="N489" s="22">
        <f t="shared" si="90"/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108"/>
    </row>
    <row r="491" spans="1:15" s="32" customFormat="1">
      <c r="A491" s="111"/>
      <c r="B491" s="53" t="s">
        <v>46</v>
      </c>
      <c r="C491" s="53"/>
      <c r="D491" s="112"/>
      <c r="E491" s="111">
        <f t="shared" ref="E491:N491" si="92">SUBTOTAL(9,E3:E489)</f>
        <v>1342.9699999999993</v>
      </c>
      <c r="F491" s="111">
        <f t="shared" si="92"/>
        <v>6427</v>
      </c>
      <c r="G491" s="111">
        <f t="shared" si="92"/>
        <v>786845</v>
      </c>
      <c r="H491" s="111">
        <f t="shared" si="92"/>
        <v>827257</v>
      </c>
      <c r="I491" s="111">
        <f t="shared" si="92"/>
        <v>10960720</v>
      </c>
      <c r="J491" s="111">
        <f t="shared" si="92"/>
        <v>9581</v>
      </c>
      <c r="K491" s="111">
        <f t="shared" si="92"/>
        <v>483492</v>
      </c>
      <c r="L491" s="111">
        <f t="shared" si="92"/>
        <v>682444</v>
      </c>
      <c r="M491" s="111">
        <f t="shared" si="92"/>
        <v>4792.6000000000004</v>
      </c>
      <c r="N491" s="71">
        <f t="shared" si="92"/>
        <v>18751.166666666653</v>
      </c>
      <c r="O491" s="107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7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7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6"/>
  <sheetViews>
    <sheetView zoomScaleNormal="100" workbookViewId="0">
      <pane ySplit="2" topLeftCell="A91" activePane="bottomLeft" state="frozen"/>
      <selection pane="bottomLeft" activeCell="D108" sqref="D108"/>
    </sheetView>
  </sheetViews>
  <sheetFormatPr defaultColWidth="10.83203125" defaultRowHeight="15.7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4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5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4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5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5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6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6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6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6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2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7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2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2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2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2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7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2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7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2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2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7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2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7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2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2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2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2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7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2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7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2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2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7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2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6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6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6">
        <f t="shared" si="27"/>
        <v>50.166666666666664</v>
      </c>
    </row>
    <row r="80" spans="1:15" ht="17" customHeight="1" outlineLevel="2">
      <c r="A80" s="109">
        <v>52</v>
      </c>
      <c r="B80" s="109" t="s">
        <v>14</v>
      </c>
      <c r="C80" s="41">
        <v>2019</v>
      </c>
      <c r="D80" s="110">
        <v>43655</v>
      </c>
      <c r="E80" s="109">
        <v>3.33</v>
      </c>
      <c r="F80" s="41">
        <v>15</v>
      </c>
      <c r="G80" s="109">
        <v>3800</v>
      </c>
      <c r="H80" s="109">
        <v>2100</v>
      </c>
      <c r="I80" s="109">
        <v>7400</v>
      </c>
      <c r="J80" s="109">
        <v>12</v>
      </c>
      <c r="K80" s="109">
        <v>980</v>
      </c>
      <c r="L80" s="109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6">
        <f t="shared" si="28"/>
        <v>55.5</v>
      </c>
    </row>
    <row r="82" spans="1:15" outlineLevel="2">
      <c r="A82" s="109">
        <v>53</v>
      </c>
      <c r="B82" s="109" t="s">
        <v>15</v>
      </c>
      <c r="C82" s="41">
        <v>2019</v>
      </c>
      <c r="D82" s="110">
        <v>43679</v>
      </c>
      <c r="E82" s="109">
        <v>2.54</v>
      </c>
      <c r="F82" s="41">
        <v>15</v>
      </c>
      <c r="G82" s="109">
        <v>4800</v>
      </c>
      <c r="H82" s="109">
        <v>2200</v>
      </c>
      <c r="I82" s="109">
        <v>9600</v>
      </c>
      <c r="J82" s="109">
        <v>12</v>
      </c>
      <c r="K82" s="109">
        <v>1000</v>
      </c>
      <c r="L82" s="109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109">
        <v>54</v>
      </c>
      <c r="B83" s="109" t="s">
        <v>15</v>
      </c>
      <c r="C83" s="41">
        <v>2019</v>
      </c>
      <c r="D83" s="110">
        <v>43701</v>
      </c>
      <c r="E83" s="109">
        <v>2.52</v>
      </c>
      <c r="F83" s="41">
        <v>15</v>
      </c>
      <c r="G83" s="109">
        <v>4400</v>
      </c>
      <c r="H83" s="109">
        <v>1480</v>
      </c>
      <c r="I83" s="109">
        <v>8600</v>
      </c>
      <c r="J83" s="109">
        <v>4</v>
      </c>
      <c r="K83" s="109">
        <v>660</v>
      </c>
      <c r="L83" s="109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6">
        <f t="shared" si="29"/>
        <v>84.333333333333343</v>
      </c>
    </row>
    <row r="85" spans="1:15" outlineLevel="2">
      <c r="A85" s="109">
        <v>55</v>
      </c>
      <c r="B85" s="109" t="s">
        <v>17</v>
      </c>
      <c r="C85" s="109">
        <v>2019</v>
      </c>
      <c r="D85" s="110">
        <v>43756</v>
      </c>
      <c r="E85" s="109">
        <v>2.02</v>
      </c>
      <c r="F85" s="41">
        <v>15</v>
      </c>
      <c r="G85" s="109">
        <v>5200</v>
      </c>
      <c r="H85" s="109">
        <v>4200</v>
      </c>
      <c r="I85" s="109">
        <v>8100</v>
      </c>
      <c r="J85" s="109">
        <v>24</v>
      </c>
      <c r="K85" s="109">
        <v>540</v>
      </c>
      <c r="L85" s="109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6">
        <f t="shared" si="31"/>
        <v>33.666666666666664</v>
      </c>
    </row>
    <row r="87" spans="1:15" outlineLevel="2">
      <c r="A87" s="109">
        <v>56</v>
      </c>
      <c r="B87" s="109" t="s">
        <v>18</v>
      </c>
      <c r="C87" s="109">
        <v>2019</v>
      </c>
      <c r="D87" s="110">
        <v>43792</v>
      </c>
      <c r="E87" s="109">
        <v>1.81</v>
      </c>
      <c r="F87" s="41">
        <v>15</v>
      </c>
      <c r="G87" s="109">
        <v>6400</v>
      </c>
      <c r="H87" s="109">
        <v>4000</v>
      </c>
      <c r="I87" s="109">
        <v>7800</v>
      </c>
      <c r="J87" s="109">
        <v>18</v>
      </c>
      <c r="K87" s="109">
        <v>940</v>
      </c>
      <c r="L87" s="109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6">
        <f t="shared" si="32"/>
        <v>30.166666666666668</v>
      </c>
    </row>
    <row r="89" spans="1:15" s="28" customFormat="1" outlineLevel="2">
      <c r="A89" s="109">
        <v>57</v>
      </c>
      <c r="B89" s="41" t="s">
        <v>21</v>
      </c>
      <c r="C89" s="41">
        <v>2019</v>
      </c>
      <c r="D89" s="110">
        <v>43805</v>
      </c>
      <c r="E89" s="109">
        <v>1.76</v>
      </c>
      <c r="F89" s="41">
        <v>15</v>
      </c>
      <c r="G89" s="109">
        <v>5900</v>
      </c>
      <c r="H89" s="109">
        <v>4800</v>
      </c>
      <c r="I89" s="109">
        <v>8800</v>
      </c>
      <c r="J89" s="109">
        <v>26</v>
      </c>
      <c r="K89" s="109">
        <v>660</v>
      </c>
      <c r="L89" s="109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6">
        <f t="shared" si="33"/>
        <v>29.333333333333332</v>
      </c>
    </row>
    <row r="91" spans="1:15" outlineLevel="2">
      <c r="A91" s="109">
        <v>58</v>
      </c>
      <c r="B91" s="109" t="s">
        <v>22</v>
      </c>
      <c r="C91" s="109">
        <v>2020</v>
      </c>
      <c r="D91" s="110">
        <v>43846</v>
      </c>
      <c r="E91" s="109">
        <v>0.94</v>
      </c>
      <c r="F91" s="41">
        <v>15</v>
      </c>
      <c r="G91" s="109">
        <v>4800</v>
      </c>
      <c r="H91" s="109">
        <v>3800</v>
      </c>
      <c r="I91" s="109">
        <v>9000</v>
      </c>
      <c r="J91" s="109">
        <v>12</v>
      </c>
      <c r="K91" s="109">
        <v>980</v>
      </c>
      <c r="L91" s="109">
        <v>3800</v>
      </c>
      <c r="M91" s="41">
        <v>0</v>
      </c>
      <c r="N91" s="45">
        <f t="shared" ref="N91:N102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6">
        <f t="shared" si="35"/>
        <v>15.666666666666666</v>
      </c>
      <c r="O92" s="108"/>
    </row>
    <row r="93" spans="1:15" outlineLevel="2">
      <c r="A93" s="109">
        <v>59</v>
      </c>
      <c r="B93" s="109" t="s">
        <v>23</v>
      </c>
      <c r="C93" s="109">
        <v>2020</v>
      </c>
      <c r="D93" s="110">
        <v>43871</v>
      </c>
      <c r="E93" s="109">
        <v>1.71</v>
      </c>
      <c r="F93" s="41">
        <v>15</v>
      </c>
      <c r="G93" s="109">
        <v>5600</v>
      </c>
      <c r="H93" s="109">
        <v>3000</v>
      </c>
      <c r="I93" s="109">
        <v>12000</v>
      </c>
      <c r="J93" s="109">
        <v>18</v>
      </c>
      <c r="K93" s="109">
        <v>1040</v>
      </c>
      <c r="L93" s="109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6">
        <f t="shared" si="36"/>
        <v>28.5</v>
      </c>
      <c r="O94" s="108"/>
    </row>
    <row r="95" spans="1:15" outlineLevel="2">
      <c r="A95" s="109">
        <v>60</v>
      </c>
      <c r="B95" s="109" t="s">
        <v>26</v>
      </c>
      <c r="C95" s="109">
        <v>2020</v>
      </c>
      <c r="D95" s="110">
        <v>43920</v>
      </c>
      <c r="E95" s="109">
        <v>1.81</v>
      </c>
      <c r="F95" s="41">
        <v>15</v>
      </c>
      <c r="G95" s="109">
        <v>7200</v>
      </c>
      <c r="H95" s="109">
        <v>3400</v>
      </c>
      <c r="I95" s="109">
        <v>9800</v>
      </c>
      <c r="J95" s="109">
        <v>8</v>
      </c>
      <c r="K95" s="109">
        <v>800</v>
      </c>
      <c r="L95" s="109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6">
        <f t="shared" si="37"/>
        <v>30.166666666666668</v>
      </c>
      <c r="O96" s="108"/>
    </row>
    <row r="97" spans="1:15" outlineLevel="2">
      <c r="A97" s="109">
        <v>61</v>
      </c>
      <c r="B97" s="33" t="s">
        <v>27</v>
      </c>
      <c r="C97" s="109">
        <v>2020</v>
      </c>
      <c r="D97" s="110">
        <v>43935</v>
      </c>
      <c r="E97" s="109">
        <v>2.72</v>
      </c>
      <c r="F97" s="109">
        <v>15</v>
      </c>
      <c r="G97" s="109">
        <v>4400</v>
      </c>
      <c r="H97" s="109">
        <v>3960</v>
      </c>
      <c r="I97" s="109">
        <v>6000</v>
      </c>
      <c r="J97" s="109">
        <v>27</v>
      </c>
      <c r="K97" s="109">
        <v>1200</v>
      </c>
      <c r="L97" s="109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6">
        <f t="shared" si="38"/>
        <v>45.333333333333336</v>
      </c>
      <c r="O98" s="108"/>
    </row>
    <row r="99" spans="1:15" outlineLevel="2">
      <c r="A99" s="109">
        <v>62</v>
      </c>
      <c r="B99" s="33" t="s">
        <v>12</v>
      </c>
      <c r="C99" s="109">
        <v>2020</v>
      </c>
      <c r="D99" s="110">
        <v>43959</v>
      </c>
      <c r="E99" s="109">
        <v>1.61</v>
      </c>
      <c r="F99" s="109">
        <v>15</v>
      </c>
      <c r="G99" s="109">
        <v>5400</v>
      </c>
      <c r="H99" s="109">
        <v>4100</v>
      </c>
      <c r="I99" s="109">
        <v>7200</v>
      </c>
      <c r="J99" s="109">
        <v>11</v>
      </c>
      <c r="K99" s="109">
        <v>1000</v>
      </c>
      <c r="L99" s="109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6">
        <f t="shared" si="39"/>
        <v>26.833333333333332</v>
      </c>
    </row>
    <row r="101" spans="1:15" outlineLevel="2">
      <c r="A101" s="109">
        <v>63</v>
      </c>
      <c r="B101" s="33" t="s">
        <v>13</v>
      </c>
      <c r="C101" s="109">
        <v>2020</v>
      </c>
      <c r="D101" s="110">
        <v>43988</v>
      </c>
      <c r="E101" s="109">
        <v>2.4300000000000002</v>
      </c>
      <c r="F101" s="109">
        <v>15</v>
      </c>
      <c r="G101" s="109">
        <v>4800</v>
      </c>
      <c r="H101" s="109">
        <v>3200</v>
      </c>
      <c r="I101" s="109">
        <v>6300</v>
      </c>
      <c r="J101" s="109">
        <v>20</v>
      </c>
      <c r="K101" s="109">
        <v>780</v>
      </c>
      <c r="L101" s="109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109">
        <v>64</v>
      </c>
      <c r="B102" s="33" t="s">
        <v>13</v>
      </c>
      <c r="C102" s="109">
        <v>2020</v>
      </c>
      <c r="D102" s="110">
        <v>44001</v>
      </c>
      <c r="E102" s="109">
        <v>2.29</v>
      </c>
      <c r="F102" s="109">
        <v>15</v>
      </c>
      <c r="G102" s="109">
        <v>6700</v>
      </c>
      <c r="H102" s="109">
        <v>3600</v>
      </c>
      <c r="I102" s="109">
        <v>8200</v>
      </c>
      <c r="J102" s="109">
        <v>9</v>
      </c>
      <c r="K102" s="109">
        <v>720</v>
      </c>
      <c r="L102" s="109">
        <v>5400</v>
      </c>
      <c r="M102" s="41">
        <v>0</v>
      </c>
      <c r="N102" s="45">
        <f t="shared" si="34"/>
        <v>38.166666666666664</v>
      </c>
      <c r="O102" s="27"/>
    </row>
    <row r="103" spans="1:15" s="28" customFormat="1" outlineLevel="1">
      <c r="A103" s="49"/>
      <c r="B103" s="11" t="s">
        <v>33</v>
      </c>
      <c r="C103" s="49"/>
      <c r="D103" s="48"/>
      <c r="E103" s="49">
        <f t="shared" ref="E103:N103" si="40">SUBTOTAL(9,E101:E102)</f>
        <v>4.7200000000000006</v>
      </c>
      <c r="F103" s="49">
        <f t="shared" si="40"/>
        <v>30</v>
      </c>
      <c r="G103" s="49">
        <f t="shared" si="40"/>
        <v>11500</v>
      </c>
      <c r="H103" s="49">
        <f t="shared" si="40"/>
        <v>6800</v>
      </c>
      <c r="I103" s="49">
        <f t="shared" si="40"/>
        <v>14500</v>
      </c>
      <c r="J103" s="49">
        <f t="shared" si="40"/>
        <v>29</v>
      </c>
      <c r="K103" s="49">
        <f t="shared" si="40"/>
        <v>1500</v>
      </c>
      <c r="L103" s="49">
        <f t="shared" si="40"/>
        <v>10200</v>
      </c>
      <c r="M103" s="49">
        <f t="shared" si="40"/>
        <v>0</v>
      </c>
      <c r="N103" s="56">
        <f t="shared" si="40"/>
        <v>78.666666666666657</v>
      </c>
    </row>
    <row r="104" spans="1:15" s="32" customFormat="1">
      <c r="A104" s="111"/>
      <c r="B104" s="53" t="s">
        <v>46</v>
      </c>
      <c r="C104" s="111"/>
      <c r="D104" s="112"/>
      <c r="E104" s="111">
        <f t="shared" ref="E104:N104" si="41">SUBTOTAL(9,E3:E102)</f>
        <v>123.92999999999998</v>
      </c>
      <c r="F104" s="111">
        <f t="shared" si="41"/>
        <v>934</v>
      </c>
      <c r="G104" s="111">
        <f t="shared" si="41"/>
        <v>363196</v>
      </c>
      <c r="H104" s="111">
        <f t="shared" si="41"/>
        <v>393885</v>
      </c>
      <c r="I104" s="111">
        <f t="shared" si="41"/>
        <v>948078</v>
      </c>
      <c r="J104" s="111">
        <f t="shared" si="41"/>
        <v>746</v>
      </c>
      <c r="K104" s="111">
        <f t="shared" si="41"/>
        <v>221904</v>
      </c>
      <c r="L104" s="111">
        <f t="shared" si="41"/>
        <v>610832</v>
      </c>
      <c r="M104" s="111">
        <f t="shared" si="41"/>
        <v>14.2</v>
      </c>
      <c r="N104" s="127">
        <f t="shared" si="41"/>
        <v>2065.5</v>
      </c>
    </row>
    <row r="105" spans="1:15" outlineLevel="1">
      <c r="C105" s="27"/>
      <c r="E105" s="27"/>
      <c r="F105" s="27"/>
      <c r="M105" s="27"/>
      <c r="N105" s="27"/>
      <c r="O105" s="27"/>
    </row>
    <row r="106" spans="1:15" outlineLevel="1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 outlineLevel="1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 outlineLevel="1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 outlineLevel="1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 outlineLevel="1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 outlineLevel="1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 outlineLevel="1"/>
    <row r="113" outlineLevel="1"/>
    <row r="114" outlineLevel="1"/>
    <row r="115" outlineLevel="1"/>
    <row r="116" outlineLevel="1"/>
    <row r="117" outlineLevel="1"/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ht="17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0"/>
  <sheetViews>
    <sheetView workbookViewId="0">
      <selection activeCell="E15" sqref="E15"/>
    </sheetView>
  </sheetViews>
  <sheetFormatPr defaultColWidth="10.6640625" defaultRowHeight="15.7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4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75" t="s">
        <v>47</v>
      </c>
      <c r="K2" s="13" t="s">
        <v>24</v>
      </c>
      <c r="L2" s="50"/>
      <c r="M2" s="50"/>
    </row>
    <row r="3" spans="1:14" s="51" customFormat="1" outlineLevel="2">
      <c r="A3" s="25">
        <v>1</v>
      </c>
      <c r="B3" s="76" t="s">
        <v>13</v>
      </c>
      <c r="C3" s="76">
        <v>2018</v>
      </c>
      <c r="D3" s="24">
        <v>43281</v>
      </c>
      <c r="E3" s="25">
        <v>0.96</v>
      </c>
      <c r="F3" s="25">
        <v>10</v>
      </c>
      <c r="G3" s="25">
        <v>1150</v>
      </c>
      <c r="H3" s="25">
        <v>940</v>
      </c>
      <c r="I3" s="25">
        <v>8200</v>
      </c>
      <c r="J3" s="25">
        <v>1420</v>
      </c>
      <c r="K3" s="63">
        <f>SUM((E3*500)/30)</f>
        <v>16</v>
      </c>
    </row>
    <row r="4" spans="1:14" s="1" customFormat="1" outlineLevel="1">
      <c r="A4" s="11"/>
      <c r="B4" s="75" t="s">
        <v>33</v>
      </c>
      <c r="C4" s="75"/>
      <c r="D4" s="12"/>
      <c r="E4" s="11">
        <f t="shared" ref="E4:K4" si="0">SUBTOTAL(9,E3:E3)</f>
        <v>0.96</v>
      </c>
      <c r="F4" s="11">
        <f t="shared" si="0"/>
        <v>10</v>
      </c>
      <c r="G4" s="11">
        <f t="shared" si="0"/>
        <v>1150</v>
      </c>
      <c r="H4" s="11">
        <f t="shared" si="0"/>
        <v>940</v>
      </c>
      <c r="I4" s="11">
        <f t="shared" si="0"/>
        <v>8200</v>
      </c>
      <c r="J4" s="11">
        <f t="shared" si="0"/>
        <v>1420</v>
      </c>
      <c r="K4" s="62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63">
        <f t="shared" ref="K5:K16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63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62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64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63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65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62">
        <f t="shared" si="3"/>
        <v>18.5</v>
      </c>
    </row>
    <row r="10" spans="1:14" outlineLevel="2">
      <c r="A10" s="25">
        <v>5</v>
      </c>
      <c r="B10" s="24" t="s">
        <v>17</v>
      </c>
      <c r="C10" s="64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63">
        <f t="shared" si="1"/>
        <v>24</v>
      </c>
    </row>
    <row r="11" spans="1:14" s="1" customFormat="1" outlineLevel="1">
      <c r="A11" s="11"/>
      <c r="B11" s="12" t="s">
        <v>37</v>
      </c>
      <c r="C11" s="65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62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63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62">
        <f t="shared" si="5"/>
        <v>11</v>
      </c>
    </row>
    <row r="14" spans="1:14" outlineLevel="2">
      <c r="A14" s="64">
        <v>7</v>
      </c>
      <c r="B14" s="10" t="s">
        <v>26</v>
      </c>
      <c r="C14" s="23">
        <v>2019</v>
      </c>
      <c r="D14" s="66">
        <v>43531</v>
      </c>
      <c r="E14" s="64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63">
        <f t="shared" si="1"/>
        <v>16.333333333333332</v>
      </c>
    </row>
    <row r="15" spans="1:14" s="1" customFormat="1" outlineLevel="1">
      <c r="A15" s="65"/>
      <c r="B15" s="47" t="s">
        <v>42</v>
      </c>
      <c r="C15" s="46"/>
      <c r="D15" s="67"/>
      <c r="E15" s="65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62">
        <f t="shared" si="6"/>
        <v>16.333333333333332</v>
      </c>
    </row>
    <row r="16" spans="1:14" outlineLevel="2">
      <c r="A16" s="64">
        <v>8</v>
      </c>
      <c r="B16" s="10" t="s">
        <v>27</v>
      </c>
      <c r="C16" s="23">
        <v>2019</v>
      </c>
      <c r="D16" s="66">
        <v>43579</v>
      </c>
      <c r="E16" s="64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63">
        <f t="shared" si="1"/>
        <v>30</v>
      </c>
    </row>
    <row r="17" spans="1:11" s="1" customFormat="1" outlineLevel="1">
      <c r="A17" s="65"/>
      <c r="B17" s="47" t="s">
        <v>43</v>
      </c>
      <c r="C17" s="46"/>
      <c r="D17" s="67"/>
      <c r="E17" s="65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62">
        <f t="shared" si="7"/>
        <v>30</v>
      </c>
    </row>
    <row r="18" spans="1:11" outlineLevel="2">
      <c r="A18" s="64">
        <v>9</v>
      </c>
      <c r="B18" s="10" t="s">
        <v>12</v>
      </c>
      <c r="C18" s="23">
        <v>2019</v>
      </c>
      <c r="D18" s="66">
        <v>43616</v>
      </c>
      <c r="E18" s="64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63">
        <f>SUM((E18*500)/30)</f>
        <v>36.166666666666664</v>
      </c>
    </row>
    <row r="19" spans="1:11" s="1" customFormat="1" outlineLevel="1">
      <c r="A19" s="65"/>
      <c r="B19" s="47" t="s">
        <v>45</v>
      </c>
      <c r="C19" s="46"/>
      <c r="D19" s="67"/>
      <c r="E19" s="65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62">
        <f t="shared" si="8"/>
        <v>36.166666666666664</v>
      </c>
    </row>
    <row r="20" spans="1:11" outlineLevel="2">
      <c r="A20" s="33">
        <v>10</v>
      </c>
      <c r="B20" s="10" t="s">
        <v>15</v>
      </c>
      <c r="C20" s="23">
        <v>2019</v>
      </c>
      <c r="D20" s="68">
        <v>43685</v>
      </c>
      <c r="E20" s="33">
        <v>1.21</v>
      </c>
      <c r="F20" s="33">
        <v>9</v>
      </c>
      <c r="G20" s="33">
        <v>950</v>
      </c>
      <c r="H20" s="33">
        <v>680</v>
      </c>
      <c r="I20" s="33">
        <v>2800</v>
      </c>
      <c r="J20" s="33">
        <v>1450</v>
      </c>
      <c r="K20" s="63">
        <f>SUM((E20*500)/30)</f>
        <v>20.166666666666668</v>
      </c>
    </row>
    <row r="21" spans="1:11" s="1" customFormat="1" outlineLevel="1">
      <c r="A21" s="11"/>
      <c r="B21" s="47" t="s">
        <v>35</v>
      </c>
      <c r="C21" s="46"/>
      <c r="D21" s="12"/>
      <c r="E21" s="11">
        <f t="shared" ref="E21:K21" si="9">SUBTOTAL(9,E20:E20)</f>
        <v>1.21</v>
      </c>
      <c r="F21" s="11">
        <f t="shared" si="9"/>
        <v>9</v>
      </c>
      <c r="G21" s="11">
        <f t="shared" si="9"/>
        <v>950</v>
      </c>
      <c r="H21" s="11">
        <f t="shared" si="9"/>
        <v>680</v>
      </c>
      <c r="I21" s="11">
        <f t="shared" si="9"/>
        <v>2800</v>
      </c>
      <c r="J21" s="11">
        <f t="shared" si="9"/>
        <v>1450</v>
      </c>
      <c r="K21" s="62">
        <f t="shared" si="9"/>
        <v>20.166666666666668</v>
      </c>
    </row>
    <row r="22" spans="1:11" outlineLevel="2">
      <c r="A22" s="76">
        <v>11</v>
      </c>
      <c r="B22" s="10" t="s">
        <v>18</v>
      </c>
      <c r="C22" s="23">
        <v>2019</v>
      </c>
      <c r="D22" s="68">
        <v>43773</v>
      </c>
      <c r="E22" s="33">
        <v>1.23</v>
      </c>
      <c r="F22" s="33">
        <v>10</v>
      </c>
      <c r="G22" s="33">
        <v>103</v>
      </c>
      <c r="H22" s="33">
        <v>3100</v>
      </c>
      <c r="I22" s="33">
        <v>1800</v>
      </c>
      <c r="J22" s="33">
        <v>4200</v>
      </c>
      <c r="K22" s="63">
        <f t="shared" ref="K22:K28" si="10">SUM((E22*500)/30)</f>
        <v>20.5</v>
      </c>
    </row>
    <row r="23" spans="1:11" s="1" customFormat="1" outlineLevel="1">
      <c r="A23" s="75"/>
      <c r="B23" s="47" t="s">
        <v>38</v>
      </c>
      <c r="C23" s="46"/>
      <c r="D23" s="12"/>
      <c r="E23" s="11">
        <f t="shared" ref="E23:K23" si="11">SUBTOTAL(9,E22:E22)</f>
        <v>1.23</v>
      </c>
      <c r="F23" s="11">
        <f t="shared" si="11"/>
        <v>10</v>
      </c>
      <c r="G23" s="11">
        <f t="shared" si="11"/>
        <v>103</v>
      </c>
      <c r="H23" s="11">
        <f t="shared" si="11"/>
        <v>3100</v>
      </c>
      <c r="I23" s="11">
        <f t="shared" si="11"/>
        <v>1800</v>
      </c>
      <c r="J23" s="11">
        <f t="shared" si="11"/>
        <v>4200</v>
      </c>
      <c r="K23" s="62">
        <f t="shared" si="11"/>
        <v>20.5</v>
      </c>
    </row>
    <row r="24" spans="1:11" outlineLevel="2">
      <c r="A24" s="109">
        <v>12</v>
      </c>
      <c r="B24" s="113" t="s">
        <v>22</v>
      </c>
      <c r="C24" s="114">
        <v>2020</v>
      </c>
      <c r="D24" s="110">
        <v>43860</v>
      </c>
      <c r="E24" s="109">
        <v>0.82</v>
      </c>
      <c r="F24" s="109">
        <v>8</v>
      </c>
      <c r="G24" s="109">
        <v>1850</v>
      </c>
      <c r="H24" s="109">
        <v>950</v>
      </c>
      <c r="I24" s="109">
        <v>3300</v>
      </c>
      <c r="J24" s="109">
        <v>1480</v>
      </c>
      <c r="K24" s="115">
        <f t="shared" si="10"/>
        <v>13.666666666666666</v>
      </c>
    </row>
    <row r="25" spans="1:11" s="1" customFormat="1" outlineLevel="1">
      <c r="A25" s="49"/>
      <c r="B25" s="118" t="s">
        <v>40</v>
      </c>
      <c r="C25" s="119"/>
      <c r="D25" s="48"/>
      <c r="E25" s="49">
        <f t="shared" ref="E25:K25" si="12">SUBTOTAL(9,E24:E24)</f>
        <v>0.82</v>
      </c>
      <c r="F25" s="49">
        <f t="shared" si="12"/>
        <v>8</v>
      </c>
      <c r="G25" s="49">
        <f t="shared" si="12"/>
        <v>1850</v>
      </c>
      <c r="H25" s="49">
        <f t="shared" si="12"/>
        <v>950</v>
      </c>
      <c r="I25" s="49">
        <f t="shared" si="12"/>
        <v>3300</v>
      </c>
      <c r="J25" s="49">
        <f t="shared" si="12"/>
        <v>1480</v>
      </c>
      <c r="K25" s="116">
        <f t="shared" si="12"/>
        <v>13.666666666666666</v>
      </c>
    </row>
    <row r="26" spans="1:11" outlineLevel="2">
      <c r="A26" s="109">
        <v>13</v>
      </c>
      <c r="B26" s="113" t="s">
        <v>27</v>
      </c>
      <c r="C26" s="114">
        <v>2020</v>
      </c>
      <c r="D26" s="110">
        <v>43944</v>
      </c>
      <c r="E26" s="109">
        <v>0.84</v>
      </c>
      <c r="F26" s="109">
        <v>10</v>
      </c>
      <c r="G26" s="109">
        <v>1200</v>
      </c>
      <c r="H26" s="109">
        <v>1100</v>
      </c>
      <c r="I26" s="109">
        <v>2100</v>
      </c>
      <c r="J26" s="109">
        <v>2050</v>
      </c>
      <c r="K26" s="115">
        <f t="shared" si="10"/>
        <v>14</v>
      </c>
    </row>
    <row r="27" spans="1:11" s="1" customFormat="1" outlineLevel="1">
      <c r="A27" s="49"/>
      <c r="B27" s="118" t="s">
        <v>43</v>
      </c>
      <c r="C27" s="119"/>
      <c r="D27" s="48"/>
      <c r="E27" s="49">
        <f t="shared" ref="E27:K27" si="13">SUBTOTAL(9,E26:E26)</f>
        <v>0.84</v>
      </c>
      <c r="F27" s="49">
        <f t="shared" si="13"/>
        <v>10</v>
      </c>
      <c r="G27" s="49">
        <f t="shared" si="13"/>
        <v>1200</v>
      </c>
      <c r="H27" s="49">
        <f t="shared" si="13"/>
        <v>1100</v>
      </c>
      <c r="I27" s="49">
        <f t="shared" si="13"/>
        <v>2100</v>
      </c>
      <c r="J27" s="49">
        <f t="shared" si="13"/>
        <v>2050</v>
      </c>
      <c r="K27" s="116">
        <f t="shared" si="13"/>
        <v>14</v>
      </c>
    </row>
    <row r="28" spans="1:11" ht="17" customHeight="1" outlineLevel="2">
      <c r="A28" s="109">
        <v>14</v>
      </c>
      <c r="B28" s="113" t="s">
        <v>13</v>
      </c>
      <c r="C28" s="114">
        <v>2020</v>
      </c>
      <c r="D28" s="110">
        <v>43994</v>
      </c>
      <c r="E28" s="109">
        <v>1.18</v>
      </c>
      <c r="F28" s="109">
        <v>10</v>
      </c>
      <c r="G28" s="109">
        <v>1050</v>
      </c>
      <c r="H28" s="109">
        <v>750</v>
      </c>
      <c r="I28" s="109">
        <v>1800</v>
      </c>
      <c r="J28" s="109">
        <v>1500</v>
      </c>
      <c r="K28" s="115">
        <f t="shared" si="10"/>
        <v>19.666666666666668</v>
      </c>
    </row>
    <row r="29" spans="1:11" s="1" customFormat="1" outlineLevel="1">
      <c r="A29" s="49"/>
      <c r="B29" s="118" t="s">
        <v>33</v>
      </c>
      <c r="C29" s="119"/>
      <c r="D29" s="48"/>
      <c r="E29" s="49">
        <f t="shared" ref="E29:K29" si="14">SUBTOTAL(9,E28:E28)</f>
        <v>1.18</v>
      </c>
      <c r="F29" s="49">
        <f t="shared" si="14"/>
        <v>10</v>
      </c>
      <c r="G29" s="49">
        <f t="shared" si="14"/>
        <v>1050</v>
      </c>
      <c r="H29" s="49">
        <f t="shared" si="14"/>
        <v>750</v>
      </c>
      <c r="I29" s="49">
        <f t="shared" si="14"/>
        <v>1800</v>
      </c>
      <c r="J29" s="49">
        <f t="shared" si="14"/>
        <v>1500</v>
      </c>
      <c r="K29" s="116">
        <f t="shared" si="14"/>
        <v>19.666666666666668</v>
      </c>
    </row>
    <row r="30" spans="1:11" s="61" customFormat="1">
      <c r="A30" s="111"/>
      <c r="B30" s="120" t="s">
        <v>46</v>
      </c>
      <c r="C30" s="121"/>
      <c r="D30" s="112"/>
      <c r="E30" s="111">
        <f t="shared" ref="E30:K30" si="15">SUBTOTAL(9,E3:E28)</f>
        <v>19.060000000000002</v>
      </c>
      <c r="F30" s="111">
        <f t="shared" si="15"/>
        <v>133</v>
      </c>
      <c r="G30" s="111">
        <f t="shared" si="15"/>
        <v>20673</v>
      </c>
      <c r="H30" s="111">
        <f t="shared" si="15"/>
        <v>15230</v>
      </c>
      <c r="I30" s="111">
        <f t="shared" si="15"/>
        <v>63000</v>
      </c>
      <c r="J30" s="111">
        <f t="shared" si="15"/>
        <v>25030</v>
      </c>
      <c r="K30" s="122">
        <f t="shared" si="15"/>
        <v>317.66666666666669</v>
      </c>
    </row>
    <row r="31" spans="1:11">
      <c r="B31" s="72"/>
      <c r="C31" s="73"/>
      <c r="D31" s="70"/>
      <c r="G31" s="60"/>
      <c r="H31" s="60"/>
      <c r="I31" s="60"/>
      <c r="J31" s="60"/>
      <c r="K31" s="74"/>
    </row>
    <row r="34" spans="4:15"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</row>
    <row r="35" spans="4:15"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</row>
    <row r="36" spans="4:15"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</row>
    <row r="37" spans="4:15"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</row>
    <row r="38" spans="4:15">
      <c r="D38" s="59"/>
      <c r="E38" s="128"/>
      <c r="F38" s="37"/>
      <c r="G38" s="50"/>
      <c r="H38" s="50"/>
      <c r="I38" s="50"/>
      <c r="J38" s="129"/>
      <c r="K38" s="37"/>
      <c r="L38" s="59"/>
      <c r="M38" s="59"/>
      <c r="N38" s="59"/>
      <c r="O38" s="59"/>
    </row>
    <row r="39" spans="4:15">
      <c r="D39" s="59"/>
      <c r="E39" s="130"/>
      <c r="F39" s="130"/>
      <c r="G39" s="130"/>
      <c r="H39" s="130"/>
      <c r="I39" s="130"/>
      <c r="J39" s="130"/>
      <c r="K39" s="117"/>
      <c r="L39" s="59"/>
      <c r="M39" s="59"/>
      <c r="N39" s="59"/>
      <c r="O39" s="59"/>
    </row>
    <row r="40" spans="4:15"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</row>
    <row r="41" spans="4:15"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</row>
    <row r="42" spans="4:15"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</row>
    <row r="43" spans="4:15">
      <c r="D43" s="59"/>
      <c r="E43" s="128"/>
      <c r="F43" s="37"/>
      <c r="G43" s="50"/>
      <c r="H43" s="50"/>
      <c r="I43" s="50"/>
      <c r="J43" s="50"/>
      <c r="K43" s="50"/>
      <c r="L43" s="50"/>
      <c r="M43" s="50"/>
      <c r="N43" s="37"/>
      <c r="O43" s="59"/>
    </row>
    <row r="44" spans="4:15">
      <c r="D44" s="59"/>
      <c r="E44" s="130"/>
      <c r="F44" s="130"/>
      <c r="G44" s="130"/>
      <c r="H44" s="130"/>
      <c r="I44" s="130"/>
      <c r="J44" s="130"/>
      <c r="K44" s="130"/>
      <c r="L44" s="130"/>
      <c r="M44" s="130"/>
      <c r="N44" s="131"/>
      <c r="O44" s="59"/>
    </row>
    <row r="45" spans="4:15"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 spans="4:15"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</row>
    <row r="47" spans="4:15">
      <c r="D47" s="59"/>
      <c r="E47" s="128"/>
      <c r="F47" s="37"/>
      <c r="G47" s="50"/>
      <c r="H47" s="50"/>
      <c r="I47" s="50"/>
      <c r="J47" s="50"/>
      <c r="K47" s="50"/>
      <c r="L47" s="50"/>
      <c r="M47" s="50"/>
      <c r="N47" s="37"/>
      <c r="O47" s="59"/>
    </row>
    <row r="48" spans="4:15">
      <c r="D48" s="59"/>
      <c r="E48" s="130"/>
      <c r="F48" s="130"/>
      <c r="G48" s="130"/>
      <c r="H48" s="130"/>
      <c r="I48" s="130"/>
      <c r="J48" s="130"/>
      <c r="K48" s="130"/>
      <c r="L48" s="130"/>
      <c r="M48" s="130"/>
      <c r="N48" s="132"/>
      <c r="O48" s="59"/>
    </row>
    <row r="49" spans="4:15"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</row>
    <row r="50" spans="4:15"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activeCell="H12" sqref="H12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21.740000000000002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" thickBot="1">
      <c r="B15" s="3">
        <f>SUM(B3:B14)</f>
        <v>33.950000000000003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7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7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Mr. Trash Wheel</vt:lpstr>
      <vt:lpstr>Professor Trash Wheel</vt:lpstr>
      <vt:lpstr>Captain Trash Wheel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psharma</cp:lastModifiedBy>
  <dcterms:created xsi:type="dcterms:W3CDTF">2014-11-11T15:41:11Z</dcterms:created>
  <dcterms:modified xsi:type="dcterms:W3CDTF">2020-09-25T13:22:59Z</dcterms:modified>
</cp:coreProperties>
</file>