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all_final_clean" sheetId="34" r:id="rId4"/>
    <sheet name="2000_20221029" sheetId="27" r:id="rId5"/>
    <sheet name="2000_20221024" sheetId="26" r:id="rId6"/>
    <sheet name="2000_20221019" sheetId="24" r:id="rId7"/>
    <sheet name="2000_20220929" sheetId="23" r:id="rId8"/>
    <sheet name="2000_20220924" sheetId="1" r:id="rId9"/>
    <sheet name="2000_20220611" sheetId="31" r:id="rId10"/>
    <sheet name="2000_20220601" sheetId="5" r:id="rId11"/>
    <sheet name="속성 테이블 - raw data" sheetId="2" r:id="rId12"/>
    <sheet name="20m_vs_all_대응비교" sheetId="25" r:id="rId13"/>
  </sheets>
  <definedNames>
    <definedName name="_xlnm._FilterDatabase" localSheetId="9" hidden="1">'2000_20220611'!$A$1:$Z$93</definedName>
    <definedName name="_xlnm._FilterDatabase" localSheetId="7" hidden="1">'2000_20220929'!$B$1:$C$1</definedName>
    <definedName name="_xlnm._FilterDatabase" localSheetId="1" hidden="1">'2000_all_all'!$A$1:$Z$553</definedName>
    <definedName name="_xlnm._FilterDatabase" localSheetId="2" hidden="1">'2000_all_final'!$A$1:$AD$323</definedName>
    <definedName name="_xlnm._FilterDatabase" localSheetId="3" hidden="1">'2000_all_final_clean'!$A$1:$AD$323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9" l="1"/>
  <c r="AE4" i="29"/>
  <c r="AE5" i="29"/>
  <c r="AE6" i="29"/>
  <c r="AE7" i="29"/>
  <c r="AE8" i="29"/>
  <c r="AE9" i="29"/>
  <c r="AE10" i="29"/>
  <c r="AE11" i="29"/>
  <c r="AE12" i="29"/>
  <c r="AE13" i="29"/>
  <c r="AE14" i="29"/>
  <c r="AE15" i="29"/>
  <c r="AE16" i="29"/>
  <c r="AE17" i="29"/>
  <c r="AE18" i="29"/>
  <c r="AE19" i="29"/>
  <c r="AE20" i="29"/>
  <c r="AE21" i="29"/>
  <c r="AE22" i="29"/>
  <c r="AE23" i="29"/>
  <c r="AE24" i="29"/>
  <c r="AE25" i="29"/>
  <c r="AE26" i="29"/>
  <c r="AE27" i="29"/>
  <c r="AE28" i="29"/>
  <c r="AE29" i="29"/>
  <c r="AE30" i="29"/>
  <c r="AE31" i="29"/>
  <c r="AE32" i="29"/>
  <c r="AE33" i="29"/>
  <c r="AE34" i="29"/>
  <c r="AE35" i="29"/>
  <c r="AE36" i="29"/>
  <c r="AE37" i="29"/>
  <c r="AE38" i="29"/>
  <c r="AE39" i="29"/>
  <c r="AE40" i="29"/>
  <c r="AE41" i="29"/>
  <c r="AE42" i="29"/>
  <c r="AE43" i="29"/>
  <c r="AE44" i="29"/>
  <c r="AE45" i="29"/>
  <c r="AE46" i="29"/>
  <c r="AE47" i="29"/>
  <c r="AE48" i="29"/>
  <c r="AE49" i="29"/>
  <c r="AE50" i="29"/>
  <c r="AE51" i="29"/>
  <c r="AE52" i="29"/>
  <c r="AE53" i="29"/>
  <c r="AE54" i="29"/>
  <c r="AE55" i="29"/>
  <c r="AE56" i="29"/>
  <c r="AE57" i="29"/>
  <c r="AE58" i="29"/>
  <c r="AE59" i="29"/>
  <c r="AE60" i="29"/>
  <c r="AE61" i="29"/>
  <c r="AE62" i="29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AE88" i="29"/>
  <c r="AE89" i="29"/>
  <c r="AE90" i="29"/>
  <c r="AE91" i="29"/>
  <c r="AE92" i="29"/>
  <c r="AE93" i="29"/>
  <c r="AE94" i="29"/>
  <c r="AE95" i="29"/>
  <c r="AE96" i="29"/>
  <c r="AE97" i="29"/>
  <c r="AE98" i="29"/>
  <c r="AE99" i="29"/>
  <c r="AE100" i="29"/>
  <c r="AE101" i="29"/>
  <c r="AE102" i="29"/>
  <c r="AE103" i="29"/>
  <c r="AE104" i="29"/>
  <c r="AE105" i="29"/>
  <c r="AE106" i="29"/>
  <c r="AE107" i="29"/>
  <c r="AE108" i="29"/>
  <c r="AE109" i="29"/>
  <c r="AE110" i="29"/>
  <c r="AE111" i="29"/>
  <c r="AE112" i="29"/>
  <c r="AE113" i="29"/>
  <c r="AE114" i="29"/>
  <c r="AE115" i="29"/>
  <c r="AE116" i="29"/>
  <c r="AE117" i="29"/>
  <c r="AE118" i="29"/>
  <c r="AE119" i="29"/>
  <c r="AE120" i="29"/>
  <c r="AE121" i="29"/>
  <c r="AE122" i="29"/>
  <c r="AE123" i="29"/>
  <c r="AE124" i="29"/>
  <c r="AE125" i="29"/>
  <c r="AE126" i="29"/>
  <c r="AE127" i="29"/>
  <c r="AE128" i="29"/>
  <c r="AE129" i="29"/>
  <c r="AE130" i="29"/>
  <c r="AE131" i="29"/>
  <c r="AE132" i="29"/>
  <c r="AE133" i="29"/>
  <c r="AE134" i="29"/>
  <c r="AE135" i="29"/>
  <c r="AE136" i="29"/>
  <c r="AE137" i="29"/>
  <c r="AE138" i="29"/>
  <c r="AE139" i="29"/>
  <c r="AE140" i="29"/>
  <c r="AE141" i="29"/>
  <c r="AE142" i="29"/>
  <c r="AE143" i="29"/>
  <c r="AE144" i="29"/>
  <c r="AE145" i="29"/>
  <c r="AE146" i="29"/>
  <c r="AE147" i="29"/>
  <c r="AE148" i="29"/>
  <c r="AE149" i="29"/>
  <c r="AE150" i="29"/>
  <c r="AE151" i="29"/>
  <c r="AE152" i="29"/>
  <c r="AE153" i="29"/>
  <c r="AE154" i="29"/>
  <c r="AE155" i="29"/>
  <c r="AE156" i="29"/>
  <c r="AE157" i="29"/>
  <c r="AE158" i="29"/>
  <c r="AE159" i="29"/>
  <c r="AE160" i="29"/>
  <c r="AE161" i="29"/>
  <c r="AE162" i="29"/>
  <c r="AE163" i="29"/>
  <c r="AE164" i="29"/>
  <c r="AE165" i="29"/>
  <c r="AE166" i="29"/>
  <c r="AE167" i="29"/>
  <c r="AE168" i="29"/>
  <c r="AE169" i="29"/>
  <c r="AE170" i="29"/>
  <c r="AE171" i="29"/>
  <c r="AE172" i="29"/>
  <c r="AE173" i="29"/>
  <c r="AE174" i="29"/>
  <c r="AE175" i="29"/>
  <c r="AE176" i="29"/>
  <c r="AE177" i="29"/>
  <c r="AE178" i="29"/>
  <c r="AE179" i="29"/>
  <c r="AE180" i="29"/>
  <c r="AE181" i="29"/>
  <c r="AE182" i="29"/>
  <c r="AE183" i="29"/>
  <c r="AE184" i="29"/>
  <c r="AE185" i="29"/>
  <c r="AE186" i="29"/>
  <c r="AE187" i="29"/>
  <c r="AE188" i="29"/>
  <c r="AE189" i="29"/>
  <c r="AE190" i="29"/>
  <c r="AE191" i="29"/>
  <c r="AE192" i="29"/>
  <c r="AE193" i="29"/>
  <c r="AE194" i="29"/>
  <c r="AE195" i="29"/>
  <c r="AE196" i="29"/>
  <c r="AE197" i="29"/>
  <c r="AE198" i="29"/>
  <c r="AE199" i="29"/>
  <c r="AE200" i="29"/>
  <c r="AE201" i="29"/>
  <c r="AE202" i="29"/>
  <c r="AE203" i="29"/>
  <c r="AE204" i="29"/>
  <c r="AE205" i="29"/>
  <c r="AE206" i="29"/>
  <c r="AE207" i="29"/>
  <c r="AE208" i="29"/>
  <c r="AE209" i="29"/>
  <c r="AE210" i="29"/>
  <c r="AE211" i="29"/>
  <c r="AE212" i="29"/>
  <c r="AE213" i="29"/>
  <c r="AE214" i="29"/>
  <c r="AE215" i="29"/>
  <c r="AE216" i="29"/>
  <c r="AE217" i="29"/>
  <c r="AE218" i="29"/>
  <c r="AE219" i="29"/>
  <c r="AE220" i="29"/>
  <c r="AE221" i="29"/>
  <c r="AE222" i="29"/>
  <c r="AE223" i="29"/>
  <c r="AE224" i="29"/>
  <c r="AE225" i="29"/>
  <c r="AE226" i="29"/>
  <c r="AE227" i="29"/>
  <c r="AE228" i="29"/>
  <c r="AE229" i="29"/>
  <c r="AE230" i="29"/>
  <c r="AE231" i="29"/>
  <c r="AE232" i="29"/>
  <c r="AE233" i="29"/>
  <c r="AE234" i="29"/>
  <c r="AE235" i="29"/>
  <c r="AE236" i="29"/>
  <c r="AE237" i="29"/>
  <c r="AE238" i="29"/>
  <c r="AE239" i="29"/>
  <c r="AE240" i="29"/>
  <c r="AE241" i="29"/>
  <c r="AE242" i="29"/>
  <c r="AE243" i="29"/>
  <c r="AE244" i="29"/>
  <c r="AE245" i="29"/>
  <c r="AE246" i="29"/>
  <c r="AE247" i="29"/>
  <c r="AE248" i="29"/>
  <c r="AE249" i="29"/>
  <c r="AE250" i="29"/>
  <c r="AE251" i="29"/>
  <c r="AE252" i="29"/>
  <c r="AE253" i="29"/>
  <c r="AE254" i="29"/>
  <c r="AE255" i="29"/>
  <c r="AE256" i="29"/>
  <c r="AE257" i="29"/>
  <c r="AE258" i="29"/>
  <c r="AE259" i="29"/>
  <c r="AE260" i="29"/>
  <c r="AE261" i="29"/>
  <c r="AE262" i="29"/>
  <c r="AE263" i="29"/>
  <c r="AE264" i="29"/>
  <c r="AE265" i="29"/>
  <c r="AE266" i="29"/>
  <c r="AE267" i="29"/>
  <c r="AE268" i="29"/>
  <c r="AE269" i="29"/>
  <c r="AE270" i="29"/>
  <c r="AE271" i="29"/>
  <c r="AE272" i="29"/>
  <c r="AE273" i="29"/>
  <c r="AE274" i="29"/>
  <c r="AE275" i="29"/>
  <c r="AE276" i="29"/>
  <c r="AE277" i="29"/>
  <c r="AE278" i="29"/>
  <c r="AE279" i="29"/>
  <c r="AE280" i="29"/>
  <c r="AE281" i="29"/>
  <c r="AE282" i="29"/>
  <c r="AE283" i="29"/>
  <c r="AE284" i="29"/>
  <c r="AE285" i="29"/>
  <c r="AE286" i="29"/>
  <c r="AE287" i="29"/>
  <c r="AE288" i="29"/>
  <c r="AE289" i="29"/>
  <c r="AE290" i="29"/>
  <c r="AE291" i="29"/>
  <c r="AE292" i="29"/>
  <c r="AE293" i="29"/>
  <c r="AE294" i="29"/>
  <c r="AE295" i="29"/>
  <c r="AE296" i="29"/>
  <c r="AE297" i="29"/>
  <c r="AE298" i="29"/>
  <c r="AE299" i="29"/>
  <c r="AE300" i="29"/>
  <c r="AE301" i="29"/>
  <c r="AE302" i="29"/>
  <c r="AE303" i="29"/>
  <c r="AE304" i="29"/>
  <c r="AE305" i="29"/>
  <c r="AE306" i="29"/>
  <c r="AE307" i="29"/>
  <c r="AE308" i="29"/>
  <c r="AE309" i="29"/>
  <c r="AE310" i="29"/>
  <c r="AE311" i="29"/>
  <c r="AE312" i="29"/>
  <c r="AE313" i="29"/>
  <c r="AE314" i="29"/>
  <c r="AE315" i="29"/>
  <c r="AE316" i="29"/>
  <c r="AE317" i="29"/>
  <c r="AE318" i="29"/>
  <c r="AE319" i="29"/>
  <c r="AE320" i="29"/>
  <c r="AE321" i="29"/>
  <c r="AE322" i="29"/>
  <c r="AE323" i="29"/>
  <c r="AE2" i="29"/>
  <c r="AA116" i="29" l="1"/>
  <c r="AB116" i="29"/>
  <c r="AC116" i="29"/>
  <c r="AA117" i="29"/>
  <c r="AB117" i="29"/>
  <c r="AC117" i="29"/>
  <c r="AA118" i="29"/>
  <c r="AB118" i="29"/>
  <c r="AC118" i="29"/>
  <c r="AA119" i="29"/>
  <c r="AB119" i="29"/>
  <c r="AC119" i="29"/>
  <c r="AA120" i="29"/>
  <c r="AB120" i="29"/>
  <c r="AC120" i="29"/>
  <c r="AA121" i="29"/>
  <c r="AB121" i="29"/>
  <c r="AC121" i="29"/>
  <c r="AA122" i="29"/>
  <c r="AB122" i="29"/>
  <c r="AC122" i="29"/>
  <c r="AA123" i="29"/>
  <c r="AB123" i="29"/>
  <c r="AC123" i="29"/>
  <c r="AA124" i="29"/>
  <c r="AB124" i="29"/>
  <c r="AC124" i="29"/>
  <c r="AA125" i="29"/>
  <c r="AB125" i="29"/>
  <c r="AC125" i="29"/>
  <c r="AA126" i="29"/>
  <c r="AB126" i="29"/>
  <c r="AC126" i="29"/>
  <c r="AA127" i="29"/>
  <c r="AB127" i="29"/>
  <c r="AC127" i="29"/>
  <c r="AA128" i="29"/>
  <c r="AB128" i="29"/>
  <c r="AC128" i="29"/>
  <c r="AA129" i="29"/>
  <c r="AB129" i="29"/>
  <c r="AC129" i="29"/>
  <c r="AA130" i="29"/>
  <c r="AB130" i="29"/>
  <c r="AC130" i="29"/>
  <c r="AA131" i="29"/>
  <c r="AB131" i="29"/>
  <c r="AC131" i="29"/>
  <c r="AA132" i="29"/>
  <c r="AB132" i="29"/>
  <c r="AC132" i="29"/>
  <c r="AA133" i="29"/>
  <c r="AB133" i="29"/>
  <c r="AC133" i="29"/>
  <c r="AA134" i="29"/>
  <c r="AB134" i="29"/>
  <c r="AC134" i="29"/>
  <c r="AA135" i="29"/>
  <c r="AB135" i="29"/>
  <c r="AC135" i="29"/>
  <c r="AA136" i="29"/>
  <c r="AB136" i="29"/>
  <c r="AC136" i="29"/>
  <c r="AA137" i="29"/>
  <c r="AB137" i="29"/>
  <c r="AC137" i="29"/>
  <c r="AA138" i="29"/>
  <c r="AB138" i="29"/>
  <c r="AC138" i="29"/>
  <c r="AA139" i="29"/>
  <c r="AB139" i="29"/>
  <c r="AC139" i="29"/>
  <c r="AA140" i="29"/>
  <c r="AB140" i="29"/>
  <c r="AC140" i="29"/>
  <c r="AA141" i="29"/>
  <c r="AB141" i="29"/>
  <c r="AC141" i="29"/>
  <c r="AA142" i="29"/>
  <c r="AB142" i="29"/>
  <c r="AC142" i="29"/>
  <c r="AA143" i="29"/>
  <c r="AB143" i="29"/>
  <c r="AC143" i="29"/>
  <c r="AA144" i="29"/>
  <c r="AB144" i="29"/>
  <c r="AC144" i="29"/>
  <c r="AA145" i="29"/>
  <c r="AB145" i="29"/>
  <c r="AC145" i="29"/>
  <c r="AA146" i="29"/>
  <c r="AB146" i="29"/>
  <c r="AC146" i="29"/>
  <c r="AA147" i="29"/>
  <c r="AB147" i="29"/>
  <c r="AC147" i="29"/>
  <c r="AA148" i="29"/>
  <c r="AB148" i="29"/>
  <c r="AC148" i="29"/>
  <c r="AA149" i="29"/>
  <c r="AB149" i="29"/>
  <c r="AC149" i="29"/>
  <c r="AA150" i="29"/>
  <c r="AB150" i="29"/>
  <c r="AC150" i="29"/>
  <c r="AA151" i="29"/>
  <c r="AB151" i="29"/>
  <c r="AC151" i="29"/>
  <c r="AA152" i="29"/>
  <c r="AB152" i="29"/>
  <c r="AC152" i="29"/>
  <c r="AA153" i="29"/>
  <c r="AB153" i="29"/>
  <c r="AC153" i="29"/>
  <c r="AA154" i="29"/>
  <c r="AB154" i="29"/>
  <c r="AC154" i="29"/>
  <c r="AA155" i="29"/>
  <c r="AB155" i="29"/>
  <c r="AC155" i="29"/>
  <c r="AA156" i="29"/>
  <c r="AB156" i="29"/>
  <c r="AC156" i="29"/>
  <c r="AA157" i="29"/>
  <c r="AB157" i="29"/>
  <c r="AC157" i="29"/>
  <c r="AA158" i="29"/>
  <c r="AB158" i="29"/>
  <c r="AC158" i="29"/>
  <c r="AA159" i="29"/>
  <c r="AB159" i="29"/>
  <c r="AC159" i="29"/>
  <c r="AA160" i="29"/>
  <c r="AB160" i="29"/>
  <c r="AC160" i="29"/>
  <c r="AA161" i="29"/>
  <c r="AB161" i="29"/>
  <c r="AC161" i="29"/>
  <c r="AA162" i="29"/>
  <c r="AB162" i="29"/>
  <c r="AC162" i="29"/>
  <c r="AA163" i="29"/>
  <c r="AB163" i="29"/>
  <c r="AC163" i="29"/>
  <c r="AA164" i="29"/>
  <c r="AB164" i="29"/>
  <c r="AC164" i="29"/>
  <c r="AA165" i="29"/>
  <c r="AB165" i="29"/>
  <c r="AC165" i="29"/>
  <c r="AA166" i="29"/>
  <c r="AB166" i="29"/>
  <c r="AC166" i="29"/>
  <c r="AA167" i="29"/>
  <c r="AB167" i="29"/>
  <c r="AC167" i="29"/>
  <c r="AA168" i="29"/>
  <c r="AB168" i="29"/>
  <c r="AC168" i="29"/>
  <c r="AA169" i="29"/>
  <c r="AB169" i="29"/>
  <c r="AC169" i="29"/>
  <c r="AA170" i="29"/>
  <c r="AB170" i="29"/>
  <c r="AC170" i="29"/>
  <c r="AA171" i="29"/>
  <c r="AB171" i="29"/>
  <c r="AC171" i="29"/>
  <c r="AA172" i="29"/>
  <c r="AB172" i="29"/>
  <c r="AC172" i="29"/>
  <c r="AA173" i="29"/>
  <c r="AB173" i="29"/>
  <c r="AC173" i="29"/>
  <c r="AA174" i="29"/>
  <c r="AB174" i="29"/>
  <c r="AC174" i="29"/>
  <c r="AA175" i="29"/>
  <c r="AB175" i="29"/>
  <c r="AC175" i="29"/>
  <c r="AA176" i="29"/>
  <c r="AB176" i="29"/>
  <c r="AC176" i="29"/>
  <c r="AA177" i="29"/>
  <c r="AB177" i="29"/>
  <c r="AC177" i="29"/>
  <c r="AA178" i="29"/>
  <c r="AB178" i="29"/>
  <c r="AC178" i="29"/>
  <c r="AA179" i="29"/>
  <c r="AB179" i="29"/>
  <c r="AC179" i="29"/>
  <c r="AA180" i="29"/>
  <c r="AB180" i="29"/>
  <c r="AC180" i="29"/>
  <c r="AA181" i="29"/>
  <c r="AB181" i="29"/>
  <c r="AC181" i="29"/>
  <c r="AA182" i="29"/>
  <c r="AB182" i="29"/>
  <c r="AC182" i="29"/>
  <c r="AA183" i="29"/>
  <c r="AB183" i="29"/>
  <c r="AC183" i="29"/>
  <c r="AA184" i="29"/>
  <c r="AB184" i="29"/>
  <c r="AC184" i="29"/>
  <c r="AA185" i="29"/>
  <c r="AB185" i="29"/>
  <c r="AC185" i="29"/>
  <c r="AA186" i="29"/>
  <c r="AB186" i="29"/>
  <c r="AC186" i="29"/>
  <c r="AA187" i="29"/>
  <c r="AB187" i="29"/>
  <c r="AC187" i="29"/>
  <c r="AA188" i="29"/>
  <c r="AB188" i="29"/>
  <c r="AC188" i="29"/>
  <c r="AA189" i="29"/>
  <c r="AB189" i="29"/>
  <c r="AC189" i="29"/>
  <c r="AA190" i="29"/>
  <c r="AB190" i="29"/>
  <c r="AC190" i="29"/>
  <c r="AA191" i="29"/>
  <c r="AB191" i="29"/>
  <c r="AC191" i="29"/>
  <c r="AA192" i="29"/>
  <c r="AB192" i="29"/>
  <c r="AC192" i="29"/>
  <c r="AA193" i="29"/>
  <c r="AB193" i="29"/>
  <c r="AC193" i="29"/>
  <c r="AA194" i="29"/>
  <c r="AB194" i="29"/>
  <c r="AC194" i="29"/>
  <c r="AA195" i="29"/>
  <c r="AB195" i="29"/>
  <c r="AC195" i="29"/>
  <c r="AA196" i="29"/>
  <c r="AB196" i="29"/>
  <c r="AC196" i="29"/>
  <c r="AA197" i="29"/>
  <c r="AB197" i="29"/>
  <c r="AC197" i="29"/>
  <c r="AA198" i="29"/>
  <c r="AB198" i="29"/>
  <c r="AC198" i="29"/>
  <c r="AA199" i="29"/>
  <c r="AB199" i="29"/>
  <c r="AC199" i="29"/>
  <c r="AA200" i="29"/>
  <c r="AB200" i="29"/>
  <c r="AC200" i="29"/>
  <c r="AA201" i="29"/>
  <c r="AB201" i="29"/>
  <c r="AC201" i="29"/>
  <c r="AA202" i="29"/>
  <c r="AB202" i="29"/>
  <c r="AC202" i="29"/>
  <c r="AA203" i="29"/>
  <c r="AB203" i="29"/>
  <c r="AC203" i="29"/>
  <c r="AA204" i="29"/>
  <c r="AB204" i="29"/>
  <c r="AC204" i="29"/>
  <c r="AA205" i="29"/>
  <c r="AB205" i="29"/>
  <c r="AC205" i="29"/>
  <c r="AA206" i="29"/>
  <c r="AB206" i="29"/>
  <c r="AC206" i="29"/>
  <c r="AA207" i="29"/>
  <c r="AB207" i="29"/>
  <c r="AC207" i="29"/>
  <c r="AA208" i="29"/>
  <c r="AB208" i="29"/>
  <c r="AC208" i="29"/>
  <c r="AA209" i="29"/>
  <c r="AB209" i="29"/>
  <c r="AC209" i="29"/>
  <c r="AA210" i="29"/>
  <c r="AB210" i="29"/>
  <c r="AC210" i="29"/>
  <c r="AA211" i="29"/>
  <c r="AB211" i="29"/>
  <c r="AC211" i="29"/>
  <c r="AA212" i="29"/>
  <c r="AB212" i="29"/>
  <c r="AC212" i="29"/>
  <c r="AA213" i="29"/>
  <c r="AB213" i="29"/>
  <c r="AC213" i="29"/>
  <c r="AA214" i="29"/>
  <c r="AB214" i="29"/>
  <c r="AC214" i="29"/>
  <c r="AA215" i="29"/>
  <c r="AB215" i="29"/>
  <c r="AC215" i="29"/>
  <c r="AA216" i="29"/>
  <c r="AB216" i="29"/>
  <c r="AC216" i="29"/>
  <c r="AA217" i="29"/>
  <c r="AB217" i="29"/>
  <c r="AC217" i="29"/>
  <c r="AA218" i="29"/>
  <c r="AB218" i="29"/>
  <c r="AC218" i="29"/>
  <c r="AA219" i="29"/>
  <c r="AB219" i="29"/>
  <c r="AC219" i="29"/>
  <c r="AA220" i="29"/>
  <c r="AB220" i="29"/>
  <c r="AC220" i="29"/>
  <c r="AA221" i="29"/>
  <c r="AB221" i="29"/>
  <c r="AC221" i="29"/>
  <c r="AA222" i="29"/>
  <c r="AB222" i="29"/>
  <c r="AC222" i="29"/>
  <c r="AA223" i="29"/>
  <c r="AB223" i="29"/>
  <c r="AC223" i="29"/>
  <c r="AA224" i="29"/>
  <c r="AB224" i="29"/>
  <c r="AC224" i="29"/>
  <c r="AA225" i="29"/>
  <c r="AB225" i="29"/>
  <c r="AC225" i="29"/>
  <c r="AA226" i="29"/>
  <c r="AB226" i="29"/>
  <c r="AC226" i="29"/>
  <c r="AA227" i="29"/>
  <c r="AB227" i="29"/>
  <c r="AC227" i="29"/>
  <c r="AA228" i="29"/>
  <c r="AB228" i="29"/>
  <c r="AC228" i="29"/>
  <c r="AA229" i="29"/>
  <c r="AB229" i="29"/>
  <c r="AC229" i="29"/>
  <c r="AA230" i="29"/>
  <c r="AB230" i="29"/>
  <c r="AC230" i="29"/>
  <c r="AA231" i="29"/>
  <c r="AB231" i="29"/>
  <c r="AC231" i="29"/>
  <c r="AA232" i="29"/>
  <c r="AB232" i="29"/>
  <c r="AC232" i="29"/>
  <c r="AA233" i="29"/>
  <c r="AB233" i="29"/>
  <c r="AC233" i="29"/>
  <c r="AA234" i="29"/>
  <c r="AB234" i="29"/>
  <c r="AC234" i="29"/>
  <c r="AA235" i="29"/>
  <c r="AB235" i="29"/>
  <c r="AC235" i="29"/>
  <c r="AA236" i="29"/>
  <c r="AB236" i="29"/>
  <c r="AC236" i="29"/>
  <c r="AA237" i="29"/>
  <c r="AB237" i="29"/>
  <c r="AC237" i="29"/>
  <c r="AA238" i="29"/>
  <c r="AB238" i="29"/>
  <c r="AC238" i="29"/>
  <c r="AA239" i="29"/>
  <c r="AB239" i="29"/>
  <c r="AC239" i="29"/>
  <c r="AA240" i="29"/>
  <c r="AB240" i="29"/>
  <c r="AC240" i="29"/>
  <c r="AA241" i="29"/>
  <c r="AB241" i="29"/>
  <c r="AC241" i="29"/>
  <c r="AA242" i="29"/>
  <c r="AB242" i="29"/>
  <c r="AC242" i="29"/>
  <c r="AA243" i="29"/>
  <c r="AB243" i="29"/>
  <c r="AC243" i="29"/>
  <c r="AA244" i="29"/>
  <c r="AB244" i="29"/>
  <c r="AC244" i="29"/>
  <c r="AA245" i="29"/>
  <c r="AB245" i="29"/>
  <c r="AC245" i="29"/>
  <c r="AA246" i="29"/>
  <c r="AB246" i="29"/>
  <c r="AC246" i="29"/>
  <c r="AA247" i="29"/>
  <c r="AB247" i="29"/>
  <c r="AC247" i="29"/>
  <c r="AA248" i="29"/>
  <c r="AB248" i="29"/>
  <c r="AC248" i="29"/>
  <c r="AA249" i="29"/>
  <c r="AB249" i="29"/>
  <c r="AC249" i="29"/>
  <c r="AA250" i="29"/>
  <c r="AB250" i="29"/>
  <c r="AC250" i="29"/>
  <c r="AA251" i="29"/>
  <c r="AB251" i="29"/>
  <c r="AC251" i="29"/>
  <c r="AA252" i="29"/>
  <c r="AB252" i="29"/>
  <c r="AC252" i="29"/>
  <c r="AA253" i="29"/>
  <c r="AB253" i="29"/>
  <c r="AC253" i="29"/>
  <c r="AA254" i="29"/>
  <c r="AB254" i="29"/>
  <c r="AC254" i="29"/>
  <c r="AA255" i="29"/>
  <c r="AB255" i="29"/>
  <c r="AC255" i="29"/>
  <c r="AA256" i="29"/>
  <c r="AB256" i="29"/>
  <c r="AC256" i="29"/>
  <c r="AA257" i="29"/>
  <c r="AB257" i="29"/>
  <c r="AC257" i="29"/>
  <c r="AA258" i="29"/>
  <c r="AB258" i="29"/>
  <c r="AC258" i="29"/>
  <c r="AA259" i="29"/>
  <c r="AB259" i="29"/>
  <c r="AC259" i="29"/>
  <c r="AA260" i="29"/>
  <c r="AB260" i="29"/>
  <c r="AC260" i="29"/>
  <c r="AA261" i="29"/>
  <c r="AB261" i="29"/>
  <c r="AC261" i="29"/>
  <c r="AA262" i="29"/>
  <c r="AB262" i="29"/>
  <c r="AC262" i="29"/>
  <c r="AA263" i="29"/>
  <c r="AB263" i="29"/>
  <c r="AC263" i="29"/>
  <c r="AA264" i="29"/>
  <c r="AB264" i="29"/>
  <c r="AC264" i="29"/>
  <c r="AA265" i="29"/>
  <c r="AB265" i="29"/>
  <c r="AC265" i="29"/>
  <c r="AA266" i="29"/>
  <c r="AB266" i="29"/>
  <c r="AC266" i="29"/>
  <c r="AA267" i="29"/>
  <c r="AB267" i="29"/>
  <c r="AC267" i="29"/>
  <c r="AA268" i="29"/>
  <c r="AB268" i="29"/>
  <c r="AC268" i="29"/>
  <c r="AA269" i="29"/>
  <c r="AB269" i="29"/>
  <c r="AC269" i="29"/>
  <c r="AA270" i="29"/>
  <c r="AB270" i="29"/>
  <c r="AC270" i="29"/>
  <c r="AA271" i="29"/>
  <c r="AB271" i="29"/>
  <c r="AC271" i="29"/>
  <c r="AA272" i="29"/>
  <c r="AB272" i="29"/>
  <c r="AC272" i="29"/>
  <c r="AA273" i="29"/>
  <c r="AB273" i="29"/>
  <c r="AC273" i="29"/>
  <c r="AA274" i="29"/>
  <c r="AB274" i="29"/>
  <c r="AC274" i="29"/>
  <c r="AA275" i="29"/>
  <c r="AB275" i="29"/>
  <c r="AC275" i="29"/>
  <c r="AA276" i="29"/>
  <c r="AB276" i="29"/>
  <c r="AC276" i="29"/>
  <c r="AA277" i="29"/>
  <c r="AB277" i="29"/>
  <c r="AC277" i="29"/>
  <c r="AA278" i="29"/>
  <c r="AB278" i="29"/>
  <c r="AC278" i="29"/>
  <c r="AA279" i="29"/>
  <c r="AB279" i="29"/>
  <c r="AC279" i="29"/>
  <c r="AA280" i="29"/>
  <c r="AB280" i="29"/>
  <c r="AC280" i="29"/>
  <c r="AA281" i="29"/>
  <c r="AB281" i="29"/>
  <c r="AC281" i="29"/>
  <c r="AA282" i="29"/>
  <c r="AB282" i="29"/>
  <c r="AC282" i="29"/>
  <c r="AA283" i="29"/>
  <c r="AB283" i="29"/>
  <c r="AC283" i="29"/>
  <c r="AA284" i="29"/>
  <c r="AB284" i="29"/>
  <c r="AC284" i="29"/>
  <c r="AA285" i="29"/>
  <c r="AB285" i="29"/>
  <c r="AC285" i="29"/>
  <c r="AA286" i="29"/>
  <c r="AB286" i="29"/>
  <c r="AC286" i="29"/>
  <c r="AA287" i="29"/>
  <c r="AB287" i="29"/>
  <c r="AC287" i="29"/>
  <c r="AA288" i="29"/>
  <c r="AB288" i="29"/>
  <c r="AC288" i="29"/>
  <c r="AA289" i="29"/>
  <c r="AB289" i="29"/>
  <c r="AC289" i="29"/>
  <c r="AA290" i="29"/>
  <c r="AB290" i="29"/>
  <c r="AC290" i="29"/>
  <c r="AA291" i="29"/>
  <c r="AB291" i="29"/>
  <c r="AC291" i="29"/>
  <c r="AA292" i="29"/>
  <c r="AB292" i="29"/>
  <c r="AC292" i="29"/>
  <c r="AA293" i="29"/>
  <c r="AB293" i="29"/>
  <c r="AC293" i="29"/>
  <c r="AA294" i="29"/>
  <c r="AB294" i="29"/>
  <c r="AC294" i="29"/>
  <c r="AA295" i="29"/>
  <c r="AB295" i="29"/>
  <c r="AC295" i="29"/>
  <c r="AA296" i="29"/>
  <c r="AB296" i="29"/>
  <c r="AC296" i="29"/>
  <c r="AA297" i="29"/>
  <c r="AB297" i="29"/>
  <c r="AC297" i="29"/>
  <c r="AA298" i="29"/>
  <c r="AB298" i="29"/>
  <c r="AC298" i="29"/>
  <c r="AA299" i="29"/>
  <c r="AB299" i="29"/>
  <c r="AC299" i="29"/>
  <c r="AA300" i="29"/>
  <c r="AB300" i="29"/>
  <c r="AC300" i="29"/>
  <c r="AA301" i="29"/>
  <c r="AB301" i="29"/>
  <c r="AC301" i="29"/>
  <c r="AA302" i="29"/>
  <c r="AB302" i="29"/>
  <c r="AC302" i="29"/>
  <c r="AA303" i="29"/>
  <c r="AB303" i="29"/>
  <c r="AC303" i="29"/>
  <c r="AA304" i="29"/>
  <c r="AB304" i="29"/>
  <c r="AC304" i="29"/>
  <c r="AA305" i="29"/>
  <c r="AB305" i="29"/>
  <c r="AC305" i="29"/>
  <c r="AA306" i="29"/>
  <c r="AB306" i="29"/>
  <c r="AC306" i="29"/>
  <c r="AA307" i="29"/>
  <c r="AB307" i="29"/>
  <c r="AC307" i="29"/>
  <c r="AA308" i="29"/>
  <c r="AB308" i="29"/>
  <c r="AC308" i="29"/>
  <c r="AA309" i="29"/>
  <c r="AB309" i="29"/>
  <c r="AC309" i="29"/>
  <c r="AA310" i="29"/>
  <c r="AB310" i="29"/>
  <c r="AC310" i="29"/>
  <c r="AA311" i="29"/>
  <c r="AB311" i="29"/>
  <c r="AC311" i="29"/>
  <c r="AA312" i="29"/>
  <c r="AB312" i="29"/>
  <c r="AC312" i="29"/>
  <c r="AA313" i="29"/>
  <c r="AB313" i="29"/>
  <c r="AC313" i="29"/>
  <c r="AA314" i="29"/>
  <c r="AB314" i="29"/>
  <c r="AC314" i="29"/>
  <c r="AA315" i="29"/>
  <c r="AB315" i="29"/>
  <c r="AC315" i="29"/>
  <c r="AA316" i="29"/>
  <c r="AB316" i="29"/>
  <c r="AC316" i="29"/>
  <c r="AA317" i="29"/>
  <c r="AB317" i="29"/>
  <c r="AC317" i="29"/>
  <c r="AA318" i="29"/>
  <c r="AB318" i="29"/>
  <c r="AC318" i="29"/>
  <c r="AA319" i="29"/>
  <c r="AB319" i="29"/>
  <c r="AC319" i="29"/>
  <c r="AA320" i="29"/>
  <c r="AB320" i="29"/>
  <c r="AC320" i="29"/>
  <c r="AA321" i="29"/>
  <c r="AB321" i="29"/>
  <c r="AC321" i="29"/>
  <c r="AA322" i="29"/>
  <c r="AB322" i="29"/>
  <c r="AC322" i="29"/>
  <c r="AA323" i="29"/>
  <c r="AB323" i="29"/>
  <c r="AC323" i="29"/>
  <c r="AA41" i="29" l="1"/>
  <c r="AB41" i="29"/>
  <c r="AC41" i="29"/>
  <c r="AA42" i="29"/>
  <c r="AB42" i="29"/>
  <c r="AC42" i="29"/>
  <c r="AA43" i="29"/>
  <c r="AB43" i="29"/>
  <c r="AC43" i="29"/>
  <c r="AA44" i="29"/>
  <c r="AB44" i="29"/>
  <c r="AC44" i="29"/>
  <c r="AA45" i="29"/>
  <c r="AB45" i="29"/>
  <c r="AC45" i="29"/>
  <c r="AA46" i="29"/>
  <c r="AB46" i="29"/>
  <c r="AC46" i="29"/>
  <c r="AA47" i="29"/>
  <c r="AB47" i="29"/>
  <c r="AC47" i="29"/>
  <c r="AA48" i="29"/>
  <c r="AB48" i="29"/>
  <c r="AC48" i="29"/>
  <c r="AA49" i="29"/>
  <c r="AB49" i="29"/>
  <c r="AC49" i="29"/>
  <c r="AA50" i="29"/>
  <c r="AB50" i="29"/>
  <c r="AC50" i="29"/>
  <c r="AA51" i="29"/>
  <c r="AB51" i="29"/>
  <c r="AC51" i="29"/>
  <c r="AA52" i="29"/>
  <c r="AB52" i="29"/>
  <c r="AC52" i="29"/>
  <c r="AA53" i="29"/>
  <c r="AB53" i="29"/>
  <c r="AC53" i="29"/>
  <c r="AA54" i="29"/>
  <c r="AB54" i="29"/>
  <c r="AC54" i="29"/>
  <c r="AA55" i="29"/>
  <c r="AB55" i="29"/>
  <c r="AC55" i="29"/>
  <c r="AA56" i="29"/>
  <c r="AB56" i="29"/>
  <c r="AC56" i="29"/>
  <c r="AA57" i="29"/>
  <c r="AB57" i="29"/>
  <c r="AC57" i="29"/>
  <c r="AA58" i="29"/>
  <c r="AB58" i="29"/>
  <c r="AC58" i="29"/>
  <c r="AA59" i="29"/>
  <c r="AB59" i="29"/>
  <c r="AC59" i="29"/>
  <c r="AA60" i="29"/>
  <c r="AB60" i="29"/>
  <c r="AC60" i="29"/>
  <c r="AA61" i="29"/>
  <c r="AB61" i="29"/>
  <c r="AC61" i="29"/>
  <c r="AA62" i="29"/>
  <c r="AB62" i="29"/>
  <c r="AC62" i="29"/>
  <c r="AA63" i="29"/>
  <c r="AB63" i="29"/>
  <c r="AC63" i="29"/>
  <c r="AA64" i="29"/>
  <c r="AB64" i="29"/>
  <c r="AC64" i="29"/>
  <c r="AA65" i="29"/>
  <c r="AB65" i="29"/>
  <c r="AC65" i="29"/>
  <c r="AA66" i="29"/>
  <c r="AB66" i="29"/>
  <c r="AC66" i="29"/>
  <c r="AA67" i="29"/>
  <c r="AB67" i="29"/>
  <c r="AC67" i="29"/>
  <c r="AA68" i="29"/>
  <c r="AB68" i="29"/>
  <c r="AC68" i="29"/>
  <c r="AA69" i="29"/>
  <c r="AB69" i="29"/>
  <c r="AC69" i="29"/>
  <c r="AA70" i="29"/>
  <c r="AB70" i="29"/>
  <c r="AC70" i="29"/>
  <c r="AA71" i="29"/>
  <c r="AB71" i="29"/>
  <c r="AC71" i="29"/>
  <c r="AA72" i="29"/>
  <c r="AB72" i="29"/>
  <c r="AC72" i="29"/>
  <c r="AA73" i="29"/>
  <c r="AB73" i="29"/>
  <c r="AC73" i="29"/>
  <c r="AA74" i="29"/>
  <c r="AB74" i="29"/>
  <c r="AC74" i="29"/>
  <c r="AA75" i="29"/>
  <c r="AB75" i="29"/>
  <c r="AC75" i="29"/>
  <c r="AA76" i="29"/>
  <c r="AB76" i="29"/>
  <c r="AC76" i="29"/>
  <c r="AA77" i="29"/>
  <c r="AB77" i="29"/>
  <c r="AC77" i="29"/>
  <c r="AA78" i="29"/>
  <c r="AB78" i="29"/>
  <c r="AC78" i="29"/>
  <c r="AA79" i="29"/>
  <c r="AB79" i="29"/>
  <c r="AC79" i="29"/>
  <c r="AA80" i="29"/>
  <c r="AB80" i="29"/>
  <c r="AC80" i="29"/>
  <c r="AA81" i="29"/>
  <c r="AB81" i="29"/>
  <c r="AC81" i="29"/>
  <c r="AA82" i="29"/>
  <c r="AB82" i="29"/>
  <c r="AC82" i="29"/>
  <c r="AA83" i="29"/>
  <c r="AB83" i="29"/>
  <c r="AC83" i="29"/>
  <c r="AA84" i="29"/>
  <c r="AB84" i="29"/>
  <c r="AC84" i="29"/>
  <c r="AA85" i="29"/>
  <c r="AB85" i="29"/>
  <c r="AC85" i="29"/>
  <c r="AA86" i="29"/>
  <c r="AB86" i="29"/>
  <c r="AC86" i="29"/>
  <c r="AA87" i="29"/>
  <c r="AB87" i="29"/>
  <c r="AC87" i="29"/>
  <c r="AA88" i="29"/>
  <c r="AB88" i="29"/>
  <c r="AC88" i="29"/>
  <c r="AA89" i="29"/>
  <c r="AB89" i="29"/>
  <c r="AC89" i="29"/>
  <c r="AA90" i="29"/>
  <c r="AB90" i="29"/>
  <c r="AC90" i="29"/>
  <c r="AA91" i="29"/>
  <c r="AB91" i="29"/>
  <c r="AC91" i="29"/>
  <c r="AA92" i="29"/>
  <c r="AB92" i="29"/>
  <c r="AC92" i="29"/>
  <c r="AA93" i="29"/>
  <c r="AB93" i="29"/>
  <c r="AC93" i="29"/>
  <c r="AA94" i="29"/>
  <c r="AB94" i="29"/>
  <c r="AC94" i="29"/>
  <c r="AA95" i="29"/>
  <c r="AB95" i="29"/>
  <c r="AC95" i="29"/>
  <c r="AA96" i="29"/>
  <c r="AB96" i="29"/>
  <c r="AC96" i="29"/>
  <c r="AA97" i="29"/>
  <c r="AB97" i="29"/>
  <c r="AC97" i="29"/>
  <c r="AA98" i="29"/>
  <c r="AB98" i="29"/>
  <c r="AC98" i="29"/>
  <c r="AA99" i="29"/>
  <c r="AB99" i="29"/>
  <c r="AC99" i="29"/>
  <c r="AA100" i="29"/>
  <c r="AB100" i="29"/>
  <c r="AC100" i="29"/>
  <c r="AA101" i="29"/>
  <c r="AB101" i="29"/>
  <c r="AC101" i="29"/>
  <c r="AA102" i="29"/>
  <c r="AB102" i="29"/>
  <c r="AC102" i="29"/>
  <c r="AA103" i="29"/>
  <c r="AB103" i="29"/>
  <c r="AC103" i="29"/>
  <c r="AA104" i="29"/>
  <c r="AB104" i="29"/>
  <c r="AC104" i="29"/>
  <c r="AA105" i="29"/>
  <c r="AB105" i="29"/>
  <c r="AC105" i="29"/>
  <c r="AA106" i="29"/>
  <c r="AB106" i="29"/>
  <c r="AC106" i="29"/>
  <c r="AA107" i="29"/>
  <c r="AB107" i="29"/>
  <c r="AC107" i="29"/>
  <c r="AA108" i="29"/>
  <c r="AB108" i="29"/>
  <c r="AC108" i="29"/>
  <c r="AA109" i="29"/>
  <c r="AB109" i="29"/>
  <c r="AC109" i="29"/>
  <c r="AA110" i="29"/>
  <c r="AB110" i="29"/>
  <c r="AC110" i="29"/>
  <c r="AA111" i="29"/>
  <c r="AB111" i="29"/>
  <c r="AC111" i="29"/>
  <c r="AA112" i="29"/>
  <c r="AB112" i="29"/>
  <c r="AC112" i="29"/>
  <c r="AA113" i="29"/>
  <c r="AB113" i="29"/>
  <c r="AC113" i="29"/>
  <c r="AA114" i="29"/>
  <c r="AB114" i="29"/>
  <c r="AC114" i="29"/>
  <c r="AA115" i="29"/>
  <c r="AB115" i="29"/>
  <c r="AC115" i="29"/>
  <c r="X118" i="29"/>
  <c r="Z118" i="29" s="1"/>
  <c r="Y118" i="29"/>
  <c r="X119" i="29"/>
  <c r="Y119" i="29"/>
  <c r="Z119" i="29"/>
  <c r="X120" i="29"/>
  <c r="Z120" i="29" s="1"/>
  <c r="Y120" i="29"/>
  <c r="X121" i="29"/>
  <c r="Z121" i="29" s="1"/>
  <c r="Y121" i="29"/>
  <c r="X122" i="29"/>
  <c r="Y122" i="29"/>
  <c r="Z122" i="29"/>
  <c r="X123" i="29"/>
  <c r="Y123" i="29"/>
  <c r="Z123" i="29"/>
  <c r="X124" i="29"/>
  <c r="Z124" i="29" s="1"/>
  <c r="Y124" i="29"/>
  <c r="X125" i="29"/>
  <c r="Z125" i="29" s="1"/>
  <c r="Y125" i="29"/>
  <c r="X126" i="29"/>
  <c r="Z126" i="29" s="1"/>
  <c r="Y126" i="29"/>
  <c r="X127" i="29"/>
  <c r="Y127" i="29"/>
  <c r="Z127" i="29"/>
  <c r="X128" i="29"/>
  <c r="Z128" i="29" s="1"/>
  <c r="Y128" i="29"/>
  <c r="X129" i="29"/>
  <c r="Z129" i="29" s="1"/>
  <c r="Y129" i="29"/>
  <c r="X130" i="29"/>
  <c r="Y130" i="29"/>
  <c r="Z130" i="29"/>
  <c r="X131" i="29"/>
  <c r="Y131" i="29"/>
  <c r="Z131" i="29"/>
  <c r="X132" i="29"/>
  <c r="Z132" i="29" s="1"/>
  <c r="Y132" i="29"/>
  <c r="X133" i="29"/>
  <c r="Z133" i="29" s="1"/>
  <c r="Y133" i="29"/>
  <c r="X134" i="29"/>
  <c r="Z134" i="29" s="1"/>
  <c r="Y134" i="29"/>
  <c r="X135" i="29"/>
  <c r="Y135" i="29"/>
  <c r="Z135" i="29"/>
  <c r="X136" i="29"/>
  <c r="Z136" i="29" s="1"/>
  <c r="Y136" i="29"/>
  <c r="X137" i="29"/>
  <c r="Z137" i="29" s="1"/>
  <c r="Y137" i="29"/>
  <c r="X138" i="29"/>
  <c r="Y138" i="29"/>
  <c r="Z138" i="29"/>
  <c r="X139" i="29"/>
  <c r="Y139" i="29"/>
  <c r="Z139" i="29"/>
  <c r="X140" i="29"/>
  <c r="Z140" i="29" s="1"/>
  <c r="Y140" i="29"/>
  <c r="X141" i="29"/>
  <c r="Z141" i="29" s="1"/>
  <c r="Y141" i="29"/>
  <c r="X142" i="29"/>
  <c r="Z142" i="29" s="1"/>
  <c r="Y142" i="29"/>
  <c r="X143" i="29"/>
  <c r="Y143" i="29"/>
  <c r="Z143" i="29"/>
  <c r="X144" i="29"/>
  <c r="Z144" i="29" s="1"/>
  <c r="Y144" i="29"/>
  <c r="X145" i="29"/>
  <c r="Z145" i="29" s="1"/>
  <c r="Y145" i="29"/>
  <c r="X146" i="29"/>
  <c r="Y146" i="29"/>
  <c r="Z146" i="29"/>
  <c r="X147" i="29"/>
  <c r="Y147" i="29"/>
  <c r="Z147" i="29"/>
  <c r="X148" i="29"/>
  <c r="Z148" i="29" s="1"/>
  <c r="Y148" i="29"/>
  <c r="X149" i="29"/>
  <c r="Z149" i="29" s="1"/>
  <c r="Y149" i="29"/>
  <c r="X150" i="29"/>
  <c r="Z150" i="29" s="1"/>
  <c r="Y150" i="29"/>
  <c r="X151" i="29"/>
  <c r="Y151" i="29"/>
  <c r="Z151" i="29"/>
  <c r="X152" i="29"/>
  <c r="Z152" i="29" s="1"/>
  <c r="Y152" i="29"/>
  <c r="X153" i="29"/>
  <c r="Z153" i="29" s="1"/>
  <c r="Y153" i="29"/>
  <c r="X154" i="29"/>
  <c r="Y154" i="29"/>
  <c r="Z154" i="29"/>
  <c r="X155" i="29"/>
  <c r="Y155" i="29"/>
  <c r="Z155" i="29"/>
  <c r="X156" i="29"/>
  <c r="Z156" i="29" s="1"/>
  <c r="Y156" i="29"/>
  <c r="X157" i="29"/>
  <c r="Z157" i="29" s="1"/>
  <c r="Y157" i="29"/>
  <c r="X158" i="29"/>
  <c r="Z158" i="29" s="1"/>
  <c r="Y158" i="29"/>
  <c r="X159" i="29"/>
  <c r="Y159" i="29"/>
  <c r="Z159" i="29"/>
  <c r="X160" i="29"/>
  <c r="Z160" i="29" s="1"/>
  <c r="Y160" i="29"/>
  <c r="X161" i="29"/>
  <c r="Z161" i="29" s="1"/>
  <c r="Y161" i="29"/>
  <c r="X162" i="29"/>
  <c r="Y162" i="29"/>
  <c r="Z162" i="29"/>
  <c r="X163" i="29"/>
  <c r="Y163" i="29"/>
  <c r="Z163" i="29"/>
  <c r="X164" i="29"/>
  <c r="Z164" i="29" s="1"/>
  <c r="Y164" i="29"/>
  <c r="X165" i="29"/>
  <c r="Z165" i="29" s="1"/>
  <c r="Y165" i="29"/>
  <c r="X166" i="29"/>
  <c r="Z166" i="29" s="1"/>
  <c r="Y166" i="29"/>
  <c r="X167" i="29"/>
  <c r="Y167" i="29"/>
  <c r="Z167" i="29"/>
  <c r="X168" i="29"/>
  <c r="Z168" i="29" s="1"/>
  <c r="Y168" i="29"/>
  <c r="X169" i="29"/>
  <c r="Z169" i="29" s="1"/>
  <c r="Y169" i="29"/>
  <c r="X170" i="29"/>
  <c r="Y170" i="29"/>
  <c r="Z170" i="29"/>
  <c r="X171" i="29"/>
  <c r="Y171" i="29"/>
  <c r="Z171" i="29"/>
  <c r="X172" i="29"/>
  <c r="Z172" i="29" s="1"/>
  <c r="Y172" i="29"/>
  <c r="X173" i="29"/>
  <c r="Z173" i="29" s="1"/>
  <c r="Y173" i="29"/>
  <c r="X174" i="29"/>
  <c r="Z174" i="29" s="1"/>
  <c r="Y174" i="29"/>
  <c r="X175" i="29"/>
  <c r="Y175" i="29"/>
  <c r="Z175" i="29"/>
  <c r="X176" i="29"/>
  <c r="Z176" i="29" s="1"/>
  <c r="Y176" i="29"/>
  <c r="X177" i="29"/>
  <c r="Z177" i="29" s="1"/>
  <c r="Y177" i="29"/>
  <c r="X178" i="29"/>
  <c r="Y178" i="29"/>
  <c r="Z178" i="29"/>
  <c r="X179" i="29"/>
  <c r="Y179" i="29"/>
  <c r="Z179" i="29"/>
  <c r="X180" i="29"/>
  <c r="Z180" i="29" s="1"/>
  <c r="Y180" i="29"/>
  <c r="X181" i="29"/>
  <c r="Z181" i="29" s="1"/>
  <c r="Y181" i="29"/>
  <c r="X182" i="29"/>
  <c r="Z182" i="29" s="1"/>
  <c r="Y182" i="29"/>
  <c r="X183" i="29"/>
  <c r="Y183" i="29"/>
  <c r="Z183" i="29"/>
  <c r="X184" i="29"/>
  <c r="Z184" i="29" s="1"/>
  <c r="Y184" i="29"/>
  <c r="X185" i="29"/>
  <c r="Z185" i="29" s="1"/>
  <c r="Y185" i="29"/>
  <c r="X186" i="29"/>
  <c r="Y186" i="29"/>
  <c r="Z186" i="29"/>
  <c r="X187" i="29"/>
  <c r="Y187" i="29"/>
  <c r="Z187" i="29"/>
  <c r="X188" i="29"/>
  <c r="Z188" i="29" s="1"/>
  <c r="Y188" i="29"/>
  <c r="X189" i="29"/>
  <c r="Z189" i="29" s="1"/>
  <c r="Y189" i="29"/>
  <c r="X190" i="29"/>
  <c r="Z190" i="29" s="1"/>
  <c r="Y190" i="29"/>
  <c r="X191" i="29"/>
  <c r="Y191" i="29"/>
  <c r="Z191" i="29"/>
  <c r="X192" i="29"/>
  <c r="Z192" i="29" s="1"/>
  <c r="Y192" i="29"/>
  <c r="X193" i="29"/>
  <c r="Z193" i="29" s="1"/>
  <c r="Y193" i="29"/>
  <c r="X194" i="29"/>
  <c r="Y194" i="29"/>
  <c r="Z194" i="29"/>
  <c r="X195" i="29"/>
  <c r="Y195" i="29"/>
  <c r="Z195" i="29"/>
  <c r="X196" i="29"/>
  <c r="Z196" i="29" s="1"/>
  <c r="Y196" i="29"/>
  <c r="X197" i="29"/>
  <c r="Z197" i="29" s="1"/>
  <c r="Y197" i="29"/>
  <c r="X198" i="29"/>
  <c r="Z198" i="29" s="1"/>
  <c r="Y198" i="29"/>
  <c r="X199" i="29"/>
  <c r="Y199" i="29"/>
  <c r="Z199" i="29"/>
  <c r="X200" i="29"/>
  <c r="Z200" i="29" s="1"/>
  <c r="Y200" i="29"/>
  <c r="X201" i="29"/>
  <c r="Z201" i="29" s="1"/>
  <c r="Y201" i="29"/>
  <c r="X202" i="29"/>
  <c r="Y202" i="29"/>
  <c r="Z202" i="29"/>
  <c r="X203" i="29"/>
  <c r="Y203" i="29"/>
  <c r="Z203" i="29"/>
  <c r="X204" i="29"/>
  <c r="Z204" i="29" s="1"/>
  <c r="Y204" i="29"/>
  <c r="X205" i="29"/>
  <c r="Z205" i="29" s="1"/>
  <c r="Y205" i="29"/>
  <c r="X206" i="29"/>
  <c r="Z206" i="29" s="1"/>
  <c r="Y206" i="29"/>
  <c r="X207" i="29"/>
  <c r="Y207" i="29"/>
  <c r="Z207" i="29"/>
  <c r="X208" i="29"/>
  <c r="Z208" i="29" s="1"/>
  <c r="Y208" i="29"/>
  <c r="X209" i="29"/>
  <c r="Z209" i="29" s="1"/>
  <c r="Y209" i="29"/>
  <c r="X210" i="29"/>
  <c r="Y210" i="29"/>
  <c r="Z210" i="29"/>
  <c r="X211" i="29"/>
  <c r="Y211" i="29"/>
  <c r="Z211" i="29"/>
  <c r="X212" i="29"/>
  <c r="Z212" i="29" s="1"/>
  <c r="Y212" i="29"/>
  <c r="X213" i="29"/>
  <c r="Z213" i="29" s="1"/>
  <c r="Y213" i="29"/>
  <c r="X214" i="29"/>
  <c r="Z214" i="29" s="1"/>
  <c r="Y214" i="29"/>
  <c r="X215" i="29"/>
  <c r="Y215" i="29"/>
  <c r="Z215" i="29"/>
  <c r="X216" i="29"/>
  <c r="Z216" i="29" s="1"/>
  <c r="Y216" i="29"/>
  <c r="X217" i="29"/>
  <c r="Z217" i="29" s="1"/>
  <c r="Y217" i="29"/>
  <c r="X218" i="29"/>
  <c r="Y218" i="29"/>
  <c r="Z218" i="29"/>
  <c r="X219" i="29"/>
  <c r="Y219" i="29"/>
  <c r="Z219" i="29"/>
  <c r="X220" i="29"/>
  <c r="Z220" i="29" s="1"/>
  <c r="Y220" i="29"/>
  <c r="X221" i="29"/>
  <c r="Z221" i="29" s="1"/>
  <c r="Y221" i="29"/>
  <c r="X222" i="29"/>
  <c r="Z222" i="29" s="1"/>
  <c r="Y222" i="29"/>
  <c r="X223" i="29"/>
  <c r="Y223" i="29"/>
  <c r="Z223" i="29"/>
  <c r="X224" i="29"/>
  <c r="Z224" i="29" s="1"/>
  <c r="Y224" i="29"/>
  <c r="X225" i="29"/>
  <c r="Z225" i="29" s="1"/>
  <c r="Y225" i="29"/>
  <c r="X226" i="29"/>
  <c r="Y226" i="29"/>
  <c r="Z226" i="29"/>
  <c r="X227" i="29"/>
  <c r="Y227" i="29"/>
  <c r="Z227" i="29"/>
  <c r="X228" i="29"/>
  <c r="Z228" i="29" s="1"/>
  <c r="Y228" i="29"/>
  <c r="X229" i="29"/>
  <c r="Z229" i="29" s="1"/>
  <c r="Y229" i="29"/>
  <c r="X230" i="29"/>
  <c r="Z230" i="29" s="1"/>
  <c r="Y230" i="29"/>
  <c r="X231" i="29"/>
  <c r="Y231" i="29"/>
  <c r="Z231" i="29"/>
  <c r="X232" i="29"/>
  <c r="Z232" i="29" s="1"/>
  <c r="Y232" i="29"/>
  <c r="X233" i="29"/>
  <c r="Z233" i="29" s="1"/>
  <c r="Y233" i="29"/>
  <c r="X234" i="29"/>
  <c r="Y234" i="29"/>
  <c r="Z234" i="29"/>
  <c r="X235" i="29"/>
  <c r="Y235" i="29"/>
  <c r="Z235" i="29"/>
  <c r="X236" i="29"/>
  <c r="Z236" i="29" s="1"/>
  <c r="Y236" i="29"/>
  <c r="X237" i="29"/>
  <c r="Z237" i="29" s="1"/>
  <c r="Y237" i="29"/>
  <c r="X238" i="29"/>
  <c r="Z238" i="29" s="1"/>
  <c r="Y238" i="29"/>
  <c r="X239" i="29"/>
  <c r="Y239" i="29"/>
  <c r="Z239" i="29"/>
  <c r="X240" i="29"/>
  <c r="Z240" i="29" s="1"/>
  <c r="Y240" i="29"/>
  <c r="X241" i="29"/>
  <c r="Z241" i="29" s="1"/>
  <c r="Y241" i="29"/>
  <c r="X242" i="29"/>
  <c r="Y242" i="29"/>
  <c r="Z242" i="29"/>
  <c r="X243" i="29"/>
  <c r="Y243" i="29"/>
  <c r="Z243" i="29"/>
  <c r="X244" i="29"/>
  <c r="Z244" i="29" s="1"/>
  <c r="Y244" i="29"/>
  <c r="X245" i="29"/>
  <c r="Z245" i="29" s="1"/>
  <c r="Y245" i="29"/>
  <c r="X246" i="29"/>
  <c r="Z246" i="29" s="1"/>
  <c r="Y246" i="29"/>
  <c r="X247" i="29"/>
  <c r="Y247" i="29"/>
  <c r="Z247" i="29"/>
  <c r="X248" i="29"/>
  <c r="Z248" i="29" s="1"/>
  <c r="Y248" i="29"/>
  <c r="X249" i="29"/>
  <c r="Z249" i="29" s="1"/>
  <c r="Y249" i="29"/>
  <c r="X250" i="29"/>
  <c r="Y250" i="29"/>
  <c r="Z250" i="29"/>
  <c r="X251" i="29"/>
  <c r="Y251" i="29"/>
  <c r="Z251" i="29"/>
  <c r="X252" i="29"/>
  <c r="Z252" i="29" s="1"/>
  <c r="Y252" i="29"/>
  <c r="X253" i="29"/>
  <c r="Z253" i="29" s="1"/>
  <c r="Y253" i="29"/>
  <c r="X254" i="29"/>
  <c r="Z254" i="29" s="1"/>
  <c r="Y254" i="29"/>
  <c r="X255" i="29"/>
  <c r="Y255" i="29"/>
  <c r="Z255" i="29"/>
  <c r="X256" i="29"/>
  <c r="Z256" i="29" s="1"/>
  <c r="Y256" i="29"/>
  <c r="X257" i="29"/>
  <c r="Z257" i="29" s="1"/>
  <c r="Y257" i="29"/>
  <c r="X258" i="29"/>
  <c r="Y258" i="29"/>
  <c r="Z258" i="29"/>
  <c r="X259" i="29"/>
  <c r="Y259" i="29"/>
  <c r="Z259" i="29"/>
  <c r="X260" i="29"/>
  <c r="Z260" i="29" s="1"/>
  <c r="Y260" i="29"/>
  <c r="X261" i="29"/>
  <c r="Z261" i="29" s="1"/>
  <c r="Y261" i="29"/>
  <c r="X262" i="29"/>
  <c r="Z262" i="29" s="1"/>
  <c r="Y262" i="29"/>
  <c r="X263" i="29"/>
  <c r="Y263" i="29"/>
  <c r="Z263" i="29"/>
  <c r="X264" i="29"/>
  <c r="Z264" i="29" s="1"/>
  <c r="Y264" i="29"/>
  <c r="X265" i="29"/>
  <c r="Z265" i="29" s="1"/>
  <c r="Y265" i="29"/>
  <c r="X266" i="29"/>
  <c r="Y266" i="29"/>
  <c r="Z266" i="29"/>
  <c r="X267" i="29"/>
  <c r="Y267" i="29"/>
  <c r="Z267" i="29"/>
  <c r="X268" i="29"/>
  <c r="Z268" i="29" s="1"/>
  <c r="Y268" i="29"/>
  <c r="X269" i="29"/>
  <c r="Z269" i="29" s="1"/>
  <c r="Y269" i="29"/>
  <c r="X270" i="29"/>
  <c r="Z270" i="29" s="1"/>
  <c r="Y270" i="29"/>
  <c r="X271" i="29"/>
  <c r="Y271" i="29"/>
  <c r="Z271" i="29"/>
  <c r="X272" i="29"/>
  <c r="Z272" i="29" s="1"/>
  <c r="Y272" i="29"/>
  <c r="X273" i="29"/>
  <c r="Z273" i="29" s="1"/>
  <c r="Y273" i="29"/>
  <c r="X274" i="29"/>
  <c r="Y274" i="29"/>
  <c r="Z274" i="29"/>
  <c r="X275" i="29"/>
  <c r="Y275" i="29"/>
  <c r="Z275" i="29" s="1"/>
  <c r="X276" i="29"/>
  <c r="Z276" i="29" s="1"/>
  <c r="Y276" i="29"/>
  <c r="X277" i="29"/>
  <c r="Z277" i="29" s="1"/>
  <c r="Y277" i="29"/>
  <c r="X278" i="29"/>
  <c r="Z278" i="29" s="1"/>
  <c r="Y278" i="29"/>
  <c r="X279" i="29"/>
  <c r="Y279" i="29"/>
  <c r="Z279" i="29"/>
  <c r="X280" i="29"/>
  <c r="Z280" i="29" s="1"/>
  <c r="Y280" i="29"/>
  <c r="X281" i="29"/>
  <c r="Z281" i="29" s="1"/>
  <c r="Y281" i="29"/>
  <c r="X282" i="29"/>
  <c r="Y282" i="29"/>
  <c r="Z282" i="29"/>
  <c r="X283" i="29"/>
  <c r="Y283" i="29"/>
  <c r="Z283" i="29" s="1"/>
  <c r="X284" i="29"/>
  <c r="Z284" i="29" s="1"/>
  <c r="Y284" i="29"/>
  <c r="X285" i="29"/>
  <c r="Z285" i="29" s="1"/>
  <c r="Y285" i="29"/>
  <c r="X286" i="29"/>
  <c r="Z286" i="29" s="1"/>
  <c r="Y286" i="29"/>
  <c r="X287" i="29"/>
  <c r="Y287" i="29"/>
  <c r="Z287" i="29"/>
  <c r="X288" i="29"/>
  <c r="Z288" i="29" s="1"/>
  <c r="Y288" i="29"/>
  <c r="X289" i="29"/>
  <c r="Z289" i="29" s="1"/>
  <c r="Y289" i="29"/>
  <c r="X290" i="29"/>
  <c r="Y290" i="29"/>
  <c r="Z290" i="29"/>
  <c r="X291" i="29"/>
  <c r="Y291" i="29"/>
  <c r="Z291" i="29" s="1"/>
  <c r="X292" i="29"/>
  <c r="Z292" i="29" s="1"/>
  <c r="Y292" i="29"/>
  <c r="X293" i="29"/>
  <c r="Z293" i="29" s="1"/>
  <c r="Y293" i="29"/>
  <c r="X294" i="29"/>
  <c r="Z294" i="29" s="1"/>
  <c r="Y294" i="29"/>
  <c r="X295" i="29"/>
  <c r="Y295" i="29"/>
  <c r="Z295" i="29"/>
  <c r="X296" i="29"/>
  <c r="Z296" i="29" s="1"/>
  <c r="Y296" i="29"/>
  <c r="X297" i="29"/>
  <c r="Z297" i="29" s="1"/>
  <c r="Y297" i="29"/>
  <c r="X298" i="29"/>
  <c r="Y298" i="29"/>
  <c r="Z298" i="29"/>
  <c r="X299" i="29"/>
  <c r="Y299" i="29"/>
  <c r="Z299" i="29" s="1"/>
  <c r="X300" i="29"/>
  <c r="Z300" i="29" s="1"/>
  <c r="Y300" i="29"/>
  <c r="X301" i="29"/>
  <c r="Z301" i="29" s="1"/>
  <c r="Y301" i="29"/>
  <c r="X302" i="29"/>
  <c r="Z302" i="29" s="1"/>
  <c r="Y302" i="29"/>
  <c r="X303" i="29"/>
  <c r="Y303" i="29"/>
  <c r="Z303" i="29"/>
  <c r="X304" i="29"/>
  <c r="Z304" i="29" s="1"/>
  <c r="Y304" i="29"/>
  <c r="X305" i="29"/>
  <c r="Z305" i="29" s="1"/>
  <c r="Y305" i="29"/>
  <c r="X306" i="29"/>
  <c r="Y306" i="29"/>
  <c r="Z306" i="29"/>
  <c r="X307" i="29"/>
  <c r="Y307" i="29"/>
  <c r="Z307" i="29" s="1"/>
  <c r="X308" i="29"/>
  <c r="Z308" i="29" s="1"/>
  <c r="Y308" i="29"/>
  <c r="X309" i="29"/>
  <c r="Z309" i="29" s="1"/>
  <c r="Y309" i="29"/>
  <c r="X310" i="29"/>
  <c r="Z310" i="29" s="1"/>
  <c r="Y310" i="29"/>
  <c r="X311" i="29"/>
  <c r="Y311" i="29"/>
  <c r="Z311" i="29"/>
  <c r="X312" i="29"/>
  <c r="Z312" i="29" s="1"/>
  <c r="Y312" i="29"/>
  <c r="X313" i="29"/>
  <c r="Z313" i="29" s="1"/>
  <c r="Y313" i="29"/>
  <c r="X314" i="29"/>
  <c r="Y314" i="29"/>
  <c r="Z314" i="29"/>
  <c r="X315" i="29"/>
  <c r="Y315" i="29"/>
  <c r="Z315" i="29" s="1"/>
  <c r="X316" i="29"/>
  <c r="Z316" i="29" s="1"/>
  <c r="Y316" i="29"/>
  <c r="X317" i="29"/>
  <c r="Z317" i="29" s="1"/>
  <c r="Y317" i="29"/>
  <c r="X318" i="29"/>
  <c r="Z318" i="29" s="1"/>
  <c r="Y318" i="29"/>
  <c r="X319" i="29"/>
  <c r="Y319" i="29"/>
  <c r="Z319" i="29"/>
  <c r="X320" i="29"/>
  <c r="Z320" i="29" s="1"/>
  <c r="Y320" i="29"/>
  <c r="X321" i="29"/>
  <c r="Z321" i="29" s="1"/>
  <c r="Y321" i="29"/>
  <c r="X322" i="29"/>
  <c r="Y322" i="29"/>
  <c r="Z322" i="29"/>
  <c r="X323" i="29"/>
  <c r="Y323" i="29"/>
  <c r="Z323" i="29" s="1"/>
  <c r="Y117" i="29"/>
  <c r="X117" i="29"/>
  <c r="AI3" i="29"/>
  <c r="AK3" i="29" s="1"/>
  <c r="AI4" i="29"/>
  <c r="AK4" i="29"/>
  <c r="AI5" i="29"/>
  <c r="AK5" i="29" s="1"/>
  <c r="AI6" i="29"/>
  <c r="AK6" i="29"/>
  <c r="AI7" i="29"/>
  <c r="AK7" i="29" s="1"/>
  <c r="AI8" i="29"/>
  <c r="AK8" i="29"/>
  <c r="AI9" i="29"/>
  <c r="AK9" i="29" s="1"/>
  <c r="AI10" i="29"/>
  <c r="AK10" i="29"/>
  <c r="AI11" i="29"/>
  <c r="AK11" i="29"/>
  <c r="AI12" i="29"/>
  <c r="AK12" i="29"/>
  <c r="AI13" i="29"/>
  <c r="AK13" i="29" s="1"/>
  <c r="AI14" i="29"/>
  <c r="AK14" i="29"/>
  <c r="AI15" i="29"/>
  <c r="AK15" i="29"/>
  <c r="AI16" i="29"/>
  <c r="AK16" i="29"/>
  <c r="AI17" i="29"/>
  <c r="AK17" i="29" s="1"/>
  <c r="AI18" i="29"/>
  <c r="AK18" i="29"/>
  <c r="AI19" i="29"/>
  <c r="AK19" i="29"/>
  <c r="AI20" i="29"/>
  <c r="AK20" i="29"/>
  <c r="AI21" i="29"/>
  <c r="AK21" i="29" s="1"/>
  <c r="AI22" i="29"/>
  <c r="AK22" i="29"/>
  <c r="AI23" i="29"/>
  <c r="AK23" i="29"/>
  <c r="AI24" i="29"/>
  <c r="AK24" i="29"/>
  <c r="AI25" i="29"/>
  <c r="AK25" i="29" s="1"/>
  <c r="AI26" i="29"/>
  <c r="AK26" i="29"/>
  <c r="AI27" i="29"/>
  <c r="AK27" i="29"/>
  <c r="AI28" i="29"/>
  <c r="AK28" i="29" s="1"/>
  <c r="AI29" i="29"/>
  <c r="AK29" i="29" s="1"/>
  <c r="AI30" i="29"/>
  <c r="AK30" i="29"/>
  <c r="AI31" i="29"/>
  <c r="AK31" i="29"/>
  <c r="AI32" i="29"/>
  <c r="AK32" i="29"/>
  <c r="AI33" i="29"/>
  <c r="AK33" i="29" s="1"/>
  <c r="AI34" i="29"/>
  <c r="AK34" i="29"/>
  <c r="AI35" i="29"/>
  <c r="AK35" i="29" s="1"/>
  <c r="AI36" i="29"/>
  <c r="AK36" i="29" s="1"/>
  <c r="AI37" i="29"/>
  <c r="AK37" i="29" s="1"/>
  <c r="AI38" i="29"/>
  <c r="AK38" i="29"/>
  <c r="AI39" i="29"/>
  <c r="AK39" i="29" s="1"/>
  <c r="AI40" i="29"/>
  <c r="AK40" i="29" s="1"/>
  <c r="AI41" i="29"/>
  <c r="AK41" i="29" s="1"/>
  <c r="AI42" i="29"/>
  <c r="AK42" i="29"/>
  <c r="AI43" i="29"/>
  <c r="AK43" i="29"/>
  <c r="AI44" i="29"/>
  <c r="AK44" i="29" s="1"/>
  <c r="AI45" i="29"/>
  <c r="AK45" i="29"/>
  <c r="AI46" i="29"/>
  <c r="AK46" i="29"/>
  <c r="AI47" i="29"/>
  <c r="AK47" i="29"/>
  <c r="AI48" i="29"/>
  <c r="AK48" i="29" s="1"/>
  <c r="AI49" i="29"/>
  <c r="AK49" i="29"/>
  <c r="AI50" i="29"/>
  <c r="AK50" i="29"/>
  <c r="AI51" i="29"/>
  <c r="AK51" i="29" s="1"/>
  <c r="AI52" i="29"/>
  <c r="AK52" i="29" s="1"/>
  <c r="AI53" i="29"/>
  <c r="AK53" i="29"/>
  <c r="AI54" i="29"/>
  <c r="AK54" i="29"/>
  <c r="AI55" i="29"/>
  <c r="AK55" i="29" s="1"/>
  <c r="AI56" i="29"/>
  <c r="AK56" i="29" s="1"/>
  <c r="AI57" i="29"/>
  <c r="AK57" i="29"/>
  <c r="AI58" i="29"/>
  <c r="AK58" i="29"/>
  <c r="AI59" i="29"/>
  <c r="AK59" i="29"/>
  <c r="AI60" i="29"/>
  <c r="AK60" i="29" s="1"/>
  <c r="AI61" i="29"/>
  <c r="AK61" i="29"/>
  <c r="AI62" i="29"/>
  <c r="AK62" i="29"/>
  <c r="AI63" i="29"/>
  <c r="AK63" i="29"/>
  <c r="AI64" i="29"/>
  <c r="AK64" i="29" s="1"/>
  <c r="AI65" i="29"/>
  <c r="AK65" i="29"/>
  <c r="AI66" i="29"/>
  <c r="AK66" i="29"/>
  <c r="AI67" i="29"/>
  <c r="AK67" i="29"/>
  <c r="AI68" i="29"/>
  <c r="AK68" i="29" s="1"/>
  <c r="AI69" i="29"/>
  <c r="AK69" i="29"/>
  <c r="AI70" i="29"/>
  <c r="AK70" i="29"/>
  <c r="AI71" i="29"/>
  <c r="AK71" i="29"/>
  <c r="AI72" i="29"/>
  <c r="AK72" i="29" s="1"/>
  <c r="AI73" i="29"/>
  <c r="AK73" i="29"/>
  <c r="AI74" i="29"/>
  <c r="AK74" i="29"/>
  <c r="AI75" i="29"/>
  <c r="AK75" i="29" s="1"/>
  <c r="AI76" i="29"/>
  <c r="AK76" i="29" s="1"/>
  <c r="AI77" i="29"/>
  <c r="AK77" i="29"/>
  <c r="AI78" i="29"/>
  <c r="AK78" i="29"/>
  <c r="AI79" i="29"/>
  <c r="AK79" i="29" s="1"/>
  <c r="AI80" i="29"/>
  <c r="AK80" i="29" s="1"/>
  <c r="AI81" i="29"/>
  <c r="AK81" i="29"/>
  <c r="AI82" i="29"/>
  <c r="AK82" i="29"/>
  <c r="AI83" i="29"/>
  <c r="AK83" i="29" s="1"/>
  <c r="AI84" i="29"/>
  <c r="AK84" i="29" s="1"/>
  <c r="AI85" i="29"/>
  <c r="AK85" i="29"/>
  <c r="AI86" i="29"/>
  <c r="AK86" i="29"/>
  <c r="T12" i="29"/>
  <c r="U12" i="29"/>
  <c r="V12" i="29"/>
  <c r="W12" i="29"/>
  <c r="T17" i="29"/>
  <c r="U17" i="29"/>
  <c r="V17" i="29"/>
  <c r="W17" i="29"/>
  <c r="T22" i="29"/>
  <c r="U22" i="29"/>
  <c r="V22" i="29"/>
  <c r="W22" i="29"/>
  <c r="T25" i="29"/>
  <c r="U25" i="29"/>
  <c r="V25" i="29"/>
  <c r="W25" i="29"/>
  <c r="T30" i="29"/>
  <c r="U30" i="29"/>
  <c r="V30" i="29"/>
  <c r="W30" i="29"/>
  <c r="T36" i="29"/>
  <c r="U36" i="29"/>
  <c r="V36" i="29"/>
  <c r="W36" i="29"/>
  <c r="T40" i="29"/>
  <c r="U40" i="29"/>
  <c r="V40" i="29"/>
  <c r="W40" i="29"/>
  <c r="T43" i="29"/>
  <c r="U43" i="29"/>
  <c r="V43" i="29"/>
  <c r="W43" i="29"/>
  <c r="T49" i="29"/>
  <c r="U49" i="29"/>
  <c r="V49" i="29"/>
  <c r="W49" i="29"/>
  <c r="T55" i="29"/>
  <c r="U55" i="29"/>
  <c r="V55" i="29"/>
  <c r="W55" i="29"/>
  <c r="T61" i="29"/>
  <c r="U61" i="29"/>
  <c r="V61" i="29"/>
  <c r="W61" i="29"/>
  <c r="T67" i="29"/>
  <c r="U67" i="29"/>
  <c r="V67" i="29"/>
  <c r="W67" i="29"/>
  <c r="T75" i="29"/>
  <c r="U75" i="29"/>
  <c r="V75" i="29"/>
  <c r="W75" i="29"/>
  <c r="T81" i="29"/>
  <c r="U81" i="29"/>
  <c r="V81" i="29"/>
  <c r="W81" i="29"/>
  <c r="T87" i="29"/>
  <c r="U87" i="29"/>
  <c r="V87" i="29"/>
  <c r="W87" i="29"/>
  <c r="T95" i="29"/>
  <c r="U95" i="29"/>
  <c r="V95" i="29"/>
  <c r="W95" i="29"/>
  <c r="T100" i="29"/>
  <c r="U100" i="29"/>
  <c r="V100" i="29"/>
  <c r="W100" i="29"/>
  <c r="T110" i="29"/>
  <c r="U110" i="29"/>
  <c r="V110" i="29"/>
  <c r="W110" i="29"/>
  <c r="T111" i="29"/>
  <c r="U111" i="29"/>
  <c r="V111" i="29"/>
  <c r="W111" i="29"/>
  <c r="T112" i="29"/>
  <c r="U112" i="29"/>
  <c r="V112" i="29"/>
  <c r="W112" i="29"/>
  <c r="T113" i="29"/>
  <c r="U113" i="29"/>
  <c r="V113" i="29"/>
  <c r="W113" i="29"/>
  <c r="T219" i="29"/>
  <c r="U219" i="29"/>
  <c r="V219" i="29"/>
  <c r="W219" i="29"/>
  <c r="T225" i="29"/>
  <c r="U225" i="29"/>
  <c r="V225" i="29"/>
  <c r="W225" i="29"/>
  <c r="T231" i="29"/>
  <c r="U231" i="29"/>
  <c r="V231" i="29"/>
  <c r="W231" i="29"/>
  <c r="T6" i="29"/>
  <c r="U6" i="29"/>
  <c r="V6" i="29"/>
  <c r="W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Z117" i="29" l="1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T7" i="29" l="1"/>
  <c r="U7" i="29"/>
  <c r="V7" i="29"/>
  <c r="W7" i="29"/>
  <c r="T13" i="29"/>
  <c r="U13" i="29"/>
  <c r="V13" i="29"/>
  <c r="W13" i="29"/>
  <c r="T18" i="29"/>
  <c r="U18" i="29"/>
  <c r="V18" i="29"/>
  <c r="W18" i="29"/>
  <c r="T23" i="29"/>
  <c r="U23" i="29"/>
  <c r="V23" i="29"/>
  <c r="W23" i="29"/>
  <c r="T26" i="29"/>
  <c r="U26" i="29"/>
  <c r="V26" i="29"/>
  <c r="W26" i="29"/>
  <c r="T31" i="29"/>
  <c r="U31" i="29"/>
  <c r="V31" i="29"/>
  <c r="W31" i="29"/>
  <c r="T41" i="29"/>
  <c r="U41" i="29"/>
  <c r="V41" i="29"/>
  <c r="W41" i="29"/>
  <c r="T44" i="29"/>
  <c r="U44" i="29"/>
  <c r="V44" i="29"/>
  <c r="W44" i="29"/>
  <c r="T50" i="29"/>
  <c r="U50" i="29"/>
  <c r="V50" i="29"/>
  <c r="W50" i="29"/>
  <c r="T56" i="29"/>
  <c r="U56" i="29"/>
  <c r="V56" i="29"/>
  <c r="W56" i="29"/>
  <c r="T62" i="29"/>
  <c r="U62" i="29"/>
  <c r="V62" i="29"/>
  <c r="W62" i="29"/>
  <c r="T68" i="29"/>
  <c r="U68" i="29"/>
  <c r="V68" i="29"/>
  <c r="W68" i="29"/>
  <c r="T69" i="29"/>
  <c r="U69" i="29"/>
  <c r="V69" i="29"/>
  <c r="W69" i="29"/>
  <c r="T70" i="29"/>
  <c r="U70" i="29"/>
  <c r="V70" i="29"/>
  <c r="W70" i="29"/>
  <c r="T76" i="29"/>
  <c r="U76" i="29"/>
  <c r="V76" i="29"/>
  <c r="W76" i="29"/>
  <c r="T82" i="29"/>
  <c r="U82" i="29"/>
  <c r="V82" i="29"/>
  <c r="W82" i="29"/>
  <c r="T88" i="29"/>
  <c r="U88" i="29"/>
  <c r="V88" i="29"/>
  <c r="W88" i="29"/>
  <c r="T89" i="29"/>
  <c r="U89" i="29"/>
  <c r="V89" i="29"/>
  <c r="W89" i="29"/>
  <c r="T90" i="29"/>
  <c r="U90" i="29"/>
  <c r="V90" i="29"/>
  <c r="W90" i="29"/>
  <c r="T91" i="29"/>
  <c r="U91" i="29"/>
  <c r="V91" i="29"/>
  <c r="W91" i="29"/>
  <c r="T96" i="29"/>
  <c r="U96" i="29"/>
  <c r="V96" i="29"/>
  <c r="W96" i="29"/>
  <c r="T101" i="29"/>
  <c r="U101" i="29"/>
  <c r="V101" i="29"/>
  <c r="W101" i="29"/>
  <c r="T105" i="29"/>
  <c r="U105" i="29"/>
  <c r="V105" i="29"/>
  <c r="W105" i="29"/>
  <c r="T114" i="29"/>
  <c r="U114" i="29"/>
  <c r="V114" i="29"/>
  <c r="W114" i="29"/>
  <c r="T115" i="29"/>
  <c r="U115" i="29"/>
  <c r="V115" i="29"/>
  <c r="W115" i="29"/>
  <c r="T116" i="29"/>
  <c r="U116" i="29"/>
  <c r="V116" i="29"/>
  <c r="W116" i="29"/>
  <c r="T134" i="29"/>
  <c r="U134" i="29"/>
  <c r="V134" i="29"/>
  <c r="W134" i="29"/>
  <c r="T141" i="29"/>
  <c r="U141" i="29"/>
  <c r="V141" i="29"/>
  <c r="W141" i="29"/>
  <c r="T145" i="29"/>
  <c r="U145" i="29"/>
  <c r="V145" i="29"/>
  <c r="W145" i="29"/>
  <c r="T149" i="29"/>
  <c r="U149" i="29"/>
  <c r="V149" i="29"/>
  <c r="W149" i="29"/>
  <c r="T153" i="29"/>
  <c r="U153" i="29"/>
  <c r="V153" i="29"/>
  <c r="W153" i="29"/>
  <c r="T214" i="29"/>
  <c r="U214" i="29"/>
  <c r="V214" i="29"/>
  <c r="W214" i="29"/>
  <c r="T220" i="29"/>
  <c r="U220" i="29"/>
  <c r="V220" i="29"/>
  <c r="W220" i="29"/>
  <c r="T226" i="29"/>
  <c r="U226" i="29"/>
  <c r="V226" i="29"/>
  <c r="W226" i="29"/>
  <c r="T3" i="29"/>
  <c r="U3" i="29"/>
  <c r="V3" i="29"/>
  <c r="W3" i="29"/>
  <c r="T8" i="29"/>
  <c r="U8" i="29"/>
  <c r="V8" i="29"/>
  <c r="W8" i="29"/>
  <c r="T14" i="29"/>
  <c r="U14" i="29"/>
  <c r="V14" i="29"/>
  <c r="W14" i="29"/>
  <c r="T19" i="29"/>
  <c r="U19" i="29"/>
  <c r="V19" i="29"/>
  <c r="W19" i="29"/>
  <c r="T27" i="29"/>
  <c r="U27" i="29"/>
  <c r="V27" i="29"/>
  <c r="W27" i="29"/>
  <c r="T32" i="29"/>
  <c r="U32" i="29"/>
  <c r="V32" i="29"/>
  <c r="W32" i="29"/>
  <c r="T37" i="29"/>
  <c r="U37" i="29"/>
  <c r="V37" i="29"/>
  <c r="W37" i="29"/>
  <c r="T42" i="29"/>
  <c r="U42" i="29"/>
  <c r="V42" i="29"/>
  <c r="W42" i="29"/>
  <c r="T45" i="29"/>
  <c r="U45" i="29"/>
  <c r="V45" i="29"/>
  <c r="W45" i="29"/>
  <c r="T51" i="29"/>
  <c r="U51" i="29"/>
  <c r="V51" i="29"/>
  <c r="W51" i="29"/>
  <c r="T57" i="29"/>
  <c r="U57" i="29"/>
  <c r="V57" i="29"/>
  <c r="W57" i="29"/>
  <c r="T63" i="29"/>
  <c r="U63" i="29"/>
  <c r="V63" i="29"/>
  <c r="W63" i="29"/>
  <c r="T71" i="29"/>
  <c r="U71" i="29"/>
  <c r="V71" i="29"/>
  <c r="W71" i="29"/>
  <c r="T77" i="29"/>
  <c r="U77" i="29"/>
  <c r="V77" i="29"/>
  <c r="W77" i="29"/>
  <c r="T83" i="29"/>
  <c r="U83" i="29"/>
  <c r="V83" i="29"/>
  <c r="W83" i="29"/>
  <c r="T92" i="29"/>
  <c r="U92" i="29"/>
  <c r="V92" i="29"/>
  <c r="W92" i="29"/>
  <c r="T97" i="29"/>
  <c r="U97" i="29"/>
  <c r="V97" i="29"/>
  <c r="W97" i="29"/>
  <c r="T102" i="29"/>
  <c r="U102" i="29"/>
  <c r="V102" i="29"/>
  <c r="W102" i="29"/>
  <c r="T106" i="29"/>
  <c r="U106" i="29"/>
  <c r="V106" i="29"/>
  <c r="W106" i="29"/>
  <c r="T117" i="29"/>
  <c r="U117" i="29"/>
  <c r="V117" i="29"/>
  <c r="W117" i="29"/>
  <c r="T121" i="29"/>
  <c r="U121" i="29"/>
  <c r="V121" i="29"/>
  <c r="W121" i="29"/>
  <c r="T125" i="29"/>
  <c r="U125" i="29"/>
  <c r="V125" i="29"/>
  <c r="W125" i="29"/>
  <c r="T128" i="29"/>
  <c r="U128" i="29"/>
  <c r="V128" i="29"/>
  <c r="W128" i="29"/>
  <c r="T131" i="29"/>
  <c r="U131" i="29"/>
  <c r="V131" i="29"/>
  <c r="W131" i="29"/>
  <c r="T135" i="29"/>
  <c r="U135" i="29"/>
  <c r="V135" i="29"/>
  <c r="W135" i="29"/>
  <c r="T138" i="29"/>
  <c r="U138" i="29"/>
  <c r="V138" i="29"/>
  <c r="W138" i="29"/>
  <c r="T142" i="29"/>
  <c r="U142" i="29"/>
  <c r="V142" i="29"/>
  <c r="W142" i="29"/>
  <c r="T146" i="29"/>
  <c r="U146" i="29"/>
  <c r="V146" i="29"/>
  <c r="W146" i="29"/>
  <c r="T150" i="29"/>
  <c r="U150" i="29"/>
  <c r="V150" i="29"/>
  <c r="W150" i="29"/>
  <c r="T154" i="29"/>
  <c r="U154" i="29"/>
  <c r="V154" i="29"/>
  <c r="W154" i="29"/>
  <c r="T157" i="29"/>
  <c r="U157" i="29"/>
  <c r="V157" i="29"/>
  <c r="W157" i="29"/>
  <c r="T160" i="29"/>
  <c r="U160" i="29"/>
  <c r="V160" i="29"/>
  <c r="W160" i="29"/>
  <c r="T163" i="29"/>
  <c r="U163" i="29"/>
  <c r="V163" i="29"/>
  <c r="W163" i="29"/>
  <c r="T166" i="29"/>
  <c r="U166" i="29"/>
  <c r="V166" i="29"/>
  <c r="W166" i="29"/>
  <c r="T169" i="29"/>
  <c r="U169" i="29"/>
  <c r="V169" i="29"/>
  <c r="W169" i="29"/>
  <c r="T172" i="29"/>
  <c r="U172" i="29"/>
  <c r="V172" i="29"/>
  <c r="W172" i="29"/>
  <c r="T175" i="29"/>
  <c r="U175" i="29"/>
  <c r="V175" i="29"/>
  <c r="W175" i="29"/>
  <c r="T178" i="29"/>
  <c r="U178" i="29"/>
  <c r="V178" i="29"/>
  <c r="W178" i="29"/>
  <c r="T181" i="29"/>
  <c r="U181" i="29"/>
  <c r="V181" i="29"/>
  <c r="W181" i="29"/>
  <c r="T184" i="29"/>
  <c r="U184" i="29"/>
  <c r="V184" i="29"/>
  <c r="W184" i="29"/>
  <c r="T187" i="29"/>
  <c r="U187" i="29"/>
  <c r="V187" i="29"/>
  <c r="W187" i="29"/>
  <c r="T190" i="29"/>
  <c r="U190" i="29"/>
  <c r="V190" i="29"/>
  <c r="W190" i="29"/>
  <c r="T192" i="29"/>
  <c r="U192" i="29"/>
  <c r="V192" i="29"/>
  <c r="W192" i="29"/>
  <c r="T193" i="29"/>
  <c r="U193" i="29"/>
  <c r="V193" i="29"/>
  <c r="W193" i="29"/>
  <c r="T194" i="29"/>
  <c r="U194" i="29"/>
  <c r="V194" i="29"/>
  <c r="W194" i="29"/>
  <c r="T198" i="29"/>
  <c r="U198" i="29"/>
  <c r="V198" i="29"/>
  <c r="W198" i="29"/>
  <c r="T202" i="29"/>
  <c r="U202" i="29"/>
  <c r="V202" i="29"/>
  <c r="W202" i="29"/>
  <c r="T206" i="29"/>
  <c r="U206" i="29"/>
  <c r="V206" i="29"/>
  <c r="W206" i="29"/>
  <c r="T210" i="29"/>
  <c r="U210" i="29"/>
  <c r="V210" i="29"/>
  <c r="W210" i="29"/>
  <c r="T215" i="29"/>
  <c r="U215" i="29"/>
  <c r="V215" i="29"/>
  <c r="W215" i="29"/>
  <c r="T221" i="29"/>
  <c r="U221" i="29"/>
  <c r="V221" i="29"/>
  <c r="W221" i="29"/>
  <c r="T227" i="29"/>
  <c r="U227" i="29"/>
  <c r="V227" i="29"/>
  <c r="W227" i="29"/>
  <c r="T232" i="29"/>
  <c r="U232" i="29"/>
  <c r="V232" i="29"/>
  <c r="W232" i="29"/>
  <c r="T236" i="29"/>
  <c r="U236" i="29"/>
  <c r="V236" i="29"/>
  <c r="W236" i="29"/>
  <c r="T240" i="29"/>
  <c r="U240" i="29"/>
  <c r="V240" i="29"/>
  <c r="W240" i="29"/>
  <c r="T244" i="29"/>
  <c r="U244" i="29"/>
  <c r="V244" i="29"/>
  <c r="W244" i="29"/>
  <c r="T248" i="29"/>
  <c r="U248" i="29"/>
  <c r="V248" i="29"/>
  <c r="W248" i="29"/>
  <c r="T252" i="29"/>
  <c r="U252" i="29"/>
  <c r="V252" i="29"/>
  <c r="W252" i="29"/>
  <c r="T256" i="29"/>
  <c r="U256" i="29"/>
  <c r="V256" i="29"/>
  <c r="W256" i="29"/>
  <c r="T260" i="29"/>
  <c r="U260" i="29"/>
  <c r="V260" i="29"/>
  <c r="W260" i="29"/>
  <c r="T264" i="29"/>
  <c r="U264" i="29"/>
  <c r="V264" i="29"/>
  <c r="W264" i="29"/>
  <c r="T267" i="29"/>
  <c r="U267" i="29"/>
  <c r="V267" i="29"/>
  <c r="W267" i="29"/>
  <c r="T270" i="29"/>
  <c r="U270" i="29"/>
  <c r="V270" i="29"/>
  <c r="W270" i="29"/>
  <c r="T273" i="29"/>
  <c r="U273" i="29"/>
  <c r="V273" i="29"/>
  <c r="W273" i="29"/>
  <c r="T276" i="29"/>
  <c r="U276" i="29"/>
  <c r="V276" i="29"/>
  <c r="W276" i="29"/>
  <c r="T279" i="29"/>
  <c r="U279" i="29"/>
  <c r="V279" i="29"/>
  <c r="W279" i="29"/>
  <c r="T282" i="29"/>
  <c r="U282" i="29"/>
  <c r="V282" i="29"/>
  <c r="W282" i="29"/>
  <c r="T286" i="29"/>
  <c r="U286" i="29"/>
  <c r="V286" i="29"/>
  <c r="W286" i="29"/>
  <c r="T290" i="29"/>
  <c r="U290" i="29"/>
  <c r="V290" i="29"/>
  <c r="W290" i="29"/>
  <c r="T294" i="29"/>
  <c r="U294" i="29"/>
  <c r="V294" i="29"/>
  <c r="W294" i="29"/>
  <c r="T298" i="29"/>
  <c r="U298" i="29"/>
  <c r="V298" i="29"/>
  <c r="W298" i="29"/>
  <c r="T302" i="29"/>
  <c r="U302" i="29"/>
  <c r="V302" i="29"/>
  <c r="W302" i="29"/>
  <c r="T305" i="29"/>
  <c r="U305" i="29"/>
  <c r="V305" i="29"/>
  <c r="W305" i="29"/>
  <c r="T308" i="29"/>
  <c r="U308" i="29"/>
  <c r="V308" i="29"/>
  <c r="W308" i="29"/>
  <c r="T311" i="29"/>
  <c r="U311" i="29"/>
  <c r="V311" i="29"/>
  <c r="W311" i="29"/>
  <c r="T314" i="29"/>
  <c r="U314" i="29"/>
  <c r="V314" i="29"/>
  <c r="W314" i="29"/>
  <c r="T317" i="29"/>
  <c r="U317" i="29"/>
  <c r="V317" i="29"/>
  <c r="W317" i="29"/>
  <c r="T320" i="29"/>
  <c r="U320" i="29"/>
  <c r="V320" i="29"/>
  <c r="W320" i="29"/>
  <c r="T4" i="29"/>
  <c r="U4" i="29"/>
  <c r="V4" i="29"/>
  <c r="W4" i="29"/>
  <c r="T9" i="29"/>
  <c r="U9" i="29"/>
  <c r="V9" i="29"/>
  <c r="W9" i="29"/>
  <c r="T15" i="29"/>
  <c r="U15" i="29"/>
  <c r="V15" i="29"/>
  <c r="W15" i="29"/>
  <c r="T20" i="29"/>
  <c r="U20" i="29"/>
  <c r="V20" i="29"/>
  <c r="W20" i="29"/>
  <c r="T28" i="29"/>
  <c r="U28" i="29"/>
  <c r="V28" i="29"/>
  <c r="W28" i="29"/>
  <c r="T33" i="29"/>
  <c r="U33" i="29"/>
  <c r="V33" i="29"/>
  <c r="W33" i="29"/>
  <c r="T38" i="29"/>
  <c r="U38" i="29"/>
  <c r="V38" i="29"/>
  <c r="W38" i="29"/>
  <c r="T46" i="29"/>
  <c r="U46" i="29"/>
  <c r="V46" i="29"/>
  <c r="W46" i="29"/>
  <c r="T52" i="29"/>
  <c r="U52" i="29"/>
  <c r="V52" i="29"/>
  <c r="W52" i="29"/>
  <c r="T58" i="29"/>
  <c r="U58" i="29"/>
  <c r="V58" i="29"/>
  <c r="W58" i="29"/>
  <c r="T64" i="29"/>
  <c r="U64" i="29"/>
  <c r="V64" i="29"/>
  <c r="W64" i="29"/>
  <c r="T72" i="29"/>
  <c r="U72" i="29"/>
  <c r="V72" i="29"/>
  <c r="W72" i="29"/>
  <c r="T78" i="29"/>
  <c r="U78" i="29"/>
  <c r="V78" i="29"/>
  <c r="W78" i="29"/>
  <c r="T84" i="29"/>
  <c r="U84" i="29"/>
  <c r="V84" i="29"/>
  <c r="W84" i="29"/>
  <c r="T93" i="29"/>
  <c r="U93" i="29"/>
  <c r="V93" i="29"/>
  <c r="W93" i="29"/>
  <c r="T98" i="29"/>
  <c r="U98" i="29"/>
  <c r="V98" i="29"/>
  <c r="W98" i="29"/>
  <c r="T103" i="29"/>
  <c r="U103" i="29"/>
  <c r="V103" i="29"/>
  <c r="W103" i="29"/>
  <c r="T107" i="29"/>
  <c r="U107" i="29"/>
  <c r="V107" i="29"/>
  <c r="W107" i="29"/>
  <c r="T118" i="29"/>
  <c r="U118" i="29"/>
  <c r="V118" i="29"/>
  <c r="W118" i="29"/>
  <c r="T122" i="29"/>
  <c r="U122" i="29"/>
  <c r="V122" i="29"/>
  <c r="W122" i="29"/>
  <c r="T126" i="29"/>
  <c r="U126" i="29"/>
  <c r="V126" i="29"/>
  <c r="W126" i="29"/>
  <c r="T129" i="29"/>
  <c r="U129" i="29"/>
  <c r="V129" i="29"/>
  <c r="W129" i="29"/>
  <c r="T132" i="29"/>
  <c r="U132" i="29"/>
  <c r="V132" i="29"/>
  <c r="W132" i="29"/>
  <c r="T136" i="29"/>
  <c r="U136" i="29"/>
  <c r="V136" i="29"/>
  <c r="W136" i="29"/>
  <c r="T139" i="29"/>
  <c r="U139" i="29"/>
  <c r="V139" i="29"/>
  <c r="W139" i="29"/>
  <c r="T143" i="29"/>
  <c r="U143" i="29"/>
  <c r="V143" i="29"/>
  <c r="W143" i="29"/>
  <c r="T147" i="29"/>
  <c r="U147" i="29"/>
  <c r="V147" i="29"/>
  <c r="W147" i="29"/>
  <c r="T151" i="29"/>
  <c r="U151" i="29"/>
  <c r="V151" i="29"/>
  <c r="W151" i="29"/>
  <c r="T155" i="29"/>
  <c r="U155" i="29"/>
  <c r="V155" i="29"/>
  <c r="W155" i="29"/>
  <c r="T158" i="29"/>
  <c r="U158" i="29"/>
  <c r="V158" i="29"/>
  <c r="W158" i="29"/>
  <c r="T161" i="29"/>
  <c r="U161" i="29"/>
  <c r="V161" i="29"/>
  <c r="W161" i="29"/>
  <c r="T164" i="29"/>
  <c r="U164" i="29"/>
  <c r="V164" i="29"/>
  <c r="W164" i="29"/>
  <c r="T167" i="29"/>
  <c r="U167" i="29"/>
  <c r="V167" i="29"/>
  <c r="W167" i="29"/>
  <c r="T170" i="29"/>
  <c r="U170" i="29"/>
  <c r="V170" i="29"/>
  <c r="W170" i="29"/>
  <c r="T173" i="29"/>
  <c r="U173" i="29"/>
  <c r="V173" i="29"/>
  <c r="W173" i="29"/>
  <c r="T176" i="29"/>
  <c r="U176" i="29"/>
  <c r="V176" i="29"/>
  <c r="W176" i="29"/>
  <c r="T179" i="29"/>
  <c r="U179" i="29"/>
  <c r="V179" i="29"/>
  <c r="W179" i="29"/>
  <c r="T182" i="29"/>
  <c r="U182" i="29"/>
  <c r="V182" i="29"/>
  <c r="W182" i="29"/>
  <c r="T185" i="29"/>
  <c r="U185" i="29"/>
  <c r="V185" i="29"/>
  <c r="W185" i="29"/>
  <c r="T188" i="29"/>
  <c r="U188" i="29"/>
  <c r="V188" i="29"/>
  <c r="W188" i="29"/>
  <c r="T195" i="29"/>
  <c r="U195" i="29"/>
  <c r="V195" i="29"/>
  <c r="W195" i="29"/>
  <c r="T199" i="29"/>
  <c r="U199" i="29"/>
  <c r="V199" i="29"/>
  <c r="W199" i="29"/>
  <c r="T203" i="29"/>
  <c r="U203" i="29"/>
  <c r="V203" i="29"/>
  <c r="W203" i="29"/>
  <c r="T207" i="29"/>
  <c r="U207" i="29"/>
  <c r="V207" i="29"/>
  <c r="W207" i="29"/>
  <c r="T211" i="29"/>
  <c r="U211" i="29"/>
  <c r="V211" i="29"/>
  <c r="W211" i="29"/>
  <c r="T216" i="29"/>
  <c r="U216" i="29"/>
  <c r="V216" i="29"/>
  <c r="W216" i="29"/>
  <c r="T222" i="29"/>
  <c r="U222" i="29"/>
  <c r="V222" i="29"/>
  <c r="W222" i="29"/>
  <c r="T228" i="29"/>
  <c r="U228" i="29"/>
  <c r="V228" i="29"/>
  <c r="W228" i="29"/>
  <c r="T233" i="29"/>
  <c r="U233" i="29"/>
  <c r="V233" i="29"/>
  <c r="W233" i="29"/>
  <c r="T237" i="29"/>
  <c r="U237" i="29"/>
  <c r="V237" i="29"/>
  <c r="W237" i="29"/>
  <c r="T241" i="29"/>
  <c r="U241" i="29"/>
  <c r="V241" i="29"/>
  <c r="W241" i="29"/>
  <c r="T245" i="29"/>
  <c r="U245" i="29"/>
  <c r="V245" i="29"/>
  <c r="W245" i="29"/>
  <c r="T249" i="29"/>
  <c r="U249" i="29"/>
  <c r="V249" i="29"/>
  <c r="W249" i="29"/>
  <c r="T253" i="29"/>
  <c r="U253" i="29"/>
  <c r="V253" i="29"/>
  <c r="W253" i="29"/>
  <c r="T257" i="29"/>
  <c r="U257" i="29"/>
  <c r="V257" i="29"/>
  <c r="W257" i="29"/>
  <c r="T261" i="29"/>
  <c r="U261" i="29"/>
  <c r="V261" i="29"/>
  <c r="W261" i="29"/>
  <c r="T265" i="29"/>
  <c r="U265" i="29"/>
  <c r="V265" i="29"/>
  <c r="W265" i="29"/>
  <c r="T268" i="29"/>
  <c r="U268" i="29"/>
  <c r="V268" i="29"/>
  <c r="W268" i="29"/>
  <c r="T271" i="29"/>
  <c r="U271" i="29"/>
  <c r="V271" i="29"/>
  <c r="W271" i="29"/>
  <c r="T274" i="29"/>
  <c r="U274" i="29"/>
  <c r="V274" i="29"/>
  <c r="W274" i="29"/>
  <c r="T277" i="29"/>
  <c r="U277" i="29"/>
  <c r="V277" i="29"/>
  <c r="W277" i="29"/>
  <c r="T280" i="29"/>
  <c r="U280" i="29"/>
  <c r="V280" i="29"/>
  <c r="W280" i="29"/>
  <c r="T283" i="29"/>
  <c r="U283" i="29"/>
  <c r="V283" i="29"/>
  <c r="W283" i="29"/>
  <c r="T287" i="29"/>
  <c r="U287" i="29"/>
  <c r="V287" i="29"/>
  <c r="W287" i="29"/>
  <c r="T291" i="29"/>
  <c r="U291" i="29"/>
  <c r="V291" i="29"/>
  <c r="W291" i="29"/>
  <c r="T295" i="29"/>
  <c r="U295" i="29"/>
  <c r="V295" i="29"/>
  <c r="W295" i="29"/>
  <c r="T299" i="29"/>
  <c r="U299" i="29"/>
  <c r="V299" i="29"/>
  <c r="W299" i="29"/>
  <c r="T303" i="29"/>
  <c r="U303" i="29"/>
  <c r="V303" i="29"/>
  <c r="W303" i="29"/>
  <c r="T306" i="29"/>
  <c r="U306" i="29"/>
  <c r="V306" i="29"/>
  <c r="W306" i="29"/>
  <c r="T309" i="29"/>
  <c r="U309" i="29"/>
  <c r="V309" i="29"/>
  <c r="W309" i="29"/>
  <c r="T312" i="29"/>
  <c r="U312" i="29"/>
  <c r="V312" i="29"/>
  <c r="W312" i="29"/>
  <c r="T315" i="29"/>
  <c r="U315" i="29"/>
  <c r="V315" i="29"/>
  <c r="W315" i="29"/>
  <c r="T318" i="29"/>
  <c r="U318" i="29"/>
  <c r="V318" i="29"/>
  <c r="W318" i="29"/>
  <c r="T321" i="29"/>
  <c r="U321" i="29"/>
  <c r="V321" i="29"/>
  <c r="W321" i="29"/>
  <c r="T10" i="29"/>
  <c r="U10" i="29"/>
  <c r="V10" i="29"/>
  <c r="W10" i="29"/>
  <c r="T34" i="29"/>
  <c r="U34" i="29"/>
  <c r="V34" i="29"/>
  <c r="W34" i="29"/>
  <c r="T47" i="29"/>
  <c r="U47" i="29"/>
  <c r="V47" i="29"/>
  <c r="W47" i="29"/>
  <c r="T53" i="29"/>
  <c r="U53" i="29"/>
  <c r="V53" i="29"/>
  <c r="W53" i="29"/>
  <c r="T59" i="29"/>
  <c r="U59" i="29"/>
  <c r="V59" i="29"/>
  <c r="W59" i="29"/>
  <c r="T65" i="29"/>
  <c r="U65" i="29"/>
  <c r="V65" i="29"/>
  <c r="W65" i="29"/>
  <c r="T73" i="29"/>
  <c r="U73" i="29"/>
  <c r="V73" i="29"/>
  <c r="W73" i="29"/>
  <c r="T79" i="29"/>
  <c r="U79" i="29"/>
  <c r="V79" i="29"/>
  <c r="W79" i="29"/>
  <c r="T85" i="29"/>
  <c r="U85" i="29"/>
  <c r="V85" i="29"/>
  <c r="W85" i="29"/>
  <c r="T108" i="29"/>
  <c r="U108" i="29"/>
  <c r="V108" i="29"/>
  <c r="W108" i="29"/>
  <c r="T119" i="29"/>
  <c r="U119" i="29"/>
  <c r="V119" i="29"/>
  <c r="W119" i="29"/>
  <c r="T123" i="29"/>
  <c r="U123" i="29"/>
  <c r="V123" i="29"/>
  <c r="W123" i="29"/>
  <c r="T196" i="29"/>
  <c r="U196" i="29"/>
  <c r="V196" i="29"/>
  <c r="W196" i="29"/>
  <c r="T200" i="29"/>
  <c r="U200" i="29"/>
  <c r="V200" i="29"/>
  <c r="W200" i="29"/>
  <c r="T204" i="29"/>
  <c r="U204" i="29"/>
  <c r="V204" i="29"/>
  <c r="W204" i="29"/>
  <c r="T208" i="29"/>
  <c r="U208" i="29"/>
  <c r="V208" i="29"/>
  <c r="W208" i="29"/>
  <c r="T212" i="29"/>
  <c r="U212" i="29"/>
  <c r="V212" i="29"/>
  <c r="W212" i="29"/>
  <c r="T217" i="29"/>
  <c r="U217" i="29"/>
  <c r="V217" i="29"/>
  <c r="W217" i="29"/>
  <c r="T223" i="29"/>
  <c r="U223" i="29"/>
  <c r="V223" i="29"/>
  <c r="W223" i="29"/>
  <c r="T229" i="29"/>
  <c r="U229" i="29"/>
  <c r="V229" i="29"/>
  <c r="W229" i="29"/>
  <c r="T234" i="29"/>
  <c r="U234" i="29"/>
  <c r="V234" i="29"/>
  <c r="W234" i="29"/>
  <c r="T238" i="29"/>
  <c r="U238" i="29"/>
  <c r="V238" i="29"/>
  <c r="W238" i="29"/>
  <c r="T242" i="29"/>
  <c r="U242" i="29"/>
  <c r="V242" i="29"/>
  <c r="W242" i="29"/>
  <c r="T246" i="29"/>
  <c r="U246" i="29"/>
  <c r="V246" i="29"/>
  <c r="W246" i="29"/>
  <c r="T250" i="29"/>
  <c r="U250" i="29"/>
  <c r="V250" i="29"/>
  <c r="W250" i="29"/>
  <c r="T254" i="29"/>
  <c r="U254" i="29"/>
  <c r="V254" i="29"/>
  <c r="W254" i="29"/>
  <c r="T258" i="29"/>
  <c r="U258" i="29"/>
  <c r="V258" i="29"/>
  <c r="W258" i="29"/>
  <c r="T262" i="29"/>
  <c r="U262" i="29"/>
  <c r="V262" i="29"/>
  <c r="W262" i="29"/>
  <c r="T284" i="29"/>
  <c r="U284" i="29"/>
  <c r="V284" i="29"/>
  <c r="W284" i="29"/>
  <c r="T288" i="29"/>
  <c r="U288" i="29"/>
  <c r="V288" i="29"/>
  <c r="W288" i="29"/>
  <c r="T292" i="29"/>
  <c r="U292" i="29"/>
  <c r="V292" i="29"/>
  <c r="W292" i="29"/>
  <c r="T296" i="29"/>
  <c r="U296" i="29"/>
  <c r="V296" i="29"/>
  <c r="W296" i="29"/>
  <c r="T300" i="29"/>
  <c r="U300" i="29"/>
  <c r="V300" i="29"/>
  <c r="W300" i="29"/>
  <c r="T322" i="29"/>
  <c r="U322" i="29"/>
  <c r="V322" i="29"/>
  <c r="W322" i="29"/>
  <c r="T5" i="29"/>
  <c r="U5" i="29"/>
  <c r="V5" i="29"/>
  <c r="W5" i="29"/>
  <c r="T11" i="29"/>
  <c r="U11" i="29"/>
  <c r="V11" i="29"/>
  <c r="W11" i="29"/>
  <c r="T16" i="29"/>
  <c r="U16" i="29"/>
  <c r="V16" i="29"/>
  <c r="W16" i="29"/>
  <c r="T21" i="29"/>
  <c r="U21" i="29"/>
  <c r="V21" i="29"/>
  <c r="W21" i="29"/>
  <c r="T24" i="29"/>
  <c r="U24" i="29"/>
  <c r="V24" i="29"/>
  <c r="W24" i="29"/>
  <c r="T29" i="29"/>
  <c r="U29" i="29"/>
  <c r="V29" i="29"/>
  <c r="W29" i="29"/>
  <c r="T35" i="29"/>
  <c r="U35" i="29"/>
  <c r="V35" i="29"/>
  <c r="W35" i="29"/>
  <c r="T39" i="29"/>
  <c r="U39" i="29"/>
  <c r="V39" i="29"/>
  <c r="W39" i="29"/>
  <c r="T48" i="29"/>
  <c r="U48" i="29"/>
  <c r="V48" i="29"/>
  <c r="W48" i="29"/>
  <c r="T54" i="29"/>
  <c r="U54" i="29"/>
  <c r="V54" i="29"/>
  <c r="W54" i="29"/>
  <c r="T60" i="29"/>
  <c r="U60" i="29"/>
  <c r="V60" i="29"/>
  <c r="W60" i="29"/>
  <c r="T66" i="29"/>
  <c r="U66" i="29"/>
  <c r="V66" i="29"/>
  <c r="W66" i="29"/>
  <c r="T74" i="29"/>
  <c r="U74" i="29"/>
  <c r="V74" i="29"/>
  <c r="W74" i="29"/>
  <c r="T80" i="29"/>
  <c r="U80" i="29"/>
  <c r="V80" i="29"/>
  <c r="W80" i="29"/>
  <c r="T86" i="29"/>
  <c r="U86" i="29"/>
  <c r="V86" i="29"/>
  <c r="W86" i="29"/>
  <c r="T94" i="29"/>
  <c r="U94" i="29"/>
  <c r="V94" i="29"/>
  <c r="W94" i="29"/>
  <c r="T99" i="29"/>
  <c r="U99" i="29"/>
  <c r="V99" i="29"/>
  <c r="W99" i="29"/>
  <c r="T104" i="29"/>
  <c r="U104" i="29"/>
  <c r="V104" i="29"/>
  <c r="W104" i="29"/>
  <c r="T109" i="29"/>
  <c r="U109" i="29"/>
  <c r="V109" i="29"/>
  <c r="W109" i="29"/>
  <c r="T120" i="29"/>
  <c r="U120" i="29"/>
  <c r="V120" i="29"/>
  <c r="W120" i="29"/>
  <c r="T124" i="29"/>
  <c r="U124" i="29"/>
  <c r="V124" i="29"/>
  <c r="W124" i="29"/>
  <c r="T127" i="29"/>
  <c r="U127" i="29"/>
  <c r="V127" i="29"/>
  <c r="W127" i="29"/>
  <c r="T130" i="29"/>
  <c r="U130" i="29"/>
  <c r="V130" i="29"/>
  <c r="W130" i="29"/>
  <c r="T133" i="29"/>
  <c r="U133" i="29"/>
  <c r="V133" i="29"/>
  <c r="W133" i="29"/>
  <c r="T137" i="29"/>
  <c r="U137" i="29"/>
  <c r="V137" i="29"/>
  <c r="W137" i="29"/>
  <c r="T140" i="29"/>
  <c r="U140" i="29"/>
  <c r="V140" i="29"/>
  <c r="W140" i="29"/>
  <c r="T144" i="29"/>
  <c r="U144" i="29"/>
  <c r="V144" i="29"/>
  <c r="W144" i="29"/>
  <c r="T148" i="29"/>
  <c r="U148" i="29"/>
  <c r="V148" i="29"/>
  <c r="W148" i="29"/>
  <c r="T152" i="29"/>
  <c r="U152" i="29"/>
  <c r="V152" i="29"/>
  <c r="W152" i="29"/>
  <c r="T156" i="29"/>
  <c r="U156" i="29"/>
  <c r="V156" i="29"/>
  <c r="W156" i="29"/>
  <c r="T159" i="29"/>
  <c r="U159" i="29"/>
  <c r="V159" i="29"/>
  <c r="W159" i="29"/>
  <c r="T162" i="29"/>
  <c r="U162" i="29"/>
  <c r="V162" i="29"/>
  <c r="W162" i="29"/>
  <c r="T165" i="29"/>
  <c r="U165" i="29"/>
  <c r="V165" i="29"/>
  <c r="W165" i="29"/>
  <c r="T168" i="29"/>
  <c r="U168" i="29"/>
  <c r="V168" i="29"/>
  <c r="W168" i="29"/>
  <c r="T171" i="29"/>
  <c r="U171" i="29"/>
  <c r="V171" i="29"/>
  <c r="W171" i="29"/>
  <c r="T174" i="29"/>
  <c r="U174" i="29"/>
  <c r="V174" i="29"/>
  <c r="W174" i="29"/>
  <c r="T177" i="29"/>
  <c r="U177" i="29"/>
  <c r="V177" i="29"/>
  <c r="W177" i="29"/>
  <c r="T180" i="29"/>
  <c r="U180" i="29"/>
  <c r="V180" i="29"/>
  <c r="W180" i="29"/>
  <c r="T183" i="29"/>
  <c r="U183" i="29"/>
  <c r="V183" i="29"/>
  <c r="W183" i="29"/>
  <c r="T186" i="29"/>
  <c r="U186" i="29"/>
  <c r="V186" i="29"/>
  <c r="W186" i="29"/>
  <c r="T189" i="29"/>
  <c r="U189" i="29"/>
  <c r="V189" i="29"/>
  <c r="W189" i="29"/>
  <c r="T191" i="29"/>
  <c r="U191" i="29"/>
  <c r="V191" i="29"/>
  <c r="W191" i="29"/>
  <c r="T197" i="29"/>
  <c r="U197" i="29"/>
  <c r="V197" i="29"/>
  <c r="W197" i="29"/>
  <c r="T201" i="29"/>
  <c r="U201" i="29"/>
  <c r="V201" i="29"/>
  <c r="W201" i="29"/>
  <c r="T205" i="29"/>
  <c r="U205" i="29"/>
  <c r="V205" i="29"/>
  <c r="W205" i="29"/>
  <c r="T209" i="29"/>
  <c r="U209" i="29"/>
  <c r="V209" i="29"/>
  <c r="W209" i="29"/>
  <c r="T213" i="29"/>
  <c r="U213" i="29"/>
  <c r="V213" i="29"/>
  <c r="W213" i="29"/>
  <c r="T218" i="29"/>
  <c r="U218" i="29"/>
  <c r="V218" i="29"/>
  <c r="W218" i="29"/>
  <c r="T224" i="29"/>
  <c r="U224" i="29"/>
  <c r="V224" i="29"/>
  <c r="W224" i="29"/>
  <c r="T230" i="29"/>
  <c r="U230" i="29"/>
  <c r="V230" i="29"/>
  <c r="W230" i="29"/>
  <c r="T235" i="29"/>
  <c r="U235" i="29"/>
  <c r="V235" i="29"/>
  <c r="W235" i="29"/>
  <c r="T239" i="29"/>
  <c r="U239" i="29"/>
  <c r="V239" i="29"/>
  <c r="W239" i="29"/>
  <c r="T243" i="29"/>
  <c r="U243" i="29"/>
  <c r="V243" i="29"/>
  <c r="W243" i="29"/>
  <c r="T247" i="29"/>
  <c r="U247" i="29"/>
  <c r="V247" i="29"/>
  <c r="W247" i="29"/>
  <c r="T251" i="29"/>
  <c r="U251" i="29"/>
  <c r="V251" i="29"/>
  <c r="W251" i="29"/>
  <c r="T255" i="29"/>
  <c r="U255" i="29"/>
  <c r="V255" i="29"/>
  <c r="W255" i="29"/>
  <c r="T259" i="29"/>
  <c r="U259" i="29"/>
  <c r="V259" i="29"/>
  <c r="W259" i="29"/>
  <c r="T263" i="29"/>
  <c r="U263" i="29"/>
  <c r="V263" i="29"/>
  <c r="W263" i="29"/>
  <c r="T266" i="29"/>
  <c r="U266" i="29"/>
  <c r="V266" i="29"/>
  <c r="W266" i="29"/>
  <c r="T269" i="29"/>
  <c r="U269" i="29"/>
  <c r="V269" i="29"/>
  <c r="W269" i="29"/>
  <c r="T272" i="29"/>
  <c r="U272" i="29"/>
  <c r="V272" i="29"/>
  <c r="W272" i="29"/>
  <c r="T275" i="29"/>
  <c r="U275" i="29"/>
  <c r="V275" i="29"/>
  <c r="W275" i="29"/>
  <c r="T278" i="29"/>
  <c r="U278" i="29"/>
  <c r="V278" i="29"/>
  <c r="W278" i="29"/>
  <c r="T281" i="29"/>
  <c r="U281" i="29"/>
  <c r="V281" i="29"/>
  <c r="W281" i="29"/>
  <c r="T285" i="29"/>
  <c r="U285" i="29"/>
  <c r="V285" i="29"/>
  <c r="W285" i="29"/>
  <c r="T289" i="29"/>
  <c r="U289" i="29"/>
  <c r="V289" i="29"/>
  <c r="W289" i="29"/>
  <c r="T293" i="29"/>
  <c r="U293" i="29"/>
  <c r="V293" i="29"/>
  <c r="W293" i="29"/>
  <c r="T297" i="29"/>
  <c r="U297" i="29"/>
  <c r="V297" i="29"/>
  <c r="W297" i="29"/>
  <c r="T301" i="29"/>
  <c r="U301" i="29"/>
  <c r="V301" i="29"/>
  <c r="W301" i="29"/>
  <c r="T304" i="29"/>
  <c r="U304" i="29"/>
  <c r="V304" i="29"/>
  <c r="W304" i="29"/>
  <c r="T307" i="29"/>
  <c r="U307" i="29"/>
  <c r="V307" i="29"/>
  <c r="W307" i="29"/>
  <c r="T310" i="29"/>
  <c r="U310" i="29"/>
  <c r="V310" i="29"/>
  <c r="W310" i="29"/>
  <c r="T313" i="29"/>
  <c r="U313" i="29"/>
  <c r="V313" i="29"/>
  <c r="W313" i="29"/>
  <c r="T316" i="29"/>
  <c r="U316" i="29"/>
  <c r="V316" i="29"/>
  <c r="W316" i="29"/>
  <c r="T319" i="29"/>
  <c r="U319" i="29"/>
  <c r="V319" i="29"/>
  <c r="W319" i="29"/>
  <c r="T323" i="29"/>
  <c r="U323" i="29"/>
  <c r="V323" i="29"/>
  <c r="W323" i="29"/>
  <c r="T2" i="29"/>
  <c r="W2" i="29"/>
  <c r="V2" i="29"/>
  <c r="U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E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B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E1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E1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E13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<sst xmlns="http://schemas.openxmlformats.org/spreadsheetml/2006/main" count="1452" uniqueCount="260">
  <si>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</si>
  <si>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</si>
  <si>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</si>
  <si>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</si>
  <si>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</si>
  <si>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</si>
  <si>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</si>
  <si>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</si>
  <si>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</si>
  <si>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</si>
  <si>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</si>
  <si>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</si>
  <si>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</si>
  <si>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</si>
  <si>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</si>
  <si>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</si>
  <si>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</si>
  <si>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</si>
  <si>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</si>
  <si>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</si>
  <si>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</si>
  <si>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</si>
  <si>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</si>
  <si>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</si>
  <si>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</si>
  <si>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</si>
  <si>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</si>
  <si>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</si>
  <si>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</si>
  <si>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</si>
  <si>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</si>
  <si>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</si>
  <si>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</si>
  <si>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</si>
  <si>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</si>
  <si>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</si>
  <si>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</si>
  <si>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</si>
  <si>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</si>
  <si>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</si>
  <si>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</si>
  <si>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</si>
  <si>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</si>
  <si>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</si>
  <si>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</si>
  <si>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</si>
  <si>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</si>
  <si>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</si>
  <si>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</si>
  <si>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</si>
  <si>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</si>
  <si>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</si>
  <si>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</si>
  <si>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</si>
  <si>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</si>
  <si>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</si>
  <si>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</si>
  <si>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</si>
  <si>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</si>
  <si>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</si>
  <si>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</si>
  <si>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</si>
  <si>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</si>
  <si>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</si>
  <si>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</si>
  <si>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</si>
  <si>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</si>
  <si>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</si>
  <si>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</si>
  <si>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</si>
  <si>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</si>
  <si>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</si>
  <si>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</si>
  <si>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</si>
  <si>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</si>
  <si>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</si>
  <si>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</si>
  <si>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</si>
  <si>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</si>
  <si>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</si>
  <si>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</si>
  <si>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</si>
  <si>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</si>
  <si>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</si>
  <si>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</si>
  <si>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</si>
  <si>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</si>
  <si>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</si>
  <si>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</si>
  <si>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</si>
  <si>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</si>
  <si>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</si>
  <si>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</si>
  <si>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</si>
  <si>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</si>
  <si>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</si>
  <si>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</si>
  <si>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</si>
  <si>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</si>
  <si>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</si>
  <si>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</si>
  <si>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</si>
  <si>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</si>
  <si>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</si>
  <si>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</si>
  <si>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</si>
  <si>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</si>
  <si>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</si>
  <si>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</si>
  <si>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</si>
  <si>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</si>
  <si>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</si>
  <si>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</si>
  <si>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</si>
  <si>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</si>
  <si>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</si>
  <si>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</si>
  <si>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</si>
  <si>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</si>
  <si>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</si>
  <si>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</si>
  <si>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</si>
  <si>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</si>
  <si>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</si>
  <si>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</si>
  <si>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</si>
  <si>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</si>
  <si>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</si>
  <si>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</si>
  <si>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</si>
  <si>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</si>
  <si>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</si>
  <si>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</si>
  <si>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</si>
  <si>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</si>
  <si>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</si>
  <si>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</si>
  <si>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</si>
  <si>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</si>
  <si>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</si>
  <si>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</si>
  <si>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</si>
  <si>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</si>
  <si>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</si>
  <si>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</si>
  <si>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</si>
  <si>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</si>
  <si>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</si>
  <si>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</si>
  <si>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</si>
  <si>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</si>
  <si>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</si>
  <si>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</si>
  <si>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</si>
  <si>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</si>
  <si>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</si>
  <si>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</si>
  <si>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</si>
  <si>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</si>
  <si>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</si>
  <si>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</si>
  <si>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</si>
  <si>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</si>
  <si>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</si>
  <si>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</si>
  <si>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</si>
  <si>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</si>
  <si>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</si>
  <si>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</si>
  <si>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</si>
  <si>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</si>
  <si>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</si>
  <si>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</si>
  <si>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</si>
  <si>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</si>
  <si>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</si>
  <si>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</si>
  <si>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</si>
  <si>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</si>
  <si>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</si>
  <si>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</si>
  <si>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</si>
  <si>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</si>
  <si>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</si>
  <si>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</si>
  <si>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</si>
  <si>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</si>
  <si>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</si>
  <si>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</si>
  <si>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</si>
  <si>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</si>
  <si>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</si>
  <si>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</si>
  <si>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</si>
  <si>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</si>
  <si>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</si>
  <si>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</si>
  <si>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</si>
  <si>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</si>
  <si>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</si>
  <si>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</si>
  <si>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</si>
  <si>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</si>
  <si>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</si>
  <si>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</si>
  <si>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</si>
  <si>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</si>
  <si>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</si>
  <si>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</si>
  <si>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</si>
  <si>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</si>
  <si>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</si>
  <si>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</si>
  <si>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</si>
  <si>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</si>
  <si>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</si>
  <si>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</si>
  <si>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</si>
  <si>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</si>
  <si>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</si>
  <si>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</si>
  <si>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</si>
  <si>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</si>
  <si>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</si>
  <si>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</si>
  <si>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SAVI</t>
    <phoneticPr fontId="18" type="noConversion"/>
  </si>
  <si>
    <t>NDMI</t>
    <phoneticPr fontId="18" type="noConversion"/>
  </si>
  <si>
    <t>2000_20220611 sheet 생성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</si>
  <si>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</si>
  <si>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</si>
  <si>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</si>
  <si>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</si>
  <si>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</si>
  <si>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</si>
  <si>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</si>
  <si>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</si>
  <si>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</si>
  <si>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</si>
  <si>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</si>
  <si>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</si>
  <si>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</si>
  <si>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</si>
  <si>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</si>
  <si>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</si>
  <si>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</si>
  <si>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</si>
  <si>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</si>
  <si>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</si>
  <si>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</si>
  <si>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</si>
  <si>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</si>
  <si>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</si>
  <si>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2000_all_all과 2000_all_final 업데이트</t>
    <phoneticPr fontId="18" type="noConversion"/>
  </si>
  <si>
    <t>2000_all_final 에는 수식이 걸려 있고, 2000_all_final_clean은 2000_all_final을 ctrl+c -&gt; ctrl+alt+v(값만) 한 sheet</t>
    <phoneticPr fontId="18" type="noConversion"/>
  </si>
  <si>
    <t>2000_all_final과 2000_all_final_clean 업데이트</t>
    <phoneticPr fontId="18" type="noConversion"/>
  </si>
  <si>
    <t>1. soil texture data of id 35~93 추가</t>
    <phoneticPr fontId="18" type="noConversion"/>
  </si>
  <si>
    <t>id</t>
    <phoneticPr fontId="18" type="noConversion"/>
  </si>
  <si>
    <t>m_v_0909 - m_v_0902</t>
  </si>
  <si>
    <t>2. 각 id에 대응되는 m_v_0909 - m_v_0902 열 추가</t>
    <phoneticPr fontId="18" type="noConversion"/>
  </si>
  <si>
    <t>Moisture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</si>
</sst>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78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26" fillId="34" borderId="0" xfId="0" applyNumberFormat="1" applyFont="1" applyFill="1" applyAlignment="1">
      <alignment horizontal="right" vertical="center"/>
    </xf>
    <xf numFmtId="0" fontId="26" fillId="34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0" fontId="0" fillId="0" borderId="13" xfId="0" applyBorder="1">
      <alignment vertical="center"/>
    </xf>
    <xf numFmtId="0" fontId="27" fillId="0" borderId="14" xfId="0" applyFont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178" fontId="0" fillId="0" borderId="13" xfId="0" applyNumberFormat="1" applyBorder="1" applyAlignment="1"/>
    <xf numFmtId="0" fontId="0" fillId="34" borderId="0" xfId="0" applyFill="1" applyAlignment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5" sqref="A5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5">
      <c r="A1" s="24" t="s">
        <v>77</v>
      </c>
    </row>
    <row r="2" spans="1:5">
      <c r="A2" s="39">
        <v>20221106</v>
      </c>
      <c r="B2" t="s">
        <v>227</v>
      </c>
    </row>
    <row r="3" spans="1:5">
      <c r="B3" t="s">
        <v>252</v>
      </c>
    </row>
    <row r="4" spans="1:5">
      <c r="B4" s="38" t="s">
        <v>253</v>
      </c>
    </row>
    <row r="5" spans="1:5">
      <c r="A5" s="24">
        <v>20221107</v>
      </c>
      <c r="B5" t="s">
        <v>254</v>
      </c>
    </row>
    <row r="6" spans="1:5">
      <c r="A6" s="39"/>
      <c r="B6" t="s">
        <v>255</v>
      </c>
    </row>
    <row r="7" spans="1:5">
      <c r="A7" s="39"/>
      <c r="B7" t="s">
        <v>258</v>
      </c>
    </row>
    <row r="8" spans="1:5">
      <c r="A8" s="39"/>
    </row>
    <row r="9" spans="1:5">
      <c r="A9" s="16" t="s">
        <v>83</v>
      </c>
    </row>
    <row r="10" spans="1:5">
      <c r="A10" s="16" t="s">
        <v>82</v>
      </c>
      <c r="B10">
        <v>127.3677431</v>
      </c>
      <c r="C10">
        <v>127.53804580000001</v>
      </c>
      <c r="E10">
        <v>37.274267010000003</v>
      </c>
    </row>
    <row r="11" spans="1:5">
      <c r="A11" s="16" t="s">
        <v>78</v>
      </c>
      <c r="B11">
        <v>37.117635380000003</v>
      </c>
      <c r="C11">
        <v>37.274267010000003</v>
      </c>
      <c r="D11" t="s">
        <v>84</v>
      </c>
      <c r="E11">
        <v>127.3677431</v>
      </c>
    </row>
    <row r="12" spans="1:5">
      <c r="E12">
        <v>37.117635380000003</v>
      </c>
    </row>
    <row r="13" spans="1:5">
      <c r="E13">
        <v>127.53804580000001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20" priority="10" operator="greaterThan">
      <formula>0.3</formula>
    </cfRule>
  </conditionalFormatting>
  <conditionalFormatting sqref="S1 S94:S1048576">
    <cfRule type="cellIs" dxfId="19" priority="9" operator="lessThan">
      <formula>0.1</formula>
    </cfRule>
  </conditionalFormatting>
  <conditionalFormatting sqref="R1">
    <cfRule type="cellIs" dxfId="18" priority="7" operator="greaterThan">
      <formula>0.3</formula>
    </cfRule>
    <cfRule type="cellIs" dxfId="17" priority="8" operator="greaterThan">
      <formula>0.3</formula>
    </cfRule>
  </conditionalFormatting>
  <conditionalFormatting sqref="R1 R94:R1048576">
    <cfRule type="cellIs" dxfId="16" priority="6" operator="greaterThan">
      <formula>0.3</formula>
    </cfRule>
  </conditionalFormatting>
  <conditionalFormatting sqref="S1 S94:S1048576">
    <cfRule type="cellIs" dxfId="15" priority="5" operator="lessThan">
      <formula>0.1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228</v>
      </c>
      <c r="DC1" s="1" t="s">
        <v>229</v>
      </c>
      <c r="DD1" s="1" t="s">
        <v>230</v>
      </c>
      <c r="DE1" s="1" t="s">
        <v>231</v>
      </c>
      <c r="DF1" s="1" t="s">
        <v>232</v>
      </c>
      <c r="DG1" s="1" t="s">
        <v>233</v>
      </c>
      <c r="DH1" s="1" t="s">
        <v>234</v>
      </c>
      <c r="DI1" s="1" t="s">
        <v>235</v>
      </c>
      <c r="DJ1" s="1" t="s">
        <v>236</v>
      </c>
      <c r="DK1" s="1" t="s">
        <v>237</v>
      </c>
      <c r="DL1" s="1" t="s">
        <v>238</v>
      </c>
      <c r="DM1" s="1" t="s">
        <v>239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48" t="s">
        <v>156</v>
      </c>
      <c r="AU1" s="48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152" priority="40" operator="greaterThan">
      <formula>0.3</formula>
    </cfRule>
  </conditionalFormatting>
  <conditionalFormatting sqref="S1">
    <cfRule type="cellIs" dxfId="151" priority="39" operator="lessThan">
      <formula>0.1</formula>
    </cfRule>
  </conditionalFormatting>
  <conditionalFormatting sqref="R1">
    <cfRule type="cellIs" dxfId="150" priority="37" operator="greaterThan">
      <formula>0.3</formula>
    </cfRule>
    <cfRule type="cellIs" dxfId="149" priority="38" operator="greaterThan">
      <formula>0.3</formula>
    </cfRule>
  </conditionalFormatting>
  <conditionalFormatting sqref="R1">
    <cfRule type="cellIs" dxfId="148" priority="36" operator="greaterThan">
      <formula>0.3</formula>
    </cfRule>
  </conditionalFormatting>
  <conditionalFormatting sqref="S1">
    <cfRule type="cellIs" dxfId="147" priority="35" operator="lessThan">
      <formula>0.1</formula>
    </cfRule>
  </conditionalFormatting>
  <conditionalFormatting sqref="R2:R93">
    <cfRule type="cellIs" dxfId="146" priority="32" operator="greaterThan">
      <formula>0.3</formula>
    </cfRule>
    <cfRule type="cellIs" dxfId="145" priority="34" operator="greaterThan">
      <formula>0.3</formula>
    </cfRule>
  </conditionalFormatting>
  <conditionalFormatting sqref="S2:S93">
    <cfRule type="cellIs" dxfId="144" priority="31" operator="lessThan">
      <formula>0.1</formula>
    </cfRule>
    <cfRule type="cellIs" dxfId="143" priority="33" operator="lessThan">
      <formula>0.1</formula>
    </cfRule>
  </conditionalFormatting>
  <conditionalFormatting sqref="R94:R185">
    <cfRule type="cellIs" dxfId="142" priority="22" operator="greaterThan">
      <formula>0.3</formula>
    </cfRule>
    <cfRule type="cellIs" dxfId="141" priority="24" operator="greaterThan">
      <formula>0.3</formula>
    </cfRule>
  </conditionalFormatting>
  <conditionalFormatting sqref="S94:S185">
    <cfRule type="cellIs" dxfId="140" priority="21" operator="lessThan">
      <formula>0.1</formula>
    </cfRule>
    <cfRule type="cellIs" dxfId="139" priority="23" operator="lessThan">
      <formula>0.1</formula>
    </cfRule>
  </conditionalFormatting>
  <conditionalFormatting sqref="R186:R277">
    <cfRule type="cellIs" dxfId="138" priority="18" operator="greaterThan">
      <formula>0.3</formula>
    </cfRule>
    <cfRule type="cellIs" dxfId="137" priority="20" operator="greaterThan">
      <formula>0.3</formula>
    </cfRule>
  </conditionalFormatting>
  <conditionalFormatting sqref="S186:S277">
    <cfRule type="cellIs" dxfId="136" priority="17" operator="lessThan">
      <formula>0.1</formula>
    </cfRule>
    <cfRule type="cellIs" dxfId="135" priority="19" operator="lessThan">
      <formula>0.1</formula>
    </cfRule>
  </conditionalFormatting>
  <conditionalFormatting sqref="R278:R369">
    <cfRule type="cellIs" dxfId="134" priority="14" operator="greaterThan">
      <formula>0.3</formula>
    </cfRule>
    <cfRule type="cellIs" dxfId="133" priority="16" operator="greaterThan">
      <formula>0.3</formula>
    </cfRule>
  </conditionalFormatting>
  <conditionalFormatting sqref="S278:S369">
    <cfRule type="cellIs" dxfId="132" priority="13" operator="lessThan">
      <formula>0.1</formula>
    </cfRule>
    <cfRule type="cellIs" dxfId="131" priority="15" operator="lessThan">
      <formula>0.1</formula>
    </cfRule>
  </conditionalFormatting>
  <conditionalFormatting sqref="R370:R461">
    <cfRule type="cellIs" dxfId="130" priority="10" operator="greaterThan">
      <formula>0.3</formula>
    </cfRule>
    <cfRule type="cellIs" dxfId="129" priority="12" operator="greaterThan">
      <formula>0.3</formula>
    </cfRule>
  </conditionalFormatting>
  <conditionalFormatting sqref="S370:S461">
    <cfRule type="cellIs" dxfId="128" priority="9" operator="lessThan">
      <formula>0.1</formula>
    </cfRule>
    <cfRule type="cellIs" dxfId="127" priority="11" operator="lessThan">
      <formula>0.1</formula>
    </cfRule>
  </conditionalFormatting>
  <conditionalFormatting sqref="R462:R553">
    <cfRule type="cellIs" dxfId="126" priority="6" operator="greaterThan">
      <formula>0.3</formula>
    </cfRule>
    <cfRule type="cellIs" dxfId="125" priority="8" operator="greaterThan">
      <formula>0.3</formula>
    </cfRule>
  </conditionalFormatting>
  <conditionalFormatting sqref="S462:S553">
    <cfRule type="cellIs" dxfId="124" priority="5" operator="lessThan">
      <formula>0.1</formula>
    </cfRule>
    <cfRule type="cellIs" dxfId="123" priority="7" operator="lessThan">
      <formula>0.1</formula>
    </cfRule>
  </conditionalFormatting>
  <conditionalFormatting sqref="R554:R645">
    <cfRule type="cellIs" dxfId="122" priority="2" operator="greaterThan">
      <formula>0.3</formula>
    </cfRule>
    <cfRule type="cellIs" dxfId="121" priority="4" operator="greaterThan">
      <formula>0.3</formula>
    </cfRule>
  </conditionalFormatting>
  <conditionalFormatting sqref="S554:S645">
    <cfRule type="cellIs" dxfId="120" priority="1" operator="lessThan">
      <formula>0.1</formula>
    </cfRule>
    <cfRule type="cellIs" dxfId="11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23"/>
  <sheetViews>
    <sheetView workbookViewId="0">
      <pane xSplit="1" topLeftCell="AB1" activePane="topRight" state="frozen"/>
      <selection activeCell="A261" sqref="A261"/>
      <selection pane="topRight" activeCell="AF2" sqref="A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0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2" bestFit="1" customWidth="1"/>
    <col min="42" max="42" width="19.9140625" bestFit="1" customWidth="1"/>
  </cols>
  <sheetData>
    <row r="1" spans="1:42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" t="s">
        <v>223</v>
      </c>
      <c r="U1" s="5" t="s">
        <v>224</v>
      </c>
      <c r="V1" s="5" t="s">
        <v>225</v>
      </c>
      <c r="W1" s="5" t="s">
        <v>226</v>
      </c>
      <c r="X1" s="7" t="s">
        <v>37</v>
      </c>
      <c r="Y1" s="7" t="s">
        <v>38</v>
      </c>
      <c r="Z1" s="9" t="s">
        <v>12</v>
      </c>
      <c r="AA1" s="9" t="s">
        <v>74</v>
      </c>
      <c r="AB1" s="9" t="s">
        <v>75</v>
      </c>
      <c r="AC1" s="9" t="s">
        <v>76</v>
      </c>
      <c r="AD1" s="19" t="s">
        <v>13</v>
      </c>
      <c r="AE1" s="49" t="s">
        <v>259</v>
      </c>
      <c r="AG1" s="25" t="s">
        <v>240</v>
      </c>
      <c r="AH1" s="26" t="s">
        <v>241</v>
      </c>
      <c r="AI1" s="27"/>
      <c r="AJ1" s="26" t="s">
        <v>242</v>
      </c>
      <c r="AK1" s="28"/>
      <c r="AL1" s="29" t="s">
        <v>243</v>
      </c>
      <c r="AO1" s="40" t="s">
        <v>256</v>
      </c>
      <c r="AP1" s="41" t="s">
        <v>257</v>
      </c>
    </row>
    <row r="2" spans="1:42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f t="shared" ref="T2:T65" si="0">2.5*((M2 - I2) / (M2 + 6*K2 -7.5*I2 +1))</f>
        <v>0.21967772418786749</v>
      </c>
      <c r="U2" s="3">
        <f t="shared" ref="U2:U65" si="1">(M2*(1-I2)*(M2-I2))^(1/3)</f>
        <v>0.355000033538316</v>
      </c>
      <c r="V2" s="23">
        <f t="shared" ref="V2:V65" si="2">(M2 - I2) / (M2 + I2 + 0.428) * (1.428)</f>
        <v>0.17201345895020187</v>
      </c>
      <c r="W2" s="3">
        <f t="shared" ref="W2:W65" si="3">(M2-P2)/(M2+P2)</f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E2" s="45">
        <f>INDEX($AP$2:$AP$94,MATCH($A2,$AO$2:$AO$94,0))</f>
        <v>-3.5867541506808126E-2</v>
      </c>
      <c r="AG2" s="30" t="s">
        <v>244</v>
      </c>
      <c r="AH2" s="30" t="s">
        <v>245</v>
      </c>
      <c r="AI2" s="28" t="s">
        <v>246</v>
      </c>
      <c r="AJ2" s="28" t="s">
        <v>247</v>
      </c>
      <c r="AK2" s="28" t="s">
        <v>248</v>
      </c>
      <c r="AL2" s="24" t="s">
        <v>249</v>
      </c>
      <c r="AM2" s="24" t="s">
        <v>250</v>
      </c>
      <c r="AN2" s="46" t="s">
        <v>251</v>
      </c>
      <c r="AO2" s="42">
        <v>1</v>
      </c>
      <c r="AP2">
        <v>-3.5867541506808126E-2</v>
      </c>
    </row>
    <row r="3" spans="1:42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f t="shared" si="0"/>
        <v>0.17681329916109972</v>
      </c>
      <c r="U3" s="3">
        <f t="shared" si="1"/>
        <v>0.29016712111255166</v>
      </c>
      <c r="V3" s="23">
        <f t="shared" si="2"/>
        <v>0.15451896293121925</v>
      </c>
      <c r="W3" s="3">
        <f t="shared" si="3"/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E3" s="45">
        <f t="shared" ref="AE3:AE66" si="4">INDEX($AP$2:$AP$94,MATCH($A3,$AO$2:$AO$94,0))</f>
        <v>-3.5867541506808126E-2</v>
      </c>
      <c r="AG3" s="16">
        <v>10</v>
      </c>
      <c r="AH3" s="16">
        <v>37</v>
      </c>
      <c r="AI3" s="16">
        <f t="shared" ref="AI3:AI34" si="5">AH3*2</f>
        <v>74</v>
      </c>
      <c r="AJ3" s="16">
        <v>23</v>
      </c>
      <c r="AK3" s="31">
        <f t="shared" ref="AK3:AK34" si="6">AJ3/AI3</f>
        <v>0.3108108108108108</v>
      </c>
      <c r="AL3" s="32">
        <v>29.126213592233015</v>
      </c>
      <c r="AM3" s="32">
        <v>70.873786407766985</v>
      </c>
      <c r="AN3" s="47">
        <v>0</v>
      </c>
      <c r="AO3" s="43">
        <v>2</v>
      </c>
      <c r="AP3">
        <v>-6.1689919156413184E-2</v>
      </c>
    </row>
    <row r="4" spans="1:42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f t="shared" si="0"/>
        <v>0.18381573928889267</v>
      </c>
      <c r="U4" s="3">
        <f t="shared" si="1"/>
        <v>0.28166970717879958</v>
      </c>
      <c r="V4" s="23">
        <f t="shared" si="2"/>
        <v>0.17959985501993478</v>
      </c>
      <c r="W4" s="3">
        <f t="shared" si="3"/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E4" s="45">
        <f t="shared" si="4"/>
        <v>-3.5867541506808126E-2</v>
      </c>
      <c r="AG4" s="16">
        <v>11</v>
      </c>
      <c r="AH4" s="16">
        <v>42</v>
      </c>
      <c r="AI4" s="16">
        <f t="shared" si="5"/>
        <v>84</v>
      </c>
      <c r="AJ4" s="16">
        <v>22</v>
      </c>
      <c r="AK4" s="31">
        <f t="shared" si="6"/>
        <v>0.26190476190476192</v>
      </c>
      <c r="AL4" s="32">
        <v>65.373134328358219</v>
      </c>
      <c r="AM4" s="32">
        <v>34.626865671641795</v>
      </c>
      <c r="AN4" s="47">
        <v>0</v>
      </c>
      <c r="AO4" s="42">
        <v>3</v>
      </c>
      <c r="AP4">
        <v>-8.1699145793881281E-2</v>
      </c>
    </row>
    <row r="5" spans="1:42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f t="shared" si="0"/>
        <v>0.14933913941576304</v>
      </c>
      <c r="U5" s="3">
        <f t="shared" si="1"/>
        <v>0.26578361945908641</v>
      </c>
      <c r="V5" s="23">
        <f t="shared" si="2"/>
        <v>0.13903184713375802</v>
      </c>
      <c r="W5" s="3">
        <f t="shared" si="3"/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E5" s="45">
        <f t="shared" si="4"/>
        <v>-3.5867541506808126E-2</v>
      </c>
      <c r="AG5" s="16">
        <v>12</v>
      </c>
      <c r="AH5" s="16">
        <v>46</v>
      </c>
      <c r="AI5" s="16">
        <f t="shared" si="5"/>
        <v>92</v>
      </c>
      <c r="AJ5" s="16">
        <v>38</v>
      </c>
      <c r="AK5" s="31">
        <f t="shared" si="6"/>
        <v>0.41304347826086957</v>
      </c>
      <c r="AL5" s="32">
        <v>54.301075268817215</v>
      </c>
      <c r="AM5" s="32">
        <v>45.6989247311828</v>
      </c>
      <c r="AN5" s="47">
        <v>0</v>
      </c>
      <c r="AO5" s="43">
        <v>4</v>
      </c>
      <c r="AP5">
        <v>-0.23993623626760446</v>
      </c>
    </row>
    <row r="6" spans="1:42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f t="shared" si="0"/>
        <v>0.1990748010887772</v>
      </c>
      <c r="U6" s="3">
        <f t="shared" si="1"/>
        <v>0.32393301758269299</v>
      </c>
      <c r="V6" s="23">
        <f t="shared" si="2"/>
        <v>0.16511885985748215</v>
      </c>
      <c r="W6" s="3">
        <f t="shared" si="3"/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E6" s="45">
        <f t="shared" si="4"/>
        <v>-3.5867541506808126E-2</v>
      </c>
      <c r="AG6" s="16">
        <v>13</v>
      </c>
      <c r="AH6" s="16">
        <v>37</v>
      </c>
      <c r="AI6" s="16">
        <f t="shared" si="5"/>
        <v>74</v>
      </c>
      <c r="AJ6" s="16">
        <v>16</v>
      </c>
      <c r="AK6" s="31">
        <f t="shared" si="6"/>
        <v>0.21621621621621623</v>
      </c>
      <c r="AL6" s="32">
        <v>37.323943661971832</v>
      </c>
      <c r="AM6" s="32">
        <v>62.676056338028175</v>
      </c>
      <c r="AN6" s="47">
        <v>0</v>
      </c>
      <c r="AO6" s="42">
        <v>5</v>
      </c>
      <c r="AP6">
        <v>0.29205248147287188</v>
      </c>
    </row>
    <row r="7" spans="1:42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f t="shared" si="0"/>
        <v>0.222717591709581</v>
      </c>
      <c r="U7" s="3">
        <f t="shared" si="1"/>
        <v>0.32546042696088695</v>
      </c>
      <c r="V7" s="23">
        <f t="shared" si="2"/>
        <v>0.11888510954326027</v>
      </c>
      <c r="W7" s="3">
        <f t="shared" si="3"/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E7" s="45">
        <f t="shared" si="4"/>
        <v>-6.1689919156413184E-2</v>
      </c>
      <c r="AG7" s="16">
        <v>14</v>
      </c>
      <c r="AH7" s="16">
        <v>40</v>
      </c>
      <c r="AI7" s="16">
        <f t="shared" si="5"/>
        <v>80</v>
      </c>
      <c r="AJ7" s="16">
        <v>16</v>
      </c>
      <c r="AK7" s="31">
        <f t="shared" si="6"/>
        <v>0.2</v>
      </c>
      <c r="AL7" s="32">
        <v>36.034115138592746</v>
      </c>
      <c r="AM7" s="32">
        <v>57.569296375266518</v>
      </c>
      <c r="AN7" s="47">
        <v>6.3965884861407236</v>
      </c>
      <c r="AO7" s="43">
        <v>6</v>
      </c>
      <c r="AP7">
        <v>-6.2182526682476286E-2</v>
      </c>
    </row>
    <row r="8" spans="1:42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f t="shared" si="0"/>
        <v>0.14318149678676362</v>
      </c>
      <c r="U8" s="3">
        <f t="shared" si="1"/>
        <v>0.2597359353792732</v>
      </c>
      <c r="V8" s="23">
        <f t="shared" si="2"/>
        <v>0.10488785894206548</v>
      </c>
      <c r="W8" s="3">
        <f t="shared" si="3"/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E8" s="45">
        <f t="shared" si="4"/>
        <v>-6.1689919156413184E-2</v>
      </c>
      <c r="AG8" s="16">
        <v>15</v>
      </c>
      <c r="AH8" s="16">
        <v>44</v>
      </c>
      <c r="AI8" s="16">
        <f t="shared" si="5"/>
        <v>88</v>
      </c>
      <c r="AJ8" s="16">
        <v>22</v>
      </c>
      <c r="AK8" s="31">
        <f t="shared" si="6"/>
        <v>0.25</v>
      </c>
      <c r="AL8" s="32">
        <v>17.11340206185567</v>
      </c>
      <c r="AM8" s="32">
        <v>82.88659793814432</v>
      </c>
      <c r="AN8" s="47">
        <v>0</v>
      </c>
      <c r="AO8" s="42">
        <v>7</v>
      </c>
      <c r="AP8">
        <v>0.19372969573303958</v>
      </c>
    </row>
    <row r="9" spans="1:42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f t="shared" si="0"/>
        <v>0.15135313319075719</v>
      </c>
      <c r="U9" s="3">
        <f t="shared" si="1"/>
        <v>0.25373701274370453</v>
      </c>
      <c r="V9" s="23">
        <f t="shared" si="2"/>
        <v>0.12069637445280053</v>
      </c>
      <c r="W9" s="3">
        <f t="shared" si="3"/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E9" s="45">
        <f t="shared" si="4"/>
        <v>-6.1689919156413184E-2</v>
      </c>
      <c r="AG9" s="16">
        <v>16</v>
      </c>
      <c r="AH9" s="16">
        <v>42</v>
      </c>
      <c r="AI9" s="16">
        <f t="shared" si="5"/>
        <v>84</v>
      </c>
      <c r="AJ9" s="16">
        <v>20</v>
      </c>
      <c r="AK9" s="31">
        <f t="shared" si="6"/>
        <v>0.23809523809523808</v>
      </c>
      <c r="AL9" s="32">
        <v>52.405063291139243</v>
      </c>
      <c r="AM9" s="32">
        <v>23.544303797468356</v>
      </c>
      <c r="AN9" s="47">
        <v>24.050632911392402</v>
      </c>
      <c r="AO9" s="43">
        <v>8</v>
      </c>
      <c r="AP9">
        <v>-8.732218916134557E-2</v>
      </c>
    </row>
    <row r="10" spans="1:42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f t="shared" si="0"/>
        <v>3.1362051423886532E-2</v>
      </c>
      <c r="U10" s="3">
        <f t="shared" si="1"/>
        <v>9.9618248310956989E-2</v>
      </c>
      <c r="V10" s="23">
        <f t="shared" si="2"/>
        <v>3.1112712300566139E-2</v>
      </c>
      <c r="W10" s="3">
        <f t="shared" si="3"/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E10" s="45">
        <f t="shared" si="4"/>
        <v>-6.1689919156413184E-2</v>
      </c>
      <c r="AG10" s="16">
        <v>17</v>
      </c>
      <c r="AH10" s="16">
        <v>36</v>
      </c>
      <c r="AI10" s="16">
        <f t="shared" si="5"/>
        <v>72</v>
      </c>
      <c r="AJ10" s="16">
        <v>12</v>
      </c>
      <c r="AK10" s="31">
        <f t="shared" si="6"/>
        <v>0.16666666666666666</v>
      </c>
      <c r="AL10" s="32">
        <v>42.553191489361694</v>
      </c>
      <c r="AM10" s="32">
        <v>45.531914893617014</v>
      </c>
      <c r="AN10" s="47">
        <v>11.914893617021274</v>
      </c>
      <c r="AO10" s="42">
        <v>10</v>
      </c>
      <c r="AP10">
        <v>0.21323412688160953</v>
      </c>
    </row>
    <row r="11" spans="1:42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f t="shared" si="0"/>
        <v>0.15326865139784249</v>
      </c>
      <c r="U11" s="3">
        <f t="shared" si="1"/>
        <v>0.26095111415903816</v>
      </c>
      <c r="V11" s="23">
        <f t="shared" si="2"/>
        <v>0.11249828285981893</v>
      </c>
      <c r="W11" s="3">
        <f t="shared" si="3"/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E11" s="45">
        <f t="shared" si="4"/>
        <v>-6.1689919156413184E-2</v>
      </c>
      <c r="AG11" s="16">
        <v>18</v>
      </c>
      <c r="AH11" s="16">
        <v>25</v>
      </c>
      <c r="AI11" s="16">
        <f t="shared" si="5"/>
        <v>50</v>
      </c>
      <c r="AJ11" s="16">
        <v>20</v>
      </c>
      <c r="AK11" s="31">
        <f t="shared" si="6"/>
        <v>0.4</v>
      </c>
      <c r="AL11" s="32">
        <v>37.810945273631845</v>
      </c>
      <c r="AM11" s="32">
        <v>53.482587064676622</v>
      </c>
      <c r="AN11" s="47">
        <v>8.7064676616915424</v>
      </c>
      <c r="AO11" s="43">
        <v>11</v>
      </c>
      <c r="AP11">
        <v>2.343017376717707E-2</v>
      </c>
    </row>
    <row r="12" spans="1:42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f t="shared" si="0"/>
        <v>0.15100809783506858</v>
      </c>
      <c r="U12" s="3">
        <f t="shared" si="1"/>
        <v>0.27089467275720769</v>
      </c>
      <c r="V12" s="23">
        <f t="shared" si="2"/>
        <v>8.8802041684389613E-2</v>
      </c>
      <c r="W12" s="3">
        <f t="shared" si="3"/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E12" s="45">
        <f t="shared" si="4"/>
        <v>-6.1689919156413184E-2</v>
      </c>
      <c r="AG12" s="16">
        <v>19</v>
      </c>
      <c r="AH12" s="16">
        <v>39</v>
      </c>
      <c r="AI12" s="16">
        <f t="shared" si="5"/>
        <v>78</v>
      </c>
      <c r="AJ12" s="16">
        <v>12</v>
      </c>
      <c r="AK12" s="31">
        <f t="shared" si="6"/>
        <v>0.15384615384615385</v>
      </c>
      <c r="AL12" s="32">
        <v>43.333333333333336</v>
      </c>
      <c r="AM12" s="32">
        <v>56.666666666666679</v>
      </c>
      <c r="AN12" s="47">
        <v>0</v>
      </c>
      <c r="AO12" s="42">
        <v>12</v>
      </c>
      <c r="AP12">
        <v>-4.6699653881823497E-2</v>
      </c>
    </row>
    <row r="13" spans="1:42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f t="shared" si="0"/>
        <v>0.20299564928394465</v>
      </c>
      <c r="U13" s="3">
        <f t="shared" si="1"/>
        <v>0.31943232133540372</v>
      </c>
      <c r="V13" s="23">
        <f t="shared" si="2"/>
        <v>0.11712062256809336</v>
      </c>
      <c r="W13" s="3">
        <f t="shared" si="3"/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E13" s="45">
        <f t="shared" si="4"/>
        <v>-8.1699145793881281E-2</v>
      </c>
      <c r="AG13" s="16">
        <v>20</v>
      </c>
      <c r="AH13" s="16">
        <v>42</v>
      </c>
      <c r="AI13" s="16">
        <f t="shared" si="5"/>
        <v>84</v>
      </c>
      <c r="AJ13" s="16">
        <v>19</v>
      </c>
      <c r="AK13" s="31">
        <f t="shared" si="6"/>
        <v>0.22619047619047619</v>
      </c>
      <c r="AL13" s="32">
        <v>50.775193798449614</v>
      </c>
      <c r="AM13" s="32">
        <v>49.224806201550386</v>
      </c>
      <c r="AN13" s="47">
        <v>0</v>
      </c>
      <c r="AO13" s="43">
        <v>13</v>
      </c>
      <c r="AP13">
        <v>-0.15048590688299318</v>
      </c>
    </row>
    <row r="14" spans="1:42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f t="shared" si="0"/>
        <v>0.1613251451326585</v>
      </c>
      <c r="U14" s="3">
        <f t="shared" si="1"/>
        <v>0.28004102111579998</v>
      </c>
      <c r="V14" s="23">
        <f t="shared" si="2"/>
        <v>0.10053179795864964</v>
      </c>
      <c r="W14" s="3">
        <f t="shared" si="3"/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E14" s="45">
        <f t="shared" si="4"/>
        <v>-8.1699145793881281E-2</v>
      </c>
      <c r="AG14" s="16">
        <v>21</v>
      </c>
      <c r="AH14" s="16">
        <v>26</v>
      </c>
      <c r="AI14" s="16">
        <f t="shared" si="5"/>
        <v>52</v>
      </c>
      <c r="AJ14" s="16">
        <v>22</v>
      </c>
      <c r="AK14" s="31">
        <f t="shared" si="6"/>
        <v>0.42307692307692307</v>
      </c>
      <c r="AL14" s="32">
        <v>51.267605633802816</v>
      </c>
      <c r="AM14" s="32">
        <v>48.732394366197184</v>
      </c>
      <c r="AN14" s="47">
        <v>0</v>
      </c>
      <c r="AO14" s="42">
        <v>14</v>
      </c>
      <c r="AP14">
        <v>5.9796026590770365E-2</v>
      </c>
    </row>
    <row r="15" spans="1:42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f t="shared" si="0"/>
        <v>0.1655281796515726</v>
      </c>
      <c r="U15" s="3">
        <f t="shared" si="1"/>
        <v>0.26591426746035951</v>
      </c>
      <c r="V15" s="23">
        <f t="shared" si="2"/>
        <v>0.11628568479719267</v>
      </c>
      <c r="W15" s="3">
        <f t="shared" si="3"/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E15" s="45">
        <f t="shared" si="4"/>
        <v>-8.1699145793881281E-2</v>
      </c>
      <c r="AG15" s="16">
        <v>22</v>
      </c>
      <c r="AH15" s="16">
        <v>40</v>
      </c>
      <c r="AI15" s="16">
        <f t="shared" si="5"/>
        <v>80</v>
      </c>
      <c r="AJ15" s="16">
        <v>19</v>
      </c>
      <c r="AK15" s="31">
        <f t="shared" si="6"/>
        <v>0.23749999999999999</v>
      </c>
      <c r="AL15" s="32">
        <v>44.47004608294931</v>
      </c>
      <c r="AM15" s="32">
        <v>55.529953917050697</v>
      </c>
      <c r="AN15" s="47">
        <v>0</v>
      </c>
      <c r="AO15" s="43">
        <v>15</v>
      </c>
      <c r="AP15">
        <v>-0.41027926509072754</v>
      </c>
    </row>
    <row r="16" spans="1:42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f t="shared" si="0"/>
        <v>0.16212271674039302</v>
      </c>
      <c r="U16" s="3">
        <f t="shared" si="1"/>
        <v>0.27842653705622111</v>
      </c>
      <c r="V16" s="23">
        <f t="shared" si="2"/>
        <v>0.12238377411016109</v>
      </c>
      <c r="W16" s="3">
        <f t="shared" si="3"/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E16" s="45">
        <f t="shared" si="4"/>
        <v>-8.1699145793881281E-2</v>
      </c>
      <c r="AG16" s="16">
        <v>23</v>
      </c>
      <c r="AH16" s="16">
        <v>46</v>
      </c>
      <c r="AI16" s="16">
        <f t="shared" si="5"/>
        <v>92</v>
      </c>
      <c r="AJ16" s="16">
        <v>27</v>
      </c>
      <c r="AK16" s="31">
        <f t="shared" si="6"/>
        <v>0.29347826086956524</v>
      </c>
      <c r="AL16" s="32">
        <v>65.352697095435687</v>
      </c>
      <c r="AM16" s="32">
        <v>34.647302904564313</v>
      </c>
      <c r="AN16" s="47">
        <v>0</v>
      </c>
      <c r="AO16" s="42">
        <v>16</v>
      </c>
      <c r="AP16">
        <v>-0.21957753834691193</v>
      </c>
    </row>
    <row r="17" spans="1:42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f t="shared" si="0"/>
        <v>0.17265945855334849</v>
      </c>
      <c r="U17" s="3">
        <f t="shared" si="1"/>
        <v>0.2827729521788222</v>
      </c>
      <c r="V17" s="23">
        <f t="shared" si="2"/>
        <v>0.10178823529411768</v>
      </c>
      <c r="W17" s="3">
        <f t="shared" si="3"/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E17" s="45">
        <f t="shared" si="4"/>
        <v>-8.1699145793881281E-2</v>
      </c>
      <c r="AG17" s="16">
        <v>24</v>
      </c>
      <c r="AH17" s="16">
        <v>35</v>
      </c>
      <c r="AI17" s="16">
        <f t="shared" si="5"/>
        <v>70</v>
      </c>
      <c r="AJ17" s="16">
        <v>25</v>
      </c>
      <c r="AK17" s="31">
        <f t="shared" si="6"/>
        <v>0.35714285714285715</v>
      </c>
      <c r="AL17" s="32">
        <v>48.421052631578945</v>
      </c>
      <c r="AM17" s="32">
        <v>42.105263157894733</v>
      </c>
      <c r="AN17" s="47">
        <v>9.4736842105263168</v>
      </c>
      <c r="AO17" s="43">
        <v>17</v>
      </c>
      <c r="AP17">
        <v>9.727091505487534E-2</v>
      </c>
    </row>
    <row r="18" spans="1:42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f t="shared" si="0"/>
        <v>0.20931689355395636</v>
      </c>
      <c r="U18" s="3">
        <f t="shared" si="1"/>
        <v>0.32143360120355025</v>
      </c>
      <c r="V18" s="23">
        <f t="shared" si="2"/>
        <v>0.1213622828784119</v>
      </c>
      <c r="W18" s="3">
        <f t="shared" si="3"/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E18" s="45">
        <f t="shared" si="4"/>
        <v>-0.23993623626760446</v>
      </c>
      <c r="AG18" s="16">
        <v>25</v>
      </c>
      <c r="AH18" s="16">
        <v>28</v>
      </c>
      <c r="AI18" s="16">
        <f t="shared" si="5"/>
        <v>56</v>
      </c>
      <c r="AJ18" s="16">
        <v>18</v>
      </c>
      <c r="AK18" s="31">
        <f t="shared" si="6"/>
        <v>0.32142857142857145</v>
      </c>
      <c r="AL18" s="32">
        <v>35.452793834296727</v>
      </c>
      <c r="AM18" s="32">
        <v>53.564547206165692</v>
      </c>
      <c r="AN18" s="47">
        <v>10.98265895953757</v>
      </c>
      <c r="AO18" s="42">
        <v>18</v>
      </c>
      <c r="AP18">
        <v>0.10742331222009945</v>
      </c>
    </row>
    <row r="19" spans="1:42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f t="shared" si="0"/>
        <v>0.15199347618970727</v>
      </c>
      <c r="U19" s="3">
        <f t="shared" si="1"/>
        <v>0.26349392253504994</v>
      </c>
      <c r="V19" s="23">
        <f t="shared" si="2"/>
        <v>0.10768993490235358</v>
      </c>
      <c r="W19" s="3">
        <f t="shared" si="3"/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E19" s="45">
        <f t="shared" si="4"/>
        <v>-0.23993623626760446</v>
      </c>
      <c r="AG19" s="16">
        <v>26</v>
      </c>
      <c r="AH19" s="16">
        <v>30</v>
      </c>
      <c r="AI19" s="16">
        <f t="shared" si="5"/>
        <v>60</v>
      </c>
      <c r="AJ19" s="16">
        <v>20</v>
      </c>
      <c r="AK19" s="31">
        <f t="shared" si="6"/>
        <v>0.33333333333333331</v>
      </c>
      <c r="AL19" s="32">
        <v>37.500000000000007</v>
      </c>
      <c r="AM19" s="32">
        <v>46.09375</v>
      </c>
      <c r="AN19" s="47">
        <v>16.40625</v>
      </c>
      <c r="AO19" s="43">
        <v>19</v>
      </c>
      <c r="AP19">
        <v>0.19177055868495108</v>
      </c>
    </row>
    <row r="20" spans="1:42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f t="shared" si="0"/>
        <v>0.15188181141271237</v>
      </c>
      <c r="U20" s="3">
        <f t="shared" si="1"/>
        <v>0.25412766393237157</v>
      </c>
      <c r="V20" s="23">
        <f t="shared" si="2"/>
        <v>0.10863572790845517</v>
      </c>
      <c r="W20" s="3">
        <f t="shared" si="3"/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E20" s="45">
        <f t="shared" si="4"/>
        <v>-0.23993623626760446</v>
      </c>
      <c r="AG20" s="16">
        <v>27</v>
      </c>
      <c r="AH20" s="16">
        <v>30</v>
      </c>
      <c r="AI20" s="16">
        <f t="shared" si="5"/>
        <v>60</v>
      </c>
      <c r="AJ20" s="16">
        <v>15</v>
      </c>
      <c r="AK20" s="31">
        <f t="shared" si="6"/>
        <v>0.25</v>
      </c>
      <c r="AL20" s="32">
        <v>36.86274509803922</v>
      </c>
      <c r="AM20" s="32">
        <v>56.470588235294116</v>
      </c>
      <c r="AN20" s="47">
        <v>6.6666666666666679</v>
      </c>
      <c r="AO20" s="42">
        <v>20</v>
      </c>
      <c r="AP20">
        <v>6.376818954193797E-2</v>
      </c>
    </row>
    <row r="21" spans="1:42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f t="shared" si="0"/>
        <v>0.14375738479716427</v>
      </c>
      <c r="U21" s="3">
        <f t="shared" si="1"/>
        <v>0.25620452649520592</v>
      </c>
      <c r="V21" s="23">
        <f t="shared" si="2"/>
        <v>0.10989247311827958</v>
      </c>
      <c r="W21" s="3">
        <f t="shared" si="3"/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E21" s="45">
        <f t="shared" si="4"/>
        <v>-0.23993623626760446</v>
      </c>
      <c r="AG21" s="16">
        <v>28</v>
      </c>
      <c r="AH21" s="16">
        <v>46</v>
      </c>
      <c r="AI21" s="16">
        <f t="shared" si="5"/>
        <v>92</v>
      </c>
      <c r="AJ21" s="16">
        <v>27</v>
      </c>
      <c r="AK21" s="31">
        <f t="shared" si="6"/>
        <v>0.29347826086956524</v>
      </c>
      <c r="AL21" s="32">
        <v>48.915662650602407</v>
      </c>
      <c r="AM21" s="32">
        <v>51.084337349397593</v>
      </c>
      <c r="AN21" s="47">
        <v>0</v>
      </c>
      <c r="AO21" s="43">
        <v>21</v>
      </c>
      <c r="AP21">
        <v>-8.3520611702586955E-2</v>
      </c>
    </row>
    <row r="22" spans="1:42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f t="shared" si="0"/>
        <v>0.18129256700475274</v>
      </c>
      <c r="U22" s="3">
        <f t="shared" si="1"/>
        <v>0.29093896827078136</v>
      </c>
      <c r="V22" s="23">
        <f t="shared" si="2"/>
        <v>0.11007500000000001</v>
      </c>
      <c r="W22" s="3">
        <f t="shared" si="3"/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E22" s="45">
        <f t="shared" si="4"/>
        <v>-0.23993623626760446</v>
      </c>
      <c r="AG22" s="16">
        <v>29</v>
      </c>
      <c r="AH22" s="16">
        <v>46</v>
      </c>
      <c r="AI22" s="16">
        <f t="shared" si="5"/>
        <v>92</v>
      </c>
      <c r="AJ22" s="16">
        <v>49</v>
      </c>
      <c r="AK22" s="31">
        <f t="shared" si="6"/>
        <v>0.53260869565217395</v>
      </c>
      <c r="AL22" s="32">
        <v>21.428571428571427</v>
      </c>
      <c r="AM22" s="32">
        <v>78.571428571428569</v>
      </c>
      <c r="AN22" s="47">
        <v>0</v>
      </c>
      <c r="AO22" s="42">
        <v>22</v>
      </c>
      <c r="AP22">
        <v>-4.3740884933679433E-2</v>
      </c>
    </row>
    <row r="23" spans="1:42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f t="shared" si="0"/>
        <v>0.18460052102203128</v>
      </c>
      <c r="U23" s="3">
        <f t="shared" si="1"/>
        <v>0.28459667714511194</v>
      </c>
      <c r="V23" s="23">
        <f t="shared" si="2"/>
        <v>0.1101629416005768</v>
      </c>
      <c r="W23" s="3">
        <f t="shared" si="3"/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E23" s="45">
        <f t="shared" si="4"/>
        <v>0.29205248147287188</v>
      </c>
      <c r="AG23" s="16">
        <v>30</v>
      </c>
      <c r="AH23" s="16">
        <v>45</v>
      </c>
      <c r="AI23" s="16">
        <f t="shared" si="5"/>
        <v>90</v>
      </c>
      <c r="AJ23" s="16">
        <v>28</v>
      </c>
      <c r="AK23" s="31">
        <f t="shared" si="6"/>
        <v>0.31111111111111112</v>
      </c>
      <c r="AL23" s="32">
        <v>63.333333333333329</v>
      </c>
      <c r="AM23" s="32">
        <v>36.666666666666671</v>
      </c>
      <c r="AN23" s="47">
        <v>0</v>
      </c>
      <c r="AO23" s="43">
        <v>23</v>
      </c>
      <c r="AP23">
        <v>-0.11334292697342147</v>
      </c>
    </row>
    <row r="24" spans="1:42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f t="shared" si="0"/>
        <v>0.17973605463055317</v>
      </c>
      <c r="U24" s="3">
        <f t="shared" si="1"/>
        <v>0.26638200359315967</v>
      </c>
      <c r="V24" s="23">
        <f t="shared" si="2"/>
        <v>0.16640169133192387</v>
      </c>
      <c r="W24" s="3">
        <f t="shared" si="3"/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E24" s="45">
        <f t="shared" si="4"/>
        <v>0.29205248147287188</v>
      </c>
      <c r="AG24" s="16">
        <v>31</v>
      </c>
      <c r="AH24" s="16">
        <v>45</v>
      </c>
      <c r="AI24" s="16">
        <f t="shared" si="5"/>
        <v>90</v>
      </c>
      <c r="AJ24" s="16">
        <v>25</v>
      </c>
      <c r="AK24" s="31">
        <f t="shared" si="6"/>
        <v>0.27777777777777779</v>
      </c>
      <c r="AL24" s="32">
        <v>36.883116883116877</v>
      </c>
      <c r="AM24" s="32">
        <v>63.116883116883116</v>
      </c>
      <c r="AN24" s="47">
        <v>0</v>
      </c>
      <c r="AO24" s="42">
        <v>24</v>
      </c>
      <c r="AP24">
        <v>7.287496003245264E-2</v>
      </c>
    </row>
    <row r="25" spans="1:42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f t="shared" si="0"/>
        <v>0.15406920392866374</v>
      </c>
      <c r="U25" s="3">
        <f t="shared" si="1"/>
        <v>0.27177345788017004</v>
      </c>
      <c r="V25" s="23">
        <f t="shared" si="2"/>
        <v>9.8844597659439398E-2</v>
      </c>
      <c r="W25" s="3">
        <f t="shared" si="3"/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E25" s="45">
        <f t="shared" si="4"/>
        <v>0.29205248147287188</v>
      </c>
      <c r="AG25" s="16">
        <v>32</v>
      </c>
      <c r="AH25" s="16">
        <v>40</v>
      </c>
      <c r="AI25" s="16">
        <f t="shared" si="5"/>
        <v>80</v>
      </c>
      <c r="AJ25" s="16">
        <v>20</v>
      </c>
      <c r="AK25" s="31">
        <f t="shared" si="6"/>
        <v>0.25</v>
      </c>
      <c r="AL25" s="32">
        <v>47.956403269754766</v>
      </c>
      <c r="AM25" s="32">
        <v>52.043596730245234</v>
      </c>
      <c r="AN25" s="47">
        <v>0</v>
      </c>
      <c r="AO25" s="43">
        <v>25</v>
      </c>
      <c r="AP25">
        <v>7.2066665102056726E-2</v>
      </c>
    </row>
    <row r="26" spans="1:42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f t="shared" si="0"/>
        <v>0.21367862097558649</v>
      </c>
      <c r="U26" s="3">
        <f t="shared" si="1"/>
        <v>0.31990417464088694</v>
      </c>
      <c r="V26" s="23">
        <f t="shared" si="2"/>
        <v>0.11236171462125662</v>
      </c>
      <c r="W26" s="3">
        <f t="shared" si="3"/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E26" s="45">
        <f t="shared" si="4"/>
        <v>-6.2182526682476286E-2</v>
      </c>
      <c r="AG26" s="16">
        <v>33</v>
      </c>
      <c r="AH26" s="16">
        <v>40</v>
      </c>
      <c r="AI26" s="16">
        <f t="shared" si="5"/>
        <v>80</v>
      </c>
      <c r="AJ26" s="16">
        <v>25</v>
      </c>
      <c r="AK26" s="31">
        <f t="shared" si="6"/>
        <v>0.3125</v>
      </c>
      <c r="AL26" s="32">
        <v>59.505703422053237</v>
      </c>
      <c r="AM26" s="32">
        <v>40.49429657794677</v>
      </c>
      <c r="AN26" s="47">
        <v>0</v>
      </c>
      <c r="AO26" s="42">
        <v>26</v>
      </c>
      <c r="AP26">
        <v>-0.27800315021840222</v>
      </c>
    </row>
    <row r="27" spans="1:42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f t="shared" si="0"/>
        <v>0.22998401765668408</v>
      </c>
      <c r="U27" s="3">
        <f t="shared" si="1"/>
        <v>0.30325449251824182</v>
      </c>
      <c r="V27" s="23">
        <f t="shared" si="2"/>
        <v>0.11447202188510322</v>
      </c>
      <c r="W27" s="3">
        <f t="shared" si="3"/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E27" s="45">
        <f t="shared" si="4"/>
        <v>-6.2182526682476286E-2</v>
      </c>
      <c r="AG27" s="16">
        <v>34</v>
      </c>
      <c r="AH27" s="16">
        <v>29</v>
      </c>
      <c r="AI27" s="16">
        <f t="shared" si="5"/>
        <v>58</v>
      </c>
      <c r="AJ27" s="16">
        <v>22</v>
      </c>
      <c r="AK27" s="31">
        <f t="shared" si="6"/>
        <v>0.37931034482758619</v>
      </c>
      <c r="AL27" s="32">
        <v>40.533333333333331</v>
      </c>
      <c r="AM27" s="32">
        <v>44.800000000000004</v>
      </c>
      <c r="AN27" s="47">
        <v>14.666666666666666</v>
      </c>
      <c r="AO27" s="43">
        <v>27</v>
      </c>
      <c r="AP27">
        <v>0.1255090219244957</v>
      </c>
    </row>
    <row r="28" spans="1:42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f t="shared" si="0"/>
        <v>0.20295650066642437</v>
      </c>
      <c r="U28" s="3">
        <f t="shared" si="1"/>
        <v>0.29360358407719811</v>
      </c>
      <c r="V28" s="23">
        <f t="shared" si="2"/>
        <v>0.12336194510959668</v>
      </c>
      <c r="W28" s="3">
        <f t="shared" si="3"/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E28" s="45">
        <f t="shared" si="4"/>
        <v>-6.2182526682476286E-2</v>
      </c>
      <c r="AG28" s="16">
        <v>35</v>
      </c>
      <c r="AH28" s="16">
        <v>30</v>
      </c>
      <c r="AI28" s="16">
        <f t="shared" si="5"/>
        <v>60</v>
      </c>
      <c r="AJ28" s="16">
        <v>14</v>
      </c>
      <c r="AK28" s="33">
        <f t="shared" si="6"/>
        <v>0.23333333333333334</v>
      </c>
      <c r="AL28">
        <v>16.556291390728479</v>
      </c>
      <c r="AM28">
        <v>83.443708609271525</v>
      </c>
      <c r="AN28" s="44">
        <v>0</v>
      </c>
      <c r="AO28" s="42">
        <v>28</v>
      </c>
      <c r="AP28">
        <v>-1.358183939431179E-2</v>
      </c>
    </row>
    <row r="29" spans="1:42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f t="shared" si="0"/>
        <v>0.17541727434775567</v>
      </c>
      <c r="U29" s="3">
        <f t="shared" si="1"/>
        <v>0.28570023577463238</v>
      </c>
      <c r="V29" s="23">
        <f t="shared" si="2"/>
        <v>0.11179244259627553</v>
      </c>
      <c r="W29" s="3">
        <f t="shared" si="3"/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E29" s="45">
        <f t="shared" si="4"/>
        <v>-6.2182526682476286E-2</v>
      </c>
      <c r="AG29" s="16">
        <v>36</v>
      </c>
      <c r="AH29" s="16">
        <v>30</v>
      </c>
      <c r="AI29" s="16">
        <f t="shared" si="5"/>
        <v>60</v>
      </c>
      <c r="AJ29" s="16">
        <v>15</v>
      </c>
      <c r="AK29" s="33">
        <f t="shared" si="6"/>
        <v>0.25</v>
      </c>
      <c r="AL29">
        <v>63.679245283018872</v>
      </c>
      <c r="AM29">
        <v>32.547169811320757</v>
      </c>
      <c r="AN29" s="44">
        <v>3.7735849056603774</v>
      </c>
      <c r="AO29" s="43">
        <v>29</v>
      </c>
      <c r="AP29">
        <v>8.0530009617803544E-3</v>
      </c>
    </row>
    <row r="30" spans="1:42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f t="shared" si="0"/>
        <v>0.18116588726662611</v>
      </c>
      <c r="U30" s="3">
        <f t="shared" si="1"/>
        <v>0.28713433217479184</v>
      </c>
      <c r="V30" s="23">
        <f t="shared" si="2"/>
        <v>8.4342158859470454E-2</v>
      </c>
      <c r="W30" s="3">
        <f t="shared" si="3"/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E30" s="45">
        <f t="shared" si="4"/>
        <v>-6.2182526682476286E-2</v>
      </c>
      <c r="AG30" s="16">
        <v>37</v>
      </c>
      <c r="AH30" s="16">
        <v>30</v>
      </c>
      <c r="AI30" s="16">
        <f t="shared" si="5"/>
        <v>60</v>
      </c>
      <c r="AJ30" s="16">
        <v>25</v>
      </c>
      <c r="AK30" s="33">
        <f t="shared" si="6"/>
        <v>0.41666666666666669</v>
      </c>
      <c r="AL30">
        <v>66.064981949458485</v>
      </c>
      <c r="AM30">
        <v>30.324909747292416</v>
      </c>
      <c r="AN30" s="44">
        <v>3.6101083032490973</v>
      </c>
      <c r="AO30" s="42">
        <v>30</v>
      </c>
      <c r="AP30">
        <v>0.13174542996727392</v>
      </c>
    </row>
    <row r="31" spans="1:42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f t="shared" si="0"/>
        <v>2.5821343248729162E-2</v>
      </c>
      <c r="U31" s="3">
        <f t="shared" si="1"/>
        <v>0.11268201488831865</v>
      </c>
      <c r="V31" s="23">
        <f t="shared" si="2"/>
        <v>2.3356563788934734E-2</v>
      </c>
      <c r="W31" s="3">
        <f t="shared" si="3"/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E31" s="45">
        <f t="shared" si="4"/>
        <v>0.19372969573303958</v>
      </c>
      <c r="AG31" s="16">
        <v>38</v>
      </c>
      <c r="AH31" s="16">
        <v>30</v>
      </c>
      <c r="AI31" s="16">
        <f t="shared" si="5"/>
        <v>60</v>
      </c>
      <c r="AJ31" s="16">
        <v>17</v>
      </c>
      <c r="AK31" s="33">
        <f t="shared" si="6"/>
        <v>0.28333333333333333</v>
      </c>
      <c r="AL31">
        <v>45.217391304347828</v>
      </c>
      <c r="AM31">
        <v>54.782608695652179</v>
      </c>
      <c r="AN31" s="44">
        <v>0</v>
      </c>
      <c r="AO31" s="43">
        <v>31</v>
      </c>
      <c r="AP31">
        <v>9.5917674993033719E-2</v>
      </c>
    </row>
    <row r="32" spans="1:42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f t="shared" si="0"/>
        <v>3.1351398754713655E-2</v>
      </c>
      <c r="U32" s="3">
        <f t="shared" si="1"/>
        <v>0.10527831067395604</v>
      </c>
      <c r="V32" s="23">
        <f t="shared" si="2"/>
        <v>3.461671469740632E-2</v>
      </c>
      <c r="W32" s="3">
        <f t="shared" si="3"/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E32" s="45">
        <f t="shared" si="4"/>
        <v>0.19372969573303958</v>
      </c>
      <c r="AG32" s="16">
        <v>39</v>
      </c>
      <c r="AH32" s="16">
        <v>30</v>
      </c>
      <c r="AI32" s="16">
        <f t="shared" si="5"/>
        <v>60</v>
      </c>
      <c r="AJ32" s="16">
        <v>17</v>
      </c>
      <c r="AK32" s="33">
        <f t="shared" si="6"/>
        <v>0.28333333333333333</v>
      </c>
      <c r="AL32">
        <v>67.672413793103445</v>
      </c>
      <c r="AM32">
        <v>32.327586206896555</v>
      </c>
      <c r="AN32" s="44">
        <v>0</v>
      </c>
      <c r="AO32" s="42">
        <v>32</v>
      </c>
      <c r="AP32">
        <v>-0.38987334194541234</v>
      </c>
    </row>
    <row r="33" spans="1:42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f t="shared" si="0"/>
        <v>3.2265193370165729E-2</v>
      </c>
      <c r="U33" s="3">
        <f t="shared" si="1"/>
        <v>9.5798348203381747E-2</v>
      </c>
      <c r="V33" s="23">
        <f t="shared" si="2"/>
        <v>3.8608888888888873E-2</v>
      </c>
      <c r="W33" s="3">
        <f t="shared" si="3"/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E33" s="45">
        <f t="shared" si="4"/>
        <v>0.19372969573303958</v>
      </c>
      <c r="AG33" s="16">
        <v>40</v>
      </c>
      <c r="AH33" s="16">
        <v>30</v>
      </c>
      <c r="AI33" s="16">
        <f t="shared" si="5"/>
        <v>60</v>
      </c>
      <c r="AJ33" s="16">
        <v>18</v>
      </c>
      <c r="AK33" s="33">
        <f t="shared" si="6"/>
        <v>0.3</v>
      </c>
      <c r="AL33">
        <v>63.837638376383765</v>
      </c>
      <c r="AM33">
        <v>36.162361623616235</v>
      </c>
      <c r="AN33" s="44">
        <v>0</v>
      </c>
      <c r="AO33" s="43">
        <v>33</v>
      </c>
      <c r="AP33">
        <v>-0.56052446980964321</v>
      </c>
    </row>
    <row r="34" spans="1:42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f t="shared" si="0"/>
        <v>2.8129591400249211E-2</v>
      </c>
      <c r="U34" s="3">
        <f t="shared" si="1"/>
        <v>0.10428038829102869</v>
      </c>
      <c r="V34" s="23">
        <f t="shared" si="2"/>
        <v>2.7774955794888281E-2</v>
      </c>
      <c r="W34" s="3">
        <f t="shared" si="3"/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E34" s="45">
        <f t="shared" si="4"/>
        <v>0.19372969573303958</v>
      </c>
      <c r="AG34" s="16">
        <v>41</v>
      </c>
      <c r="AH34" s="16">
        <v>30</v>
      </c>
      <c r="AI34" s="16">
        <f t="shared" si="5"/>
        <v>60</v>
      </c>
      <c r="AJ34" s="16">
        <v>19</v>
      </c>
      <c r="AK34" s="33">
        <f t="shared" si="6"/>
        <v>0.31666666666666665</v>
      </c>
      <c r="AL34">
        <v>55.033557046979865</v>
      </c>
      <c r="AM34">
        <v>44.966442953020135</v>
      </c>
      <c r="AN34" s="44">
        <v>0</v>
      </c>
      <c r="AO34" s="42">
        <v>34</v>
      </c>
      <c r="AP34">
        <v>2.6018540980635788E-2</v>
      </c>
    </row>
    <row r="35" spans="1:42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f t="shared" si="0"/>
        <v>3.4231491056723733E-2</v>
      </c>
      <c r="U35" s="3">
        <f t="shared" si="1"/>
        <v>0.10069441294487308</v>
      </c>
      <c r="V35" s="23">
        <f t="shared" si="2"/>
        <v>3.6084820639688993E-2</v>
      </c>
      <c r="W35" s="3">
        <f t="shared" si="3"/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E35" s="45">
        <f t="shared" si="4"/>
        <v>0.19372969573303958</v>
      </c>
      <c r="AG35" s="16">
        <v>42</v>
      </c>
      <c r="AH35" s="16">
        <v>30</v>
      </c>
      <c r="AI35" s="16">
        <f t="shared" ref="AI35:AI66" si="7">AH35*2</f>
        <v>60</v>
      </c>
      <c r="AJ35" s="16">
        <v>18</v>
      </c>
      <c r="AK35" s="33">
        <f t="shared" ref="AK35:AK66" si="8">AJ35/AI35</f>
        <v>0.3</v>
      </c>
      <c r="AL35">
        <v>66.666666666666671</v>
      </c>
      <c r="AM35">
        <v>32.302405498281786</v>
      </c>
      <c r="AN35" s="44">
        <v>1.0309278350515465</v>
      </c>
      <c r="AO35" s="43">
        <v>35</v>
      </c>
      <c r="AP35">
        <v>6.0714424438310599E-2</v>
      </c>
    </row>
    <row r="36" spans="1:42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f t="shared" si="0"/>
        <v>-1.742876550713239E-2</v>
      </c>
      <c r="U36" s="3">
        <f t="shared" si="1"/>
        <v>-9.3684112425007515E-2</v>
      </c>
      <c r="V36" s="23">
        <f t="shared" si="2"/>
        <v>-1.64331661257008E-2</v>
      </c>
      <c r="W36" s="3">
        <f t="shared" si="3"/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E36" s="45">
        <f t="shared" si="4"/>
        <v>0.19372969573303958</v>
      </c>
      <c r="AG36" s="16">
        <v>43</v>
      </c>
      <c r="AH36" s="16">
        <v>30</v>
      </c>
      <c r="AI36" s="16">
        <f t="shared" si="7"/>
        <v>60</v>
      </c>
      <c r="AJ36" s="16">
        <v>21</v>
      </c>
      <c r="AK36" s="31">
        <f t="shared" si="8"/>
        <v>0.35</v>
      </c>
      <c r="AL36">
        <v>36.5</v>
      </c>
      <c r="AM36">
        <v>61</v>
      </c>
      <c r="AN36" s="44">
        <v>2.5</v>
      </c>
      <c r="AO36" s="42">
        <v>36</v>
      </c>
      <c r="AP36">
        <v>-7.145418426814551E-2</v>
      </c>
    </row>
    <row r="37" spans="1:42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f t="shared" si="0"/>
        <v>6.1118510900170286E-2</v>
      </c>
      <c r="U37" s="3">
        <f t="shared" si="1"/>
        <v>0.13048775818187872</v>
      </c>
      <c r="V37" s="23">
        <f t="shared" si="2"/>
        <v>7.3870852657866568E-2</v>
      </c>
      <c r="W37" s="3">
        <f t="shared" si="3"/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E37" s="45">
        <f t="shared" si="4"/>
        <v>-8.732218916134557E-2</v>
      </c>
      <c r="AG37" s="16">
        <v>44</v>
      </c>
      <c r="AH37" s="16">
        <v>30</v>
      </c>
      <c r="AI37" s="16">
        <f t="shared" si="7"/>
        <v>60</v>
      </c>
      <c r="AJ37" s="16">
        <v>19</v>
      </c>
      <c r="AK37" s="31">
        <f t="shared" si="8"/>
        <v>0.31666666666666665</v>
      </c>
      <c r="AL37">
        <v>32.692307692307686</v>
      </c>
      <c r="AM37">
        <v>67.307692307692307</v>
      </c>
      <c r="AN37" s="44">
        <v>0</v>
      </c>
      <c r="AO37" s="43">
        <v>37</v>
      </c>
      <c r="AP37">
        <v>4.8590798015480552E-2</v>
      </c>
    </row>
    <row r="38" spans="1:42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f t="shared" si="0"/>
        <v>2.4562831226057458E-2</v>
      </c>
      <c r="U38" s="3">
        <f t="shared" si="1"/>
        <v>8.4758908610084782E-2</v>
      </c>
      <c r="V38" s="23">
        <f t="shared" si="2"/>
        <v>2.5783695057450314E-2</v>
      </c>
      <c r="W38" s="3">
        <f t="shared" si="3"/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E38" s="45">
        <f t="shared" si="4"/>
        <v>-8.732218916134557E-2</v>
      </c>
      <c r="AG38" s="16">
        <v>45</v>
      </c>
      <c r="AH38" s="16">
        <v>30</v>
      </c>
      <c r="AI38" s="16">
        <f t="shared" si="7"/>
        <v>60</v>
      </c>
      <c r="AJ38" s="16">
        <v>20</v>
      </c>
      <c r="AK38" s="31">
        <f t="shared" si="8"/>
        <v>0.33333333333333331</v>
      </c>
      <c r="AL38">
        <v>38.028169014084511</v>
      </c>
      <c r="AM38">
        <v>61.971830985915503</v>
      </c>
      <c r="AN38" s="44">
        <v>0</v>
      </c>
      <c r="AO38" s="42">
        <v>38</v>
      </c>
      <c r="AP38">
        <v>0.15114042160632213</v>
      </c>
    </row>
    <row r="39" spans="1:42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f t="shared" si="0"/>
        <v>2.3074052981953138E-2</v>
      </c>
      <c r="U39" s="3">
        <f t="shared" si="1"/>
        <v>8.5408654173285942E-2</v>
      </c>
      <c r="V39" s="23">
        <f t="shared" si="2"/>
        <v>2.3978563772775987E-2</v>
      </c>
      <c r="W39" s="3">
        <f t="shared" si="3"/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E39" s="45">
        <f t="shared" si="4"/>
        <v>-8.732218916134557E-2</v>
      </c>
      <c r="AG39" s="16">
        <v>46</v>
      </c>
      <c r="AH39" s="16">
        <v>30</v>
      </c>
      <c r="AI39" s="16">
        <f t="shared" si="7"/>
        <v>60</v>
      </c>
      <c r="AJ39" s="16">
        <v>20</v>
      </c>
      <c r="AK39" s="31">
        <f t="shared" si="8"/>
        <v>0.33333333333333331</v>
      </c>
      <c r="AL39">
        <v>61.154855643044627</v>
      </c>
      <c r="AM39">
        <v>23.884514435695539</v>
      </c>
      <c r="AN39" s="44">
        <v>14.960629921259841</v>
      </c>
      <c r="AO39" s="43">
        <v>39</v>
      </c>
      <c r="AP39">
        <v>3.9133731260774213E-2</v>
      </c>
    </row>
    <row r="40" spans="1:42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f t="shared" si="0"/>
        <v>1.4187847095544999E-2</v>
      </c>
      <c r="U40" s="3">
        <f t="shared" si="1"/>
        <v>7.9412842789742796E-2</v>
      </c>
      <c r="V40" s="23">
        <f t="shared" si="2"/>
        <v>1.2906391220142012E-2</v>
      </c>
      <c r="W40" s="3">
        <f t="shared" si="3"/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E40" s="45">
        <f t="shared" si="4"/>
        <v>-8.732218916134557E-2</v>
      </c>
      <c r="AG40" s="16">
        <v>47</v>
      </c>
      <c r="AH40" s="16">
        <v>30</v>
      </c>
      <c r="AI40" s="16">
        <f t="shared" si="7"/>
        <v>60</v>
      </c>
      <c r="AJ40" s="16">
        <v>17</v>
      </c>
      <c r="AK40" s="33">
        <f t="shared" si="8"/>
        <v>0.28333333333333333</v>
      </c>
      <c r="AL40">
        <v>24.958949096880133</v>
      </c>
      <c r="AM40">
        <v>75.041050903119881</v>
      </c>
      <c r="AN40" s="44">
        <v>0</v>
      </c>
      <c r="AO40" s="42">
        <v>40</v>
      </c>
      <c r="AP40">
        <v>0.15673329929313595</v>
      </c>
    </row>
    <row r="41" spans="1:42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f t="shared" si="0"/>
        <v>0.18099583353135951</v>
      </c>
      <c r="U41" s="3">
        <f t="shared" si="1"/>
        <v>0.29111683971858376</v>
      </c>
      <c r="V41" s="23">
        <f t="shared" si="2"/>
        <v>0.11928276366295013</v>
      </c>
      <c r="W41" s="3">
        <f t="shared" si="3"/>
        <v>-4.6000025184793361E-2</v>
      </c>
      <c r="X41" s="3">
        <v>23</v>
      </c>
      <c r="Y41" s="3">
        <v>37</v>
      </c>
      <c r="Z41" s="3">
        <v>0.6216216216216216</v>
      </c>
      <c r="AA41" s="37">
        <f t="shared" ref="AA41:AA104" si="9">INDEX($AL$3:$AL$86,MATCH($A41,$AG$3:$AG$86,0))</f>
        <v>29.126213592233015</v>
      </c>
      <c r="AB41" s="37">
        <f t="shared" ref="AB41:AB104" si="10">INDEX($AM$3:$AM$86,MATCH($A41,$AG$3:$AG$86,0))</f>
        <v>70.873786407766985</v>
      </c>
      <c r="AC41" s="37">
        <f t="shared" ref="AC41:AC104" si="11">INDEX($AN$3:$AN$86,MATCH($A41,$AG$3:$AG$86,0))</f>
        <v>0</v>
      </c>
      <c r="AD41" s="21" t="s">
        <v>14</v>
      </c>
      <c r="AE41" s="45">
        <f t="shared" si="4"/>
        <v>0.21323412688160953</v>
      </c>
      <c r="AG41" s="16">
        <v>48</v>
      </c>
      <c r="AH41" s="16">
        <v>30</v>
      </c>
      <c r="AI41" s="16">
        <f t="shared" si="7"/>
        <v>60</v>
      </c>
      <c r="AJ41" s="16">
        <v>17</v>
      </c>
      <c r="AK41" s="31">
        <f t="shared" si="8"/>
        <v>0.28333333333333333</v>
      </c>
      <c r="AL41">
        <v>59.118236472945895</v>
      </c>
      <c r="AM41">
        <v>34.268537074148291</v>
      </c>
      <c r="AN41" s="44">
        <v>6.6132264529058116</v>
      </c>
      <c r="AO41" s="43">
        <v>41</v>
      </c>
      <c r="AP41">
        <v>-0.28611376426533669</v>
      </c>
    </row>
    <row r="42" spans="1:42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f t="shared" si="0"/>
        <v>0.12599348964787918</v>
      </c>
      <c r="U42" s="3">
        <f t="shared" si="1"/>
        <v>0.23222711014472766</v>
      </c>
      <c r="V42" s="23">
        <f t="shared" si="2"/>
        <v>9.9415658525450798E-2</v>
      </c>
      <c r="W42" s="3">
        <f t="shared" si="3"/>
        <v>-0.10028977312884309</v>
      </c>
      <c r="X42" s="3">
        <v>23</v>
      </c>
      <c r="Y42" s="3">
        <v>37</v>
      </c>
      <c r="Z42" s="3">
        <v>0.6216216216216216</v>
      </c>
      <c r="AA42" s="37">
        <f t="shared" si="9"/>
        <v>29.126213592233015</v>
      </c>
      <c r="AB42" s="37">
        <f t="shared" si="10"/>
        <v>70.873786407766985</v>
      </c>
      <c r="AC42" s="37">
        <f t="shared" si="11"/>
        <v>0</v>
      </c>
      <c r="AD42" s="21" t="s">
        <v>14</v>
      </c>
      <c r="AE42" s="45">
        <f t="shared" si="4"/>
        <v>0.21323412688160953</v>
      </c>
      <c r="AG42" s="16">
        <v>49</v>
      </c>
      <c r="AH42" s="16">
        <v>30</v>
      </c>
      <c r="AI42" s="16">
        <f t="shared" si="7"/>
        <v>60</v>
      </c>
      <c r="AJ42" s="16">
        <v>19</v>
      </c>
      <c r="AK42" s="31">
        <f t="shared" si="8"/>
        <v>0.31666666666666665</v>
      </c>
      <c r="AL42">
        <v>73.511904761904759</v>
      </c>
      <c r="AM42">
        <v>23.511904761904763</v>
      </c>
      <c r="AN42" s="44">
        <v>2.9761904761904758</v>
      </c>
      <c r="AO42" s="42">
        <v>42</v>
      </c>
      <c r="AP42">
        <v>-5.9006083253831942E-2</v>
      </c>
    </row>
    <row r="43" spans="1:42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f t="shared" si="0"/>
        <v>0.13404607935527896</v>
      </c>
      <c r="U43" s="3">
        <f t="shared" si="1"/>
        <v>0.25644494560693193</v>
      </c>
      <c r="V43" s="23">
        <f t="shared" si="2"/>
        <v>8.646605504587157E-2</v>
      </c>
      <c r="W43" s="3">
        <f t="shared" si="3"/>
        <v>-7.1819259750360173E-2</v>
      </c>
      <c r="X43" s="3">
        <v>23</v>
      </c>
      <c r="Y43" s="3">
        <v>37</v>
      </c>
      <c r="Z43" s="3">
        <v>0.6216216216216216</v>
      </c>
      <c r="AA43" s="37">
        <f t="shared" si="9"/>
        <v>29.126213592233015</v>
      </c>
      <c r="AB43" s="37">
        <f t="shared" si="10"/>
        <v>70.873786407766985</v>
      </c>
      <c r="AC43" s="37">
        <f t="shared" si="11"/>
        <v>0</v>
      </c>
      <c r="AD43" s="21" t="s">
        <v>14</v>
      </c>
      <c r="AE43" s="45">
        <f t="shared" si="4"/>
        <v>0.21323412688160953</v>
      </c>
      <c r="AG43" s="16">
        <v>50</v>
      </c>
      <c r="AH43" s="16">
        <v>30</v>
      </c>
      <c r="AI43" s="16">
        <f t="shared" si="7"/>
        <v>60</v>
      </c>
      <c r="AJ43" s="16">
        <v>17</v>
      </c>
      <c r="AK43" s="33">
        <f t="shared" si="8"/>
        <v>0.28333333333333333</v>
      </c>
      <c r="AL43">
        <v>66.935483870967744</v>
      </c>
      <c r="AM43">
        <v>28.225806451612893</v>
      </c>
      <c r="AN43" s="44">
        <v>4.8387096774193541</v>
      </c>
      <c r="AO43" s="43">
        <v>43</v>
      </c>
      <c r="AP43">
        <v>-3.8477213890666717E-2</v>
      </c>
    </row>
    <row r="44" spans="1:42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f t="shared" si="0"/>
        <v>0.20799399011458095</v>
      </c>
      <c r="U44" s="3">
        <f t="shared" si="1"/>
        <v>0.3268870863975103</v>
      </c>
      <c r="V44" s="23">
        <f t="shared" si="2"/>
        <v>0.14591532292834353</v>
      </c>
      <c r="W44" s="3">
        <f t="shared" si="3"/>
        <v>-9.3564757558957753E-2</v>
      </c>
      <c r="X44" s="3">
        <v>22</v>
      </c>
      <c r="Y44" s="3">
        <v>42</v>
      </c>
      <c r="Z44" s="3">
        <v>0.52380952380952384</v>
      </c>
      <c r="AA44" s="37">
        <f t="shared" si="9"/>
        <v>65.373134328358219</v>
      </c>
      <c r="AB44" s="37">
        <f t="shared" si="10"/>
        <v>34.626865671641795</v>
      </c>
      <c r="AC44" s="37">
        <f t="shared" si="11"/>
        <v>0</v>
      </c>
      <c r="AD44" s="21" t="s">
        <v>15</v>
      </c>
      <c r="AE44" s="45">
        <f t="shared" si="4"/>
        <v>2.343017376717707E-2</v>
      </c>
      <c r="AG44" s="16">
        <v>51</v>
      </c>
      <c r="AH44" s="16">
        <v>30</v>
      </c>
      <c r="AI44" s="16">
        <f t="shared" si="7"/>
        <v>60</v>
      </c>
      <c r="AJ44" s="16">
        <v>20</v>
      </c>
      <c r="AK44" s="33">
        <f t="shared" si="8"/>
        <v>0.33333333333333331</v>
      </c>
      <c r="AL44">
        <v>59.925093632958792</v>
      </c>
      <c r="AM44">
        <v>34.082397003745314</v>
      </c>
      <c r="AN44" s="44">
        <v>5.9925093632958797</v>
      </c>
      <c r="AO44" s="42">
        <v>44</v>
      </c>
      <c r="AP44">
        <v>0.23861937938386402</v>
      </c>
    </row>
    <row r="45" spans="1:42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f t="shared" si="0"/>
        <v>0.19409291482807431</v>
      </c>
      <c r="U45" s="3">
        <f t="shared" si="1"/>
        <v>0.31344594913286544</v>
      </c>
      <c r="V45" s="23">
        <f t="shared" si="2"/>
        <v>0.15076252476648738</v>
      </c>
      <c r="W45" s="3">
        <f t="shared" si="3"/>
        <v>-0.14877546349279011</v>
      </c>
      <c r="X45" s="3">
        <v>22</v>
      </c>
      <c r="Y45" s="3">
        <v>42</v>
      </c>
      <c r="Z45" s="3">
        <v>0.52380952380952384</v>
      </c>
      <c r="AA45" s="37">
        <f t="shared" si="9"/>
        <v>65.373134328358219</v>
      </c>
      <c r="AB45" s="37">
        <f t="shared" si="10"/>
        <v>34.626865671641795</v>
      </c>
      <c r="AC45" s="37">
        <f t="shared" si="11"/>
        <v>0</v>
      </c>
      <c r="AD45" s="21" t="s">
        <v>15</v>
      </c>
      <c r="AE45" s="45">
        <f t="shared" si="4"/>
        <v>2.343017376717707E-2</v>
      </c>
      <c r="AG45" s="16">
        <v>52</v>
      </c>
      <c r="AH45" s="16">
        <v>30</v>
      </c>
      <c r="AI45" s="16">
        <f t="shared" si="7"/>
        <v>60</v>
      </c>
      <c r="AJ45" s="16">
        <v>19</v>
      </c>
      <c r="AK45" s="33">
        <f t="shared" si="8"/>
        <v>0.31666666666666665</v>
      </c>
      <c r="AL45">
        <v>58.82352941176471</v>
      </c>
      <c r="AM45">
        <v>41.176470588235297</v>
      </c>
      <c r="AN45" s="44">
        <v>0</v>
      </c>
      <c r="AO45" s="43">
        <v>45</v>
      </c>
      <c r="AP45">
        <v>-0.15936183560979428</v>
      </c>
    </row>
    <row r="46" spans="1:42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f t="shared" si="0"/>
        <v>0.21689060686146172</v>
      </c>
      <c r="U46" s="3">
        <f t="shared" si="1"/>
        <v>0.34526698882036544</v>
      </c>
      <c r="V46" s="23">
        <f t="shared" si="2"/>
        <v>0.18770137524557959</v>
      </c>
      <c r="W46" s="3">
        <f t="shared" si="3"/>
        <v>-6.0772152507332075E-2</v>
      </c>
      <c r="X46" s="3">
        <v>22</v>
      </c>
      <c r="Y46" s="3">
        <v>42</v>
      </c>
      <c r="Z46" s="3">
        <v>0.52380952380952384</v>
      </c>
      <c r="AA46" s="37">
        <f t="shared" si="9"/>
        <v>65.373134328358219</v>
      </c>
      <c r="AB46" s="37">
        <f t="shared" si="10"/>
        <v>34.626865671641795</v>
      </c>
      <c r="AC46" s="37">
        <f t="shared" si="11"/>
        <v>0</v>
      </c>
      <c r="AD46" s="21" t="s">
        <v>15</v>
      </c>
      <c r="AE46" s="45">
        <f t="shared" si="4"/>
        <v>2.343017376717707E-2</v>
      </c>
      <c r="AG46" s="16">
        <v>53</v>
      </c>
      <c r="AH46" s="16">
        <v>30</v>
      </c>
      <c r="AI46" s="16">
        <f t="shared" si="7"/>
        <v>60</v>
      </c>
      <c r="AJ46" s="16">
        <v>15</v>
      </c>
      <c r="AK46" s="33">
        <f t="shared" si="8"/>
        <v>0.25</v>
      </c>
      <c r="AL46">
        <v>59.74842767295597</v>
      </c>
      <c r="AM46">
        <v>37.421383647798748</v>
      </c>
      <c r="AN46" s="44">
        <v>2.8301886792452833</v>
      </c>
      <c r="AO46" s="42">
        <v>46</v>
      </c>
      <c r="AP46">
        <v>-9.6713492311436861E-2</v>
      </c>
    </row>
    <row r="47" spans="1:42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f t="shared" si="0"/>
        <v>0.25975424632805449</v>
      </c>
      <c r="U47" s="3">
        <f t="shared" si="1"/>
        <v>0.41491173575152379</v>
      </c>
      <c r="V47" s="23">
        <f t="shared" si="2"/>
        <v>0.23365595218866089</v>
      </c>
      <c r="W47" s="3">
        <f t="shared" si="3"/>
        <v>-5.454477563175051E-2</v>
      </c>
      <c r="X47" s="3">
        <v>22</v>
      </c>
      <c r="Y47" s="3">
        <v>42</v>
      </c>
      <c r="Z47" s="3">
        <v>0.52380952380952384</v>
      </c>
      <c r="AA47" s="37">
        <f t="shared" si="9"/>
        <v>65.373134328358219</v>
      </c>
      <c r="AB47" s="37">
        <f t="shared" si="10"/>
        <v>34.626865671641795</v>
      </c>
      <c r="AC47" s="37">
        <f t="shared" si="11"/>
        <v>0</v>
      </c>
      <c r="AD47" s="21" t="s">
        <v>15</v>
      </c>
      <c r="AE47" s="45">
        <f t="shared" si="4"/>
        <v>2.343017376717707E-2</v>
      </c>
      <c r="AG47" s="16">
        <v>54</v>
      </c>
      <c r="AH47" s="16">
        <v>30</v>
      </c>
      <c r="AI47" s="16">
        <f t="shared" si="7"/>
        <v>60</v>
      </c>
      <c r="AJ47" s="16">
        <v>20</v>
      </c>
      <c r="AK47" s="33">
        <f t="shared" si="8"/>
        <v>0.33333333333333331</v>
      </c>
      <c r="AL47">
        <v>49.662162162162168</v>
      </c>
      <c r="AM47">
        <v>50.337837837837839</v>
      </c>
      <c r="AN47" s="44">
        <v>0</v>
      </c>
      <c r="AO47" s="43">
        <v>47</v>
      </c>
      <c r="AP47">
        <v>3.9691083668208699E-2</v>
      </c>
    </row>
    <row r="48" spans="1:42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f t="shared" si="0"/>
        <v>0.15824967430454442</v>
      </c>
      <c r="U48" s="3">
        <f t="shared" si="1"/>
        <v>0.27594889020698932</v>
      </c>
      <c r="V48" s="23">
        <f t="shared" si="2"/>
        <v>0.11396405797101451</v>
      </c>
      <c r="W48" s="3">
        <f t="shared" si="3"/>
        <v>-0.15991569919719323</v>
      </c>
      <c r="X48" s="3">
        <v>22</v>
      </c>
      <c r="Y48" s="3">
        <v>42</v>
      </c>
      <c r="Z48" s="3">
        <v>0.52380952380952384</v>
      </c>
      <c r="AA48" s="37">
        <f t="shared" si="9"/>
        <v>65.373134328358219</v>
      </c>
      <c r="AB48" s="37">
        <f t="shared" si="10"/>
        <v>34.626865671641795</v>
      </c>
      <c r="AC48" s="37">
        <f t="shared" si="11"/>
        <v>0</v>
      </c>
      <c r="AD48" s="21" t="s">
        <v>15</v>
      </c>
      <c r="AE48" s="45">
        <f t="shared" si="4"/>
        <v>2.343017376717707E-2</v>
      </c>
      <c r="AG48" s="16">
        <v>55</v>
      </c>
      <c r="AH48" s="16">
        <v>30</v>
      </c>
      <c r="AI48" s="16">
        <f t="shared" si="7"/>
        <v>60</v>
      </c>
      <c r="AJ48" s="16">
        <v>18</v>
      </c>
      <c r="AK48" s="33">
        <f t="shared" si="8"/>
        <v>0.3</v>
      </c>
      <c r="AL48">
        <v>61.988304093567258</v>
      </c>
      <c r="AM48">
        <v>38.011695906432749</v>
      </c>
      <c r="AN48" s="44">
        <v>0</v>
      </c>
      <c r="AO48" s="42">
        <v>48</v>
      </c>
      <c r="AP48">
        <v>-9.0099278158342955E-2</v>
      </c>
    </row>
    <row r="49" spans="1:42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f t="shared" si="0"/>
        <v>0.17994643454971537</v>
      </c>
      <c r="U49" s="3">
        <f t="shared" si="1"/>
        <v>0.30628052842501602</v>
      </c>
      <c r="V49" s="23">
        <f t="shared" si="2"/>
        <v>0.13319739696312358</v>
      </c>
      <c r="W49" s="3">
        <f t="shared" si="3"/>
        <v>-0.11840012632956226</v>
      </c>
      <c r="X49" s="3">
        <v>22</v>
      </c>
      <c r="Y49" s="3">
        <v>42</v>
      </c>
      <c r="Z49" s="3">
        <v>0.52380952380952384</v>
      </c>
      <c r="AA49" s="37">
        <f t="shared" si="9"/>
        <v>65.373134328358219</v>
      </c>
      <c r="AB49" s="37">
        <f t="shared" si="10"/>
        <v>34.626865671641795</v>
      </c>
      <c r="AC49" s="37">
        <f t="shared" si="11"/>
        <v>0</v>
      </c>
      <c r="AD49" s="21" t="s">
        <v>15</v>
      </c>
      <c r="AE49" s="45">
        <f t="shared" si="4"/>
        <v>2.343017376717707E-2</v>
      </c>
      <c r="AG49" s="16">
        <v>56</v>
      </c>
      <c r="AH49" s="16">
        <v>26</v>
      </c>
      <c r="AI49" s="16">
        <f t="shared" si="7"/>
        <v>52</v>
      </c>
      <c r="AJ49" s="16">
        <v>10</v>
      </c>
      <c r="AK49" s="33">
        <f t="shared" si="8"/>
        <v>0.19230769230769232</v>
      </c>
      <c r="AL49">
        <v>65.991902834008101</v>
      </c>
      <c r="AM49">
        <v>28.74493927125506</v>
      </c>
      <c r="AN49" s="44">
        <v>5.2631578947368425</v>
      </c>
      <c r="AO49" s="43">
        <v>49</v>
      </c>
      <c r="AP49">
        <v>-0.11455986711072691</v>
      </c>
    </row>
    <row r="50" spans="1:42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f t="shared" si="0"/>
        <v>0.21564474922683877</v>
      </c>
      <c r="U50" s="3">
        <f t="shared" si="1"/>
        <v>0.33706629096812457</v>
      </c>
      <c r="V50" s="23">
        <f t="shared" si="2"/>
        <v>0.15977361123223158</v>
      </c>
      <c r="W50" s="3">
        <f t="shared" si="3"/>
        <v>-8.1683544029316768E-2</v>
      </c>
      <c r="X50" s="3">
        <v>38</v>
      </c>
      <c r="Y50" s="3">
        <v>46</v>
      </c>
      <c r="Z50" s="3">
        <v>0.82608695652173914</v>
      </c>
      <c r="AA50" s="37">
        <f t="shared" si="9"/>
        <v>54.301075268817215</v>
      </c>
      <c r="AB50" s="37">
        <f t="shared" si="10"/>
        <v>45.6989247311828</v>
      </c>
      <c r="AC50" s="37">
        <f t="shared" si="11"/>
        <v>0</v>
      </c>
      <c r="AD50" s="21" t="s">
        <v>16</v>
      </c>
      <c r="AE50" s="45">
        <f t="shared" si="4"/>
        <v>-4.6699653881823497E-2</v>
      </c>
      <c r="AG50" s="16">
        <v>57</v>
      </c>
      <c r="AH50" s="16">
        <v>30</v>
      </c>
      <c r="AI50" s="16">
        <f t="shared" si="7"/>
        <v>60</v>
      </c>
      <c r="AJ50" s="16">
        <v>19</v>
      </c>
      <c r="AK50" s="33">
        <f t="shared" si="8"/>
        <v>0.31666666666666665</v>
      </c>
      <c r="AL50">
        <v>60.769230769230774</v>
      </c>
      <c r="AM50">
        <v>33.84615384615384</v>
      </c>
      <c r="AN50" s="44">
        <v>5.384615384615385</v>
      </c>
      <c r="AO50" s="42">
        <v>50</v>
      </c>
      <c r="AP50">
        <v>0.23537737314661164</v>
      </c>
    </row>
    <row r="51" spans="1:42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f t="shared" si="0"/>
        <v>0.20701660066612471</v>
      </c>
      <c r="U51" s="3">
        <f t="shared" si="1"/>
        <v>0.32947845169071077</v>
      </c>
      <c r="V51" s="23">
        <f t="shared" si="2"/>
        <v>0.17022784332232188</v>
      </c>
      <c r="W51" s="3">
        <f t="shared" si="3"/>
        <v>-0.10355596564695863</v>
      </c>
      <c r="X51" s="3">
        <v>38</v>
      </c>
      <c r="Y51" s="3">
        <v>46</v>
      </c>
      <c r="Z51" s="3">
        <v>0.82608695652173914</v>
      </c>
      <c r="AA51" s="37">
        <f t="shared" si="9"/>
        <v>54.301075268817215</v>
      </c>
      <c r="AB51" s="37">
        <f t="shared" si="10"/>
        <v>45.6989247311828</v>
      </c>
      <c r="AC51" s="37">
        <f t="shared" si="11"/>
        <v>0</v>
      </c>
      <c r="AD51" s="21" t="s">
        <v>16</v>
      </c>
      <c r="AE51" s="45">
        <f t="shared" si="4"/>
        <v>-4.6699653881823497E-2</v>
      </c>
      <c r="AG51" s="16">
        <v>58</v>
      </c>
      <c r="AH51" s="16">
        <v>30</v>
      </c>
      <c r="AI51" s="16">
        <f t="shared" si="7"/>
        <v>60</v>
      </c>
      <c r="AJ51" s="16">
        <v>19</v>
      </c>
      <c r="AK51" s="33">
        <f t="shared" si="8"/>
        <v>0.31666666666666665</v>
      </c>
      <c r="AL51">
        <v>63.879598662207357</v>
      </c>
      <c r="AM51">
        <v>31.438127090300998</v>
      </c>
      <c r="AN51" s="44">
        <v>4.6822742474916392</v>
      </c>
      <c r="AO51" s="43">
        <v>51</v>
      </c>
      <c r="AP51">
        <v>-0.12605271330086418</v>
      </c>
    </row>
    <row r="52" spans="1:42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f t="shared" si="0"/>
        <v>0.18784389083971581</v>
      </c>
      <c r="U52" s="3">
        <f t="shared" si="1"/>
        <v>0.30890980496453002</v>
      </c>
      <c r="V52" s="23">
        <f t="shared" si="2"/>
        <v>0.14812825651302605</v>
      </c>
      <c r="W52" s="3">
        <f t="shared" si="3"/>
        <v>-8.4937769237531824E-2</v>
      </c>
      <c r="X52" s="3">
        <v>38</v>
      </c>
      <c r="Y52" s="3">
        <v>46</v>
      </c>
      <c r="Z52" s="3">
        <v>0.82608695652173914</v>
      </c>
      <c r="AA52" s="37">
        <f t="shared" si="9"/>
        <v>54.301075268817215</v>
      </c>
      <c r="AB52" s="37">
        <f t="shared" si="10"/>
        <v>45.6989247311828</v>
      </c>
      <c r="AC52" s="37">
        <f t="shared" si="11"/>
        <v>0</v>
      </c>
      <c r="AD52" s="21" t="s">
        <v>16</v>
      </c>
      <c r="AE52" s="45">
        <f t="shared" si="4"/>
        <v>-4.6699653881823497E-2</v>
      </c>
      <c r="AG52" s="16">
        <v>59</v>
      </c>
      <c r="AH52" s="16">
        <v>30</v>
      </c>
      <c r="AI52" s="16">
        <f t="shared" si="7"/>
        <v>60</v>
      </c>
      <c r="AJ52" s="16">
        <v>18</v>
      </c>
      <c r="AK52" s="33">
        <f t="shared" si="8"/>
        <v>0.3</v>
      </c>
      <c r="AL52">
        <v>72.809667673716021</v>
      </c>
      <c r="AM52">
        <v>21.450151057401811</v>
      </c>
      <c r="AN52" s="44">
        <v>5.7401812688821749</v>
      </c>
      <c r="AO52" s="42">
        <v>52</v>
      </c>
      <c r="AP52">
        <v>-0.15478297688739381</v>
      </c>
    </row>
    <row r="53" spans="1:42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f t="shared" si="0"/>
        <v>0.2059142529028965</v>
      </c>
      <c r="U53" s="3">
        <f t="shared" si="1"/>
        <v>0.33797796742580294</v>
      </c>
      <c r="V53" s="23">
        <f t="shared" si="2"/>
        <v>0.16065777777777776</v>
      </c>
      <c r="W53" s="3">
        <f t="shared" si="3"/>
        <v>-9.8969006487508102E-2</v>
      </c>
      <c r="X53" s="3">
        <v>38</v>
      </c>
      <c r="Y53" s="3">
        <v>46</v>
      </c>
      <c r="Z53" s="3">
        <v>0.82608695652173914</v>
      </c>
      <c r="AA53" s="37">
        <f t="shared" si="9"/>
        <v>54.301075268817215</v>
      </c>
      <c r="AB53" s="37">
        <f t="shared" si="10"/>
        <v>45.6989247311828</v>
      </c>
      <c r="AC53" s="37">
        <f t="shared" si="11"/>
        <v>0</v>
      </c>
      <c r="AD53" s="21" t="s">
        <v>16</v>
      </c>
      <c r="AE53" s="45">
        <f t="shared" si="4"/>
        <v>-4.6699653881823497E-2</v>
      </c>
      <c r="AG53" s="16">
        <v>60</v>
      </c>
      <c r="AH53" s="16">
        <v>30</v>
      </c>
      <c r="AI53" s="16">
        <f t="shared" si="7"/>
        <v>60</v>
      </c>
      <c r="AJ53" s="16">
        <v>21</v>
      </c>
      <c r="AK53" s="33">
        <f t="shared" si="8"/>
        <v>0.35</v>
      </c>
      <c r="AL53">
        <v>68.456375838926178</v>
      </c>
      <c r="AM53">
        <v>26.845637583892618</v>
      </c>
      <c r="AN53" s="44">
        <v>4.6979865771812079</v>
      </c>
      <c r="AO53" s="43">
        <v>53</v>
      </c>
      <c r="AP53">
        <v>0.11286886112194552</v>
      </c>
    </row>
    <row r="54" spans="1:42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f t="shared" si="0"/>
        <v>0.16885489470731821</v>
      </c>
      <c r="U54" s="3">
        <f t="shared" si="1"/>
        <v>0.2834330302886755</v>
      </c>
      <c r="V54" s="23">
        <f t="shared" si="2"/>
        <v>0.12436203694653507</v>
      </c>
      <c r="W54" s="3">
        <f t="shared" si="3"/>
        <v>-0.14113201862847241</v>
      </c>
      <c r="X54" s="3">
        <v>38</v>
      </c>
      <c r="Y54" s="3">
        <v>46</v>
      </c>
      <c r="Z54" s="3">
        <v>0.82608695652173914</v>
      </c>
      <c r="AA54" s="37">
        <f t="shared" si="9"/>
        <v>54.301075268817215</v>
      </c>
      <c r="AB54" s="37">
        <f t="shared" si="10"/>
        <v>45.6989247311828</v>
      </c>
      <c r="AC54" s="37">
        <f t="shared" si="11"/>
        <v>0</v>
      </c>
      <c r="AD54" s="21" t="s">
        <v>16</v>
      </c>
      <c r="AE54" s="45">
        <f t="shared" si="4"/>
        <v>-4.6699653881823497E-2</v>
      </c>
      <c r="AG54" s="16">
        <v>61</v>
      </c>
      <c r="AH54" s="16">
        <v>30</v>
      </c>
      <c r="AI54" s="16">
        <f t="shared" si="7"/>
        <v>60</v>
      </c>
      <c r="AJ54" s="16">
        <v>30</v>
      </c>
      <c r="AK54" s="33">
        <f t="shared" si="8"/>
        <v>0.5</v>
      </c>
      <c r="AL54">
        <v>67.730496453900713</v>
      </c>
      <c r="AM54">
        <v>28.014184397163117</v>
      </c>
      <c r="AN54" s="44">
        <v>4.2553191489361692</v>
      </c>
      <c r="AO54" s="42">
        <v>54</v>
      </c>
      <c r="AP54">
        <v>-8.6089220511420816E-2</v>
      </c>
    </row>
    <row r="55" spans="1:42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f t="shared" si="0"/>
        <v>0.21026059431207522</v>
      </c>
      <c r="U55" s="3">
        <f t="shared" si="1"/>
        <v>0.34364769784111215</v>
      </c>
      <c r="V55" s="23">
        <f t="shared" si="2"/>
        <v>0.17832115857546221</v>
      </c>
      <c r="W55" s="3">
        <f t="shared" si="3"/>
        <v>-7.7018093647779992E-2</v>
      </c>
      <c r="X55" s="3">
        <v>38</v>
      </c>
      <c r="Y55" s="3">
        <v>46</v>
      </c>
      <c r="Z55" s="3">
        <v>0.82608695652173914</v>
      </c>
      <c r="AA55" s="37">
        <f t="shared" si="9"/>
        <v>54.301075268817215</v>
      </c>
      <c r="AB55" s="37">
        <f t="shared" si="10"/>
        <v>45.6989247311828</v>
      </c>
      <c r="AC55" s="37">
        <f t="shared" si="11"/>
        <v>0</v>
      </c>
      <c r="AD55" s="21" t="s">
        <v>16</v>
      </c>
      <c r="AE55" s="45">
        <f t="shared" si="4"/>
        <v>-4.6699653881823497E-2</v>
      </c>
      <c r="AG55" s="16">
        <v>62</v>
      </c>
      <c r="AH55" s="16">
        <v>30</v>
      </c>
      <c r="AI55" s="16">
        <f t="shared" si="7"/>
        <v>60</v>
      </c>
      <c r="AJ55" s="16">
        <v>10</v>
      </c>
      <c r="AK55" s="33">
        <f t="shared" si="8"/>
        <v>0.16666666666666666</v>
      </c>
      <c r="AL55">
        <v>75.196850393700771</v>
      </c>
      <c r="AM55">
        <v>16.929133858267715</v>
      </c>
      <c r="AN55" s="44">
        <v>7.8740157480314945</v>
      </c>
      <c r="AO55" s="43">
        <v>55</v>
      </c>
      <c r="AP55">
        <v>6.4014662492753893E-2</v>
      </c>
    </row>
    <row r="56" spans="1:42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f t="shared" si="0"/>
        <v>0.19903932311940886</v>
      </c>
      <c r="U56" s="3">
        <f t="shared" si="1"/>
        <v>0.31815797116771799</v>
      </c>
      <c r="V56" s="23">
        <f t="shared" si="2"/>
        <v>0.12609579667644183</v>
      </c>
      <c r="W56" s="3">
        <f t="shared" si="3"/>
        <v>-7.3837962443517383E-2</v>
      </c>
      <c r="X56" s="3">
        <v>16</v>
      </c>
      <c r="Y56" s="3">
        <v>37</v>
      </c>
      <c r="Z56" s="3">
        <v>0.43243243243243246</v>
      </c>
      <c r="AA56" s="37">
        <f t="shared" si="9"/>
        <v>37.323943661971832</v>
      </c>
      <c r="AB56" s="37">
        <f t="shared" si="10"/>
        <v>62.676056338028175</v>
      </c>
      <c r="AC56" s="37">
        <f t="shared" si="11"/>
        <v>0</v>
      </c>
      <c r="AD56" s="21" t="s">
        <v>17</v>
      </c>
      <c r="AE56" s="45">
        <f t="shared" si="4"/>
        <v>-0.15048590688299318</v>
      </c>
      <c r="AG56" s="16">
        <v>63</v>
      </c>
      <c r="AH56" s="16">
        <v>30</v>
      </c>
      <c r="AI56" s="16">
        <f t="shared" si="7"/>
        <v>60</v>
      </c>
      <c r="AJ56" s="16">
        <v>18</v>
      </c>
      <c r="AK56" s="33">
        <f t="shared" si="8"/>
        <v>0.3</v>
      </c>
      <c r="AL56">
        <v>66.077738515901061</v>
      </c>
      <c r="AM56">
        <v>28.268551236749119</v>
      </c>
      <c r="AN56" s="44">
        <v>5.6537102473498235</v>
      </c>
      <c r="AO56" s="42">
        <v>56</v>
      </c>
      <c r="AP56">
        <v>1.9572514691394149E-3</v>
      </c>
    </row>
    <row r="57" spans="1:42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f t="shared" si="0"/>
        <v>0.16452012675305117</v>
      </c>
      <c r="U57" s="3">
        <f t="shared" si="1"/>
        <v>0.28207831301687586</v>
      </c>
      <c r="V57" s="23">
        <f t="shared" si="2"/>
        <v>0.10849334419994562</v>
      </c>
      <c r="W57" s="3">
        <f t="shared" si="3"/>
        <v>-0.11591287055019944</v>
      </c>
      <c r="X57" s="3">
        <v>16</v>
      </c>
      <c r="Y57" s="3">
        <v>37</v>
      </c>
      <c r="Z57" s="3">
        <v>0.43243243243243246</v>
      </c>
      <c r="AA57" s="37">
        <f t="shared" si="9"/>
        <v>37.323943661971832</v>
      </c>
      <c r="AB57" s="37">
        <f t="shared" si="10"/>
        <v>62.676056338028175</v>
      </c>
      <c r="AC57" s="37">
        <f t="shared" si="11"/>
        <v>0</v>
      </c>
      <c r="AD57" s="21" t="s">
        <v>17</v>
      </c>
      <c r="AE57" s="45">
        <f t="shared" si="4"/>
        <v>-0.15048590688299318</v>
      </c>
      <c r="AG57" s="16">
        <v>64</v>
      </c>
      <c r="AH57" s="16">
        <v>30</v>
      </c>
      <c r="AI57" s="16">
        <f t="shared" si="7"/>
        <v>60</v>
      </c>
      <c r="AJ57" s="16">
        <v>19</v>
      </c>
      <c r="AK57" s="33">
        <f t="shared" si="8"/>
        <v>0.31666666666666665</v>
      </c>
      <c r="AL57">
        <v>70</v>
      </c>
      <c r="AM57">
        <v>26.086956521739129</v>
      </c>
      <c r="AN57" s="44">
        <v>3.9130434782608701</v>
      </c>
      <c r="AO57" s="43">
        <v>57</v>
      </c>
      <c r="AP57">
        <v>6.4691010961395734E-4</v>
      </c>
    </row>
    <row r="58" spans="1:42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f t="shared" si="0"/>
        <v>0.17091769655535105</v>
      </c>
      <c r="U58" s="3">
        <f t="shared" si="1"/>
        <v>0.26993381971937785</v>
      </c>
      <c r="V58" s="23">
        <f t="shared" si="2"/>
        <v>0.1249575094657131</v>
      </c>
      <c r="W58" s="3">
        <f t="shared" si="3"/>
        <v>-9.2936580400844238E-2</v>
      </c>
      <c r="X58" s="3">
        <v>16</v>
      </c>
      <c r="Y58" s="3">
        <v>37</v>
      </c>
      <c r="Z58" s="3">
        <v>0.43243243243243246</v>
      </c>
      <c r="AA58" s="37">
        <f t="shared" si="9"/>
        <v>37.323943661971832</v>
      </c>
      <c r="AB58" s="37">
        <f t="shared" si="10"/>
        <v>62.676056338028175</v>
      </c>
      <c r="AC58" s="37">
        <f t="shared" si="11"/>
        <v>0</v>
      </c>
      <c r="AD58" s="21" t="s">
        <v>17</v>
      </c>
      <c r="AE58" s="45">
        <f t="shared" si="4"/>
        <v>-0.15048590688299318</v>
      </c>
      <c r="AG58" s="16">
        <v>65</v>
      </c>
      <c r="AH58" s="16">
        <v>30</v>
      </c>
      <c r="AI58" s="16">
        <f t="shared" si="7"/>
        <v>60</v>
      </c>
      <c r="AJ58" s="16">
        <v>17</v>
      </c>
      <c r="AK58" s="33">
        <f t="shared" si="8"/>
        <v>0.28333333333333333</v>
      </c>
      <c r="AL58">
        <v>67.099567099567096</v>
      </c>
      <c r="AM58">
        <v>26.839826839826841</v>
      </c>
      <c r="AN58" s="44">
        <v>6.0606060606060606</v>
      </c>
      <c r="AO58" s="42">
        <v>58</v>
      </c>
      <c r="AP58">
        <v>2.5051740361456909E-2</v>
      </c>
    </row>
    <row r="59" spans="1:42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f t="shared" si="0"/>
        <v>0.21474211185033923</v>
      </c>
      <c r="U59" s="3">
        <f t="shared" si="1"/>
        <v>0.33222069769622814</v>
      </c>
      <c r="V59" s="23">
        <f t="shared" si="2"/>
        <v>0.17960185185185185</v>
      </c>
      <c r="W59" s="3">
        <f t="shared" si="3"/>
        <v>-7.2184358172986407E-2</v>
      </c>
      <c r="X59" s="3">
        <v>16</v>
      </c>
      <c r="Y59" s="3">
        <v>37</v>
      </c>
      <c r="Z59" s="3">
        <v>0.43243243243243246</v>
      </c>
      <c r="AA59" s="37">
        <f t="shared" si="9"/>
        <v>37.323943661971832</v>
      </c>
      <c r="AB59" s="37">
        <f t="shared" si="10"/>
        <v>62.676056338028175</v>
      </c>
      <c r="AC59" s="37">
        <f t="shared" si="11"/>
        <v>0</v>
      </c>
      <c r="AD59" s="21" t="s">
        <v>17</v>
      </c>
      <c r="AE59" s="45">
        <f t="shared" si="4"/>
        <v>-0.15048590688299318</v>
      </c>
      <c r="AG59" s="16">
        <v>66</v>
      </c>
      <c r="AH59" s="16">
        <v>30</v>
      </c>
      <c r="AI59" s="16">
        <f t="shared" si="7"/>
        <v>60</v>
      </c>
      <c r="AJ59" s="16">
        <v>18</v>
      </c>
      <c r="AK59" s="33">
        <f t="shared" si="8"/>
        <v>0.3</v>
      </c>
      <c r="AL59">
        <v>55.666666666666664</v>
      </c>
      <c r="AM59">
        <v>44.333333333333336</v>
      </c>
      <c r="AN59" s="44">
        <v>0</v>
      </c>
      <c r="AO59" s="43">
        <v>59</v>
      </c>
      <c r="AP59">
        <v>-1.4276408560275788E-2</v>
      </c>
    </row>
    <row r="60" spans="1:42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f t="shared" si="0"/>
        <v>0.17303743864489424</v>
      </c>
      <c r="U60" s="3">
        <f t="shared" si="1"/>
        <v>0.27921129021087093</v>
      </c>
      <c r="V60" s="23">
        <f t="shared" si="2"/>
        <v>0.1214989648033126</v>
      </c>
      <c r="W60" s="3">
        <f t="shared" si="3"/>
        <v>-0.14203711971426752</v>
      </c>
      <c r="X60" s="3">
        <v>16</v>
      </c>
      <c r="Y60" s="3">
        <v>37</v>
      </c>
      <c r="Z60" s="3">
        <v>0.43243243243243246</v>
      </c>
      <c r="AA60" s="37">
        <f t="shared" si="9"/>
        <v>37.323943661971832</v>
      </c>
      <c r="AB60" s="37">
        <f t="shared" si="10"/>
        <v>62.676056338028175</v>
      </c>
      <c r="AC60" s="37">
        <f t="shared" si="11"/>
        <v>0</v>
      </c>
      <c r="AD60" s="21" t="s">
        <v>17</v>
      </c>
      <c r="AE60" s="45">
        <f t="shared" si="4"/>
        <v>-0.15048590688299318</v>
      </c>
      <c r="AG60" s="16">
        <v>67</v>
      </c>
      <c r="AH60" s="16">
        <v>30</v>
      </c>
      <c r="AI60" s="16">
        <f t="shared" si="7"/>
        <v>60</v>
      </c>
      <c r="AJ60" s="16">
        <v>16</v>
      </c>
      <c r="AK60" s="33">
        <f t="shared" si="8"/>
        <v>0.26666666666666666</v>
      </c>
      <c r="AL60">
        <v>58.582089552238806</v>
      </c>
      <c r="AM60">
        <v>36.940298507462686</v>
      </c>
      <c r="AN60" s="44">
        <v>4.477611940298508</v>
      </c>
      <c r="AO60" s="42">
        <v>60</v>
      </c>
      <c r="AP60">
        <v>-0.14129269861357052</v>
      </c>
    </row>
    <row r="61" spans="1:42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f t="shared" si="0"/>
        <v>0.18426880752993288</v>
      </c>
      <c r="U61" s="3">
        <f t="shared" si="1"/>
        <v>0.31790712666995169</v>
      </c>
      <c r="V61" s="23">
        <f t="shared" si="2"/>
        <v>0.1174106384621323</v>
      </c>
      <c r="W61" s="3">
        <f t="shared" si="3"/>
        <v>-7.2986377526250173E-2</v>
      </c>
      <c r="X61" s="3">
        <v>16</v>
      </c>
      <c r="Y61" s="3">
        <v>37</v>
      </c>
      <c r="Z61" s="3">
        <v>0.43243243243243246</v>
      </c>
      <c r="AA61" s="37">
        <f t="shared" si="9"/>
        <v>37.323943661971832</v>
      </c>
      <c r="AB61" s="37">
        <f t="shared" si="10"/>
        <v>62.676056338028175</v>
      </c>
      <c r="AC61" s="37">
        <f t="shared" si="11"/>
        <v>0</v>
      </c>
      <c r="AD61" s="21" t="s">
        <v>17</v>
      </c>
      <c r="AE61" s="45">
        <f t="shared" si="4"/>
        <v>-0.15048590688299318</v>
      </c>
      <c r="AG61" s="16">
        <v>68</v>
      </c>
      <c r="AH61" s="16">
        <v>30</v>
      </c>
      <c r="AI61" s="16">
        <f t="shared" si="7"/>
        <v>60</v>
      </c>
      <c r="AJ61" s="16">
        <v>15</v>
      </c>
      <c r="AK61" s="33">
        <f t="shared" si="8"/>
        <v>0.25</v>
      </c>
      <c r="AL61">
        <v>77.519379844961236</v>
      </c>
      <c r="AM61">
        <v>17.829457364341085</v>
      </c>
      <c r="AN61" s="44">
        <v>4.6511627906976747</v>
      </c>
      <c r="AO61" s="43">
        <v>61</v>
      </c>
      <c r="AP61">
        <v>1.5069935490898134E-2</v>
      </c>
    </row>
    <row r="62" spans="1:42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f t="shared" si="0"/>
        <v>0.21019522448547531</v>
      </c>
      <c r="U62" s="3">
        <f t="shared" si="1"/>
        <v>0.32355095809134232</v>
      </c>
      <c r="V62" s="23">
        <f t="shared" si="2"/>
        <v>0.12214892307692303</v>
      </c>
      <c r="W62" s="3">
        <f t="shared" si="3"/>
        <v>-7.5053152458183614E-2</v>
      </c>
      <c r="X62" s="3">
        <v>16</v>
      </c>
      <c r="Y62" s="3">
        <v>40</v>
      </c>
      <c r="Z62" s="3">
        <v>0.4</v>
      </c>
      <c r="AA62" s="37">
        <f t="shared" si="9"/>
        <v>36.034115138592746</v>
      </c>
      <c r="AB62" s="37">
        <f t="shared" si="10"/>
        <v>57.569296375266518</v>
      </c>
      <c r="AC62" s="37">
        <f t="shared" si="11"/>
        <v>6.3965884861407236</v>
      </c>
      <c r="AD62" s="21" t="s">
        <v>18</v>
      </c>
      <c r="AE62" s="45">
        <f t="shared" si="4"/>
        <v>5.9796026590770365E-2</v>
      </c>
      <c r="AG62" s="16">
        <v>69</v>
      </c>
      <c r="AH62" s="16">
        <v>30</v>
      </c>
      <c r="AI62" s="16">
        <f t="shared" si="7"/>
        <v>60</v>
      </c>
      <c r="AJ62" s="16">
        <v>12</v>
      </c>
      <c r="AK62" s="33">
        <f t="shared" si="8"/>
        <v>0.2</v>
      </c>
      <c r="AL62">
        <v>70.676691729323309</v>
      </c>
      <c r="AM62">
        <v>29.323308270676691</v>
      </c>
      <c r="AN62" s="44">
        <v>0</v>
      </c>
      <c r="AO62" s="42">
        <v>62</v>
      </c>
      <c r="AP62">
        <v>0.24649537117490672</v>
      </c>
    </row>
    <row r="63" spans="1:42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f t="shared" si="0"/>
        <v>0.16018735736742157</v>
      </c>
      <c r="U63" s="3">
        <f t="shared" si="1"/>
        <v>0.28345399412516831</v>
      </c>
      <c r="V63" s="23">
        <f t="shared" si="2"/>
        <v>9.1918557114228486E-2</v>
      </c>
      <c r="W63" s="3">
        <f t="shared" si="3"/>
        <v>-0.14649415692821366</v>
      </c>
      <c r="X63" s="3">
        <v>16</v>
      </c>
      <c r="Y63" s="3">
        <v>40</v>
      </c>
      <c r="Z63" s="3">
        <v>0.4</v>
      </c>
      <c r="AA63" s="37">
        <f t="shared" si="9"/>
        <v>36.034115138592746</v>
      </c>
      <c r="AB63" s="37">
        <f t="shared" si="10"/>
        <v>57.569296375266518</v>
      </c>
      <c r="AC63" s="37">
        <f t="shared" si="11"/>
        <v>6.3965884861407236</v>
      </c>
      <c r="AD63" s="21" t="s">
        <v>18</v>
      </c>
      <c r="AE63" s="45">
        <f t="shared" si="4"/>
        <v>5.9796026590770365E-2</v>
      </c>
      <c r="AG63" s="16">
        <v>70</v>
      </c>
      <c r="AH63" s="16">
        <v>30</v>
      </c>
      <c r="AI63" s="16">
        <f t="shared" si="7"/>
        <v>60</v>
      </c>
      <c r="AJ63" s="16">
        <v>15</v>
      </c>
      <c r="AK63" s="33">
        <f t="shared" si="8"/>
        <v>0.25</v>
      </c>
      <c r="AL63">
        <v>70.111731843575413</v>
      </c>
      <c r="AM63">
        <v>29.88826815642458</v>
      </c>
      <c r="AN63" s="44">
        <v>0</v>
      </c>
      <c r="AO63" s="43">
        <v>63</v>
      </c>
      <c r="AP63">
        <v>-3.9043578869308371E-2</v>
      </c>
    </row>
    <row r="64" spans="1:42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f t="shared" si="0"/>
        <v>0.15543026504053964</v>
      </c>
      <c r="U64" s="3">
        <f t="shared" si="1"/>
        <v>0.2621629136538336</v>
      </c>
      <c r="V64" s="23">
        <f t="shared" si="2"/>
        <v>0.10190029325513199</v>
      </c>
      <c r="W64" s="3">
        <f t="shared" si="3"/>
        <v>-0.13377249857357743</v>
      </c>
      <c r="X64" s="3">
        <v>16</v>
      </c>
      <c r="Y64" s="3">
        <v>40</v>
      </c>
      <c r="Z64" s="3">
        <v>0.4</v>
      </c>
      <c r="AA64" s="37">
        <f t="shared" si="9"/>
        <v>36.034115138592746</v>
      </c>
      <c r="AB64" s="37">
        <f t="shared" si="10"/>
        <v>57.569296375266518</v>
      </c>
      <c r="AC64" s="37">
        <f t="shared" si="11"/>
        <v>6.3965884861407236</v>
      </c>
      <c r="AD64" s="21" t="s">
        <v>18</v>
      </c>
      <c r="AE64" s="45">
        <f t="shared" si="4"/>
        <v>5.9796026590770365E-2</v>
      </c>
      <c r="AG64" s="16">
        <v>71</v>
      </c>
      <c r="AH64" s="16">
        <v>30</v>
      </c>
      <c r="AI64" s="16">
        <f t="shared" si="7"/>
        <v>60</v>
      </c>
      <c r="AJ64" s="16">
        <v>17</v>
      </c>
      <c r="AK64" s="33">
        <f t="shared" si="8"/>
        <v>0.28333333333333333</v>
      </c>
      <c r="AL64">
        <v>49.657534246575338</v>
      </c>
      <c r="AM64">
        <v>50.342465753424662</v>
      </c>
      <c r="AN64" s="44">
        <v>0</v>
      </c>
      <c r="AO64" s="42">
        <v>64</v>
      </c>
      <c r="AP64">
        <v>4.540546411529417E-2</v>
      </c>
    </row>
    <row r="65" spans="1:42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f t="shared" si="0"/>
        <v>2.8198991702140176E-2</v>
      </c>
      <c r="U65" s="3">
        <f t="shared" si="1"/>
        <v>9.8466903256021046E-2</v>
      </c>
      <c r="V65" s="23">
        <f t="shared" si="2"/>
        <v>2.752136752136751E-2</v>
      </c>
      <c r="W65" s="3">
        <f t="shared" si="3"/>
        <v>-5.3521718577656412E-2</v>
      </c>
      <c r="X65" s="3">
        <v>16</v>
      </c>
      <c r="Y65" s="3">
        <v>40</v>
      </c>
      <c r="Z65" s="3">
        <v>0.4</v>
      </c>
      <c r="AA65" s="37">
        <f t="shared" si="9"/>
        <v>36.034115138592746</v>
      </c>
      <c r="AB65" s="37">
        <f t="shared" si="10"/>
        <v>57.569296375266518</v>
      </c>
      <c r="AC65" s="37">
        <f t="shared" si="11"/>
        <v>6.3965884861407236</v>
      </c>
      <c r="AD65" s="21" t="s">
        <v>18</v>
      </c>
      <c r="AE65" s="45">
        <f t="shared" si="4"/>
        <v>5.9796026590770365E-2</v>
      </c>
      <c r="AG65" s="16">
        <v>72</v>
      </c>
      <c r="AH65" s="16">
        <v>30</v>
      </c>
      <c r="AI65" s="16">
        <f t="shared" si="7"/>
        <v>60</v>
      </c>
      <c r="AJ65" s="16">
        <v>19</v>
      </c>
      <c r="AK65" s="33">
        <f t="shared" si="8"/>
        <v>0.31666666666666665</v>
      </c>
      <c r="AL65">
        <v>58.90804597701149</v>
      </c>
      <c r="AM65">
        <v>41.09195402298851</v>
      </c>
      <c r="AN65" s="44">
        <v>0</v>
      </c>
      <c r="AO65" s="43">
        <v>65</v>
      </c>
      <c r="AP65">
        <v>0.14788592108517468</v>
      </c>
    </row>
    <row r="66" spans="1:42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f t="shared" ref="T66:T129" si="12">2.5*((M66 - I66) / (M66 + 6*K66 -7.5*I66 +1))</f>
        <v>0.16879080656862108</v>
      </c>
      <c r="U66" s="3">
        <f t="shared" ref="U66:U129" si="13">(M66*(1-I66)*(M66-I66))^(1/3)</f>
        <v>0.28189523586949583</v>
      </c>
      <c r="V66" s="23">
        <f t="shared" ref="V66:V129" si="14">(M66 - I66) / (M66 + I66 + 0.428) * (1.428)</f>
        <v>0.10156595744680855</v>
      </c>
      <c r="W66" s="3">
        <f t="shared" ref="W66:W129" si="15">(M66-P66)/(M66+P66)</f>
        <v>-0.15694935834362636</v>
      </c>
      <c r="X66" s="3">
        <v>16</v>
      </c>
      <c r="Y66" s="3">
        <v>40</v>
      </c>
      <c r="Z66" s="3">
        <v>0.4</v>
      </c>
      <c r="AA66" s="37">
        <f t="shared" si="9"/>
        <v>36.034115138592746</v>
      </c>
      <c r="AB66" s="37">
        <f t="shared" si="10"/>
        <v>57.569296375266518</v>
      </c>
      <c r="AC66" s="37">
        <f t="shared" si="11"/>
        <v>6.3965884861407236</v>
      </c>
      <c r="AD66" s="21" t="s">
        <v>18</v>
      </c>
      <c r="AE66" s="45">
        <f t="shared" si="4"/>
        <v>5.9796026590770365E-2</v>
      </c>
      <c r="AG66" s="16">
        <v>73</v>
      </c>
      <c r="AH66" s="16">
        <v>30</v>
      </c>
      <c r="AI66" s="16">
        <f t="shared" si="7"/>
        <v>60</v>
      </c>
      <c r="AJ66" s="16">
        <v>16</v>
      </c>
      <c r="AK66" s="33">
        <f t="shared" si="8"/>
        <v>0.26666666666666666</v>
      </c>
      <c r="AL66">
        <v>69.525959367945831</v>
      </c>
      <c r="AM66">
        <v>30.474040632054177</v>
      </c>
      <c r="AN66" s="44">
        <v>0</v>
      </c>
      <c r="AO66" s="42">
        <v>66</v>
      </c>
      <c r="AP66">
        <v>-0.16821944379733639</v>
      </c>
    </row>
    <row r="67" spans="1:42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f t="shared" si="12"/>
        <v>0.15445333146647533</v>
      </c>
      <c r="U67" s="3">
        <f t="shared" si="13"/>
        <v>0.2718998589693799</v>
      </c>
      <c r="V67" s="23">
        <f t="shared" si="14"/>
        <v>7.5090719499478625E-2</v>
      </c>
      <c r="W67" s="3">
        <f t="shared" si="15"/>
        <v>-0.14842858624624006</v>
      </c>
      <c r="X67" s="3">
        <v>16</v>
      </c>
      <c r="Y67" s="3">
        <v>40</v>
      </c>
      <c r="Z67" s="3">
        <v>0.4</v>
      </c>
      <c r="AA67" s="37">
        <f t="shared" si="9"/>
        <v>36.034115138592746</v>
      </c>
      <c r="AB67" s="37">
        <f t="shared" si="10"/>
        <v>57.569296375266518</v>
      </c>
      <c r="AC67" s="37">
        <f t="shared" si="11"/>
        <v>6.3965884861407236</v>
      </c>
      <c r="AD67" s="21" t="s">
        <v>18</v>
      </c>
      <c r="AE67" s="45">
        <f t="shared" ref="AE67:AE130" si="16">INDEX($AP$2:$AP$94,MATCH($A67,$AO$2:$AO$94,0))</f>
        <v>5.9796026590770365E-2</v>
      </c>
      <c r="AG67" s="16">
        <v>74</v>
      </c>
      <c r="AH67" s="16">
        <v>30</v>
      </c>
      <c r="AI67" s="16">
        <f t="shared" ref="AI67:AI86" si="17">AH67*2</f>
        <v>60</v>
      </c>
      <c r="AJ67" s="16">
        <v>20</v>
      </c>
      <c r="AK67" s="33">
        <f t="shared" ref="AK67:AK86" si="18">AJ67/AI67</f>
        <v>0.33333333333333331</v>
      </c>
      <c r="AL67">
        <v>60.617760617760617</v>
      </c>
      <c r="AM67">
        <v>39.382239382239383</v>
      </c>
      <c r="AN67" s="44">
        <v>0</v>
      </c>
      <c r="AO67" s="42">
        <v>67</v>
      </c>
      <c r="AP67">
        <v>-0.1522555390315464</v>
      </c>
    </row>
    <row r="68" spans="1:42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f t="shared" si="12"/>
        <v>0.16974719595983329</v>
      </c>
      <c r="U68" s="3">
        <f t="shared" si="13"/>
        <v>0.28742809120299262</v>
      </c>
      <c r="V68" s="23">
        <f t="shared" si="14"/>
        <v>0.12953809944101208</v>
      </c>
      <c r="W68" s="3">
        <f t="shared" si="15"/>
        <v>-6.3022102927884752E-2</v>
      </c>
      <c r="X68" s="3">
        <v>22</v>
      </c>
      <c r="Y68" s="3">
        <v>44</v>
      </c>
      <c r="Z68" s="3">
        <v>0.5</v>
      </c>
      <c r="AA68" s="37">
        <f t="shared" si="9"/>
        <v>17.11340206185567</v>
      </c>
      <c r="AB68" s="37">
        <f t="shared" si="10"/>
        <v>82.88659793814432</v>
      </c>
      <c r="AC68" s="37">
        <f t="shared" si="11"/>
        <v>0</v>
      </c>
      <c r="AD68" s="21" t="s">
        <v>19</v>
      </c>
      <c r="AE68" s="45">
        <f t="shared" si="16"/>
        <v>-0.41027926509072754</v>
      </c>
      <c r="AG68" s="16">
        <v>75</v>
      </c>
      <c r="AH68" s="16">
        <v>30</v>
      </c>
      <c r="AI68" s="16">
        <f t="shared" si="17"/>
        <v>60</v>
      </c>
      <c r="AJ68" s="16">
        <v>15</v>
      </c>
      <c r="AK68" s="33">
        <f t="shared" si="18"/>
        <v>0.25</v>
      </c>
      <c r="AL68">
        <v>69.230769230769226</v>
      </c>
      <c r="AM68">
        <v>27.163461538461537</v>
      </c>
      <c r="AN68" s="44">
        <v>3.6057692307692304</v>
      </c>
      <c r="AO68" s="43">
        <v>68</v>
      </c>
      <c r="AP68">
        <v>-9.0603270178547857E-2</v>
      </c>
    </row>
    <row r="69" spans="1:42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f t="shared" si="12"/>
        <v>0.17684875937101324</v>
      </c>
      <c r="U69" s="3">
        <f t="shared" si="13"/>
        <v>0.29163980599367778</v>
      </c>
      <c r="V69" s="23">
        <f t="shared" si="14"/>
        <v>0.14401103504649021</v>
      </c>
      <c r="W69" s="3">
        <f t="shared" si="15"/>
        <v>-2.5451707785581409E-2</v>
      </c>
      <c r="X69" s="3">
        <v>20</v>
      </c>
      <c r="Y69" s="3">
        <v>42</v>
      </c>
      <c r="Z69" s="3">
        <v>0.47619047619047616</v>
      </c>
      <c r="AA69" s="37">
        <f t="shared" si="9"/>
        <v>52.405063291139243</v>
      </c>
      <c r="AB69" s="37">
        <f t="shared" si="10"/>
        <v>23.544303797468356</v>
      </c>
      <c r="AC69" s="37">
        <f t="shared" si="11"/>
        <v>24.050632911392402</v>
      </c>
      <c r="AD69" s="21" t="s">
        <v>20</v>
      </c>
      <c r="AE69" s="45">
        <f t="shared" si="16"/>
        <v>-0.21957753834691193</v>
      </c>
      <c r="AG69" s="16">
        <v>76</v>
      </c>
      <c r="AH69" s="16">
        <v>30</v>
      </c>
      <c r="AI69" s="16">
        <f t="shared" si="17"/>
        <v>60</v>
      </c>
      <c r="AJ69" s="16">
        <v>16</v>
      </c>
      <c r="AK69" s="33">
        <f t="shared" si="18"/>
        <v>0.26666666666666666</v>
      </c>
      <c r="AL69">
        <v>63.669064748201428</v>
      </c>
      <c r="AM69">
        <v>31.294964028776977</v>
      </c>
      <c r="AN69" s="44">
        <v>5.0359712230215825</v>
      </c>
      <c r="AO69" s="42">
        <v>69</v>
      </c>
      <c r="AP69">
        <v>5.5105451805838035E-2</v>
      </c>
    </row>
    <row r="70" spans="1:42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f t="shared" si="12"/>
        <v>0.17874226945023408</v>
      </c>
      <c r="U70" s="3">
        <f t="shared" si="13"/>
        <v>0.29073303947019857</v>
      </c>
      <c r="V70" s="23">
        <f t="shared" si="14"/>
        <v>8.3764524493657566E-2</v>
      </c>
      <c r="W70" s="3">
        <f t="shared" si="15"/>
        <v>-0.11565292685716155</v>
      </c>
      <c r="X70" s="3">
        <v>12</v>
      </c>
      <c r="Y70" s="3">
        <v>36</v>
      </c>
      <c r="Z70" s="3">
        <v>0.33333333333333331</v>
      </c>
      <c r="AA70" s="37">
        <f t="shared" si="9"/>
        <v>42.553191489361694</v>
      </c>
      <c r="AB70" s="37">
        <f t="shared" si="10"/>
        <v>45.531914893617014</v>
      </c>
      <c r="AC70" s="37">
        <f t="shared" si="11"/>
        <v>11.914893617021274</v>
      </c>
      <c r="AD70" s="21" t="s">
        <v>21</v>
      </c>
      <c r="AE70" s="45">
        <f t="shared" si="16"/>
        <v>9.727091505487534E-2</v>
      </c>
      <c r="AG70" s="16">
        <v>77</v>
      </c>
      <c r="AH70" s="16">
        <v>30</v>
      </c>
      <c r="AI70" s="16">
        <f t="shared" si="17"/>
        <v>60</v>
      </c>
      <c r="AJ70" s="16">
        <v>15</v>
      </c>
      <c r="AK70" s="33">
        <f t="shared" si="18"/>
        <v>0.25</v>
      </c>
      <c r="AL70">
        <v>62.241887905604706</v>
      </c>
      <c r="AM70">
        <v>33.038348082595867</v>
      </c>
      <c r="AN70" s="44">
        <v>4.71976401179941</v>
      </c>
      <c r="AO70" s="43">
        <v>70</v>
      </c>
      <c r="AP70">
        <v>-0.14002073256404518</v>
      </c>
    </row>
    <row r="71" spans="1:42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f t="shared" si="12"/>
        <v>0.12421878824470084</v>
      </c>
      <c r="U71" s="3">
        <f t="shared" si="13"/>
        <v>0.2540094798578128</v>
      </c>
      <c r="V71" s="23">
        <f t="shared" si="14"/>
        <v>7.2080563613758822E-2</v>
      </c>
      <c r="W71" s="3">
        <f t="shared" si="15"/>
        <v>-0.1469685575496433</v>
      </c>
      <c r="X71" s="3">
        <v>12</v>
      </c>
      <c r="Y71" s="3">
        <v>36</v>
      </c>
      <c r="Z71" s="3">
        <v>0.33333333333333331</v>
      </c>
      <c r="AA71" s="37">
        <f t="shared" si="9"/>
        <v>42.553191489361694</v>
      </c>
      <c r="AB71" s="37">
        <f t="shared" si="10"/>
        <v>45.531914893617014</v>
      </c>
      <c r="AC71" s="37">
        <f t="shared" si="11"/>
        <v>11.914893617021274</v>
      </c>
      <c r="AD71" s="21" t="s">
        <v>21</v>
      </c>
      <c r="AE71" s="45">
        <f t="shared" si="16"/>
        <v>9.727091505487534E-2</v>
      </c>
      <c r="AG71" s="16">
        <v>78</v>
      </c>
      <c r="AH71" s="16">
        <v>30</v>
      </c>
      <c r="AI71" s="16">
        <f t="shared" si="17"/>
        <v>60</v>
      </c>
      <c r="AJ71" s="16">
        <v>20</v>
      </c>
      <c r="AK71" s="33">
        <f t="shared" si="18"/>
        <v>0.33333333333333331</v>
      </c>
      <c r="AL71">
        <v>69.075144508670519</v>
      </c>
      <c r="AM71">
        <v>22.25433526011561</v>
      </c>
      <c r="AN71" s="44">
        <v>8.6705202312138745</v>
      </c>
      <c r="AO71" s="42">
        <v>71</v>
      </c>
      <c r="AP71">
        <v>0.14773929627573557</v>
      </c>
    </row>
    <row r="72" spans="1:42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f t="shared" si="12"/>
        <v>0.15971201135729859</v>
      </c>
      <c r="U72" s="3">
        <f t="shared" si="13"/>
        <v>0.27426664153092895</v>
      </c>
      <c r="V72" s="23">
        <f t="shared" si="14"/>
        <v>9.2081883316274329E-2</v>
      </c>
      <c r="W72" s="3">
        <f t="shared" si="15"/>
        <v>-0.1232947012787068</v>
      </c>
      <c r="X72" s="3">
        <v>12</v>
      </c>
      <c r="Y72" s="3">
        <v>36</v>
      </c>
      <c r="Z72" s="3">
        <v>0.33333333333333331</v>
      </c>
      <c r="AA72" s="37">
        <f t="shared" si="9"/>
        <v>42.553191489361694</v>
      </c>
      <c r="AB72" s="37">
        <f t="shared" si="10"/>
        <v>45.531914893617014</v>
      </c>
      <c r="AC72" s="37">
        <f t="shared" si="11"/>
        <v>11.914893617021274</v>
      </c>
      <c r="AD72" s="21" t="s">
        <v>21</v>
      </c>
      <c r="AE72" s="45">
        <f t="shared" si="16"/>
        <v>9.727091505487534E-2</v>
      </c>
      <c r="AG72" s="16">
        <v>79</v>
      </c>
      <c r="AH72" s="16">
        <v>30</v>
      </c>
      <c r="AI72" s="16">
        <f t="shared" si="17"/>
        <v>60</v>
      </c>
      <c r="AJ72" s="16">
        <v>18</v>
      </c>
      <c r="AK72" s="33">
        <f t="shared" si="18"/>
        <v>0.3</v>
      </c>
      <c r="AL72">
        <v>70.183486238532112</v>
      </c>
      <c r="AM72">
        <v>26.605504587155966</v>
      </c>
      <c r="AN72" s="44">
        <v>3.2110091743119273</v>
      </c>
      <c r="AO72" s="43">
        <v>72</v>
      </c>
      <c r="AP72">
        <v>-4.2925534360946926E-2</v>
      </c>
    </row>
    <row r="73" spans="1:42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f t="shared" si="12"/>
        <v>0.22694922697194084</v>
      </c>
      <c r="U73" s="3">
        <f t="shared" si="13"/>
        <v>0.33477562744051365</v>
      </c>
      <c r="V73" s="23">
        <f t="shared" si="14"/>
        <v>0.12422346368715083</v>
      </c>
      <c r="W73" s="3">
        <f t="shared" si="15"/>
        <v>-0.1365803677318897</v>
      </c>
      <c r="X73" s="3">
        <v>12</v>
      </c>
      <c r="Y73" s="3">
        <v>36</v>
      </c>
      <c r="Z73" s="3">
        <v>0.33333333333333331</v>
      </c>
      <c r="AA73" s="37">
        <f t="shared" si="9"/>
        <v>42.553191489361694</v>
      </c>
      <c r="AB73" s="37">
        <f t="shared" si="10"/>
        <v>45.531914893617014</v>
      </c>
      <c r="AC73" s="37">
        <f t="shared" si="11"/>
        <v>11.914893617021274</v>
      </c>
      <c r="AD73" s="21" t="s">
        <v>21</v>
      </c>
      <c r="AE73" s="45">
        <f t="shared" si="16"/>
        <v>9.727091505487534E-2</v>
      </c>
      <c r="AG73" s="16">
        <v>80</v>
      </c>
      <c r="AH73" s="16">
        <v>30</v>
      </c>
      <c r="AI73" s="16">
        <f t="shared" si="17"/>
        <v>60</v>
      </c>
      <c r="AJ73" s="16">
        <v>12</v>
      </c>
      <c r="AK73" s="33">
        <f t="shared" si="18"/>
        <v>0.2</v>
      </c>
      <c r="AL73">
        <v>59.121621621621621</v>
      </c>
      <c r="AM73">
        <v>40.878378378378379</v>
      </c>
      <c r="AN73" s="44">
        <v>0</v>
      </c>
      <c r="AO73" s="42">
        <v>73</v>
      </c>
      <c r="AP73">
        <v>-0.17332934842820819</v>
      </c>
    </row>
    <row r="74" spans="1:42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f t="shared" si="12"/>
        <v>0.12973545538702552</v>
      </c>
      <c r="U74" s="3">
        <f t="shared" si="13"/>
        <v>0.25048883455876841</v>
      </c>
      <c r="V74" s="23">
        <f t="shared" si="14"/>
        <v>6.8022224037911555E-2</v>
      </c>
      <c r="W74" s="3">
        <f t="shared" si="15"/>
        <v>-0.1762459496991205</v>
      </c>
      <c r="X74" s="3">
        <v>12</v>
      </c>
      <c r="Y74" s="3">
        <v>36</v>
      </c>
      <c r="Z74" s="3">
        <v>0.33333333333333331</v>
      </c>
      <c r="AA74" s="37">
        <f t="shared" si="9"/>
        <v>42.553191489361694</v>
      </c>
      <c r="AB74" s="37">
        <f t="shared" si="10"/>
        <v>45.531914893617014</v>
      </c>
      <c r="AC74" s="37">
        <f t="shared" si="11"/>
        <v>11.914893617021274</v>
      </c>
      <c r="AD74" s="21" t="s">
        <v>21</v>
      </c>
      <c r="AE74" s="45">
        <f t="shared" si="16"/>
        <v>9.727091505487534E-2</v>
      </c>
      <c r="AG74" s="16">
        <v>81</v>
      </c>
      <c r="AH74" s="16">
        <v>30</v>
      </c>
      <c r="AI74" s="16">
        <f t="shared" si="17"/>
        <v>60</v>
      </c>
      <c r="AJ74" s="16">
        <v>11</v>
      </c>
      <c r="AK74" s="33">
        <f t="shared" si="18"/>
        <v>0.18333333333333332</v>
      </c>
      <c r="AL74">
        <v>80.882352941176478</v>
      </c>
      <c r="AM74">
        <v>12.867647058823529</v>
      </c>
      <c r="AN74" s="44">
        <v>6.25</v>
      </c>
      <c r="AO74" s="43">
        <v>74</v>
      </c>
      <c r="AP74">
        <v>0.10856215033557715</v>
      </c>
    </row>
    <row r="75" spans="1:42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f t="shared" si="12"/>
        <v>0.11756301566876085</v>
      </c>
      <c r="U75" s="3">
        <f t="shared" si="13"/>
        <v>0.23922624540508819</v>
      </c>
      <c r="V75" s="23">
        <f t="shared" si="14"/>
        <v>4.9668696199873991E-2</v>
      </c>
      <c r="W75" s="3">
        <f t="shared" si="15"/>
        <v>-0.13600552640668429</v>
      </c>
      <c r="X75" s="3">
        <v>12</v>
      </c>
      <c r="Y75" s="3">
        <v>36</v>
      </c>
      <c r="Z75" s="3">
        <v>0.33333333333333331</v>
      </c>
      <c r="AA75" s="37">
        <f t="shared" si="9"/>
        <v>42.553191489361694</v>
      </c>
      <c r="AB75" s="37">
        <f t="shared" si="10"/>
        <v>45.531914893617014</v>
      </c>
      <c r="AC75" s="37">
        <f t="shared" si="11"/>
        <v>11.914893617021274</v>
      </c>
      <c r="AD75" s="21" t="s">
        <v>21</v>
      </c>
      <c r="AE75" s="45">
        <f t="shared" si="16"/>
        <v>9.727091505487534E-2</v>
      </c>
      <c r="AG75" s="16">
        <v>82</v>
      </c>
      <c r="AH75" s="16">
        <v>30</v>
      </c>
      <c r="AI75" s="16">
        <f t="shared" si="17"/>
        <v>60</v>
      </c>
      <c r="AJ75" s="16">
        <v>16</v>
      </c>
      <c r="AK75" s="33">
        <f t="shared" si="18"/>
        <v>0.26666666666666666</v>
      </c>
      <c r="AL75">
        <v>64.356435643564353</v>
      </c>
      <c r="AM75">
        <v>31.188118811881189</v>
      </c>
      <c r="AN75" s="44">
        <v>4.455445544554455</v>
      </c>
      <c r="AO75" s="42">
        <v>75</v>
      </c>
      <c r="AP75">
        <v>-3.9463198912829234E-2</v>
      </c>
    </row>
    <row r="76" spans="1:42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f t="shared" si="12"/>
        <v>0.18489561321950818</v>
      </c>
      <c r="U76" s="3">
        <f t="shared" si="13"/>
        <v>0.29539267443630696</v>
      </c>
      <c r="V76" s="23">
        <f t="shared" si="14"/>
        <v>9.1746824289595422E-2</v>
      </c>
      <c r="W76" s="3">
        <f t="shared" si="15"/>
        <v>-0.14360216992126901</v>
      </c>
      <c r="X76" s="3">
        <v>20</v>
      </c>
      <c r="Y76" s="3">
        <v>25</v>
      </c>
      <c r="Z76" s="3">
        <v>0.8</v>
      </c>
      <c r="AA76" s="37">
        <f t="shared" si="9"/>
        <v>37.810945273631845</v>
      </c>
      <c r="AB76" s="37">
        <f t="shared" si="10"/>
        <v>53.482587064676622</v>
      </c>
      <c r="AC76" s="37">
        <f t="shared" si="11"/>
        <v>8.7064676616915424</v>
      </c>
      <c r="AD76" s="21" t="s">
        <v>22</v>
      </c>
      <c r="AE76" s="45">
        <f t="shared" si="16"/>
        <v>0.10742331222009945</v>
      </c>
      <c r="AG76" s="16">
        <v>83</v>
      </c>
      <c r="AH76" s="16">
        <v>30</v>
      </c>
      <c r="AI76" s="16">
        <f t="shared" si="17"/>
        <v>60</v>
      </c>
      <c r="AJ76" s="16">
        <v>16</v>
      </c>
      <c r="AK76" s="33">
        <f t="shared" si="18"/>
        <v>0.26666666666666666</v>
      </c>
      <c r="AL76">
        <v>74.203821656050948</v>
      </c>
      <c r="AM76">
        <v>25.796178343949045</v>
      </c>
      <c r="AN76" s="44">
        <v>0</v>
      </c>
      <c r="AO76" s="43">
        <v>76</v>
      </c>
      <c r="AP76">
        <v>6.3858787242868059E-2</v>
      </c>
    </row>
    <row r="77" spans="1:42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f t="shared" si="12"/>
        <v>0.16340807321993861</v>
      </c>
      <c r="U77" s="3">
        <f t="shared" si="13"/>
        <v>0.27749467906146186</v>
      </c>
      <c r="V77" s="23">
        <f t="shared" si="14"/>
        <v>0.10139118040089085</v>
      </c>
      <c r="W77" s="3">
        <f t="shared" si="15"/>
        <v>-0.18055864266133217</v>
      </c>
      <c r="X77" s="3">
        <v>20</v>
      </c>
      <c r="Y77" s="3">
        <v>25</v>
      </c>
      <c r="Z77" s="3">
        <v>0.8</v>
      </c>
      <c r="AA77" s="37">
        <f t="shared" si="9"/>
        <v>37.810945273631845</v>
      </c>
      <c r="AB77" s="37">
        <f t="shared" si="10"/>
        <v>53.482587064676622</v>
      </c>
      <c r="AC77" s="37">
        <f t="shared" si="11"/>
        <v>8.7064676616915424</v>
      </c>
      <c r="AD77" s="21" t="s">
        <v>22</v>
      </c>
      <c r="AE77" s="45">
        <f t="shared" si="16"/>
        <v>0.10742331222009945</v>
      </c>
      <c r="AG77" s="16">
        <v>84</v>
      </c>
      <c r="AH77" s="16">
        <v>30</v>
      </c>
      <c r="AI77" s="16">
        <f t="shared" si="17"/>
        <v>60</v>
      </c>
      <c r="AJ77" s="16">
        <v>17</v>
      </c>
      <c r="AK77" s="33">
        <f t="shared" si="18"/>
        <v>0.28333333333333333</v>
      </c>
      <c r="AL77">
        <v>79.264214046822744</v>
      </c>
      <c r="AM77">
        <v>20.735785953177256</v>
      </c>
      <c r="AN77" s="44">
        <v>0</v>
      </c>
      <c r="AO77" s="42">
        <v>77</v>
      </c>
      <c r="AP77">
        <v>-0.16449506162033833</v>
      </c>
    </row>
    <row r="78" spans="1:42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f t="shared" si="12"/>
        <v>0.17112222165535779</v>
      </c>
      <c r="U78" s="3">
        <f t="shared" si="13"/>
        <v>0.27266096920468985</v>
      </c>
      <c r="V78" s="23">
        <f t="shared" si="14"/>
        <v>0.11185559988323442</v>
      </c>
      <c r="W78" s="3">
        <f t="shared" si="15"/>
        <v>-0.15675943717845409</v>
      </c>
      <c r="X78" s="3">
        <v>20</v>
      </c>
      <c r="Y78" s="3">
        <v>25</v>
      </c>
      <c r="Z78" s="3">
        <v>0.8</v>
      </c>
      <c r="AA78" s="37">
        <f t="shared" si="9"/>
        <v>37.810945273631845</v>
      </c>
      <c r="AB78" s="37">
        <f t="shared" si="10"/>
        <v>53.482587064676622</v>
      </c>
      <c r="AC78" s="37">
        <f t="shared" si="11"/>
        <v>8.7064676616915424</v>
      </c>
      <c r="AD78" s="21" t="s">
        <v>22</v>
      </c>
      <c r="AE78" s="45">
        <f t="shared" si="16"/>
        <v>0.10742331222009945</v>
      </c>
      <c r="AG78" s="16">
        <v>85</v>
      </c>
      <c r="AH78" s="16">
        <v>30</v>
      </c>
      <c r="AI78" s="16">
        <f t="shared" si="17"/>
        <v>60</v>
      </c>
      <c r="AJ78" s="16">
        <v>18</v>
      </c>
      <c r="AK78" s="33">
        <f t="shared" si="18"/>
        <v>0.3</v>
      </c>
      <c r="AL78">
        <v>85.211267605633793</v>
      </c>
      <c r="AM78">
        <v>11.267605633802818</v>
      </c>
      <c r="AN78" s="44">
        <v>3.5211267605633805</v>
      </c>
      <c r="AO78" s="43">
        <v>78</v>
      </c>
      <c r="AP78">
        <v>-4.2740816747317556E-3</v>
      </c>
    </row>
    <row r="79" spans="1:42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f t="shared" si="12"/>
        <v>0.21502042892799794</v>
      </c>
      <c r="U79" s="3">
        <f t="shared" si="13"/>
        <v>0.31915351383223067</v>
      </c>
      <c r="V79" s="23">
        <f t="shared" si="14"/>
        <v>0.12206478116606094</v>
      </c>
      <c r="W79" s="3">
        <f t="shared" si="15"/>
        <v>-0.17921843548275151</v>
      </c>
      <c r="X79" s="3">
        <v>20</v>
      </c>
      <c r="Y79" s="3">
        <v>25</v>
      </c>
      <c r="Z79" s="3">
        <v>0.8</v>
      </c>
      <c r="AA79" s="37">
        <f t="shared" si="9"/>
        <v>37.810945273631845</v>
      </c>
      <c r="AB79" s="37">
        <f t="shared" si="10"/>
        <v>53.482587064676622</v>
      </c>
      <c r="AC79" s="37">
        <f t="shared" si="11"/>
        <v>8.7064676616915424</v>
      </c>
      <c r="AD79" s="21" t="s">
        <v>22</v>
      </c>
      <c r="AE79" s="45">
        <f t="shared" si="16"/>
        <v>0.10742331222009945</v>
      </c>
      <c r="AG79" s="16">
        <v>86</v>
      </c>
      <c r="AH79" s="16">
        <v>30</v>
      </c>
      <c r="AI79" s="16">
        <f t="shared" si="17"/>
        <v>60</v>
      </c>
      <c r="AJ79" s="16">
        <v>16</v>
      </c>
      <c r="AK79" s="33">
        <f t="shared" si="18"/>
        <v>0.26666666666666666</v>
      </c>
      <c r="AL79">
        <v>70.754716981132077</v>
      </c>
      <c r="AM79">
        <v>24.056603773584907</v>
      </c>
      <c r="AN79" s="44">
        <v>5.1886792452830202</v>
      </c>
      <c r="AO79" s="42">
        <v>79</v>
      </c>
      <c r="AP79">
        <v>-5.8603915997654077E-2</v>
      </c>
    </row>
    <row r="80" spans="1:42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f t="shared" si="12"/>
        <v>0.16716261933861171</v>
      </c>
      <c r="U80" s="3">
        <f t="shared" si="13"/>
        <v>0.27164810688483393</v>
      </c>
      <c r="V80" s="23">
        <f t="shared" si="14"/>
        <v>9.6236722306525052E-2</v>
      </c>
      <c r="W80" s="3">
        <f t="shared" si="15"/>
        <v>-0.18961422766372893</v>
      </c>
      <c r="X80" s="3">
        <v>20</v>
      </c>
      <c r="Y80" s="3">
        <v>25</v>
      </c>
      <c r="Z80" s="3">
        <v>0.8</v>
      </c>
      <c r="AA80" s="37">
        <f t="shared" si="9"/>
        <v>37.810945273631845</v>
      </c>
      <c r="AB80" s="37">
        <f t="shared" si="10"/>
        <v>53.482587064676622</v>
      </c>
      <c r="AC80" s="37">
        <f t="shared" si="11"/>
        <v>8.7064676616915424</v>
      </c>
      <c r="AD80" s="21" t="s">
        <v>22</v>
      </c>
      <c r="AE80" s="45">
        <f t="shared" si="16"/>
        <v>0.10742331222009945</v>
      </c>
      <c r="AG80" s="16">
        <v>87</v>
      </c>
      <c r="AH80" s="16">
        <v>30</v>
      </c>
      <c r="AI80" s="16">
        <f t="shared" si="17"/>
        <v>60</v>
      </c>
      <c r="AJ80" s="16">
        <v>17</v>
      </c>
      <c r="AK80" s="33">
        <f t="shared" si="18"/>
        <v>0.28333333333333333</v>
      </c>
      <c r="AL80">
        <v>70.445344129554655</v>
      </c>
      <c r="AM80">
        <v>23.076923076923073</v>
      </c>
      <c r="AN80" s="44">
        <v>6.4777327935222671</v>
      </c>
      <c r="AO80" s="43">
        <v>80</v>
      </c>
      <c r="AP80">
        <v>0.16667242923851275</v>
      </c>
    </row>
    <row r="81" spans="1:42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f t="shared" si="12"/>
        <v>0.1820807999308417</v>
      </c>
      <c r="U81" s="3">
        <f t="shared" si="13"/>
        <v>0.31200280298270766</v>
      </c>
      <c r="V81" s="23">
        <f t="shared" si="14"/>
        <v>0.10901668806161742</v>
      </c>
      <c r="W81" s="3">
        <f t="shared" si="15"/>
        <v>-0.14348770706489536</v>
      </c>
      <c r="X81" s="3">
        <v>20</v>
      </c>
      <c r="Y81" s="3">
        <v>25</v>
      </c>
      <c r="Z81" s="3">
        <v>0.8</v>
      </c>
      <c r="AA81" s="37">
        <f t="shared" si="9"/>
        <v>37.810945273631845</v>
      </c>
      <c r="AB81" s="37">
        <f t="shared" si="10"/>
        <v>53.482587064676622</v>
      </c>
      <c r="AC81" s="37">
        <f t="shared" si="11"/>
        <v>8.7064676616915424</v>
      </c>
      <c r="AD81" s="21" t="s">
        <v>22</v>
      </c>
      <c r="AE81" s="45">
        <f t="shared" si="16"/>
        <v>0.10742331222009945</v>
      </c>
      <c r="AG81" s="16">
        <v>88</v>
      </c>
      <c r="AH81" s="16">
        <v>30</v>
      </c>
      <c r="AI81" s="16">
        <f t="shared" si="17"/>
        <v>60</v>
      </c>
      <c r="AJ81" s="16">
        <v>21</v>
      </c>
      <c r="AK81" s="33">
        <f t="shared" si="18"/>
        <v>0.35</v>
      </c>
      <c r="AL81">
        <v>93.1899641577061</v>
      </c>
      <c r="AM81">
        <v>0</v>
      </c>
      <c r="AN81" s="44">
        <v>6.8100358422939076</v>
      </c>
      <c r="AO81" s="42">
        <v>81</v>
      </c>
      <c r="AP81">
        <v>-0.16465639082794031</v>
      </c>
    </row>
    <row r="82" spans="1:42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f t="shared" si="12"/>
        <v>0.17838727919896213</v>
      </c>
      <c r="U82" s="3">
        <f t="shared" si="13"/>
        <v>0.29312287459320907</v>
      </c>
      <c r="V82" s="23">
        <f t="shared" si="14"/>
        <v>9.0182835271603104E-2</v>
      </c>
      <c r="W82" s="3">
        <f t="shared" si="15"/>
        <v>-0.14472521646934083</v>
      </c>
      <c r="X82" s="3">
        <v>12</v>
      </c>
      <c r="Y82" s="3">
        <v>39</v>
      </c>
      <c r="Z82" s="3">
        <v>0.30769230769230771</v>
      </c>
      <c r="AA82" s="37">
        <f t="shared" si="9"/>
        <v>43.333333333333336</v>
      </c>
      <c r="AB82" s="37">
        <f t="shared" si="10"/>
        <v>56.666666666666679</v>
      </c>
      <c r="AC82" s="37">
        <f t="shared" si="11"/>
        <v>0</v>
      </c>
      <c r="AD82" s="21" t="s">
        <v>23</v>
      </c>
      <c r="AE82" s="45">
        <f t="shared" si="16"/>
        <v>0.19177055868495108</v>
      </c>
      <c r="AG82" s="16">
        <v>89</v>
      </c>
      <c r="AH82" s="16">
        <v>30</v>
      </c>
      <c r="AI82" s="16">
        <f t="shared" si="17"/>
        <v>60</v>
      </c>
      <c r="AJ82" s="16">
        <v>18</v>
      </c>
      <c r="AK82" s="33">
        <f t="shared" si="18"/>
        <v>0.3</v>
      </c>
      <c r="AL82">
        <v>100</v>
      </c>
      <c r="AM82">
        <v>0</v>
      </c>
      <c r="AN82" s="44">
        <v>0</v>
      </c>
      <c r="AO82" s="43">
        <v>82</v>
      </c>
      <c r="AP82">
        <v>-5.931237943644424E-2</v>
      </c>
    </row>
    <row r="83" spans="1:42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f t="shared" si="12"/>
        <v>0.15114494904851641</v>
      </c>
      <c r="U83" s="3">
        <f t="shared" si="13"/>
        <v>0.26627983604750688</v>
      </c>
      <c r="V83" s="23">
        <f t="shared" si="14"/>
        <v>9.4246700045516621E-2</v>
      </c>
      <c r="W83" s="3">
        <f t="shared" si="15"/>
        <v>-0.18022838859160376</v>
      </c>
      <c r="X83" s="3">
        <v>12</v>
      </c>
      <c r="Y83" s="3">
        <v>39</v>
      </c>
      <c r="Z83" s="3">
        <v>0.30769230769230771</v>
      </c>
      <c r="AA83" s="37">
        <f t="shared" si="9"/>
        <v>43.333333333333336</v>
      </c>
      <c r="AB83" s="37">
        <f t="shared" si="10"/>
        <v>56.666666666666679</v>
      </c>
      <c r="AC83" s="37">
        <f t="shared" si="11"/>
        <v>0</v>
      </c>
      <c r="AD83" s="21" t="s">
        <v>23</v>
      </c>
      <c r="AE83" s="45">
        <f t="shared" si="16"/>
        <v>0.19177055868495108</v>
      </c>
      <c r="AG83" s="16">
        <v>90</v>
      </c>
      <c r="AH83" s="16">
        <v>30</v>
      </c>
      <c r="AI83" s="16">
        <f t="shared" si="17"/>
        <v>60</v>
      </c>
      <c r="AJ83" s="16">
        <v>21</v>
      </c>
      <c r="AK83" s="33">
        <f t="shared" si="18"/>
        <v>0.35</v>
      </c>
      <c r="AL83">
        <v>93.582887700534755</v>
      </c>
      <c r="AM83">
        <v>0</v>
      </c>
      <c r="AN83" s="44">
        <v>6.4171122994652396</v>
      </c>
      <c r="AO83" s="42">
        <v>83</v>
      </c>
      <c r="AP83">
        <v>2.3715004087991761E-2</v>
      </c>
    </row>
    <row r="84" spans="1:42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f t="shared" si="12"/>
        <v>0.18308069264385887</v>
      </c>
      <c r="U84" s="3">
        <f t="shared" si="13"/>
        <v>0.2752740696604562</v>
      </c>
      <c r="V84" s="23">
        <f t="shared" si="14"/>
        <v>0.10645211726384365</v>
      </c>
      <c r="W84" s="3">
        <f t="shared" si="15"/>
        <v>-0.10436722669394896</v>
      </c>
      <c r="X84" s="3">
        <v>12</v>
      </c>
      <c r="Y84" s="3">
        <v>39</v>
      </c>
      <c r="Z84" s="3">
        <v>0.30769230769230771</v>
      </c>
      <c r="AA84" s="37">
        <f t="shared" si="9"/>
        <v>43.333333333333336</v>
      </c>
      <c r="AB84" s="37">
        <f t="shared" si="10"/>
        <v>56.666666666666679</v>
      </c>
      <c r="AC84" s="37">
        <f t="shared" si="11"/>
        <v>0</v>
      </c>
      <c r="AD84" s="21" t="s">
        <v>23</v>
      </c>
      <c r="AE84" s="45">
        <f t="shared" si="16"/>
        <v>0.19177055868495108</v>
      </c>
      <c r="AG84" s="16">
        <v>91</v>
      </c>
      <c r="AH84" s="16">
        <v>30</v>
      </c>
      <c r="AI84" s="16">
        <f t="shared" si="17"/>
        <v>60</v>
      </c>
      <c r="AJ84" s="16">
        <v>18</v>
      </c>
      <c r="AK84" s="33">
        <f t="shared" si="18"/>
        <v>0.3</v>
      </c>
      <c r="AL84">
        <v>95.358649789029542</v>
      </c>
      <c r="AM84">
        <v>0</v>
      </c>
      <c r="AN84" s="44">
        <v>4.6413502109704634</v>
      </c>
      <c r="AO84" s="43">
        <v>84</v>
      </c>
      <c r="AP84">
        <v>8.5647074342821927E-2</v>
      </c>
    </row>
    <row r="85" spans="1:42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f t="shared" si="12"/>
        <v>0.23037162108348333</v>
      </c>
      <c r="U85" s="3">
        <f t="shared" si="13"/>
        <v>0.32878376721491548</v>
      </c>
      <c r="V85" s="23">
        <f t="shared" si="14"/>
        <v>0.12696503496503495</v>
      </c>
      <c r="W85" s="3">
        <f t="shared" si="15"/>
        <v>-0.14976659416614371</v>
      </c>
      <c r="X85" s="3">
        <v>12</v>
      </c>
      <c r="Y85" s="3">
        <v>39</v>
      </c>
      <c r="Z85" s="3">
        <v>0.30769230769230771</v>
      </c>
      <c r="AA85" s="37">
        <f t="shared" si="9"/>
        <v>43.333333333333336</v>
      </c>
      <c r="AB85" s="37">
        <f t="shared" si="10"/>
        <v>56.666666666666679</v>
      </c>
      <c r="AC85" s="37">
        <f t="shared" si="11"/>
        <v>0</v>
      </c>
      <c r="AD85" s="21" t="s">
        <v>23</v>
      </c>
      <c r="AE85" s="45">
        <f t="shared" si="16"/>
        <v>0.19177055868495108</v>
      </c>
      <c r="AG85" s="16">
        <v>92</v>
      </c>
      <c r="AH85" s="16">
        <v>30</v>
      </c>
      <c r="AI85" s="16">
        <f t="shared" si="17"/>
        <v>60</v>
      </c>
      <c r="AJ85" s="16">
        <v>22</v>
      </c>
      <c r="AK85" s="33">
        <f t="shared" si="18"/>
        <v>0.36666666666666664</v>
      </c>
      <c r="AL85">
        <v>94.552529182879368</v>
      </c>
      <c r="AM85">
        <v>0</v>
      </c>
      <c r="AN85" s="44">
        <v>5.4474708171206228</v>
      </c>
      <c r="AO85" s="42">
        <v>85</v>
      </c>
      <c r="AP85">
        <v>5.9684076163540767E-2</v>
      </c>
    </row>
    <row r="86" spans="1:42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f t="shared" si="12"/>
        <v>0.1744186046511628</v>
      </c>
      <c r="U86" s="3">
        <f t="shared" si="13"/>
        <v>0.28068075725741415</v>
      </c>
      <c r="V86" s="23">
        <f t="shared" si="14"/>
        <v>9.9353047676523837E-2</v>
      </c>
      <c r="W86" s="3">
        <f t="shared" si="15"/>
        <v>-0.17713892236185233</v>
      </c>
      <c r="X86" s="3">
        <v>12</v>
      </c>
      <c r="Y86" s="3">
        <v>39</v>
      </c>
      <c r="Z86" s="3">
        <v>0.30769230769230771</v>
      </c>
      <c r="AA86" s="37">
        <f t="shared" si="9"/>
        <v>43.333333333333336</v>
      </c>
      <c r="AB86" s="37">
        <f t="shared" si="10"/>
        <v>56.666666666666679</v>
      </c>
      <c r="AC86" s="37">
        <f t="shared" si="11"/>
        <v>0</v>
      </c>
      <c r="AD86" s="21" t="s">
        <v>23</v>
      </c>
      <c r="AE86" s="45">
        <f t="shared" si="16"/>
        <v>0.19177055868495108</v>
      </c>
      <c r="AG86" s="16">
        <v>93</v>
      </c>
      <c r="AH86" s="16">
        <v>30</v>
      </c>
      <c r="AI86" s="16">
        <f t="shared" si="17"/>
        <v>60</v>
      </c>
      <c r="AJ86" s="16">
        <v>27</v>
      </c>
      <c r="AK86" s="33">
        <f t="shared" si="18"/>
        <v>0.45</v>
      </c>
      <c r="AL86">
        <v>92.20779220779221</v>
      </c>
      <c r="AM86">
        <v>0</v>
      </c>
      <c r="AN86" s="44">
        <v>7.7922077922077921</v>
      </c>
      <c r="AO86" s="43">
        <v>86</v>
      </c>
      <c r="AP86">
        <v>3.4924823904195046E-2</v>
      </c>
    </row>
    <row r="87" spans="1:42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f t="shared" si="12"/>
        <v>0.18564190547677123</v>
      </c>
      <c r="U87" s="3">
        <f t="shared" si="13"/>
        <v>0.32270872000064066</v>
      </c>
      <c r="V87" s="23">
        <f t="shared" si="14"/>
        <v>0.12318779196511985</v>
      </c>
      <c r="W87" s="3">
        <f t="shared" si="15"/>
        <v>-0.14267479790100698</v>
      </c>
      <c r="X87" s="3">
        <v>12</v>
      </c>
      <c r="Y87" s="3">
        <v>39</v>
      </c>
      <c r="Z87" s="3">
        <v>0.30769230769230771</v>
      </c>
      <c r="AA87" s="37">
        <f t="shared" si="9"/>
        <v>43.333333333333336</v>
      </c>
      <c r="AB87" s="37">
        <f t="shared" si="10"/>
        <v>56.666666666666679</v>
      </c>
      <c r="AC87" s="37">
        <f t="shared" si="11"/>
        <v>0</v>
      </c>
      <c r="AD87" s="21" t="s">
        <v>23</v>
      </c>
      <c r="AE87" s="45">
        <f t="shared" si="16"/>
        <v>0.19177055868495108</v>
      </c>
      <c r="AO87" s="42">
        <v>87</v>
      </c>
      <c r="AP87">
        <v>-0.11919692581988156</v>
      </c>
    </row>
    <row r="88" spans="1:42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f t="shared" si="12"/>
        <v>0.16593520772916895</v>
      </c>
      <c r="U88" s="3">
        <f t="shared" si="13"/>
        <v>0.27919051877612683</v>
      </c>
      <c r="V88" s="23">
        <f t="shared" si="14"/>
        <v>0.11913918128654971</v>
      </c>
      <c r="W88" s="3">
        <f t="shared" si="15"/>
        <v>-5.5553252925491521E-2</v>
      </c>
      <c r="X88" s="3">
        <v>22</v>
      </c>
      <c r="Y88" s="3">
        <v>26</v>
      </c>
      <c r="Z88" s="3">
        <v>0.84615384615384615</v>
      </c>
      <c r="AA88" s="37">
        <f t="shared" si="9"/>
        <v>51.267605633802816</v>
      </c>
      <c r="AB88" s="37">
        <f t="shared" si="10"/>
        <v>48.732394366197184</v>
      </c>
      <c r="AC88" s="37">
        <f t="shared" si="11"/>
        <v>0</v>
      </c>
      <c r="AD88" s="21" t="s">
        <v>25</v>
      </c>
      <c r="AE88" s="45">
        <f t="shared" si="16"/>
        <v>-8.3520611702586955E-2</v>
      </c>
      <c r="AO88" s="43">
        <v>88</v>
      </c>
      <c r="AP88">
        <v>-5.7413458278325114E-2</v>
      </c>
    </row>
    <row r="89" spans="1:42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f t="shared" si="12"/>
        <v>0.15495186601608862</v>
      </c>
      <c r="U89" s="3">
        <f t="shared" si="13"/>
        <v>0.27456902720250043</v>
      </c>
      <c r="V89" s="23">
        <f t="shared" si="14"/>
        <v>0.12284807809640025</v>
      </c>
      <c r="W89" s="3">
        <f t="shared" si="15"/>
        <v>-4.7916573689769593E-2</v>
      </c>
      <c r="X89" s="3">
        <v>19</v>
      </c>
      <c r="Y89" s="3">
        <v>40</v>
      </c>
      <c r="Z89" s="3">
        <v>0.47499999999999998</v>
      </c>
      <c r="AA89" s="37">
        <f t="shared" si="9"/>
        <v>44.47004608294931</v>
      </c>
      <c r="AB89" s="37">
        <f t="shared" si="10"/>
        <v>55.529953917050697</v>
      </c>
      <c r="AC89" s="37">
        <f t="shared" si="11"/>
        <v>0</v>
      </c>
      <c r="AD89" s="21" t="s">
        <v>14</v>
      </c>
      <c r="AE89" s="45">
        <f t="shared" si="16"/>
        <v>-4.3740884933679433E-2</v>
      </c>
      <c r="AG89" s="16"/>
      <c r="AO89" s="42">
        <v>89</v>
      </c>
      <c r="AP89">
        <v>9.6265679231401668E-2</v>
      </c>
    </row>
    <row r="90" spans="1:42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f t="shared" si="12"/>
        <v>0.16753668171557567</v>
      </c>
      <c r="U90" s="3">
        <f t="shared" si="13"/>
        <v>0.29039329436056299</v>
      </c>
      <c r="V90" s="23">
        <f t="shared" si="14"/>
        <v>0.13323512080141428</v>
      </c>
      <c r="W90" s="3">
        <f t="shared" si="15"/>
        <v>-5.8907552637723334E-2</v>
      </c>
      <c r="X90" s="3">
        <v>27</v>
      </c>
      <c r="Y90" s="3">
        <v>46</v>
      </c>
      <c r="Z90" s="3">
        <v>0.58695652173913049</v>
      </c>
      <c r="AA90" s="37">
        <f t="shared" si="9"/>
        <v>65.352697095435687</v>
      </c>
      <c r="AB90" s="37">
        <f t="shared" si="10"/>
        <v>34.647302904564313</v>
      </c>
      <c r="AC90" s="37">
        <f t="shared" si="11"/>
        <v>0</v>
      </c>
      <c r="AD90" s="21" t="s">
        <v>26</v>
      </c>
      <c r="AE90" s="45">
        <f t="shared" si="16"/>
        <v>-0.11334292697342147</v>
      </c>
      <c r="AG90" s="16"/>
      <c r="AO90" s="43">
        <v>90</v>
      </c>
      <c r="AP90">
        <v>1.4888632547519681E-2</v>
      </c>
    </row>
    <row r="91" spans="1:42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f t="shared" si="12"/>
        <v>0.19745051889996362</v>
      </c>
      <c r="U91" s="3">
        <f t="shared" si="13"/>
        <v>0.30948092111681313</v>
      </c>
      <c r="V91" s="23">
        <f t="shared" si="14"/>
        <v>0.1122641509433962</v>
      </c>
      <c r="W91" s="3">
        <f t="shared" si="15"/>
        <v>-9.7384902232633741E-2</v>
      </c>
      <c r="X91" s="3">
        <v>25</v>
      </c>
      <c r="Y91" s="3">
        <v>35</v>
      </c>
      <c r="Z91" s="3">
        <v>0.7142857142857143</v>
      </c>
      <c r="AA91" s="37">
        <f t="shared" si="9"/>
        <v>48.421052631578945</v>
      </c>
      <c r="AB91" s="37">
        <f t="shared" si="10"/>
        <v>42.105263157894733</v>
      </c>
      <c r="AC91" s="37">
        <f t="shared" si="11"/>
        <v>9.4736842105263168</v>
      </c>
      <c r="AD91" s="21" t="s">
        <v>27</v>
      </c>
      <c r="AE91" s="45">
        <f t="shared" si="16"/>
        <v>7.287496003245264E-2</v>
      </c>
      <c r="AO91" s="42">
        <v>91</v>
      </c>
      <c r="AP91">
        <v>0.11445951511275329</v>
      </c>
    </row>
    <row r="92" spans="1:42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f t="shared" si="12"/>
        <v>0.16675814542072598</v>
      </c>
      <c r="U92" s="3">
        <f t="shared" si="13"/>
        <v>0.28095446592730955</v>
      </c>
      <c r="V92" s="23">
        <f t="shared" si="14"/>
        <v>0.12284927735719198</v>
      </c>
      <c r="W92" s="3">
        <f t="shared" si="15"/>
        <v>-0.17152373022481268</v>
      </c>
      <c r="X92" s="3">
        <v>25</v>
      </c>
      <c r="Y92" s="3">
        <v>35</v>
      </c>
      <c r="Z92" s="3">
        <v>0.7142857142857143</v>
      </c>
      <c r="AA92" s="37">
        <f t="shared" si="9"/>
        <v>48.421052631578945</v>
      </c>
      <c r="AB92" s="37">
        <f t="shared" si="10"/>
        <v>42.105263157894733</v>
      </c>
      <c r="AC92" s="37">
        <f t="shared" si="11"/>
        <v>9.4736842105263168</v>
      </c>
      <c r="AD92" s="21" t="s">
        <v>27</v>
      </c>
      <c r="AE92" s="45">
        <f t="shared" si="16"/>
        <v>7.287496003245264E-2</v>
      </c>
      <c r="AO92" s="43">
        <v>92</v>
      </c>
      <c r="AP92">
        <v>-0.23936793728233199</v>
      </c>
    </row>
    <row r="93" spans="1:42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f t="shared" si="12"/>
        <v>0.16555565301289363</v>
      </c>
      <c r="U93" s="3">
        <f t="shared" si="13"/>
        <v>0.26451636968785397</v>
      </c>
      <c r="V93" s="23">
        <f t="shared" si="14"/>
        <v>0.10692650996727165</v>
      </c>
      <c r="W93" s="3">
        <f t="shared" si="15"/>
        <v>-0.1164225758208593</v>
      </c>
      <c r="X93" s="3">
        <v>25</v>
      </c>
      <c r="Y93" s="3">
        <v>35</v>
      </c>
      <c r="Z93" s="3">
        <v>0.7142857142857143</v>
      </c>
      <c r="AA93" s="37">
        <f t="shared" si="9"/>
        <v>48.421052631578945</v>
      </c>
      <c r="AB93" s="37">
        <f t="shared" si="10"/>
        <v>42.105263157894733</v>
      </c>
      <c r="AC93" s="37">
        <f t="shared" si="11"/>
        <v>9.4736842105263168</v>
      </c>
      <c r="AD93" s="21" t="s">
        <v>27</v>
      </c>
      <c r="AE93" s="45">
        <f t="shared" si="16"/>
        <v>7.287496003245264E-2</v>
      </c>
      <c r="AO93" s="42">
        <v>93</v>
      </c>
      <c r="AP93">
        <v>0.17019139430144403</v>
      </c>
    </row>
    <row r="94" spans="1:42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f t="shared" si="12"/>
        <v>0.1439969280655346</v>
      </c>
      <c r="U94" s="3">
        <f t="shared" si="13"/>
        <v>0.2439830093763449</v>
      </c>
      <c r="V94" s="23">
        <f t="shared" si="14"/>
        <v>0.10711190132236917</v>
      </c>
      <c r="W94" s="3">
        <f t="shared" si="15"/>
        <v>-0.14919793687597596</v>
      </c>
      <c r="X94" s="3">
        <v>25</v>
      </c>
      <c r="Y94" s="3">
        <v>35</v>
      </c>
      <c r="Z94" s="3">
        <v>0.7142857142857143</v>
      </c>
      <c r="AA94" s="37">
        <f t="shared" si="9"/>
        <v>48.421052631578945</v>
      </c>
      <c r="AB94" s="37">
        <f t="shared" si="10"/>
        <v>42.105263157894733</v>
      </c>
      <c r="AC94" s="37">
        <f t="shared" si="11"/>
        <v>9.4736842105263168</v>
      </c>
      <c r="AD94" s="21" t="s">
        <v>27</v>
      </c>
      <c r="AE94" s="45">
        <f t="shared" si="16"/>
        <v>7.287496003245264E-2</v>
      </c>
    </row>
    <row r="95" spans="1:42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f t="shared" si="12"/>
        <v>0.22719741321309861</v>
      </c>
      <c r="U95" s="3">
        <f t="shared" si="13"/>
        <v>0.39407181097226912</v>
      </c>
      <c r="V95" s="23">
        <f t="shared" si="14"/>
        <v>0.21147766323024053</v>
      </c>
      <c r="W95" s="3">
        <f t="shared" si="15"/>
        <v>-5.5066228694902269E-2</v>
      </c>
      <c r="X95" s="3">
        <v>25</v>
      </c>
      <c r="Y95" s="3">
        <v>35</v>
      </c>
      <c r="Z95" s="3">
        <v>0.7142857142857143</v>
      </c>
      <c r="AA95" s="37">
        <f t="shared" si="9"/>
        <v>48.421052631578945</v>
      </c>
      <c r="AB95" s="37">
        <f t="shared" si="10"/>
        <v>42.105263157894733</v>
      </c>
      <c r="AC95" s="37">
        <f t="shared" si="11"/>
        <v>9.4736842105263168</v>
      </c>
      <c r="AD95" s="21" t="s">
        <v>27</v>
      </c>
      <c r="AE95" s="45">
        <f t="shared" si="16"/>
        <v>7.287496003245264E-2</v>
      </c>
    </row>
    <row r="96" spans="1:42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f t="shared" si="12"/>
        <v>0.20335114201718679</v>
      </c>
      <c r="U96" s="3">
        <f t="shared" si="13"/>
        <v>0.32835721370715754</v>
      </c>
      <c r="V96" s="23">
        <f t="shared" si="14"/>
        <v>0.12513346022078414</v>
      </c>
      <c r="W96" s="3">
        <f t="shared" si="15"/>
        <v>-8.5006766889791169E-2</v>
      </c>
      <c r="X96" s="3">
        <v>18</v>
      </c>
      <c r="Y96" s="3">
        <v>28</v>
      </c>
      <c r="Z96" s="3">
        <v>0.6428571428571429</v>
      </c>
      <c r="AA96" s="37">
        <f t="shared" si="9"/>
        <v>35.452793834296727</v>
      </c>
      <c r="AB96" s="37">
        <f t="shared" si="10"/>
        <v>53.564547206165692</v>
      </c>
      <c r="AC96" s="37">
        <f t="shared" si="11"/>
        <v>10.98265895953757</v>
      </c>
      <c r="AD96" s="21" t="s">
        <v>28</v>
      </c>
      <c r="AE96" s="45">
        <f t="shared" si="16"/>
        <v>7.2066665102056726E-2</v>
      </c>
    </row>
    <row r="97" spans="1:31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f t="shared" si="12"/>
        <v>0.21613047568783128</v>
      </c>
      <c r="U97" s="3">
        <f t="shared" si="13"/>
        <v>0.35505263274108428</v>
      </c>
      <c r="V97" s="23">
        <f t="shared" si="14"/>
        <v>0.20319101123595509</v>
      </c>
      <c r="W97" s="3">
        <f t="shared" si="15"/>
        <v>-5.6184658473573609E-2</v>
      </c>
      <c r="X97" s="3">
        <v>18</v>
      </c>
      <c r="Y97" s="3">
        <v>28</v>
      </c>
      <c r="Z97" s="3">
        <v>0.6428571428571429</v>
      </c>
      <c r="AA97" s="37">
        <f t="shared" si="9"/>
        <v>35.452793834296727</v>
      </c>
      <c r="AB97" s="37">
        <f t="shared" si="10"/>
        <v>53.564547206165692</v>
      </c>
      <c r="AC97" s="37">
        <f t="shared" si="11"/>
        <v>10.98265895953757</v>
      </c>
      <c r="AD97" s="21" t="s">
        <v>28</v>
      </c>
      <c r="AE97" s="45">
        <f t="shared" si="16"/>
        <v>7.2066665102056726E-2</v>
      </c>
    </row>
    <row r="98" spans="1:31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f t="shared" si="12"/>
        <v>0.17074118729574517</v>
      </c>
      <c r="U98" s="3">
        <f t="shared" si="13"/>
        <v>0.27948388806715413</v>
      </c>
      <c r="V98" s="23">
        <f t="shared" si="14"/>
        <v>0.12038656614119261</v>
      </c>
      <c r="W98" s="3">
        <f t="shared" si="15"/>
        <v>-8.790677693051227E-2</v>
      </c>
      <c r="X98" s="3">
        <v>18</v>
      </c>
      <c r="Y98" s="3">
        <v>28</v>
      </c>
      <c r="Z98" s="3">
        <v>0.6428571428571429</v>
      </c>
      <c r="AA98" s="37">
        <f t="shared" si="9"/>
        <v>35.452793834296727</v>
      </c>
      <c r="AB98" s="37">
        <f t="shared" si="10"/>
        <v>53.564547206165692</v>
      </c>
      <c r="AC98" s="37">
        <f t="shared" si="11"/>
        <v>10.98265895953757</v>
      </c>
      <c r="AD98" s="21" t="s">
        <v>28</v>
      </c>
      <c r="AE98" s="45">
        <f t="shared" si="16"/>
        <v>7.2066665102056726E-2</v>
      </c>
    </row>
    <row r="99" spans="1:31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f t="shared" si="12"/>
        <v>0.16818385434998245</v>
      </c>
      <c r="U99" s="3">
        <f t="shared" si="13"/>
        <v>0.28124710097502331</v>
      </c>
      <c r="V99" s="23">
        <f t="shared" si="14"/>
        <v>0.11061508704061897</v>
      </c>
      <c r="W99" s="3">
        <f t="shared" si="15"/>
        <v>-0.11232902940155803</v>
      </c>
      <c r="X99" s="3">
        <v>18</v>
      </c>
      <c r="Y99" s="3">
        <v>28</v>
      </c>
      <c r="Z99" s="3">
        <v>0.6428571428571429</v>
      </c>
      <c r="AA99" s="37">
        <f t="shared" si="9"/>
        <v>35.452793834296727</v>
      </c>
      <c r="AB99" s="37">
        <f t="shared" si="10"/>
        <v>53.564547206165692</v>
      </c>
      <c r="AC99" s="37">
        <f t="shared" si="11"/>
        <v>10.98265895953757</v>
      </c>
      <c r="AD99" s="21" t="s">
        <v>28</v>
      </c>
      <c r="AE99" s="45">
        <f t="shared" si="16"/>
        <v>7.2066665102056726E-2</v>
      </c>
    </row>
    <row r="100" spans="1:31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f t="shared" si="12"/>
        <v>0.22350346051049813</v>
      </c>
      <c r="U100" s="3">
        <f t="shared" si="13"/>
        <v>0.36963609556085031</v>
      </c>
      <c r="V100" s="23">
        <f t="shared" si="14"/>
        <v>0.16548381240544627</v>
      </c>
      <c r="W100" s="3">
        <f t="shared" si="15"/>
        <v>-8.0734218773317407E-2</v>
      </c>
      <c r="X100" s="3">
        <v>18</v>
      </c>
      <c r="Y100" s="3">
        <v>28</v>
      </c>
      <c r="Z100" s="3">
        <v>0.6428571428571429</v>
      </c>
      <c r="AA100" s="37">
        <f t="shared" si="9"/>
        <v>35.452793834296727</v>
      </c>
      <c r="AB100" s="37">
        <f t="shared" si="10"/>
        <v>53.564547206165692</v>
      </c>
      <c r="AC100" s="37">
        <f t="shared" si="11"/>
        <v>10.98265895953757</v>
      </c>
      <c r="AD100" s="21" t="s">
        <v>28</v>
      </c>
      <c r="AE100" s="45">
        <f t="shared" si="16"/>
        <v>7.2066665102056726E-2</v>
      </c>
    </row>
    <row r="101" spans="1:31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f t="shared" si="12"/>
        <v>0.20702828397873965</v>
      </c>
      <c r="U101" s="3">
        <f t="shared" si="13"/>
        <v>0.31596843827006921</v>
      </c>
      <c r="V101" s="23">
        <f t="shared" si="14"/>
        <v>0.11459461945274778</v>
      </c>
      <c r="W101" s="3">
        <f t="shared" si="15"/>
        <v>-7.2163973792933933E-2</v>
      </c>
      <c r="X101" s="3">
        <v>20</v>
      </c>
      <c r="Y101" s="3">
        <v>30</v>
      </c>
      <c r="Z101" s="3">
        <v>0.66666666666666663</v>
      </c>
      <c r="AA101" s="37">
        <f t="shared" si="9"/>
        <v>37.500000000000007</v>
      </c>
      <c r="AB101" s="37">
        <f t="shared" si="10"/>
        <v>46.09375</v>
      </c>
      <c r="AC101" s="37">
        <f t="shared" si="11"/>
        <v>16.40625</v>
      </c>
      <c r="AD101" s="21" t="s">
        <v>29</v>
      </c>
      <c r="AE101" s="45">
        <f t="shared" si="16"/>
        <v>-0.27800315021840222</v>
      </c>
    </row>
    <row r="102" spans="1:31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f t="shared" si="12"/>
        <v>0.18442062433753892</v>
      </c>
      <c r="U102" s="3">
        <f t="shared" si="13"/>
        <v>0.28208705668569295</v>
      </c>
      <c r="V102" s="23">
        <f t="shared" si="14"/>
        <v>0.1168893104429479</v>
      </c>
      <c r="W102" s="3">
        <f t="shared" si="15"/>
        <v>-7.2702903171236316E-2</v>
      </c>
      <c r="X102" s="3">
        <v>20</v>
      </c>
      <c r="Y102" s="3">
        <v>30</v>
      </c>
      <c r="Z102" s="3">
        <v>0.66666666666666663</v>
      </c>
      <c r="AA102" s="37">
        <f t="shared" si="9"/>
        <v>37.500000000000007</v>
      </c>
      <c r="AB102" s="37">
        <f t="shared" si="10"/>
        <v>46.09375</v>
      </c>
      <c r="AC102" s="37">
        <f t="shared" si="11"/>
        <v>16.40625</v>
      </c>
      <c r="AD102" s="21" t="s">
        <v>29</v>
      </c>
      <c r="AE102" s="45">
        <f t="shared" si="16"/>
        <v>-0.27800315021840222</v>
      </c>
    </row>
    <row r="103" spans="1:31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f t="shared" si="12"/>
        <v>0.15309016146470283</v>
      </c>
      <c r="U103" s="3">
        <f t="shared" si="13"/>
        <v>0.25345792494428937</v>
      </c>
      <c r="V103" s="23">
        <f t="shared" si="14"/>
        <v>0.10065775782923589</v>
      </c>
      <c r="W103" s="3">
        <f t="shared" si="15"/>
        <v>-7.0470150035152876E-2</v>
      </c>
      <c r="X103" s="3">
        <v>20</v>
      </c>
      <c r="Y103" s="3">
        <v>30</v>
      </c>
      <c r="Z103" s="3">
        <v>0.66666666666666663</v>
      </c>
      <c r="AA103" s="37">
        <f t="shared" si="9"/>
        <v>37.500000000000007</v>
      </c>
      <c r="AB103" s="37">
        <f t="shared" si="10"/>
        <v>46.09375</v>
      </c>
      <c r="AC103" s="37">
        <f t="shared" si="11"/>
        <v>16.40625</v>
      </c>
      <c r="AD103" s="21" t="s">
        <v>29</v>
      </c>
      <c r="AE103" s="45">
        <f t="shared" si="16"/>
        <v>-0.27800315021840222</v>
      </c>
    </row>
    <row r="104" spans="1:31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f t="shared" si="12"/>
        <v>0.13236225987193165</v>
      </c>
      <c r="U104" s="3">
        <f t="shared" si="13"/>
        <v>0.24657247208376526</v>
      </c>
      <c r="V104" s="23">
        <f t="shared" si="14"/>
        <v>9.1051310372527353E-2</v>
      </c>
      <c r="W104" s="3">
        <f t="shared" si="15"/>
        <v>-0.1127785740381643</v>
      </c>
      <c r="X104" s="3">
        <v>20</v>
      </c>
      <c r="Y104" s="3">
        <v>30</v>
      </c>
      <c r="Z104" s="3">
        <v>0.66666666666666663</v>
      </c>
      <c r="AA104" s="37">
        <f t="shared" si="9"/>
        <v>37.500000000000007</v>
      </c>
      <c r="AB104" s="37">
        <f t="shared" si="10"/>
        <v>46.09375</v>
      </c>
      <c r="AC104" s="37">
        <f t="shared" si="11"/>
        <v>16.40625</v>
      </c>
      <c r="AD104" s="21" t="s">
        <v>29</v>
      </c>
      <c r="AE104" s="45">
        <f t="shared" si="16"/>
        <v>-0.27800315021840222</v>
      </c>
    </row>
    <row r="105" spans="1:31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f t="shared" si="12"/>
        <v>0.16474747301402076</v>
      </c>
      <c r="U105" s="3">
        <f t="shared" si="13"/>
        <v>0.27854831573988237</v>
      </c>
      <c r="V105" s="23">
        <f t="shared" si="14"/>
        <v>8.8159485530546658E-2</v>
      </c>
      <c r="W105" s="3">
        <f t="shared" si="15"/>
        <v>-0.11700128572841458</v>
      </c>
      <c r="X105" s="3">
        <v>15</v>
      </c>
      <c r="Y105" s="3">
        <v>30</v>
      </c>
      <c r="Z105" s="3">
        <v>0.5</v>
      </c>
      <c r="AA105" s="37">
        <f t="shared" ref="AA105:AA109" si="19">INDEX($AL$3:$AL$86,MATCH($A105,$AG$3:$AG$86,0))</f>
        <v>36.86274509803922</v>
      </c>
      <c r="AB105" s="37">
        <f t="shared" ref="AB105:AB109" si="20">INDEX($AM$3:$AM$86,MATCH($A105,$AG$3:$AG$86,0))</f>
        <v>56.470588235294116</v>
      </c>
      <c r="AC105" s="37">
        <f t="shared" ref="AC105:AC109" si="21">INDEX($AN$3:$AN$86,MATCH($A105,$AG$3:$AG$86,0))</f>
        <v>6.6666666666666679</v>
      </c>
      <c r="AD105" s="21" t="s">
        <v>30</v>
      </c>
      <c r="AE105" s="45">
        <f t="shared" si="16"/>
        <v>0.1255090219244957</v>
      </c>
    </row>
    <row r="106" spans="1:31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f t="shared" si="12"/>
        <v>0.15846894618150786</v>
      </c>
      <c r="U106" s="3">
        <f t="shared" si="13"/>
        <v>0.27207601105182178</v>
      </c>
      <c r="V106" s="23">
        <f t="shared" si="14"/>
        <v>0.12183100902378995</v>
      </c>
      <c r="W106" s="3">
        <f t="shared" si="15"/>
        <v>-0.15112505554583036</v>
      </c>
      <c r="X106" s="3">
        <v>15</v>
      </c>
      <c r="Y106" s="3">
        <v>30</v>
      </c>
      <c r="Z106" s="3">
        <v>0.5</v>
      </c>
      <c r="AA106" s="37">
        <f t="shared" si="19"/>
        <v>36.86274509803922</v>
      </c>
      <c r="AB106" s="37">
        <f t="shared" si="20"/>
        <v>56.470588235294116</v>
      </c>
      <c r="AC106" s="37">
        <f t="shared" si="21"/>
        <v>6.6666666666666679</v>
      </c>
      <c r="AD106" s="21" t="s">
        <v>30</v>
      </c>
      <c r="AE106" s="45">
        <f t="shared" si="16"/>
        <v>0.1255090219244957</v>
      </c>
    </row>
    <row r="107" spans="1:31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f t="shared" si="12"/>
        <v>0.13122308814632933</v>
      </c>
      <c r="U107" s="3">
        <f t="shared" si="13"/>
        <v>0.22947083235971344</v>
      </c>
      <c r="V107" s="23">
        <f t="shared" si="14"/>
        <v>9.5937144158506016E-2</v>
      </c>
      <c r="W107" s="3">
        <f t="shared" si="15"/>
        <v>-0.12472497249724973</v>
      </c>
      <c r="X107" s="3">
        <v>15</v>
      </c>
      <c r="Y107" s="3">
        <v>30</v>
      </c>
      <c r="Z107" s="3">
        <v>0.5</v>
      </c>
      <c r="AA107" s="37">
        <f t="shared" si="19"/>
        <v>36.86274509803922</v>
      </c>
      <c r="AB107" s="37">
        <f t="shared" si="20"/>
        <v>56.470588235294116</v>
      </c>
      <c r="AC107" s="37">
        <f t="shared" si="21"/>
        <v>6.6666666666666679</v>
      </c>
      <c r="AD107" s="21" t="s">
        <v>30</v>
      </c>
      <c r="AE107" s="45">
        <f t="shared" si="16"/>
        <v>0.1255090219244957</v>
      </c>
    </row>
    <row r="108" spans="1:31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f t="shared" si="12"/>
        <v>3.9845173041894374E-2</v>
      </c>
      <c r="U108" s="3">
        <f t="shared" si="13"/>
        <v>0.115622589503972</v>
      </c>
      <c r="V108" s="23">
        <f t="shared" si="14"/>
        <v>3.920000000000002E-2</v>
      </c>
      <c r="W108" s="3">
        <f t="shared" si="15"/>
        <v>-4.5990117825921675E-2</v>
      </c>
      <c r="X108" s="3">
        <v>15</v>
      </c>
      <c r="Y108" s="3">
        <v>30</v>
      </c>
      <c r="Z108" s="3">
        <v>0.5</v>
      </c>
      <c r="AA108" s="37">
        <f t="shared" si="19"/>
        <v>36.86274509803922</v>
      </c>
      <c r="AB108" s="37">
        <f t="shared" si="20"/>
        <v>56.470588235294116</v>
      </c>
      <c r="AC108" s="37">
        <f t="shared" si="21"/>
        <v>6.6666666666666679</v>
      </c>
      <c r="AD108" s="21" t="s">
        <v>30</v>
      </c>
      <c r="AE108" s="45">
        <f t="shared" si="16"/>
        <v>0.1255090219244957</v>
      </c>
    </row>
    <row r="109" spans="1:31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f t="shared" si="12"/>
        <v>0.15229351429216054</v>
      </c>
      <c r="U109" s="3">
        <f t="shared" si="13"/>
        <v>0.25330725448689961</v>
      </c>
      <c r="V109" s="23">
        <f t="shared" si="14"/>
        <v>0.10444425922067095</v>
      </c>
      <c r="W109" s="3">
        <f t="shared" si="15"/>
        <v>-0.11180619079937444</v>
      </c>
      <c r="X109" s="3">
        <v>15</v>
      </c>
      <c r="Y109" s="3">
        <v>30</v>
      </c>
      <c r="Z109" s="3">
        <v>0.5</v>
      </c>
      <c r="AA109" s="37">
        <f t="shared" si="19"/>
        <v>36.86274509803922</v>
      </c>
      <c r="AB109" s="37">
        <f t="shared" si="20"/>
        <v>56.470588235294116</v>
      </c>
      <c r="AC109" s="37">
        <f t="shared" si="21"/>
        <v>6.6666666666666679</v>
      </c>
      <c r="AD109" s="21" t="s">
        <v>30</v>
      </c>
      <c r="AE109" s="45">
        <f t="shared" si="16"/>
        <v>0.1255090219244957</v>
      </c>
    </row>
    <row r="110" spans="1:31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f t="shared" si="12"/>
        <v>0.20306918904617016</v>
      </c>
      <c r="U110" s="3">
        <f t="shared" si="13"/>
        <v>0.33542574814002268</v>
      </c>
      <c r="V110" s="23">
        <f t="shared" si="14"/>
        <v>0.14019699392388874</v>
      </c>
      <c r="W110" s="3">
        <f t="shared" si="15"/>
        <v>-7.8685841225301117E-2</v>
      </c>
      <c r="X110" s="3">
        <v>15</v>
      </c>
      <c r="Y110" s="3">
        <v>30</v>
      </c>
      <c r="Z110" s="3">
        <v>0.5</v>
      </c>
      <c r="AA110" s="37">
        <f t="shared" ref="AA110:AA173" si="22">INDEX($AL$3:$AL$86,MATCH($A110,$AG$3:$AG$86,0))</f>
        <v>36.86274509803922</v>
      </c>
      <c r="AB110" s="37">
        <f t="shared" ref="AB110:AB173" si="23">INDEX($AM$3:$AM$86,MATCH($A110,$AG$3:$AG$86,0))</f>
        <v>56.470588235294116</v>
      </c>
      <c r="AC110" s="37">
        <f t="shared" ref="AC110:AC173" si="24">INDEX($AN$3:$AN$86,MATCH($A110,$AG$3:$AG$86,0))</f>
        <v>6.6666666666666679</v>
      </c>
      <c r="AD110" s="21" t="s">
        <v>30</v>
      </c>
      <c r="AE110" s="45">
        <f t="shared" si="16"/>
        <v>0.1255090219244957</v>
      </c>
    </row>
    <row r="111" spans="1:31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f t="shared" si="12"/>
        <v>9.6559414340891103E-2</v>
      </c>
      <c r="U111" s="3">
        <f t="shared" si="13"/>
        <v>0.20183268961431722</v>
      </c>
      <c r="V111" s="23">
        <f t="shared" si="14"/>
        <v>8.6644325971058644E-2</v>
      </c>
      <c r="W111" s="3">
        <f t="shared" si="15"/>
        <v>-6.7767536536834136E-2</v>
      </c>
      <c r="X111" s="3">
        <v>27</v>
      </c>
      <c r="Y111" s="3">
        <v>46</v>
      </c>
      <c r="Z111" s="3">
        <v>0.58695652173913049</v>
      </c>
      <c r="AA111" s="37">
        <f t="shared" si="22"/>
        <v>48.915662650602407</v>
      </c>
      <c r="AB111" s="37">
        <f t="shared" si="23"/>
        <v>51.084337349397593</v>
      </c>
      <c r="AC111" s="37">
        <f t="shared" si="24"/>
        <v>0</v>
      </c>
      <c r="AD111" s="21" t="s">
        <v>25</v>
      </c>
      <c r="AE111" s="45">
        <f t="shared" si="16"/>
        <v>-1.358183939431179E-2</v>
      </c>
    </row>
    <row r="112" spans="1:31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f t="shared" si="12"/>
        <v>0.10021617757200245</v>
      </c>
      <c r="U112" s="3">
        <f t="shared" si="13"/>
        <v>0.20208759377912147</v>
      </c>
      <c r="V112" s="23">
        <f t="shared" si="14"/>
        <v>8.416818921286448E-2</v>
      </c>
      <c r="W112" s="3">
        <f t="shared" si="15"/>
        <v>-4.280155642023345E-2</v>
      </c>
      <c r="X112" s="3">
        <v>49</v>
      </c>
      <c r="Y112" s="3">
        <v>46</v>
      </c>
      <c r="Z112" s="3">
        <v>1.0652173913043479</v>
      </c>
      <c r="AA112" s="37">
        <f t="shared" si="22"/>
        <v>21.428571428571427</v>
      </c>
      <c r="AB112" s="37">
        <f t="shared" si="23"/>
        <v>78.571428571428569</v>
      </c>
      <c r="AC112" s="37">
        <f t="shared" si="24"/>
        <v>0</v>
      </c>
      <c r="AD112" s="21" t="s">
        <v>31</v>
      </c>
      <c r="AE112" s="45">
        <f t="shared" si="16"/>
        <v>8.0530009617803544E-3</v>
      </c>
    </row>
    <row r="113" spans="1:31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f t="shared" si="12"/>
        <v>8.3613568243292649E-2</v>
      </c>
      <c r="U113" s="3">
        <f t="shared" si="13"/>
        <v>0.18468047733180804</v>
      </c>
      <c r="V113" s="23">
        <f t="shared" si="14"/>
        <v>6.4796429456979901E-2</v>
      </c>
      <c r="W113" s="3">
        <f t="shared" si="15"/>
        <v>-6.2055255608014989E-2</v>
      </c>
      <c r="X113" s="3">
        <v>28</v>
      </c>
      <c r="Y113" s="3">
        <v>45</v>
      </c>
      <c r="Z113" s="3">
        <v>0.62222222222222223</v>
      </c>
      <c r="AA113" s="37">
        <f t="shared" si="22"/>
        <v>63.333333333333329</v>
      </c>
      <c r="AB113" s="37">
        <f t="shared" si="23"/>
        <v>36.666666666666671</v>
      </c>
      <c r="AC113" s="37">
        <f t="shared" si="24"/>
        <v>0</v>
      </c>
      <c r="AD113" s="21" t="s">
        <v>32</v>
      </c>
      <c r="AE113" s="45">
        <f t="shared" si="16"/>
        <v>0.13174542996727392</v>
      </c>
    </row>
    <row r="114" spans="1:31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f t="shared" si="12"/>
        <v>0.11666504350084402</v>
      </c>
      <c r="U114" s="3">
        <f t="shared" si="13"/>
        <v>0.22180823943418498</v>
      </c>
      <c r="V114" s="23">
        <f t="shared" si="14"/>
        <v>9.9082900929166148E-2</v>
      </c>
      <c r="W114" s="3">
        <f t="shared" si="15"/>
        <v>-3.8747980783351191E-2</v>
      </c>
      <c r="X114" s="3">
        <v>25</v>
      </c>
      <c r="Y114" s="3">
        <v>45</v>
      </c>
      <c r="Z114" s="3">
        <v>0.55555555555555558</v>
      </c>
      <c r="AA114" s="37">
        <f t="shared" si="22"/>
        <v>36.883116883116877</v>
      </c>
      <c r="AB114" s="37">
        <f t="shared" si="23"/>
        <v>63.116883116883116</v>
      </c>
      <c r="AC114" s="37">
        <f t="shared" si="24"/>
        <v>0</v>
      </c>
      <c r="AD114" s="21" t="s">
        <v>33</v>
      </c>
      <c r="AE114" s="45">
        <f t="shared" si="16"/>
        <v>9.5917674993033719E-2</v>
      </c>
    </row>
    <row r="115" spans="1:31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f t="shared" si="12"/>
        <v>0.11893513683756859</v>
      </c>
      <c r="U115" s="3">
        <f t="shared" si="13"/>
        <v>0.22405188604596893</v>
      </c>
      <c r="V115" s="23">
        <f t="shared" si="14"/>
        <v>9.6454695222405282E-2</v>
      </c>
      <c r="W115" s="3">
        <f t="shared" si="15"/>
        <v>-4.6368159203980124E-2</v>
      </c>
      <c r="X115" s="3">
        <v>20</v>
      </c>
      <c r="Y115" s="3">
        <v>40</v>
      </c>
      <c r="Z115" s="3">
        <v>0.5</v>
      </c>
      <c r="AA115" s="37">
        <f t="shared" si="22"/>
        <v>47.956403269754766</v>
      </c>
      <c r="AB115" s="37">
        <f t="shared" si="23"/>
        <v>52.043596730245234</v>
      </c>
      <c r="AC115" s="37">
        <f t="shared" si="24"/>
        <v>0</v>
      </c>
      <c r="AD115" s="21" t="s">
        <v>17</v>
      </c>
      <c r="AE115" s="45">
        <f t="shared" si="16"/>
        <v>-0.38987334194541234</v>
      </c>
    </row>
    <row r="116" spans="1:31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f t="shared" si="12"/>
        <v>0.14887631443959987</v>
      </c>
      <c r="U116" s="3">
        <f t="shared" si="13"/>
        <v>0.25275337848830109</v>
      </c>
      <c r="V116" s="23">
        <f t="shared" si="14"/>
        <v>0.11864072458906404</v>
      </c>
      <c r="W116" s="3">
        <f t="shared" si="15"/>
        <v>-4.0025570905991417E-2</v>
      </c>
      <c r="X116" s="3">
        <v>22</v>
      </c>
      <c r="Y116" s="3">
        <v>29</v>
      </c>
      <c r="Z116" s="3">
        <v>0.75862068965517238</v>
      </c>
      <c r="AA116" s="37">
        <f t="shared" si="22"/>
        <v>40.533333333333331</v>
      </c>
      <c r="AB116" s="37">
        <f t="shared" si="23"/>
        <v>44.800000000000004</v>
      </c>
      <c r="AC116" s="37">
        <f t="shared" si="24"/>
        <v>14.666666666666666</v>
      </c>
      <c r="AD116" s="21" t="s">
        <v>35</v>
      </c>
      <c r="AE116" s="45">
        <f t="shared" si="16"/>
        <v>2.6018540980635788E-2</v>
      </c>
    </row>
    <row r="117" spans="1:31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f t="shared" si="12"/>
        <v>0.14539263544868317</v>
      </c>
      <c r="U117" s="3">
        <f t="shared" si="13"/>
        <v>0.26253542058446094</v>
      </c>
      <c r="V117" s="23">
        <f t="shared" si="14"/>
        <v>0.11531548117154811</v>
      </c>
      <c r="W117" s="3">
        <f t="shared" si="15"/>
        <v>-0.12774022455068251</v>
      </c>
      <c r="X117" s="37">
        <f>INDEX($AJ$3:$AJ$86,MATCH($A117,$AG$3:$AG$86,0))</f>
        <v>14</v>
      </c>
      <c r="Y117" s="37">
        <f>INDEX($AH$3:$AH$86,MATCH($A117,$AG$3:$AG$86,0))</f>
        <v>30</v>
      </c>
      <c r="Z117" s="3">
        <f>X117/Y117</f>
        <v>0.46666666666666667</v>
      </c>
      <c r="AA117" s="37">
        <f t="shared" si="22"/>
        <v>16.556291390728479</v>
      </c>
      <c r="AB117" s="37">
        <f t="shared" si="23"/>
        <v>83.443708609271525</v>
      </c>
      <c r="AC117" s="37">
        <f t="shared" si="24"/>
        <v>0</v>
      </c>
      <c r="AD117" s="22">
        <v>1</v>
      </c>
      <c r="AE117" s="45">
        <f t="shared" si="16"/>
        <v>6.0714424438310599E-2</v>
      </c>
    </row>
    <row r="118" spans="1:31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f t="shared" si="12"/>
        <v>0.17550104879579864</v>
      </c>
      <c r="U118" s="3">
        <f t="shared" si="13"/>
        <v>0.28682685916768652</v>
      </c>
      <c r="V118" s="23">
        <f t="shared" si="14"/>
        <v>0.12776622109474095</v>
      </c>
      <c r="W118" s="3">
        <f t="shared" si="15"/>
        <v>-9.9492598211016345E-2</v>
      </c>
      <c r="X118" s="37">
        <f t="shared" ref="X118:X181" si="25">INDEX($AJ$3:$AJ$86,MATCH($A118,$AG$3:$AG$86,0))</f>
        <v>14</v>
      </c>
      <c r="Y118" s="37">
        <f t="shared" ref="Y118:Y181" si="26">INDEX($AH$3:$AH$86,MATCH($A118,$AG$3:$AG$86,0))</f>
        <v>30</v>
      </c>
      <c r="Z118" s="3">
        <f t="shared" ref="Z118:Z181" si="27">X118/Y118</f>
        <v>0.46666666666666667</v>
      </c>
      <c r="AA118" s="37">
        <f t="shared" si="22"/>
        <v>16.556291390728479</v>
      </c>
      <c r="AB118" s="37">
        <f t="shared" si="23"/>
        <v>83.443708609271525</v>
      </c>
      <c r="AC118" s="37">
        <f t="shared" si="24"/>
        <v>0</v>
      </c>
      <c r="AD118" s="22">
        <v>1</v>
      </c>
      <c r="AE118" s="45">
        <f t="shared" si="16"/>
        <v>6.0714424438310599E-2</v>
      </c>
    </row>
    <row r="119" spans="1:31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f t="shared" si="12"/>
        <v>0.19236280269379569</v>
      </c>
      <c r="U119" s="3">
        <f t="shared" si="13"/>
        <v>0.31625154233017028</v>
      </c>
      <c r="V119" s="23">
        <f t="shared" si="14"/>
        <v>0.12693858632676708</v>
      </c>
      <c r="W119" s="3">
        <f t="shared" si="15"/>
        <v>-9.7334513022342972E-2</v>
      </c>
      <c r="X119" s="37">
        <f t="shared" si="25"/>
        <v>14</v>
      </c>
      <c r="Y119" s="37">
        <f t="shared" si="26"/>
        <v>30</v>
      </c>
      <c r="Z119" s="3">
        <f t="shared" si="27"/>
        <v>0.46666666666666667</v>
      </c>
      <c r="AA119" s="37">
        <f t="shared" si="22"/>
        <v>16.556291390728479</v>
      </c>
      <c r="AB119" s="37">
        <f t="shared" si="23"/>
        <v>83.443708609271525</v>
      </c>
      <c r="AC119" s="37">
        <f t="shared" si="24"/>
        <v>0</v>
      </c>
      <c r="AD119" s="22">
        <v>1</v>
      </c>
      <c r="AE119" s="45">
        <f t="shared" si="16"/>
        <v>6.0714424438310599E-2</v>
      </c>
    </row>
    <row r="120" spans="1:31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f t="shared" si="12"/>
        <v>0.15748579919206307</v>
      </c>
      <c r="U120" s="3">
        <f t="shared" si="13"/>
        <v>0.27470972677977101</v>
      </c>
      <c r="V120" s="23">
        <f t="shared" si="14"/>
        <v>0.11178995960761688</v>
      </c>
      <c r="W120" s="3">
        <f t="shared" si="15"/>
        <v>-0.13486259141851581</v>
      </c>
      <c r="X120" s="37">
        <f t="shared" si="25"/>
        <v>14</v>
      </c>
      <c r="Y120" s="37">
        <f t="shared" si="26"/>
        <v>30</v>
      </c>
      <c r="Z120" s="3">
        <f t="shared" si="27"/>
        <v>0.46666666666666667</v>
      </c>
      <c r="AA120" s="37">
        <f t="shared" si="22"/>
        <v>16.556291390728479</v>
      </c>
      <c r="AB120" s="37">
        <f t="shared" si="23"/>
        <v>83.443708609271525</v>
      </c>
      <c r="AC120" s="37">
        <f t="shared" si="24"/>
        <v>0</v>
      </c>
      <c r="AD120" s="22">
        <v>1</v>
      </c>
      <c r="AE120" s="45">
        <f t="shared" si="16"/>
        <v>6.0714424438310599E-2</v>
      </c>
    </row>
    <row r="121" spans="1:31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f t="shared" si="12"/>
        <v>0.14615683229813672</v>
      </c>
      <c r="U121" s="3">
        <f t="shared" si="13"/>
        <v>0.26658678092367283</v>
      </c>
      <c r="V121" s="23">
        <f t="shared" si="14"/>
        <v>0.10330329522528585</v>
      </c>
      <c r="W121" s="3">
        <f t="shared" si="15"/>
        <v>-0.12745806549769884</v>
      </c>
      <c r="X121" s="37">
        <f t="shared" si="25"/>
        <v>15</v>
      </c>
      <c r="Y121" s="37">
        <f t="shared" si="26"/>
        <v>30</v>
      </c>
      <c r="Z121" s="3">
        <f t="shared" si="27"/>
        <v>0.5</v>
      </c>
      <c r="AA121" s="37">
        <f t="shared" si="22"/>
        <v>63.679245283018872</v>
      </c>
      <c r="AB121" s="37">
        <f t="shared" si="23"/>
        <v>32.547169811320757</v>
      </c>
      <c r="AC121" s="37">
        <f t="shared" si="24"/>
        <v>3.7735849056603774</v>
      </c>
      <c r="AD121" s="22">
        <v>0.86</v>
      </c>
      <c r="AE121" s="45">
        <f t="shared" si="16"/>
        <v>-7.145418426814551E-2</v>
      </c>
    </row>
    <row r="122" spans="1:31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f t="shared" si="12"/>
        <v>0.18647304698760447</v>
      </c>
      <c r="U122" s="3">
        <f t="shared" si="13"/>
        <v>0.30064142958287632</v>
      </c>
      <c r="V122" s="23">
        <f t="shared" si="14"/>
        <v>0.14508491214292726</v>
      </c>
      <c r="W122" s="3">
        <f t="shared" si="15"/>
        <v>-7.9285922703519973E-2</v>
      </c>
      <c r="X122" s="37">
        <f t="shared" si="25"/>
        <v>15</v>
      </c>
      <c r="Y122" s="37">
        <f t="shared" si="26"/>
        <v>30</v>
      </c>
      <c r="Z122" s="3">
        <f t="shared" si="27"/>
        <v>0.5</v>
      </c>
      <c r="AA122" s="37">
        <f t="shared" si="22"/>
        <v>63.679245283018872</v>
      </c>
      <c r="AB122" s="37">
        <f t="shared" si="23"/>
        <v>32.547169811320757</v>
      </c>
      <c r="AC122" s="37">
        <f t="shared" si="24"/>
        <v>3.7735849056603774</v>
      </c>
      <c r="AD122" s="22">
        <v>0.86</v>
      </c>
      <c r="AE122" s="45">
        <f t="shared" si="16"/>
        <v>-7.145418426814551E-2</v>
      </c>
    </row>
    <row r="123" spans="1:31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f t="shared" si="12"/>
        <v>0.21240550842563244</v>
      </c>
      <c r="U123" s="3">
        <f t="shared" si="13"/>
        <v>0.34566067464663774</v>
      </c>
      <c r="V123" s="23">
        <f t="shared" si="14"/>
        <v>0.1522280193236715</v>
      </c>
      <c r="W123" s="3">
        <f t="shared" si="15"/>
        <v>-6.2831113531712585E-2</v>
      </c>
      <c r="X123" s="37">
        <f t="shared" si="25"/>
        <v>15</v>
      </c>
      <c r="Y123" s="37">
        <f t="shared" si="26"/>
        <v>30</v>
      </c>
      <c r="Z123" s="3">
        <f t="shared" si="27"/>
        <v>0.5</v>
      </c>
      <c r="AA123" s="37">
        <f t="shared" si="22"/>
        <v>63.679245283018872</v>
      </c>
      <c r="AB123" s="37">
        <f t="shared" si="23"/>
        <v>32.547169811320757</v>
      </c>
      <c r="AC123" s="37">
        <f t="shared" si="24"/>
        <v>3.7735849056603774</v>
      </c>
      <c r="AD123" s="22">
        <v>0.86</v>
      </c>
      <c r="AE123" s="45">
        <f t="shared" si="16"/>
        <v>-7.145418426814551E-2</v>
      </c>
    </row>
    <row r="124" spans="1:31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f t="shared" si="12"/>
        <v>0.18152352375021233</v>
      </c>
      <c r="U124" s="3">
        <f t="shared" si="13"/>
        <v>0.30633551664483682</v>
      </c>
      <c r="V124" s="23">
        <f t="shared" si="14"/>
        <v>0.13083836399357032</v>
      </c>
      <c r="W124" s="3">
        <f t="shared" si="15"/>
        <v>-0.10690395619962001</v>
      </c>
      <c r="X124" s="37">
        <f t="shared" si="25"/>
        <v>15</v>
      </c>
      <c r="Y124" s="37">
        <f t="shared" si="26"/>
        <v>30</v>
      </c>
      <c r="Z124" s="3">
        <f t="shared" si="27"/>
        <v>0.5</v>
      </c>
      <c r="AA124" s="37">
        <f t="shared" si="22"/>
        <v>63.679245283018872</v>
      </c>
      <c r="AB124" s="37">
        <f t="shared" si="23"/>
        <v>32.547169811320757</v>
      </c>
      <c r="AC124" s="37">
        <f t="shared" si="24"/>
        <v>3.7735849056603774</v>
      </c>
      <c r="AD124" s="22">
        <v>0.86</v>
      </c>
      <c r="AE124" s="45">
        <f t="shared" si="16"/>
        <v>-7.145418426814551E-2</v>
      </c>
    </row>
    <row r="125" spans="1:31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f t="shared" si="12"/>
        <v>0.14730124532797986</v>
      </c>
      <c r="U125" s="3">
        <f t="shared" si="13"/>
        <v>0.26806922226147351</v>
      </c>
      <c r="V125" s="23">
        <f t="shared" si="14"/>
        <v>9.0360736196318986E-2</v>
      </c>
      <c r="W125" s="3">
        <f t="shared" si="15"/>
        <v>-0.14025117980050147</v>
      </c>
      <c r="X125" s="37">
        <f t="shared" si="25"/>
        <v>25</v>
      </c>
      <c r="Y125" s="37">
        <f t="shared" si="26"/>
        <v>30</v>
      </c>
      <c r="Z125" s="3">
        <f t="shared" si="27"/>
        <v>0.83333333333333337</v>
      </c>
      <c r="AA125" s="37">
        <f t="shared" si="22"/>
        <v>66.064981949458485</v>
      </c>
      <c r="AB125" s="37">
        <f t="shared" si="23"/>
        <v>30.324909747292416</v>
      </c>
      <c r="AC125" s="37">
        <f t="shared" si="24"/>
        <v>3.6101083032490973</v>
      </c>
      <c r="AD125" s="22">
        <v>0.85</v>
      </c>
      <c r="AE125" s="45">
        <f t="shared" si="16"/>
        <v>4.8590798015480552E-2</v>
      </c>
    </row>
    <row r="126" spans="1:31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f t="shared" si="12"/>
        <v>0.18263177675467446</v>
      </c>
      <c r="U126" s="3">
        <f t="shared" si="13"/>
        <v>0.29546441515947358</v>
      </c>
      <c r="V126" s="23">
        <f t="shared" si="14"/>
        <v>0.11801966516077596</v>
      </c>
      <c r="W126" s="3">
        <f t="shared" si="15"/>
        <v>-8.9303733602421803E-2</v>
      </c>
      <c r="X126" s="37">
        <f t="shared" si="25"/>
        <v>25</v>
      </c>
      <c r="Y126" s="37">
        <f t="shared" si="26"/>
        <v>30</v>
      </c>
      <c r="Z126" s="3">
        <f t="shared" si="27"/>
        <v>0.83333333333333337</v>
      </c>
      <c r="AA126" s="37">
        <f t="shared" si="22"/>
        <v>66.064981949458485</v>
      </c>
      <c r="AB126" s="37">
        <f t="shared" si="23"/>
        <v>30.324909747292416</v>
      </c>
      <c r="AC126" s="37">
        <f t="shared" si="24"/>
        <v>3.6101083032490973</v>
      </c>
      <c r="AD126" s="22">
        <v>0.85</v>
      </c>
      <c r="AE126" s="45">
        <f t="shared" si="16"/>
        <v>4.8590798015480552E-2</v>
      </c>
    </row>
    <row r="127" spans="1:31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f t="shared" si="12"/>
        <v>0.17582076238112684</v>
      </c>
      <c r="U127" s="3">
        <f t="shared" si="13"/>
        <v>0.2912717044287933</v>
      </c>
      <c r="V127" s="23">
        <f t="shared" si="14"/>
        <v>0.10748648879038443</v>
      </c>
      <c r="W127" s="3">
        <f t="shared" si="15"/>
        <v>-0.11817922102656891</v>
      </c>
      <c r="X127" s="37">
        <f t="shared" si="25"/>
        <v>25</v>
      </c>
      <c r="Y127" s="37">
        <f t="shared" si="26"/>
        <v>30</v>
      </c>
      <c r="Z127" s="3">
        <f t="shared" si="27"/>
        <v>0.83333333333333337</v>
      </c>
      <c r="AA127" s="37">
        <f t="shared" si="22"/>
        <v>66.064981949458485</v>
      </c>
      <c r="AB127" s="37">
        <f t="shared" si="23"/>
        <v>30.324909747292416</v>
      </c>
      <c r="AC127" s="37">
        <f t="shared" si="24"/>
        <v>3.6101083032490973</v>
      </c>
      <c r="AD127" s="22">
        <v>0.85</v>
      </c>
      <c r="AE127" s="45">
        <f t="shared" si="16"/>
        <v>4.8590798015480552E-2</v>
      </c>
    </row>
    <row r="128" spans="1:31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f t="shared" si="12"/>
        <v>0.15282770853459607</v>
      </c>
      <c r="U128" s="3">
        <f t="shared" si="13"/>
        <v>0.26924950299797307</v>
      </c>
      <c r="V128" s="23">
        <f t="shared" si="14"/>
        <v>0.10579808061420344</v>
      </c>
      <c r="W128" s="3">
        <f t="shared" si="15"/>
        <v>-0.13253012048192769</v>
      </c>
      <c r="X128" s="37">
        <f t="shared" si="25"/>
        <v>17</v>
      </c>
      <c r="Y128" s="37">
        <f t="shared" si="26"/>
        <v>30</v>
      </c>
      <c r="Z128" s="3">
        <f t="shared" si="27"/>
        <v>0.56666666666666665</v>
      </c>
      <c r="AA128" s="37">
        <f t="shared" si="22"/>
        <v>45.217391304347828</v>
      </c>
      <c r="AB128" s="37">
        <f t="shared" si="23"/>
        <v>54.782608695652179</v>
      </c>
      <c r="AC128" s="37">
        <f t="shared" si="24"/>
        <v>0</v>
      </c>
      <c r="AD128" s="22">
        <v>1.08</v>
      </c>
      <c r="AE128" s="45">
        <f t="shared" si="16"/>
        <v>0.15114042160632213</v>
      </c>
    </row>
    <row r="129" spans="1:31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f t="shared" si="12"/>
        <v>0.16816653031542589</v>
      </c>
      <c r="U129" s="3">
        <f t="shared" si="13"/>
        <v>0.28673044225432609</v>
      </c>
      <c r="V129" s="23">
        <f t="shared" si="14"/>
        <v>0.1178060200668896</v>
      </c>
      <c r="W129" s="3">
        <f t="shared" si="15"/>
        <v>-0.10326120011190991</v>
      </c>
      <c r="X129" s="37">
        <f t="shared" si="25"/>
        <v>17</v>
      </c>
      <c r="Y129" s="37">
        <f t="shared" si="26"/>
        <v>30</v>
      </c>
      <c r="Z129" s="3">
        <f t="shared" si="27"/>
        <v>0.56666666666666665</v>
      </c>
      <c r="AA129" s="37">
        <f t="shared" si="22"/>
        <v>45.217391304347828</v>
      </c>
      <c r="AB129" s="37">
        <f t="shared" si="23"/>
        <v>54.782608695652179</v>
      </c>
      <c r="AC129" s="37">
        <f t="shared" si="24"/>
        <v>0</v>
      </c>
      <c r="AD129" s="22">
        <v>1.08</v>
      </c>
      <c r="AE129" s="45">
        <f t="shared" si="16"/>
        <v>0.15114042160632213</v>
      </c>
    </row>
    <row r="130" spans="1:31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f t="shared" ref="T130:T193" si="28">2.5*((M130 - I130) / (M130 + 6*K130 -7.5*I130 +1))</f>
        <v>0.15253261703760551</v>
      </c>
      <c r="U130" s="3">
        <f t="shared" ref="U130:U193" si="29">(M130*(1-I130)*(M130-I130))^(1/3)</f>
        <v>0.27443377541844233</v>
      </c>
      <c r="V130" s="23">
        <f t="shared" ref="V130:V193" si="30">(M130 - I130) / (M130 + I130 + 0.428) * (1.428)</f>
        <v>0.10571375360834342</v>
      </c>
      <c r="W130" s="3">
        <f t="shared" ref="W130:W193" si="31">(M130-P130)/(M130+P130)</f>
        <v>-0.13871507782909653</v>
      </c>
      <c r="X130" s="37">
        <f t="shared" si="25"/>
        <v>17</v>
      </c>
      <c r="Y130" s="37">
        <f t="shared" si="26"/>
        <v>30</v>
      </c>
      <c r="Z130" s="3">
        <f t="shared" si="27"/>
        <v>0.56666666666666665</v>
      </c>
      <c r="AA130" s="37">
        <f t="shared" si="22"/>
        <v>45.217391304347828</v>
      </c>
      <c r="AB130" s="37">
        <f t="shared" si="23"/>
        <v>54.782608695652179</v>
      </c>
      <c r="AC130" s="37">
        <f t="shared" si="24"/>
        <v>0</v>
      </c>
      <c r="AD130" s="22">
        <v>1.08</v>
      </c>
      <c r="AE130" s="45">
        <f t="shared" si="16"/>
        <v>0.15114042160632213</v>
      </c>
    </row>
    <row r="131" spans="1:31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f t="shared" si="28"/>
        <v>0.22192971715440191</v>
      </c>
      <c r="U131" s="3">
        <f t="shared" si="29"/>
        <v>0.36797135752478982</v>
      </c>
      <c r="V131" s="23">
        <f t="shared" si="30"/>
        <v>0.20338065898740965</v>
      </c>
      <c r="W131" s="3">
        <f t="shared" si="31"/>
        <v>-4.6232090246115555E-2</v>
      </c>
      <c r="X131" s="37">
        <f t="shared" si="25"/>
        <v>17</v>
      </c>
      <c r="Y131" s="37">
        <f t="shared" si="26"/>
        <v>30</v>
      </c>
      <c r="Z131" s="3">
        <f t="shared" si="27"/>
        <v>0.56666666666666665</v>
      </c>
      <c r="AA131" s="37">
        <f t="shared" si="22"/>
        <v>67.672413793103445</v>
      </c>
      <c r="AB131" s="37">
        <f t="shared" si="23"/>
        <v>32.327586206896555</v>
      </c>
      <c r="AC131" s="37">
        <f t="shared" si="24"/>
        <v>0</v>
      </c>
      <c r="AD131" s="22">
        <v>0.88</v>
      </c>
      <c r="AE131" s="45">
        <f t="shared" ref="AE131:AE194" si="32">INDEX($AP$2:$AP$94,MATCH($A131,$AO$2:$AO$94,0))</f>
        <v>3.9133731260774213E-2</v>
      </c>
    </row>
    <row r="132" spans="1:31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f t="shared" si="28"/>
        <v>0.21500524241177488</v>
      </c>
      <c r="U132" s="3">
        <f t="shared" si="29"/>
        <v>0.33302826348856807</v>
      </c>
      <c r="V132" s="23">
        <f t="shared" si="30"/>
        <v>0.17472507552870092</v>
      </c>
      <c r="W132" s="3">
        <f t="shared" si="31"/>
        <v>-6.1887322901638689E-2</v>
      </c>
      <c r="X132" s="37">
        <f t="shared" si="25"/>
        <v>17</v>
      </c>
      <c r="Y132" s="37">
        <f t="shared" si="26"/>
        <v>30</v>
      </c>
      <c r="Z132" s="3">
        <f t="shared" si="27"/>
        <v>0.56666666666666665</v>
      </c>
      <c r="AA132" s="37">
        <f t="shared" si="22"/>
        <v>67.672413793103445</v>
      </c>
      <c r="AB132" s="37">
        <f t="shared" si="23"/>
        <v>32.327586206896555</v>
      </c>
      <c r="AC132" s="37">
        <f t="shared" si="24"/>
        <v>0</v>
      </c>
      <c r="AD132" s="22">
        <v>0.88</v>
      </c>
      <c r="AE132" s="45">
        <f t="shared" si="32"/>
        <v>3.9133731260774213E-2</v>
      </c>
    </row>
    <row r="133" spans="1:31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f t="shared" si="28"/>
        <v>0.19241220025813469</v>
      </c>
      <c r="U133" s="3">
        <f t="shared" si="29"/>
        <v>0.31528118810678524</v>
      </c>
      <c r="V133" s="23">
        <f t="shared" si="30"/>
        <v>0.1521606319947334</v>
      </c>
      <c r="W133" s="3">
        <f t="shared" si="31"/>
        <v>-9.8767215640951547E-2</v>
      </c>
      <c r="X133" s="37">
        <f t="shared" si="25"/>
        <v>17</v>
      </c>
      <c r="Y133" s="37">
        <f t="shared" si="26"/>
        <v>30</v>
      </c>
      <c r="Z133" s="3">
        <f t="shared" si="27"/>
        <v>0.56666666666666665</v>
      </c>
      <c r="AA133" s="37">
        <f t="shared" si="22"/>
        <v>67.672413793103445</v>
      </c>
      <c r="AB133" s="37">
        <f t="shared" si="23"/>
        <v>32.327586206896555</v>
      </c>
      <c r="AC133" s="37">
        <f t="shared" si="24"/>
        <v>0</v>
      </c>
      <c r="AD133" s="22">
        <v>0.88</v>
      </c>
      <c r="AE133" s="45">
        <f t="shared" si="32"/>
        <v>3.9133731260774213E-2</v>
      </c>
    </row>
    <row r="134" spans="1:31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f t="shared" si="28"/>
        <v>0.18864931445492317</v>
      </c>
      <c r="U134" s="3">
        <f t="shared" si="29"/>
        <v>0.32389379773817256</v>
      </c>
      <c r="V134" s="23">
        <f t="shared" si="30"/>
        <v>0.16370513184009067</v>
      </c>
      <c r="W134" s="3">
        <f t="shared" si="31"/>
        <v>-3.0839277192348923E-2</v>
      </c>
      <c r="X134" s="37">
        <f t="shared" si="25"/>
        <v>18</v>
      </c>
      <c r="Y134" s="37">
        <f t="shared" si="26"/>
        <v>30</v>
      </c>
      <c r="Z134" s="3">
        <f t="shared" si="27"/>
        <v>0.6</v>
      </c>
      <c r="AA134" s="37">
        <f t="shared" si="22"/>
        <v>63.837638376383765</v>
      </c>
      <c r="AB134" s="37">
        <f t="shared" si="23"/>
        <v>36.162361623616235</v>
      </c>
      <c r="AC134" s="37">
        <f t="shared" si="24"/>
        <v>0</v>
      </c>
      <c r="AD134" s="22">
        <v>0.69</v>
      </c>
      <c r="AE134" s="45">
        <f t="shared" si="32"/>
        <v>0.15673329929313595</v>
      </c>
    </row>
    <row r="135" spans="1:31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f t="shared" si="28"/>
        <v>0.16330097087378642</v>
      </c>
      <c r="U135" s="3">
        <f t="shared" si="29"/>
        <v>0.28765190575021798</v>
      </c>
      <c r="V135" s="23">
        <f t="shared" si="30"/>
        <v>9.8430292598967309E-2</v>
      </c>
      <c r="W135" s="3">
        <f t="shared" si="31"/>
        <v>-0.12081957837067656</v>
      </c>
      <c r="X135" s="37">
        <f t="shared" si="25"/>
        <v>18</v>
      </c>
      <c r="Y135" s="37">
        <f t="shared" si="26"/>
        <v>30</v>
      </c>
      <c r="Z135" s="3">
        <f t="shared" si="27"/>
        <v>0.6</v>
      </c>
      <c r="AA135" s="37">
        <f t="shared" si="22"/>
        <v>63.837638376383765</v>
      </c>
      <c r="AB135" s="37">
        <f t="shared" si="23"/>
        <v>36.162361623616235</v>
      </c>
      <c r="AC135" s="37">
        <f t="shared" si="24"/>
        <v>0</v>
      </c>
      <c r="AD135" s="22">
        <v>0.69</v>
      </c>
      <c r="AE135" s="45">
        <f t="shared" si="32"/>
        <v>0.15673329929313595</v>
      </c>
    </row>
    <row r="136" spans="1:31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f t="shared" si="28"/>
        <v>0.19269276133527166</v>
      </c>
      <c r="U136" s="3">
        <f t="shared" si="29"/>
        <v>0.31243274467235871</v>
      </c>
      <c r="V136" s="23">
        <f t="shared" si="30"/>
        <v>0.15463121387283238</v>
      </c>
      <c r="W136" s="3">
        <f t="shared" si="31"/>
        <v>-6.0280458932799118E-2</v>
      </c>
      <c r="X136" s="37">
        <f t="shared" si="25"/>
        <v>18</v>
      </c>
      <c r="Y136" s="37">
        <f t="shared" si="26"/>
        <v>30</v>
      </c>
      <c r="Z136" s="3">
        <f t="shared" si="27"/>
        <v>0.6</v>
      </c>
      <c r="AA136" s="37">
        <f t="shared" si="22"/>
        <v>63.837638376383765</v>
      </c>
      <c r="AB136" s="37">
        <f t="shared" si="23"/>
        <v>36.162361623616235</v>
      </c>
      <c r="AC136" s="37">
        <f t="shared" si="24"/>
        <v>0</v>
      </c>
      <c r="AD136" s="22">
        <v>0.69</v>
      </c>
      <c r="AE136" s="45">
        <f t="shared" si="32"/>
        <v>0.15673329929313595</v>
      </c>
    </row>
    <row r="137" spans="1:31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f t="shared" si="28"/>
        <v>0.18200466575496743</v>
      </c>
      <c r="U137" s="3">
        <f t="shared" si="29"/>
        <v>0.30941328638710719</v>
      </c>
      <c r="V137" s="23">
        <f t="shared" si="30"/>
        <v>0.14677342419080064</v>
      </c>
      <c r="W137" s="3">
        <f t="shared" si="31"/>
        <v>-8.7793107715151919E-2</v>
      </c>
      <c r="X137" s="37">
        <f t="shared" si="25"/>
        <v>18</v>
      </c>
      <c r="Y137" s="37">
        <f t="shared" si="26"/>
        <v>30</v>
      </c>
      <c r="Z137" s="3">
        <f t="shared" si="27"/>
        <v>0.6</v>
      </c>
      <c r="AA137" s="37">
        <f t="shared" si="22"/>
        <v>63.837638376383765</v>
      </c>
      <c r="AB137" s="37">
        <f t="shared" si="23"/>
        <v>36.162361623616235</v>
      </c>
      <c r="AC137" s="37">
        <f t="shared" si="24"/>
        <v>0</v>
      </c>
      <c r="AD137" s="22">
        <v>0.69</v>
      </c>
      <c r="AE137" s="45">
        <f t="shared" si="32"/>
        <v>0.15673329929313595</v>
      </c>
    </row>
    <row r="138" spans="1:31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f t="shared" si="28"/>
        <v>0.15554677952967116</v>
      </c>
      <c r="U138" s="3">
        <f t="shared" si="29"/>
        <v>0.27649639537193504</v>
      </c>
      <c r="V138" s="23">
        <f t="shared" si="30"/>
        <v>0.11618240280619697</v>
      </c>
      <c r="W138" s="3">
        <f t="shared" si="31"/>
        <v>-0.13138751226223996</v>
      </c>
      <c r="X138" s="37">
        <f t="shared" si="25"/>
        <v>19</v>
      </c>
      <c r="Y138" s="37">
        <f t="shared" si="26"/>
        <v>30</v>
      </c>
      <c r="Z138" s="3">
        <f t="shared" si="27"/>
        <v>0.6333333333333333</v>
      </c>
      <c r="AA138" s="37">
        <f t="shared" si="22"/>
        <v>55.033557046979865</v>
      </c>
      <c r="AB138" s="37">
        <f t="shared" si="23"/>
        <v>44.966442953020135</v>
      </c>
      <c r="AC138" s="37">
        <f t="shared" si="24"/>
        <v>0</v>
      </c>
      <c r="AD138" s="22">
        <v>0.61</v>
      </c>
      <c r="AE138" s="45">
        <f t="shared" si="32"/>
        <v>-0.28611376426533669</v>
      </c>
    </row>
    <row r="139" spans="1:31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f t="shared" si="28"/>
        <v>0.17552639653988342</v>
      </c>
      <c r="U139" s="3">
        <f t="shared" si="29"/>
        <v>0.29702681921009988</v>
      </c>
      <c r="V139" s="23">
        <f t="shared" si="30"/>
        <v>0.12529060531361266</v>
      </c>
      <c r="W139" s="3">
        <f t="shared" si="31"/>
        <v>-8.2396778652563257E-2</v>
      </c>
      <c r="X139" s="37">
        <f t="shared" si="25"/>
        <v>19</v>
      </c>
      <c r="Y139" s="37">
        <f t="shared" si="26"/>
        <v>30</v>
      </c>
      <c r="Z139" s="3">
        <f t="shared" si="27"/>
        <v>0.6333333333333333</v>
      </c>
      <c r="AA139" s="37">
        <f t="shared" si="22"/>
        <v>55.033557046979865</v>
      </c>
      <c r="AB139" s="37">
        <f t="shared" si="23"/>
        <v>44.966442953020135</v>
      </c>
      <c r="AC139" s="37">
        <f t="shared" si="24"/>
        <v>0</v>
      </c>
      <c r="AD139" s="22">
        <v>0.61</v>
      </c>
      <c r="AE139" s="45">
        <f t="shared" si="32"/>
        <v>-0.28611376426533669</v>
      </c>
    </row>
    <row r="140" spans="1:31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f t="shared" si="28"/>
        <v>0.17634238935149743</v>
      </c>
      <c r="U140" s="3">
        <f t="shared" si="29"/>
        <v>0.29192609387154494</v>
      </c>
      <c r="V140" s="23">
        <f t="shared" si="30"/>
        <v>0.11376127040141154</v>
      </c>
      <c r="W140" s="3">
        <f t="shared" si="31"/>
        <v>-0.10933530313713641</v>
      </c>
      <c r="X140" s="37">
        <f t="shared" si="25"/>
        <v>19</v>
      </c>
      <c r="Y140" s="37">
        <f t="shared" si="26"/>
        <v>30</v>
      </c>
      <c r="Z140" s="3">
        <f t="shared" si="27"/>
        <v>0.6333333333333333</v>
      </c>
      <c r="AA140" s="37">
        <f t="shared" si="22"/>
        <v>55.033557046979865</v>
      </c>
      <c r="AB140" s="37">
        <f t="shared" si="23"/>
        <v>44.966442953020135</v>
      </c>
      <c r="AC140" s="37">
        <f t="shared" si="24"/>
        <v>0</v>
      </c>
      <c r="AD140" s="22">
        <v>0.61</v>
      </c>
      <c r="AE140" s="45">
        <f t="shared" si="32"/>
        <v>-0.28611376426533669</v>
      </c>
    </row>
    <row r="141" spans="1:31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f t="shared" si="28"/>
        <v>0.18266758318694465</v>
      </c>
      <c r="U141" s="3">
        <f t="shared" si="29"/>
        <v>0.3099377556610769</v>
      </c>
      <c r="V141" s="23">
        <f t="shared" si="30"/>
        <v>0.16817234304472711</v>
      </c>
      <c r="W141" s="3">
        <f t="shared" si="31"/>
        <v>-3.9070442992011671E-2</v>
      </c>
      <c r="X141" s="37">
        <f t="shared" si="25"/>
        <v>18</v>
      </c>
      <c r="Y141" s="37">
        <f t="shared" si="26"/>
        <v>30</v>
      </c>
      <c r="Z141" s="3">
        <f t="shared" si="27"/>
        <v>0.6</v>
      </c>
      <c r="AA141" s="37">
        <f t="shared" si="22"/>
        <v>66.666666666666671</v>
      </c>
      <c r="AB141" s="37">
        <f t="shared" si="23"/>
        <v>32.302405498281786</v>
      </c>
      <c r="AC141" s="37">
        <f t="shared" si="24"/>
        <v>1.0309278350515465</v>
      </c>
      <c r="AD141" s="22">
        <v>1.04</v>
      </c>
      <c r="AE141" s="45">
        <f t="shared" si="32"/>
        <v>-5.9006083253831942E-2</v>
      </c>
    </row>
    <row r="142" spans="1:31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f t="shared" si="28"/>
        <v>0.14865783214407063</v>
      </c>
      <c r="U142" s="3">
        <f t="shared" si="29"/>
        <v>0.27149043148833552</v>
      </c>
      <c r="V142" s="23">
        <f t="shared" si="30"/>
        <v>0.10171692876965775</v>
      </c>
      <c r="W142" s="3">
        <f t="shared" si="31"/>
        <v>-0.14602903501280956</v>
      </c>
      <c r="X142" s="37">
        <f t="shared" si="25"/>
        <v>18</v>
      </c>
      <c r="Y142" s="37">
        <f t="shared" si="26"/>
        <v>30</v>
      </c>
      <c r="Z142" s="3">
        <f t="shared" si="27"/>
        <v>0.6</v>
      </c>
      <c r="AA142" s="37">
        <f t="shared" si="22"/>
        <v>66.666666666666671</v>
      </c>
      <c r="AB142" s="37">
        <f t="shared" si="23"/>
        <v>32.302405498281786</v>
      </c>
      <c r="AC142" s="37">
        <f t="shared" si="24"/>
        <v>1.0309278350515465</v>
      </c>
      <c r="AD142" s="22">
        <v>1.04</v>
      </c>
      <c r="AE142" s="45">
        <f t="shared" si="32"/>
        <v>-5.9006083253831942E-2</v>
      </c>
    </row>
    <row r="143" spans="1:31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f t="shared" si="28"/>
        <v>0.1972218095379587</v>
      </c>
      <c r="U143" s="3">
        <f t="shared" si="29"/>
        <v>0.31040353884750937</v>
      </c>
      <c r="V143" s="23">
        <f t="shared" si="30"/>
        <v>0.13586597383981366</v>
      </c>
      <c r="W143" s="3">
        <f t="shared" si="31"/>
        <v>-7.648310257036238E-2</v>
      </c>
      <c r="X143" s="37">
        <f t="shared" si="25"/>
        <v>18</v>
      </c>
      <c r="Y143" s="37">
        <f t="shared" si="26"/>
        <v>30</v>
      </c>
      <c r="Z143" s="3">
        <f t="shared" si="27"/>
        <v>0.6</v>
      </c>
      <c r="AA143" s="37">
        <f t="shared" si="22"/>
        <v>66.666666666666671</v>
      </c>
      <c r="AB143" s="37">
        <f t="shared" si="23"/>
        <v>32.302405498281786</v>
      </c>
      <c r="AC143" s="37">
        <f t="shared" si="24"/>
        <v>1.0309278350515465</v>
      </c>
      <c r="AD143" s="22">
        <v>1.04</v>
      </c>
      <c r="AE143" s="45">
        <f t="shared" si="32"/>
        <v>-5.9006083253831942E-2</v>
      </c>
    </row>
    <row r="144" spans="1:31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f t="shared" si="28"/>
        <v>0.1801931670751046</v>
      </c>
      <c r="U144" s="3">
        <f t="shared" si="29"/>
        <v>0.29217922318247541</v>
      </c>
      <c r="V144" s="23">
        <f t="shared" si="30"/>
        <v>0.11214659685863877</v>
      </c>
      <c r="W144" s="3">
        <f t="shared" si="31"/>
        <v>-0.11835630189749796</v>
      </c>
      <c r="X144" s="37">
        <f t="shared" si="25"/>
        <v>18</v>
      </c>
      <c r="Y144" s="37">
        <f t="shared" si="26"/>
        <v>30</v>
      </c>
      <c r="Z144" s="3">
        <f t="shared" si="27"/>
        <v>0.6</v>
      </c>
      <c r="AA144" s="37">
        <f t="shared" si="22"/>
        <v>66.666666666666671</v>
      </c>
      <c r="AB144" s="37">
        <f t="shared" si="23"/>
        <v>32.302405498281786</v>
      </c>
      <c r="AC144" s="37">
        <f t="shared" si="24"/>
        <v>1.0309278350515465</v>
      </c>
      <c r="AD144" s="22">
        <v>1.04</v>
      </c>
      <c r="AE144" s="45">
        <f t="shared" si="32"/>
        <v>-5.9006083253831942E-2</v>
      </c>
    </row>
    <row r="145" spans="1:31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f t="shared" si="28"/>
        <v>0.17731517012023534</v>
      </c>
      <c r="U145" s="3">
        <f t="shared" si="29"/>
        <v>0.29716284211565958</v>
      </c>
      <c r="V145" s="23">
        <f t="shared" si="30"/>
        <v>0.17759919255354939</v>
      </c>
      <c r="W145" s="3">
        <f t="shared" si="31"/>
        <v>-1.5337160483249101E-2</v>
      </c>
      <c r="X145" s="37">
        <f t="shared" si="25"/>
        <v>21</v>
      </c>
      <c r="Y145" s="37">
        <f t="shared" si="26"/>
        <v>30</v>
      </c>
      <c r="Z145" s="3">
        <f t="shared" si="27"/>
        <v>0.7</v>
      </c>
      <c r="AA145" s="37">
        <f t="shared" si="22"/>
        <v>36.5</v>
      </c>
      <c r="AB145" s="37">
        <f t="shared" si="23"/>
        <v>61</v>
      </c>
      <c r="AC145" s="37">
        <f t="shared" si="24"/>
        <v>2.5</v>
      </c>
      <c r="AD145" s="22">
        <v>1.04</v>
      </c>
      <c r="AE145" s="45">
        <f t="shared" si="32"/>
        <v>-3.8477213890666717E-2</v>
      </c>
    </row>
    <row r="146" spans="1:31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f t="shared" si="28"/>
        <v>0.15254512551621729</v>
      </c>
      <c r="U146" s="3">
        <f t="shared" si="29"/>
        <v>0.26415792361916879</v>
      </c>
      <c r="V146" s="23">
        <f t="shared" si="30"/>
        <v>0.11873664242807459</v>
      </c>
      <c r="W146" s="3">
        <f t="shared" si="31"/>
        <v>-0.12710655761562414</v>
      </c>
      <c r="X146" s="37">
        <f t="shared" si="25"/>
        <v>21</v>
      </c>
      <c r="Y146" s="37">
        <f t="shared" si="26"/>
        <v>30</v>
      </c>
      <c r="Z146" s="3">
        <f t="shared" si="27"/>
        <v>0.7</v>
      </c>
      <c r="AA146" s="37">
        <f t="shared" si="22"/>
        <v>36.5</v>
      </c>
      <c r="AB146" s="37">
        <f t="shared" si="23"/>
        <v>61</v>
      </c>
      <c r="AC146" s="37">
        <f t="shared" si="24"/>
        <v>2.5</v>
      </c>
      <c r="AD146" s="22">
        <v>1.04</v>
      </c>
      <c r="AE146" s="45">
        <f t="shared" si="32"/>
        <v>-3.8477213890666717E-2</v>
      </c>
    </row>
    <row r="147" spans="1:31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f t="shared" si="28"/>
        <v>0.16520959603972962</v>
      </c>
      <c r="U147" s="3">
        <f t="shared" si="29"/>
        <v>0.27221375354455918</v>
      </c>
      <c r="V147" s="23">
        <f t="shared" si="30"/>
        <v>0.12196493386650262</v>
      </c>
      <c r="W147" s="3">
        <f t="shared" si="31"/>
        <v>-0.11633642554861127</v>
      </c>
      <c r="X147" s="37">
        <f t="shared" si="25"/>
        <v>21</v>
      </c>
      <c r="Y147" s="37">
        <f t="shared" si="26"/>
        <v>30</v>
      </c>
      <c r="Z147" s="3">
        <f t="shared" si="27"/>
        <v>0.7</v>
      </c>
      <c r="AA147" s="37">
        <f t="shared" si="22"/>
        <v>36.5</v>
      </c>
      <c r="AB147" s="37">
        <f t="shared" si="23"/>
        <v>61</v>
      </c>
      <c r="AC147" s="37">
        <f t="shared" si="24"/>
        <v>2.5</v>
      </c>
      <c r="AD147" s="22">
        <v>1.04</v>
      </c>
      <c r="AE147" s="45">
        <f t="shared" si="32"/>
        <v>-3.8477213890666717E-2</v>
      </c>
    </row>
    <row r="148" spans="1:31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f t="shared" si="28"/>
        <v>0.15769188153916774</v>
      </c>
      <c r="U148" s="3">
        <f t="shared" si="29"/>
        <v>0.27023557318792035</v>
      </c>
      <c r="V148" s="23">
        <f t="shared" si="30"/>
        <v>0.11276290498365202</v>
      </c>
      <c r="W148" s="3">
        <f t="shared" si="31"/>
        <v>-0.1336941848730685</v>
      </c>
      <c r="X148" s="37">
        <f t="shared" si="25"/>
        <v>21</v>
      </c>
      <c r="Y148" s="37">
        <f t="shared" si="26"/>
        <v>30</v>
      </c>
      <c r="Z148" s="3">
        <f t="shared" si="27"/>
        <v>0.7</v>
      </c>
      <c r="AA148" s="37">
        <f t="shared" si="22"/>
        <v>36.5</v>
      </c>
      <c r="AB148" s="37">
        <f t="shared" si="23"/>
        <v>61</v>
      </c>
      <c r="AC148" s="37">
        <f t="shared" si="24"/>
        <v>2.5</v>
      </c>
      <c r="AD148" s="22">
        <v>1.04</v>
      </c>
      <c r="AE148" s="45">
        <f t="shared" si="32"/>
        <v>-3.8477213890666717E-2</v>
      </c>
    </row>
    <row r="149" spans="1:31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f t="shared" si="28"/>
        <v>0.16816453508468718</v>
      </c>
      <c r="U149" s="3">
        <f t="shared" si="29"/>
        <v>0.28179072806033806</v>
      </c>
      <c r="V149" s="23">
        <f t="shared" si="30"/>
        <v>0.155262487428763</v>
      </c>
      <c r="W149" s="3">
        <f t="shared" si="31"/>
        <v>-9.6715872988010747E-3</v>
      </c>
      <c r="X149" s="37">
        <f t="shared" si="25"/>
        <v>19</v>
      </c>
      <c r="Y149" s="37">
        <f t="shared" si="26"/>
        <v>30</v>
      </c>
      <c r="Z149" s="3">
        <f t="shared" si="27"/>
        <v>0.6333333333333333</v>
      </c>
      <c r="AA149" s="37">
        <f t="shared" si="22"/>
        <v>32.692307692307686</v>
      </c>
      <c r="AB149" s="37">
        <f t="shared" si="23"/>
        <v>67.307692307692307</v>
      </c>
      <c r="AC149" s="37">
        <f t="shared" si="24"/>
        <v>0</v>
      </c>
      <c r="AD149" s="22">
        <v>0.96</v>
      </c>
      <c r="AE149" s="45">
        <f t="shared" si="32"/>
        <v>0.23861937938386402</v>
      </c>
    </row>
    <row r="150" spans="1:31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f t="shared" si="28"/>
        <v>0.14719256158176144</v>
      </c>
      <c r="U150" s="3">
        <f t="shared" si="29"/>
        <v>0.25963538704753752</v>
      </c>
      <c r="V150" s="23">
        <f t="shared" si="30"/>
        <v>0.11228436812899169</v>
      </c>
      <c r="W150" s="3">
        <f t="shared" si="31"/>
        <v>-0.10468176209095915</v>
      </c>
      <c r="X150" s="37">
        <f t="shared" si="25"/>
        <v>19</v>
      </c>
      <c r="Y150" s="37">
        <f t="shared" si="26"/>
        <v>30</v>
      </c>
      <c r="Z150" s="3">
        <f t="shared" si="27"/>
        <v>0.6333333333333333</v>
      </c>
      <c r="AA150" s="37">
        <f t="shared" si="22"/>
        <v>32.692307692307686</v>
      </c>
      <c r="AB150" s="37">
        <f t="shared" si="23"/>
        <v>67.307692307692307</v>
      </c>
      <c r="AC150" s="37">
        <f t="shared" si="24"/>
        <v>0</v>
      </c>
      <c r="AD150" s="22">
        <v>0.96</v>
      </c>
      <c r="AE150" s="45">
        <f t="shared" si="32"/>
        <v>0.23861937938386402</v>
      </c>
    </row>
    <row r="151" spans="1:31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f t="shared" si="28"/>
        <v>0.1586608329983612</v>
      </c>
      <c r="U151" s="3">
        <f t="shared" si="29"/>
        <v>0.27539948104698875</v>
      </c>
      <c r="V151" s="23">
        <f t="shared" si="30"/>
        <v>0.11311027496382056</v>
      </c>
      <c r="W151" s="3">
        <f t="shared" si="31"/>
        <v>-9.0358271865121173E-2</v>
      </c>
      <c r="X151" s="37">
        <f t="shared" si="25"/>
        <v>19</v>
      </c>
      <c r="Y151" s="37">
        <f t="shared" si="26"/>
        <v>30</v>
      </c>
      <c r="Z151" s="3">
        <f t="shared" si="27"/>
        <v>0.6333333333333333</v>
      </c>
      <c r="AA151" s="37">
        <f t="shared" si="22"/>
        <v>32.692307692307686</v>
      </c>
      <c r="AB151" s="37">
        <f t="shared" si="23"/>
        <v>67.307692307692307</v>
      </c>
      <c r="AC151" s="37">
        <f t="shared" si="24"/>
        <v>0</v>
      </c>
      <c r="AD151" s="22">
        <v>0.96</v>
      </c>
      <c r="AE151" s="45">
        <f t="shared" si="32"/>
        <v>0.23861937938386402</v>
      </c>
    </row>
    <row r="152" spans="1:31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f t="shared" si="28"/>
        <v>0.13478865139461327</v>
      </c>
      <c r="U152" s="3">
        <f t="shared" si="29"/>
        <v>0.25599666692844669</v>
      </c>
      <c r="V152" s="23">
        <f t="shared" si="30"/>
        <v>9.2089423903697329E-2</v>
      </c>
      <c r="W152" s="3">
        <f t="shared" si="31"/>
        <v>-0.11876508963887605</v>
      </c>
      <c r="X152" s="37">
        <f t="shared" si="25"/>
        <v>19</v>
      </c>
      <c r="Y152" s="37">
        <f t="shared" si="26"/>
        <v>30</v>
      </c>
      <c r="Z152" s="3">
        <f t="shared" si="27"/>
        <v>0.6333333333333333</v>
      </c>
      <c r="AA152" s="37">
        <f t="shared" si="22"/>
        <v>32.692307692307686</v>
      </c>
      <c r="AB152" s="37">
        <f t="shared" si="23"/>
        <v>67.307692307692307</v>
      </c>
      <c r="AC152" s="37">
        <f t="shared" si="24"/>
        <v>0</v>
      </c>
      <c r="AD152" s="22">
        <v>0.96</v>
      </c>
      <c r="AE152" s="45">
        <f t="shared" si="32"/>
        <v>0.23861937938386402</v>
      </c>
    </row>
    <row r="153" spans="1:31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f t="shared" si="28"/>
        <v>0.14769681804048151</v>
      </c>
      <c r="U153" s="3">
        <f t="shared" si="29"/>
        <v>0.25983387739221997</v>
      </c>
      <c r="V153" s="23">
        <f t="shared" si="30"/>
        <v>0.12766569572036748</v>
      </c>
      <c r="W153" s="3">
        <f t="shared" si="31"/>
        <v>-3.3415006569368987E-2</v>
      </c>
      <c r="X153" s="37">
        <f t="shared" si="25"/>
        <v>20</v>
      </c>
      <c r="Y153" s="37">
        <f t="shared" si="26"/>
        <v>30</v>
      </c>
      <c r="Z153" s="3">
        <f t="shared" si="27"/>
        <v>0.66666666666666663</v>
      </c>
      <c r="AA153" s="37">
        <f t="shared" si="22"/>
        <v>38.028169014084511</v>
      </c>
      <c r="AB153" s="37">
        <f t="shared" si="23"/>
        <v>61.971830985915503</v>
      </c>
      <c r="AC153" s="37">
        <f t="shared" si="24"/>
        <v>0</v>
      </c>
      <c r="AD153" s="22">
        <v>1.01</v>
      </c>
      <c r="AE153" s="45">
        <f t="shared" si="32"/>
        <v>-0.15936183560979428</v>
      </c>
    </row>
    <row r="154" spans="1:31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f t="shared" si="28"/>
        <v>0.15488837085595381</v>
      </c>
      <c r="U154" s="3">
        <f t="shared" si="29"/>
        <v>0.26377621945612773</v>
      </c>
      <c r="V154" s="23">
        <f t="shared" si="30"/>
        <v>0.12026541897065082</v>
      </c>
      <c r="W154" s="3">
        <f t="shared" si="31"/>
        <v>-0.12068965517241377</v>
      </c>
      <c r="X154" s="37">
        <f t="shared" si="25"/>
        <v>20</v>
      </c>
      <c r="Y154" s="37">
        <f t="shared" si="26"/>
        <v>30</v>
      </c>
      <c r="Z154" s="3">
        <f t="shared" si="27"/>
        <v>0.66666666666666663</v>
      </c>
      <c r="AA154" s="37">
        <f t="shared" si="22"/>
        <v>38.028169014084511</v>
      </c>
      <c r="AB154" s="37">
        <f t="shared" si="23"/>
        <v>61.971830985915503</v>
      </c>
      <c r="AC154" s="37">
        <f t="shared" si="24"/>
        <v>0</v>
      </c>
      <c r="AD154" s="22">
        <v>1.01</v>
      </c>
      <c r="AE154" s="45">
        <f t="shared" si="32"/>
        <v>-0.15936183560979428</v>
      </c>
    </row>
    <row r="155" spans="1:31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f t="shared" si="28"/>
        <v>0.16068008041919299</v>
      </c>
      <c r="U155" s="3">
        <f t="shared" si="29"/>
        <v>0.27076303082196002</v>
      </c>
      <c r="V155" s="23">
        <f t="shared" si="30"/>
        <v>0.11703027856277759</v>
      </c>
      <c r="W155" s="3">
        <f t="shared" si="31"/>
        <v>-0.10417449122953443</v>
      </c>
      <c r="X155" s="37">
        <f t="shared" si="25"/>
        <v>20</v>
      </c>
      <c r="Y155" s="37">
        <f t="shared" si="26"/>
        <v>30</v>
      </c>
      <c r="Z155" s="3">
        <f t="shared" si="27"/>
        <v>0.66666666666666663</v>
      </c>
      <c r="AA155" s="37">
        <f t="shared" si="22"/>
        <v>38.028169014084511</v>
      </c>
      <c r="AB155" s="37">
        <f t="shared" si="23"/>
        <v>61.971830985915503</v>
      </c>
      <c r="AC155" s="37">
        <f t="shared" si="24"/>
        <v>0</v>
      </c>
      <c r="AD155" s="22">
        <v>1.01</v>
      </c>
      <c r="AE155" s="45">
        <f t="shared" si="32"/>
        <v>-0.15936183560979428</v>
      </c>
    </row>
    <row r="156" spans="1:31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f t="shared" si="28"/>
        <v>0.14873024329603979</v>
      </c>
      <c r="U156" s="3">
        <f t="shared" si="29"/>
        <v>0.2616736461569345</v>
      </c>
      <c r="V156" s="23">
        <f t="shared" si="30"/>
        <v>0.10489743845310473</v>
      </c>
      <c r="W156" s="3">
        <f t="shared" si="31"/>
        <v>-0.11341220185240838</v>
      </c>
      <c r="X156" s="37">
        <f t="shared" si="25"/>
        <v>20</v>
      </c>
      <c r="Y156" s="37">
        <f t="shared" si="26"/>
        <v>30</v>
      </c>
      <c r="Z156" s="3">
        <f t="shared" si="27"/>
        <v>0.66666666666666663</v>
      </c>
      <c r="AA156" s="37">
        <f t="shared" si="22"/>
        <v>38.028169014084511</v>
      </c>
      <c r="AB156" s="37">
        <f t="shared" si="23"/>
        <v>61.971830985915503</v>
      </c>
      <c r="AC156" s="37">
        <f t="shared" si="24"/>
        <v>0</v>
      </c>
      <c r="AD156" s="22">
        <v>1.01</v>
      </c>
      <c r="AE156" s="45">
        <f t="shared" si="32"/>
        <v>-0.15936183560979428</v>
      </c>
    </row>
    <row r="157" spans="1:31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f t="shared" si="28"/>
        <v>0.15095871346837791</v>
      </c>
      <c r="U157" s="3">
        <f t="shared" si="29"/>
        <v>0.27002750633349115</v>
      </c>
      <c r="V157" s="23">
        <f t="shared" si="30"/>
        <v>0.10768253355218695</v>
      </c>
      <c r="W157" s="3">
        <f t="shared" si="31"/>
        <v>-0.12390296248035874</v>
      </c>
      <c r="X157" s="37">
        <f t="shared" si="25"/>
        <v>20</v>
      </c>
      <c r="Y157" s="37">
        <f t="shared" si="26"/>
        <v>30</v>
      </c>
      <c r="Z157" s="3">
        <f t="shared" si="27"/>
        <v>0.66666666666666663</v>
      </c>
      <c r="AA157" s="37">
        <f t="shared" si="22"/>
        <v>61.154855643044627</v>
      </c>
      <c r="AB157" s="37">
        <f t="shared" si="23"/>
        <v>23.884514435695539</v>
      </c>
      <c r="AC157" s="37">
        <f t="shared" si="24"/>
        <v>14.960629921259841</v>
      </c>
      <c r="AD157" s="22">
        <v>0.91</v>
      </c>
      <c r="AE157" s="45">
        <f t="shared" si="32"/>
        <v>-9.6713492311436861E-2</v>
      </c>
    </row>
    <row r="158" spans="1:31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f t="shared" si="28"/>
        <v>0.20000608383524976</v>
      </c>
      <c r="U158" s="3">
        <f t="shared" si="29"/>
        <v>0.31197174190707877</v>
      </c>
      <c r="V158" s="23">
        <f t="shared" si="30"/>
        <v>0.12848580225795417</v>
      </c>
      <c r="W158" s="3">
        <f t="shared" si="31"/>
        <v>-8.9549830581401535E-2</v>
      </c>
      <c r="X158" s="37">
        <f t="shared" si="25"/>
        <v>20</v>
      </c>
      <c r="Y158" s="37">
        <f t="shared" si="26"/>
        <v>30</v>
      </c>
      <c r="Z158" s="3">
        <f t="shared" si="27"/>
        <v>0.66666666666666663</v>
      </c>
      <c r="AA158" s="37">
        <f t="shared" si="22"/>
        <v>61.154855643044627</v>
      </c>
      <c r="AB158" s="37">
        <f t="shared" si="23"/>
        <v>23.884514435695539</v>
      </c>
      <c r="AC158" s="37">
        <f t="shared" si="24"/>
        <v>14.960629921259841</v>
      </c>
      <c r="AD158" s="22">
        <v>0.91</v>
      </c>
      <c r="AE158" s="45">
        <f t="shared" si="32"/>
        <v>-9.6713492311436861E-2</v>
      </c>
    </row>
    <row r="159" spans="1:31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f t="shared" si="28"/>
        <v>0.19616440445325609</v>
      </c>
      <c r="U159" s="3">
        <f t="shared" si="29"/>
        <v>0.31038933465907287</v>
      </c>
      <c r="V159" s="23">
        <f t="shared" si="30"/>
        <v>0.12289136070920806</v>
      </c>
      <c r="W159" s="3">
        <f t="shared" si="31"/>
        <v>-9.5358334112659385E-2</v>
      </c>
      <c r="X159" s="37">
        <f t="shared" si="25"/>
        <v>20</v>
      </c>
      <c r="Y159" s="37">
        <f t="shared" si="26"/>
        <v>30</v>
      </c>
      <c r="Z159" s="3">
        <f t="shared" si="27"/>
        <v>0.66666666666666663</v>
      </c>
      <c r="AA159" s="37">
        <f t="shared" si="22"/>
        <v>61.154855643044627</v>
      </c>
      <c r="AB159" s="37">
        <f t="shared" si="23"/>
        <v>23.884514435695539</v>
      </c>
      <c r="AC159" s="37">
        <f t="shared" si="24"/>
        <v>14.960629921259841</v>
      </c>
      <c r="AD159" s="22">
        <v>0.91</v>
      </c>
      <c r="AE159" s="45">
        <f t="shared" si="32"/>
        <v>-9.6713492311436861E-2</v>
      </c>
    </row>
    <row r="160" spans="1:31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f t="shared" si="28"/>
        <v>0.15679032943032215</v>
      </c>
      <c r="U160" s="3">
        <f t="shared" si="29"/>
        <v>0.27533618464093146</v>
      </c>
      <c r="V160" s="23">
        <f t="shared" si="30"/>
        <v>0.11524895091246218</v>
      </c>
      <c r="W160" s="3">
        <f t="shared" si="31"/>
        <v>-0.13052381013322414</v>
      </c>
      <c r="X160" s="37">
        <f t="shared" si="25"/>
        <v>17</v>
      </c>
      <c r="Y160" s="37">
        <f t="shared" si="26"/>
        <v>30</v>
      </c>
      <c r="Z160" s="3">
        <f t="shared" si="27"/>
        <v>0.56666666666666665</v>
      </c>
      <c r="AA160" s="37">
        <f t="shared" si="22"/>
        <v>24.958949096880133</v>
      </c>
      <c r="AB160" s="37">
        <f t="shared" si="23"/>
        <v>75.041050903119881</v>
      </c>
      <c r="AC160" s="37">
        <f t="shared" si="24"/>
        <v>0</v>
      </c>
      <c r="AD160" s="22">
        <v>0.92</v>
      </c>
      <c r="AE160" s="45">
        <f t="shared" si="32"/>
        <v>3.9691083668208699E-2</v>
      </c>
    </row>
    <row r="161" spans="1:31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f t="shared" si="28"/>
        <v>0.17518405902236495</v>
      </c>
      <c r="U161" s="3">
        <f t="shared" si="29"/>
        <v>0.2885364717749499</v>
      </c>
      <c r="V161" s="23">
        <f t="shared" si="30"/>
        <v>0.12172587307547877</v>
      </c>
      <c r="W161" s="3">
        <f t="shared" si="31"/>
        <v>-0.11090484972093648</v>
      </c>
      <c r="X161" s="37">
        <f t="shared" si="25"/>
        <v>17</v>
      </c>
      <c r="Y161" s="37">
        <f t="shared" si="26"/>
        <v>30</v>
      </c>
      <c r="Z161" s="3">
        <f t="shared" si="27"/>
        <v>0.56666666666666665</v>
      </c>
      <c r="AA161" s="37">
        <f t="shared" si="22"/>
        <v>24.958949096880133</v>
      </c>
      <c r="AB161" s="37">
        <f t="shared" si="23"/>
        <v>75.041050903119881</v>
      </c>
      <c r="AC161" s="37">
        <f t="shared" si="24"/>
        <v>0</v>
      </c>
      <c r="AD161" s="22">
        <v>0.92</v>
      </c>
      <c r="AE161" s="45">
        <f t="shared" si="32"/>
        <v>3.9691083668208699E-2</v>
      </c>
    </row>
    <row r="162" spans="1:31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f t="shared" si="28"/>
        <v>0.15612982618058763</v>
      </c>
      <c r="U162" s="3">
        <f t="shared" si="29"/>
        <v>0.27635378729401189</v>
      </c>
      <c r="V162" s="23">
        <f t="shared" si="30"/>
        <v>0.10853013852489704</v>
      </c>
      <c r="W162" s="3">
        <f t="shared" si="31"/>
        <v>-0.14188200877620669</v>
      </c>
      <c r="X162" s="37">
        <f t="shared" si="25"/>
        <v>17</v>
      </c>
      <c r="Y162" s="37">
        <f t="shared" si="26"/>
        <v>30</v>
      </c>
      <c r="Z162" s="3">
        <f t="shared" si="27"/>
        <v>0.56666666666666665</v>
      </c>
      <c r="AA162" s="37">
        <f t="shared" si="22"/>
        <v>24.958949096880133</v>
      </c>
      <c r="AB162" s="37">
        <f t="shared" si="23"/>
        <v>75.041050903119881</v>
      </c>
      <c r="AC162" s="37">
        <f t="shared" si="24"/>
        <v>0</v>
      </c>
      <c r="AD162" s="22">
        <v>0.92</v>
      </c>
      <c r="AE162" s="45">
        <f t="shared" si="32"/>
        <v>3.9691083668208699E-2</v>
      </c>
    </row>
    <row r="163" spans="1:31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f t="shared" si="28"/>
        <v>0.16903433919689823</v>
      </c>
      <c r="U163" s="3">
        <f t="shared" si="29"/>
        <v>0.27779311890270925</v>
      </c>
      <c r="V163" s="23">
        <f t="shared" si="30"/>
        <v>0.11962082882173443</v>
      </c>
      <c r="W163" s="3">
        <f t="shared" si="31"/>
        <v>-8.7544233089740575E-2</v>
      </c>
      <c r="X163" s="37">
        <f t="shared" si="25"/>
        <v>17</v>
      </c>
      <c r="Y163" s="37">
        <f t="shared" si="26"/>
        <v>30</v>
      </c>
      <c r="Z163" s="3">
        <f t="shared" si="27"/>
        <v>0.56666666666666665</v>
      </c>
      <c r="AA163" s="37">
        <f t="shared" si="22"/>
        <v>59.118236472945895</v>
      </c>
      <c r="AB163" s="37">
        <f t="shared" si="23"/>
        <v>34.268537074148291</v>
      </c>
      <c r="AC163" s="37">
        <f t="shared" si="24"/>
        <v>6.6132264529058116</v>
      </c>
      <c r="AD163" s="22">
        <v>1.03</v>
      </c>
      <c r="AE163" s="45">
        <f t="shared" si="32"/>
        <v>-9.0099278158342955E-2</v>
      </c>
    </row>
    <row r="164" spans="1:31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f t="shared" si="28"/>
        <v>0.17604832222913594</v>
      </c>
      <c r="U164" s="3">
        <f t="shared" si="29"/>
        <v>0.2917930653688956</v>
      </c>
      <c r="V164" s="23">
        <f t="shared" si="30"/>
        <v>0.1230668647845468</v>
      </c>
      <c r="W164" s="3">
        <f t="shared" si="31"/>
        <v>-8.5460599334073226E-2</v>
      </c>
      <c r="X164" s="37">
        <f t="shared" si="25"/>
        <v>17</v>
      </c>
      <c r="Y164" s="37">
        <f t="shared" si="26"/>
        <v>30</v>
      </c>
      <c r="Z164" s="3">
        <f t="shared" si="27"/>
        <v>0.56666666666666665</v>
      </c>
      <c r="AA164" s="37">
        <f t="shared" si="22"/>
        <v>59.118236472945895</v>
      </c>
      <c r="AB164" s="37">
        <f t="shared" si="23"/>
        <v>34.268537074148291</v>
      </c>
      <c r="AC164" s="37">
        <f t="shared" si="24"/>
        <v>6.6132264529058116</v>
      </c>
      <c r="AD164" s="22">
        <v>1.03</v>
      </c>
      <c r="AE164" s="45">
        <f t="shared" si="32"/>
        <v>-9.0099278158342955E-2</v>
      </c>
    </row>
    <row r="165" spans="1:31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f t="shared" si="28"/>
        <v>0.16906417151268713</v>
      </c>
      <c r="U165" s="3">
        <f t="shared" si="29"/>
        <v>0.29135438569102734</v>
      </c>
      <c r="V165" s="23">
        <f t="shared" si="30"/>
        <v>0.12384897196261679</v>
      </c>
      <c r="W165" s="3">
        <f t="shared" si="31"/>
        <v>-0.11101432442895859</v>
      </c>
      <c r="X165" s="37">
        <f t="shared" si="25"/>
        <v>17</v>
      </c>
      <c r="Y165" s="37">
        <f t="shared" si="26"/>
        <v>30</v>
      </c>
      <c r="Z165" s="3">
        <f t="shared" si="27"/>
        <v>0.56666666666666665</v>
      </c>
      <c r="AA165" s="37">
        <f t="shared" si="22"/>
        <v>59.118236472945895</v>
      </c>
      <c r="AB165" s="37">
        <f t="shared" si="23"/>
        <v>34.268537074148291</v>
      </c>
      <c r="AC165" s="37">
        <f t="shared" si="24"/>
        <v>6.6132264529058116</v>
      </c>
      <c r="AD165" s="22">
        <v>1.03</v>
      </c>
      <c r="AE165" s="45">
        <f t="shared" si="32"/>
        <v>-9.0099278158342955E-2</v>
      </c>
    </row>
    <row r="166" spans="1:31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f t="shared" si="28"/>
        <v>0.14723434997016055</v>
      </c>
      <c r="U166" s="3">
        <f t="shared" si="29"/>
        <v>0.26488981772840597</v>
      </c>
      <c r="V166" s="23">
        <f t="shared" si="30"/>
        <v>0.10473303344416196</v>
      </c>
      <c r="W166" s="3">
        <f t="shared" si="31"/>
        <v>-0.14610352347067601</v>
      </c>
      <c r="X166" s="37">
        <f t="shared" si="25"/>
        <v>19</v>
      </c>
      <c r="Y166" s="37">
        <f t="shared" si="26"/>
        <v>30</v>
      </c>
      <c r="Z166" s="3">
        <f t="shared" si="27"/>
        <v>0.6333333333333333</v>
      </c>
      <c r="AA166" s="37">
        <f t="shared" si="22"/>
        <v>73.511904761904759</v>
      </c>
      <c r="AB166" s="37">
        <f t="shared" si="23"/>
        <v>23.511904761904763</v>
      </c>
      <c r="AC166" s="37">
        <f t="shared" si="24"/>
        <v>2.9761904761904758</v>
      </c>
      <c r="AD166" s="22">
        <v>0.99</v>
      </c>
      <c r="AE166" s="45">
        <f t="shared" si="32"/>
        <v>-0.11455986711072691</v>
      </c>
    </row>
    <row r="167" spans="1:31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f t="shared" si="28"/>
        <v>0.21247384937238492</v>
      </c>
      <c r="U167" s="3">
        <f t="shared" si="29"/>
        <v>0.31810703423334302</v>
      </c>
      <c r="V167" s="23">
        <f t="shared" si="30"/>
        <v>0.13517861732202516</v>
      </c>
      <c r="W167" s="3">
        <f t="shared" si="31"/>
        <v>-9.3391938890904053E-2</v>
      </c>
      <c r="X167" s="37">
        <f t="shared" si="25"/>
        <v>19</v>
      </c>
      <c r="Y167" s="37">
        <f t="shared" si="26"/>
        <v>30</v>
      </c>
      <c r="Z167" s="3">
        <f t="shared" si="27"/>
        <v>0.6333333333333333</v>
      </c>
      <c r="AA167" s="37">
        <f t="shared" si="22"/>
        <v>73.511904761904759</v>
      </c>
      <c r="AB167" s="37">
        <f t="shared" si="23"/>
        <v>23.511904761904763</v>
      </c>
      <c r="AC167" s="37">
        <f t="shared" si="24"/>
        <v>2.9761904761904758</v>
      </c>
      <c r="AD167" s="22">
        <v>0.99</v>
      </c>
      <c r="AE167" s="45">
        <f t="shared" si="32"/>
        <v>-0.11455986711072691</v>
      </c>
    </row>
    <row r="168" spans="1:31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f t="shared" si="28"/>
        <v>0.18182083710605493</v>
      </c>
      <c r="U168" s="3">
        <f t="shared" si="29"/>
        <v>0.30474895708390948</v>
      </c>
      <c r="V168" s="23">
        <f t="shared" si="30"/>
        <v>0.12273800483258546</v>
      </c>
      <c r="W168" s="3">
        <f t="shared" si="31"/>
        <v>-0.12730024276691221</v>
      </c>
      <c r="X168" s="37">
        <f t="shared" si="25"/>
        <v>19</v>
      </c>
      <c r="Y168" s="37">
        <f t="shared" si="26"/>
        <v>30</v>
      </c>
      <c r="Z168" s="3">
        <f t="shared" si="27"/>
        <v>0.6333333333333333</v>
      </c>
      <c r="AA168" s="37">
        <f t="shared" si="22"/>
        <v>73.511904761904759</v>
      </c>
      <c r="AB168" s="37">
        <f t="shared" si="23"/>
        <v>23.511904761904763</v>
      </c>
      <c r="AC168" s="37">
        <f t="shared" si="24"/>
        <v>2.9761904761904758</v>
      </c>
      <c r="AD168" s="22">
        <v>0.99</v>
      </c>
      <c r="AE168" s="45">
        <f t="shared" si="32"/>
        <v>-0.11455986711072691</v>
      </c>
    </row>
    <row r="169" spans="1:31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f t="shared" si="28"/>
        <v>0.16254058750895597</v>
      </c>
      <c r="U169" s="3">
        <f t="shared" si="29"/>
        <v>0.28302774091582938</v>
      </c>
      <c r="V169" s="23">
        <f t="shared" si="30"/>
        <v>0.11182263839162772</v>
      </c>
      <c r="W169" s="3">
        <f t="shared" si="31"/>
        <v>-0.14430780162978071</v>
      </c>
      <c r="X169" s="37">
        <f t="shared" si="25"/>
        <v>17</v>
      </c>
      <c r="Y169" s="37">
        <f t="shared" si="26"/>
        <v>30</v>
      </c>
      <c r="Z169" s="3">
        <f t="shared" si="27"/>
        <v>0.56666666666666665</v>
      </c>
      <c r="AA169" s="37">
        <f t="shared" si="22"/>
        <v>66.935483870967744</v>
      </c>
      <c r="AB169" s="37">
        <f t="shared" si="23"/>
        <v>28.225806451612893</v>
      </c>
      <c r="AC169" s="37">
        <f t="shared" si="24"/>
        <v>4.8387096774193541</v>
      </c>
      <c r="AD169" s="22">
        <v>0.92</v>
      </c>
      <c r="AE169" s="45">
        <f t="shared" si="32"/>
        <v>0.23537737314661164</v>
      </c>
    </row>
    <row r="170" spans="1:31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f t="shared" si="28"/>
        <v>0.20187391298662236</v>
      </c>
      <c r="U170" s="3">
        <f t="shared" si="29"/>
        <v>0.32572433400148026</v>
      </c>
      <c r="V170" s="23">
        <f t="shared" si="30"/>
        <v>0.16797599771406796</v>
      </c>
      <c r="W170" s="3">
        <f t="shared" si="31"/>
        <v>-0.13101261395695871</v>
      </c>
      <c r="X170" s="37">
        <f t="shared" si="25"/>
        <v>17</v>
      </c>
      <c r="Y170" s="37">
        <f t="shared" si="26"/>
        <v>30</v>
      </c>
      <c r="Z170" s="3">
        <f t="shared" si="27"/>
        <v>0.56666666666666665</v>
      </c>
      <c r="AA170" s="37">
        <f t="shared" si="22"/>
        <v>66.935483870967744</v>
      </c>
      <c r="AB170" s="37">
        <f t="shared" si="23"/>
        <v>28.225806451612893</v>
      </c>
      <c r="AC170" s="37">
        <f t="shared" si="24"/>
        <v>4.8387096774193541</v>
      </c>
      <c r="AD170" s="22">
        <v>0.92</v>
      </c>
      <c r="AE170" s="45">
        <f t="shared" si="32"/>
        <v>0.23537737314661164</v>
      </c>
    </row>
    <row r="171" spans="1:31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f t="shared" si="28"/>
        <v>0.18197325416357407</v>
      </c>
      <c r="U171" s="3">
        <f t="shared" si="29"/>
        <v>0.31006323371883177</v>
      </c>
      <c r="V171" s="23">
        <f t="shared" si="30"/>
        <v>0.1571052942334186</v>
      </c>
      <c r="W171" s="3">
        <f t="shared" si="31"/>
        <v>-0.15235765663219594</v>
      </c>
      <c r="X171" s="37">
        <f t="shared" si="25"/>
        <v>17</v>
      </c>
      <c r="Y171" s="37">
        <f t="shared" si="26"/>
        <v>30</v>
      </c>
      <c r="Z171" s="3">
        <f t="shared" si="27"/>
        <v>0.56666666666666665</v>
      </c>
      <c r="AA171" s="37">
        <f t="shared" si="22"/>
        <v>66.935483870967744</v>
      </c>
      <c r="AB171" s="37">
        <f t="shared" si="23"/>
        <v>28.225806451612893</v>
      </c>
      <c r="AC171" s="37">
        <f t="shared" si="24"/>
        <v>4.8387096774193541</v>
      </c>
      <c r="AD171" s="22">
        <v>0.92</v>
      </c>
      <c r="AE171" s="45">
        <f t="shared" si="32"/>
        <v>0.23537737314661164</v>
      </c>
    </row>
    <row r="172" spans="1:31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f t="shared" si="28"/>
        <v>0.18067411308875167</v>
      </c>
      <c r="U172" s="3">
        <f t="shared" si="29"/>
        <v>0.29989793127719117</v>
      </c>
      <c r="V172" s="23">
        <f t="shared" si="30"/>
        <v>0.11729078868151717</v>
      </c>
      <c r="W172" s="3">
        <f t="shared" si="31"/>
        <v>-0.11406588481362509</v>
      </c>
      <c r="X172" s="37">
        <f t="shared" si="25"/>
        <v>20</v>
      </c>
      <c r="Y172" s="37">
        <f t="shared" si="26"/>
        <v>30</v>
      </c>
      <c r="Z172" s="3">
        <f t="shared" si="27"/>
        <v>0.66666666666666663</v>
      </c>
      <c r="AA172" s="37">
        <f t="shared" si="22"/>
        <v>59.925093632958792</v>
      </c>
      <c r="AB172" s="37">
        <f t="shared" si="23"/>
        <v>34.082397003745314</v>
      </c>
      <c r="AC172" s="37">
        <f t="shared" si="24"/>
        <v>5.9925093632958797</v>
      </c>
      <c r="AD172" s="22">
        <v>0.99</v>
      </c>
      <c r="AE172" s="45">
        <f t="shared" si="32"/>
        <v>-0.12605271330086418</v>
      </c>
    </row>
    <row r="173" spans="1:31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f t="shared" si="28"/>
        <v>0.2078320192504608</v>
      </c>
      <c r="U173" s="3">
        <f t="shared" si="29"/>
        <v>0.33462846343705954</v>
      </c>
      <c r="V173" s="23">
        <f t="shared" si="30"/>
        <v>0.17215517401392114</v>
      </c>
      <c r="W173" s="3">
        <f t="shared" si="31"/>
        <v>-6.2195430097823357E-2</v>
      </c>
      <c r="X173" s="37">
        <f t="shared" si="25"/>
        <v>20</v>
      </c>
      <c r="Y173" s="37">
        <f t="shared" si="26"/>
        <v>30</v>
      </c>
      <c r="Z173" s="3">
        <f t="shared" si="27"/>
        <v>0.66666666666666663</v>
      </c>
      <c r="AA173" s="37">
        <f t="shared" si="22"/>
        <v>59.925093632958792</v>
      </c>
      <c r="AB173" s="37">
        <f t="shared" si="23"/>
        <v>34.082397003745314</v>
      </c>
      <c r="AC173" s="37">
        <f t="shared" si="24"/>
        <v>5.9925093632958797</v>
      </c>
      <c r="AD173" s="22">
        <v>0.99</v>
      </c>
      <c r="AE173" s="45">
        <f t="shared" si="32"/>
        <v>-0.12605271330086418</v>
      </c>
    </row>
    <row r="174" spans="1:31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f t="shared" si="28"/>
        <v>0.18762704791136597</v>
      </c>
      <c r="U174" s="3">
        <f t="shared" si="29"/>
        <v>0.31309913007069584</v>
      </c>
      <c r="V174" s="23">
        <f t="shared" si="30"/>
        <v>0.14999717381064531</v>
      </c>
      <c r="W174" s="3">
        <f t="shared" si="31"/>
        <v>-9.1108725356236611E-2</v>
      </c>
      <c r="X174" s="37">
        <f t="shared" si="25"/>
        <v>20</v>
      </c>
      <c r="Y174" s="37">
        <f t="shared" si="26"/>
        <v>30</v>
      </c>
      <c r="Z174" s="3">
        <f t="shared" si="27"/>
        <v>0.66666666666666663</v>
      </c>
      <c r="AA174" s="37">
        <f t="shared" ref="AA174:AA237" si="33">INDEX($AL$3:$AL$86,MATCH($A174,$AG$3:$AG$86,0))</f>
        <v>59.925093632958792</v>
      </c>
      <c r="AB174" s="37">
        <f t="shared" ref="AB174:AB237" si="34">INDEX($AM$3:$AM$86,MATCH($A174,$AG$3:$AG$86,0))</f>
        <v>34.082397003745314</v>
      </c>
      <c r="AC174" s="37">
        <f t="shared" ref="AC174:AC237" si="35">INDEX($AN$3:$AN$86,MATCH($A174,$AG$3:$AG$86,0))</f>
        <v>5.9925093632958797</v>
      </c>
      <c r="AD174" s="22">
        <v>0.99</v>
      </c>
      <c r="AE174" s="45">
        <f t="shared" si="32"/>
        <v>-0.12605271330086418</v>
      </c>
    </row>
    <row r="175" spans="1:31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f t="shared" si="28"/>
        <v>0.1880375826930954</v>
      </c>
      <c r="U175" s="3">
        <f t="shared" si="29"/>
        <v>0.32984835390546291</v>
      </c>
      <c r="V175" s="23">
        <f t="shared" si="30"/>
        <v>0.14940745856353596</v>
      </c>
      <c r="W175" s="3">
        <f t="shared" si="31"/>
        <v>-7.9948141745894569E-2</v>
      </c>
      <c r="X175" s="37">
        <f t="shared" si="25"/>
        <v>19</v>
      </c>
      <c r="Y175" s="37">
        <f t="shared" si="26"/>
        <v>30</v>
      </c>
      <c r="Z175" s="3">
        <f t="shared" si="27"/>
        <v>0.6333333333333333</v>
      </c>
      <c r="AA175" s="37">
        <f t="shared" si="33"/>
        <v>58.82352941176471</v>
      </c>
      <c r="AB175" s="37">
        <f t="shared" si="34"/>
        <v>41.176470588235297</v>
      </c>
      <c r="AC175" s="37">
        <f t="shared" si="35"/>
        <v>0</v>
      </c>
      <c r="AD175" s="22">
        <v>1.02</v>
      </c>
      <c r="AE175" s="45">
        <f t="shared" si="32"/>
        <v>-0.15478297688739381</v>
      </c>
    </row>
    <row r="176" spans="1:31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f t="shared" si="28"/>
        <v>0.2135739577985758</v>
      </c>
      <c r="U176" s="3">
        <f t="shared" si="29"/>
        <v>0.33443245928515913</v>
      </c>
      <c r="V176" s="23">
        <f t="shared" si="30"/>
        <v>0.17223044043858021</v>
      </c>
      <c r="W176" s="3">
        <f t="shared" si="31"/>
        <v>-6.8965929897203321E-2</v>
      </c>
      <c r="X176" s="37">
        <f t="shared" si="25"/>
        <v>19</v>
      </c>
      <c r="Y176" s="37">
        <f t="shared" si="26"/>
        <v>30</v>
      </c>
      <c r="Z176" s="3">
        <f t="shared" si="27"/>
        <v>0.6333333333333333</v>
      </c>
      <c r="AA176" s="37">
        <f t="shared" si="33"/>
        <v>58.82352941176471</v>
      </c>
      <c r="AB176" s="37">
        <f t="shared" si="34"/>
        <v>41.176470588235297</v>
      </c>
      <c r="AC176" s="37">
        <f t="shared" si="35"/>
        <v>0</v>
      </c>
      <c r="AD176" s="22">
        <v>1.02</v>
      </c>
      <c r="AE176" s="45">
        <f t="shared" si="32"/>
        <v>-0.15478297688739381</v>
      </c>
    </row>
    <row r="177" spans="1:31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f t="shared" si="28"/>
        <v>0.1901069372834657</v>
      </c>
      <c r="U177" s="3">
        <f t="shared" si="29"/>
        <v>0.31545958194078999</v>
      </c>
      <c r="V177" s="23">
        <f t="shared" si="30"/>
        <v>0.145076993166287</v>
      </c>
      <c r="W177" s="3">
        <f t="shared" si="31"/>
        <v>-0.1002615116989044</v>
      </c>
      <c r="X177" s="37">
        <f t="shared" si="25"/>
        <v>19</v>
      </c>
      <c r="Y177" s="37">
        <f t="shared" si="26"/>
        <v>30</v>
      </c>
      <c r="Z177" s="3">
        <f t="shared" si="27"/>
        <v>0.6333333333333333</v>
      </c>
      <c r="AA177" s="37">
        <f t="shared" si="33"/>
        <v>58.82352941176471</v>
      </c>
      <c r="AB177" s="37">
        <f t="shared" si="34"/>
        <v>41.176470588235297</v>
      </c>
      <c r="AC177" s="37">
        <f t="shared" si="35"/>
        <v>0</v>
      </c>
      <c r="AD177" s="22">
        <v>1.02</v>
      </c>
      <c r="AE177" s="45">
        <f t="shared" si="32"/>
        <v>-0.15478297688739381</v>
      </c>
    </row>
    <row r="178" spans="1:31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f t="shared" si="28"/>
        <v>0.16918804093525278</v>
      </c>
      <c r="U178" s="3">
        <f t="shared" si="29"/>
        <v>0.29017954640546489</v>
      </c>
      <c r="V178" s="23">
        <f t="shared" si="30"/>
        <v>0.13115846888088048</v>
      </c>
      <c r="W178" s="3">
        <f t="shared" si="31"/>
        <v>-0.10615245711337552</v>
      </c>
      <c r="X178" s="37">
        <f t="shared" si="25"/>
        <v>15</v>
      </c>
      <c r="Y178" s="37">
        <f t="shared" si="26"/>
        <v>30</v>
      </c>
      <c r="Z178" s="3">
        <f t="shared" si="27"/>
        <v>0.5</v>
      </c>
      <c r="AA178" s="37">
        <f t="shared" si="33"/>
        <v>59.74842767295597</v>
      </c>
      <c r="AB178" s="37">
        <f t="shared" si="34"/>
        <v>37.421383647798748</v>
      </c>
      <c r="AC178" s="37">
        <f t="shared" si="35"/>
        <v>2.8301886792452833</v>
      </c>
      <c r="AD178" s="22">
        <v>1.06</v>
      </c>
      <c r="AE178" s="45">
        <f t="shared" si="32"/>
        <v>0.11286886112194552</v>
      </c>
    </row>
    <row r="179" spans="1:31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f t="shared" si="28"/>
        <v>0.21189386881005678</v>
      </c>
      <c r="U179" s="3">
        <f t="shared" si="29"/>
        <v>0.32207857000167217</v>
      </c>
      <c r="V179" s="23">
        <f t="shared" si="30"/>
        <v>0.16981094527363183</v>
      </c>
      <c r="W179" s="3">
        <f t="shared" si="31"/>
        <v>-6.7251310258938296E-2</v>
      </c>
      <c r="X179" s="37">
        <f t="shared" si="25"/>
        <v>15</v>
      </c>
      <c r="Y179" s="37">
        <f t="shared" si="26"/>
        <v>30</v>
      </c>
      <c r="Z179" s="3">
        <f t="shared" si="27"/>
        <v>0.5</v>
      </c>
      <c r="AA179" s="37">
        <f t="shared" si="33"/>
        <v>59.74842767295597</v>
      </c>
      <c r="AB179" s="37">
        <f t="shared" si="34"/>
        <v>37.421383647798748</v>
      </c>
      <c r="AC179" s="37">
        <f t="shared" si="35"/>
        <v>2.8301886792452833</v>
      </c>
      <c r="AD179" s="22">
        <v>1.06</v>
      </c>
      <c r="AE179" s="45">
        <f t="shared" si="32"/>
        <v>0.11286886112194552</v>
      </c>
    </row>
    <row r="180" spans="1:31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f t="shared" si="28"/>
        <v>0.19967546817188825</v>
      </c>
      <c r="U180" s="3">
        <f t="shared" si="29"/>
        <v>0.32708626265869728</v>
      </c>
      <c r="V180" s="23">
        <f t="shared" si="30"/>
        <v>0.17625329300419557</v>
      </c>
      <c r="W180" s="3">
        <f t="shared" si="31"/>
        <v>-9.8533278502623112E-2</v>
      </c>
      <c r="X180" s="37">
        <f t="shared" si="25"/>
        <v>15</v>
      </c>
      <c r="Y180" s="37">
        <f t="shared" si="26"/>
        <v>30</v>
      </c>
      <c r="Z180" s="3">
        <f t="shared" si="27"/>
        <v>0.5</v>
      </c>
      <c r="AA180" s="37">
        <f t="shared" si="33"/>
        <v>59.74842767295597</v>
      </c>
      <c r="AB180" s="37">
        <f t="shared" si="34"/>
        <v>37.421383647798748</v>
      </c>
      <c r="AC180" s="37">
        <f t="shared" si="35"/>
        <v>2.8301886792452833</v>
      </c>
      <c r="AD180" s="22">
        <v>1.06</v>
      </c>
      <c r="AE180" s="45">
        <f t="shared" si="32"/>
        <v>0.11286886112194552</v>
      </c>
    </row>
    <row r="181" spans="1:31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f t="shared" si="28"/>
        <v>0.16484175191815853</v>
      </c>
      <c r="U181" s="3">
        <f t="shared" si="29"/>
        <v>0.28440781934146925</v>
      </c>
      <c r="V181" s="23">
        <f t="shared" si="30"/>
        <v>9.8958420831583321E-2</v>
      </c>
      <c r="W181" s="3">
        <f t="shared" si="31"/>
        <v>-9.871473521412194E-2</v>
      </c>
      <c r="X181" s="37">
        <f t="shared" si="25"/>
        <v>20</v>
      </c>
      <c r="Y181" s="37">
        <f t="shared" si="26"/>
        <v>30</v>
      </c>
      <c r="Z181" s="3">
        <f t="shared" si="27"/>
        <v>0.66666666666666663</v>
      </c>
      <c r="AA181" s="37">
        <f t="shared" si="33"/>
        <v>49.662162162162168</v>
      </c>
      <c r="AB181" s="37">
        <f t="shared" si="34"/>
        <v>50.337837837837839</v>
      </c>
      <c r="AC181" s="37">
        <f t="shared" si="35"/>
        <v>0</v>
      </c>
      <c r="AD181" s="22">
        <v>0.75</v>
      </c>
      <c r="AE181" s="45">
        <f t="shared" si="32"/>
        <v>-8.6089220511420816E-2</v>
      </c>
    </row>
    <row r="182" spans="1:31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f t="shared" si="28"/>
        <v>0.21956225997134707</v>
      </c>
      <c r="U182" s="3">
        <f t="shared" si="29"/>
        <v>0.34647266493089984</v>
      </c>
      <c r="V182" s="23">
        <f t="shared" si="30"/>
        <v>0.20581369159340113</v>
      </c>
      <c r="W182" s="3">
        <f t="shared" si="31"/>
        <v>-3.9046152631371192E-2</v>
      </c>
      <c r="X182" s="37">
        <f t="shared" ref="X182:X245" si="36">INDEX($AJ$3:$AJ$86,MATCH($A182,$AG$3:$AG$86,0))</f>
        <v>20</v>
      </c>
      <c r="Y182" s="37">
        <f t="shared" ref="Y182:Y245" si="37">INDEX($AH$3:$AH$86,MATCH($A182,$AG$3:$AG$86,0))</f>
        <v>30</v>
      </c>
      <c r="Z182" s="3">
        <f t="shared" ref="Z182:Z245" si="38">X182/Y182</f>
        <v>0.66666666666666663</v>
      </c>
      <c r="AA182" s="37">
        <f t="shared" si="33"/>
        <v>49.662162162162168</v>
      </c>
      <c r="AB182" s="37">
        <f t="shared" si="34"/>
        <v>50.337837837837839</v>
      </c>
      <c r="AC182" s="37">
        <f t="shared" si="35"/>
        <v>0</v>
      </c>
      <c r="AD182" s="22">
        <v>0.75</v>
      </c>
      <c r="AE182" s="45">
        <f t="shared" si="32"/>
        <v>-8.6089220511420816E-2</v>
      </c>
    </row>
    <row r="183" spans="1:31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f t="shared" si="28"/>
        <v>0.21372631075506662</v>
      </c>
      <c r="U183" s="3">
        <f t="shared" si="29"/>
        <v>0.34641340208998</v>
      </c>
      <c r="V183" s="23">
        <f t="shared" si="30"/>
        <v>0.19466539561487134</v>
      </c>
      <c r="W183" s="3">
        <f t="shared" si="31"/>
        <v>-7.9795242396868388E-2</v>
      </c>
      <c r="X183" s="37">
        <f t="shared" si="36"/>
        <v>20</v>
      </c>
      <c r="Y183" s="37">
        <f t="shared" si="37"/>
        <v>30</v>
      </c>
      <c r="Z183" s="3">
        <f t="shared" si="38"/>
        <v>0.66666666666666663</v>
      </c>
      <c r="AA183" s="37">
        <f t="shared" si="33"/>
        <v>49.662162162162168</v>
      </c>
      <c r="AB183" s="37">
        <f t="shared" si="34"/>
        <v>50.337837837837839</v>
      </c>
      <c r="AC183" s="37">
        <f t="shared" si="35"/>
        <v>0</v>
      </c>
      <c r="AD183" s="22">
        <v>0.75</v>
      </c>
      <c r="AE183" s="45">
        <f t="shared" si="32"/>
        <v>-8.6089220511420816E-2</v>
      </c>
    </row>
    <row r="184" spans="1:31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f t="shared" si="28"/>
        <v>0.15617263574847334</v>
      </c>
      <c r="U184" s="3">
        <f t="shared" si="29"/>
        <v>0.2772454112389135</v>
      </c>
      <c r="V184" s="23">
        <f t="shared" si="30"/>
        <v>8.6362227370775729E-2</v>
      </c>
      <c r="W184" s="3">
        <f t="shared" si="31"/>
        <v>-0.10814509251730367</v>
      </c>
      <c r="X184" s="37">
        <f t="shared" si="36"/>
        <v>18</v>
      </c>
      <c r="Y184" s="37">
        <f t="shared" si="37"/>
        <v>30</v>
      </c>
      <c r="Z184" s="3">
        <f t="shared" si="38"/>
        <v>0.6</v>
      </c>
      <c r="AA184" s="37">
        <f t="shared" si="33"/>
        <v>61.988304093567258</v>
      </c>
      <c r="AB184" s="37">
        <f t="shared" si="34"/>
        <v>38.011695906432749</v>
      </c>
      <c r="AC184" s="37">
        <f t="shared" si="35"/>
        <v>0</v>
      </c>
      <c r="AD184" s="22">
        <v>0.83</v>
      </c>
      <c r="AE184" s="45">
        <f t="shared" si="32"/>
        <v>6.4014662492753893E-2</v>
      </c>
    </row>
    <row r="185" spans="1:31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f t="shared" si="28"/>
        <v>0.19233491400665301</v>
      </c>
      <c r="U185" s="3">
        <f t="shared" si="29"/>
        <v>0.31113220004544562</v>
      </c>
      <c r="V185" s="23">
        <f t="shared" si="30"/>
        <v>0.14368564287697863</v>
      </c>
      <c r="W185" s="3">
        <f t="shared" si="31"/>
        <v>-5.3729747205331906E-2</v>
      </c>
      <c r="X185" s="37">
        <f t="shared" si="36"/>
        <v>18</v>
      </c>
      <c r="Y185" s="37">
        <f t="shared" si="37"/>
        <v>30</v>
      </c>
      <c r="Z185" s="3">
        <f t="shared" si="38"/>
        <v>0.6</v>
      </c>
      <c r="AA185" s="37">
        <f t="shared" si="33"/>
        <v>61.988304093567258</v>
      </c>
      <c r="AB185" s="37">
        <f t="shared" si="34"/>
        <v>38.011695906432749</v>
      </c>
      <c r="AC185" s="37">
        <f t="shared" si="35"/>
        <v>0</v>
      </c>
      <c r="AD185" s="22">
        <v>0.83</v>
      </c>
      <c r="AE185" s="45">
        <f t="shared" si="32"/>
        <v>6.4014662492753893E-2</v>
      </c>
    </row>
    <row r="186" spans="1:31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f t="shared" si="28"/>
        <v>0.17057930648275055</v>
      </c>
      <c r="U186" s="3">
        <f t="shared" si="29"/>
        <v>0.29269376228318134</v>
      </c>
      <c r="V186" s="23">
        <f t="shared" si="30"/>
        <v>0.12071645061164873</v>
      </c>
      <c r="W186" s="3">
        <f t="shared" si="31"/>
        <v>-0.10153802503871664</v>
      </c>
      <c r="X186" s="37">
        <f t="shared" si="36"/>
        <v>18</v>
      </c>
      <c r="Y186" s="37">
        <f t="shared" si="37"/>
        <v>30</v>
      </c>
      <c r="Z186" s="3">
        <f t="shared" si="38"/>
        <v>0.6</v>
      </c>
      <c r="AA186" s="37">
        <f t="shared" si="33"/>
        <v>61.988304093567258</v>
      </c>
      <c r="AB186" s="37">
        <f t="shared" si="34"/>
        <v>38.011695906432749</v>
      </c>
      <c r="AC186" s="37">
        <f t="shared" si="35"/>
        <v>0</v>
      </c>
      <c r="AD186" s="22">
        <v>0.83</v>
      </c>
      <c r="AE186" s="45">
        <f t="shared" si="32"/>
        <v>6.4014662492753893E-2</v>
      </c>
    </row>
    <row r="187" spans="1:31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f t="shared" si="28"/>
        <v>0.22674292529545698</v>
      </c>
      <c r="U187" s="3">
        <f t="shared" si="29"/>
        <v>0.37708582289073028</v>
      </c>
      <c r="V187" s="23">
        <f t="shared" si="30"/>
        <v>0.20881426448736998</v>
      </c>
      <c r="W187" s="3">
        <f t="shared" si="31"/>
        <v>-2.5030902348578528E-2</v>
      </c>
      <c r="X187" s="37">
        <f t="shared" si="36"/>
        <v>10</v>
      </c>
      <c r="Y187" s="37">
        <f t="shared" si="37"/>
        <v>26</v>
      </c>
      <c r="Z187" s="3">
        <f t="shared" si="38"/>
        <v>0.38461538461538464</v>
      </c>
      <c r="AA187" s="37">
        <f t="shared" si="33"/>
        <v>65.991902834008101</v>
      </c>
      <c r="AB187" s="37">
        <f t="shared" si="34"/>
        <v>28.74493927125506</v>
      </c>
      <c r="AC187" s="37">
        <f t="shared" si="35"/>
        <v>5.2631578947368425</v>
      </c>
      <c r="AD187" s="22">
        <v>0.76</v>
      </c>
      <c r="AE187" s="45">
        <f t="shared" si="32"/>
        <v>1.9572514691394149E-3</v>
      </c>
    </row>
    <row r="188" spans="1:31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f t="shared" si="28"/>
        <v>0.2317384868040617</v>
      </c>
      <c r="U188" s="3">
        <f t="shared" si="29"/>
        <v>0.35984189273202549</v>
      </c>
      <c r="V188" s="23">
        <f t="shared" si="30"/>
        <v>0.22902291145572781</v>
      </c>
      <c r="W188" s="3">
        <f t="shared" si="31"/>
        <v>-2.4760787867480455E-2</v>
      </c>
      <c r="X188" s="37">
        <f t="shared" si="36"/>
        <v>10</v>
      </c>
      <c r="Y188" s="37">
        <f t="shared" si="37"/>
        <v>26</v>
      </c>
      <c r="Z188" s="3">
        <f t="shared" si="38"/>
        <v>0.38461538461538464</v>
      </c>
      <c r="AA188" s="37">
        <f t="shared" si="33"/>
        <v>65.991902834008101</v>
      </c>
      <c r="AB188" s="37">
        <f t="shared" si="34"/>
        <v>28.74493927125506</v>
      </c>
      <c r="AC188" s="37">
        <f t="shared" si="35"/>
        <v>5.2631578947368425</v>
      </c>
      <c r="AD188" s="22">
        <v>0.76</v>
      </c>
      <c r="AE188" s="45">
        <f t="shared" si="32"/>
        <v>1.9572514691394149E-3</v>
      </c>
    </row>
    <row r="189" spans="1:31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f t="shared" si="28"/>
        <v>0.23256433638484589</v>
      </c>
      <c r="U189" s="3">
        <f t="shared" si="29"/>
        <v>0.35939834877793153</v>
      </c>
      <c r="V189" s="23">
        <f t="shared" si="30"/>
        <v>0.21740362438220759</v>
      </c>
      <c r="W189" s="3">
        <f t="shared" si="31"/>
        <v>-5.728160150636738E-2</v>
      </c>
      <c r="X189" s="37">
        <f t="shared" si="36"/>
        <v>10</v>
      </c>
      <c r="Y189" s="37">
        <f t="shared" si="37"/>
        <v>26</v>
      </c>
      <c r="Z189" s="3">
        <f t="shared" si="38"/>
        <v>0.38461538461538464</v>
      </c>
      <c r="AA189" s="37">
        <f t="shared" si="33"/>
        <v>65.991902834008101</v>
      </c>
      <c r="AB189" s="37">
        <f t="shared" si="34"/>
        <v>28.74493927125506</v>
      </c>
      <c r="AC189" s="37">
        <f t="shared" si="35"/>
        <v>5.2631578947368425</v>
      </c>
      <c r="AD189" s="22">
        <v>0.76</v>
      </c>
      <c r="AE189" s="45">
        <f t="shared" si="32"/>
        <v>1.9572514691394149E-3</v>
      </c>
    </row>
    <row r="190" spans="1:31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f t="shared" si="28"/>
        <v>0.21905103504816564</v>
      </c>
      <c r="U190" s="3">
        <f t="shared" si="29"/>
        <v>0.36671869932474666</v>
      </c>
      <c r="V190" s="23">
        <f t="shared" si="30"/>
        <v>0.1823659447348768</v>
      </c>
      <c r="W190" s="3">
        <f t="shared" si="31"/>
        <v>-6.0051692108876481E-2</v>
      </c>
      <c r="X190" s="37">
        <f t="shared" si="36"/>
        <v>19</v>
      </c>
      <c r="Y190" s="37">
        <f t="shared" si="37"/>
        <v>30</v>
      </c>
      <c r="Z190" s="3">
        <f t="shared" si="38"/>
        <v>0.6333333333333333</v>
      </c>
      <c r="AA190" s="37">
        <f t="shared" si="33"/>
        <v>60.769230769230774</v>
      </c>
      <c r="AB190" s="37">
        <f t="shared" si="34"/>
        <v>33.84615384615384</v>
      </c>
      <c r="AC190" s="37">
        <f t="shared" si="35"/>
        <v>5.384615384615385</v>
      </c>
      <c r="AD190" s="22">
        <v>0.79</v>
      </c>
      <c r="AE190" s="45">
        <f t="shared" si="32"/>
        <v>6.4691010961395734E-4</v>
      </c>
    </row>
    <row r="191" spans="1:31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f t="shared" si="28"/>
        <v>0.23059048660470205</v>
      </c>
      <c r="U191" s="3">
        <f t="shared" si="29"/>
        <v>0.37235587423273836</v>
      </c>
      <c r="V191" s="23">
        <f t="shared" si="30"/>
        <v>0.22910470756062773</v>
      </c>
      <c r="W191" s="3">
        <f t="shared" si="31"/>
        <v>-3.7388969221235309E-2</v>
      </c>
      <c r="X191" s="37">
        <f t="shared" si="36"/>
        <v>19</v>
      </c>
      <c r="Y191" s="37">
        <f t="shared" si="37"/>
        <v>30</v>
      </c>
      <c r="Z191" s="3">
        <f t="shared" si="38"/>
        <v>0.6333333333333333</v>
      </c>
      <c r="AA191" s="37">
        <f t="shared" si="33"/>
        <v>60.769230769230774</v>
      </c>
      <c r="AB191" s="37">
        <f t="shared" si="34"/>
        <v>33.84615384615384</v>
      </c>
      <c r="AC191" s="37">
        <f t="shared" si="35"/>
        <v>5.384615384615385</v>
      </c>
      <c r="AD191" s="22">
        <v>0.79</v>
      </c>
      <c r="AE191" s="45">
        <f t="shared" si="32"/>
        <v>6.4691010961395734E-4</v>
      </c>
    </row>
    <row r="192" spans="1:31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f t="shared" si="28"/>
        <v>0.16670480175203481</v>
      </c>
      <c r="U192" s="3">
        <f t="shared" si="29"/>
        <v>0.28003371566792018</v>
      </c>
      <c r="V192" s="23">
        <f t="shared" si="30"/>
        <v>0.1038175338560228</v>
      </c>
      <c r="W192" s="3">
        <f t="shared" si="31"/>
        <v>-0.12273760132041556</v>
      </c>
      <c r="X192" s="37">
        <f t="shared" si="36"/>
        <v>19</v>
      </c>
      <c r="Y192" s="37">
        <f t="shared" si="37"/>
        <v>30</v>
      </c>
      <c r="Z192" s="3">
        <f t="shared" si="38"/>
        <v>0.6333333333333333</v>
      </c>
      <c r="AA192" s="37">
        <f t="shared" si="33"/>
        <v>63.879598662207357</v>
      </c>
      <c r="AB192" s="37">
        <f t="shared" si="34"/>
        <v>31.438127090300998</v>
      </c>
      <c r="AC192" s="37">
        <f t="shared" si="35"/>
        <v>4.6822742474916392</v>
      </c>
      <c r="AD192" s="22">
        <v>0.7</v>
      </c>
      <c r="AE192" s="45">
        <f t="shared" si="32"/>
        <v>2.5051740361456909E-2</v>
      </c>
    </row>
    <row r="193" spans="1:31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f t="shared" si="28"/>
        <v>0.16346766486142081</v>
      </c>
      <c r="U193" s="3">
        <f t="shared" si="29"/>
        <v>0.27391305324627785</v>
      </c>
      <c r="V193" s="23">
        <f t="shared" si="30"/>
        <v>0.11538116327133156</v>
      </c>
      <c r="W193" s="3">
        <f t="shared" si="31"/>
        <v>-0.15875884922428074</v>
      </c>
      <c r="X193" s="37">
        <f t="shared" si="36"/>
        <v>18</v>
      </c>
      <c r="Y193" s="37">
        <f t="shared" si="37"/>
        <v>30</v>
      </c>
      <c r="Z193" s="3">
        <f t="shared" si="38"/>
        <v>0.6</v>
      </c>
      <c r="AA193" s="37">
        <f t="shared" si="33"/>
        <v>72.809667673716021</v>
      </c>
      <c r="AB193" s="37">
        <f t="shared" si="34"/>
        <v>21.450151057401811</v>
      </c>
      <c r="AC193" s="37">
        <f t="shared" si="35"/>
        <v>5.7401812688821749</v>
      </c>
      <c r="AD193" s="22">
        <v>1.7</v>
      </c>
      <c r="AE193" s="45">
        <f t="shared" si="32"/>
        <v>-1.4276408560275788E-2</v>
      </c>
    </row>
    <row r="194" spans="1:31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f t="shared" ref="T194:T257" si="39">2.5*((M194 - I194) / (M194 + 6*K194 -7.5*I194 +1))</f>
        <v>0.1759538791692431</v>
      </c>
      <c r="U194" s="3">
        <f t="shared" ref="U194:U257" si="40">(M194*(1-I194)*(M194-I194))^(1/3)</f>
        <v>0.27665790309558336</v>
      </c>
      <c r="V194" s="23">
        <f t="shared" ref="V194:V257" si="41">(M194 - I194) / (M194 + I194 + 0.428) * (1.428)</f>
        <v>9.4451546744146325E-2</v>
      </c>
      <c r="W194" s="3">
        <f t="shared" ref="W194:W257" si="42">(M194-P194)/(M194+P194)</f>
        <v>-0.10541596629483295</v>
      </c>
      <c r="X194" s="37">
        <f t="shared" si="36"/>
        <v>21</v>
      </c>
      <c r="Y194" s="37">
        <f t="shared" si="37"/>
        <v>30</v>
      </c>
      <c r="Z194" s="3">
        <f t="shared" si="38"/>
        <v>0.7</v>
      </c>
      <c r="AA194" s="37">
        <f t="shared" si="33"/>
        <v>68.456375838926178</v>
      </c>
      <c r="AB194" s="37">
        <f t="shared" si="34"/>
        <v>26.845637583892618</v>
      </c>
      <c r="AC194" s="37">
        <f t="shared" si="35"/>
        <v>4.6979865771812079</v>
      </c>
      <c r="AD194" s="22">
        <v>0.7</v>
      </c>
      <c r="AE194" s="45">
        <f t="shared" si="32"/>
        <v>-0.14129269861357052</v>
      </c>
    </row>
    <row r="195" spans="1:31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f t="shared" si="39"/>
        <v>0.1383921696127586</v>
      </c>
      <c r="U195" s="3">
        <f t="shared" si="40"/>
        <v>0.24244869520514495</v>
      </c>
      <c r="V195" s="23">
        <f t="shared" si="41"/>
        <v>9.9828849270664516E-2</v>
      </c>
      <c r="W195" s="3">
        <f t="shared" si="42"/>
        <v>-0.16709877183365679</v>
      </c>
      <c r="X195" s="37">
        <f t="shared" si="36"/>
        <v>21</v>
      </c>
      <c r="Y195" s="37">
        <f t="shared" si="37"/>
        <v>30</v>
      </c>
      <c r="Z195" s="3">
        <f t="shared" si="38"/>
        <v>0.7</v>
      </c>
      <c r="AA195" s="37">
        <f t="shared" si="33"/>
        <v>68.456375838926178</v>
      </c>
      <c r="AB195" s="37">
        <f t="shared" si="34"/>
        <v>26.845637583892618</v>
      </c>
      <c r="AC195" s="37">
        <f t="shared" si="35"/>
        <v>4.6979865771812079</v>
      </c>
      <c r="AD195" s="22">
        <v>0.7</v>
      </c>
      <c r="AE195" s="45">
        <f t="shared" ref="AE195:AE258" si="43">INDEX($AP$2:$AP$94,MATCH($A195,$AO$2:$AO$94,0))</f>
        <v>-0.14129269861357052</v>
      </c>
    </row>
    <row r="196" spans="1:31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f t="shared" si="39"/>
        <v>0.15944602894087598</v>
      </c>
      <c r="U196" s="3">
        <f t="shared" si="40"/>
        <v>0.2663395589689197</v>
      </c>
      <c r="V196" s="23">
        <f t="shared" si="41"/>
        <v>9.5531981279251207E-2</v>
      </c>
      <c r="W196" s="3">
        <f t="shared" si="42"/>
        <v>-0.16487614110478263</v>
      </c>
      <c r="X196" s="37">
        <f t="shared" si="36"/>
        <v>21</v>
      </c>
      <c r="Y196" s="37">
        <f t="shared" si="37"/>
        <v>30</v>
      </c>
      <c r="Z196" s="3">
        <f t="shared" si="38"/>
        <v>0.7</v>
      </c>
      <c r="AA196" s="37">
        <f t="shared" si="33"/>
        <v>68.456375838926178</v>
      </c>
      <c r="AB196" s="37">
        <f t="shared" si="34"/>
        <v>26.845637583892618</v>
      </c>
      <c r="AC196" s="37">
        <f t="shared" si="35"/>
        <v>4.6979865771812079</v>
      </c>
      <c r="AD196" s="22">
        <v>0.7</v>
      </c>
      <c r="AE196" s="45">
        <f t="shared" si="43"/>
        <v>-0.14129269861357052</v>
      </c>
    </row>
    <row r="197" spans="1:31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f t="shared" si="39"/>
        <v>0.13109179911392019</v>
      </c>
      <c r="U197" s="3">
        <f t="shared" si="40"/>
        <v>0.25412634170730952</v>
      </c>
      <c r="V197" s="23">
        <f t="shared" si="41"/>
        <v>9.5218753077908058E-2</v>
      </c>
      <c r="W197" s="3">
        <f t="shared" si="42"/>
        <v>-0.18594101490162931</v>
      </c>
      <c r="X197" s="37">
        <f t="shared" si="36"/>
        <v>21</v>
      </c>
      <c r="Y197" s="37">
        <f t="shared" si="37"/>
        <v>30</v>
      </c>
      <c r="Z197" s="3">
        <f t="shared" si="38"/>
        <v>0.7</v>
      </c>
      <c r="AA197" s="37">
        <f t="shared" si="33"/>
        <v>68.456375838926178</v>
      </c>
      <c r="AB197" s="37">
        <f t="shared" si="34"/>
        <v>26.845637583892618</v>
      </c>
      <c r="AC197" s="37">
        <f t="shared" si="35"/>
        <v>4.6979865771812079</v>
      </c>
      <c r="AD197" s="22">
        <v>0.7</v>
      </c>
      <c r="AE197" s="45">
        <f t="shared" si="43"/>
        <v>-0.14129269861357052</v>
      </c>
    </row>
    <row r="198" spans="1:31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f t="shared" si="39"/>
        <v>0.16042969300926146</v>
      </c>
      <c r="U198" s="3">
        <f t="shared" si="40"/>
        <v>0.27957603145737653</v>
      </c>
      <c r="V198" s="23">
        <f t="shared" si="41"/>
        <v>0.10567741935483875</v>
      </c>
      <c r="W198" s="3">
        <f t="shared" si="42"/>
        <v>-0.14108905300720465</v>
      </c>
      <c r="X198" s="37">
        <f t="shared" si="36"/>
        <v>30</v>
      </c>
      <c r="Y198" s="37">
        <f t="shared" si="37"/>
        <v>30</v>
      </c>
      <c r="Z198" s="3">
        <f t="shared" si="38"/>
        <v>1</v>
      </c>
      <c r="AA198" s="37">
        <f t="shared" si="33"/>
        <v>67.730496453900713</v>
      </c>
      <c r="AB198" s="37">
        <f t="shared" si="34"/>
        <v>28.014184397163117</v>
      </c>
      <c r="AC198" s="37">
        <f t="shared" si="35"/>
        <v>4.2553191489361692</v>
      </c>
      <c r="AD198" s="22">
        <v>0.93</v>
      </c>
      <c r="AE198" s="45">
        <f t="shared" si="43"/>
        <v>1.5069935490898134E-2</v>
      </c>
    </row>
    <row r="199" spans="1:31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f t="shared" si="39"/>
        <v>0.14174678767184834</v>
      </c>
      <c r="U199" s="3">
        <f t="shared" si="40"/>
        <v>0.23956888840820545</v>
      </c>
      <c r="V199" s="23">
        <f t="shared" si="41"/>
        <v>9.799543230016311E-2</v>
      </c>
      <c r="W199" s="3">
        <f t="shared" si="42"/>
        <v>-0.1651865008880995</v>
      </c>
      <c r="X199" s="37">
        <f t="shared" si="36"/>
        <v>30</v>
      </c>
      <c r="Y199" s="37">
        <f t="shared" si="37"/>
        <v>30</v>
      </c>
      <c r="Z199" s="3">
        <f t="shared" si="38"/>
        <v>1</v>
      </c>
      <c r="AA199" s="37">
        <f t="shared" si="33"/>
        <v>67.730496453900713</v>
      </c>
      <c r="AB199" s="37">
        <f t="shared" si="34"/>
        <v>28.014184397163117</v>
      </c>
      <c r="AC199" s="37">
        <f t="shared" si="35"/>
        <v>4.2553191489361692</v>
      </c>
      <c r="AD199" s="22">
        <v>0.93</v>
      </c>
      <c r="AE199" s="45">
        <f t="shared" si="43"/>
        <v>1.5069935490898134E-2</v>
      </c>
    </row>
    <row r="200" spans="1:31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f t="shared" si="39"/>
        <v>0.16517021765536255</v>
      </c>
      <c r="U200" s="3">
        <f t="shared" si="40"/>
        <v>0.27642105619714757</v>
      </c>
      <c r="V200" s="23">
        <f t="shared" si="41"/>
        <v>0.10599723374827111</v>
      </c>
      <c r="W200" s="3">
        <f t="shared" si="42"/>
        <v>-0.14985407943154425</v>
      </c>
      <c r="X200" s="37">
        <f t="shared" si="36"/>
        <v>30</v>
      </c>
      <c r="Y200" s="37">
        <f t="shared" si="37"/>
        <v>30</v>
      </c>
      <c r="Z200" s="3">
        <f t="shared" si="38"/>
        <v>1</v>
      </c>
      <c r="AA200" s="37">
        <f t="shared" si="33"/>
        <v>67.730496453900713</v>
      </c>
      <c r="AB200" s="37">
        <f t="shared" si="34"/>
        <v>28.014184397163117</v>
      </c>
      <c r="AC200" s="37">
        <f t="shared" si="35"/>
        <v>4.2553191489361692</v>
      </c>
      <c r="AD200" s="22">
        <v>0.93</v>
      </c>
      <c r="AE200" s="45">
        <f t="shared" si="43"/>
        <v>1.5069935490898134E-2</v>
      </c>
    </row>
    <row r="201" spans="1:31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f t="shared" si="39"/>
        <v>0.14275085217932967</v>
      </c>
      <c r="U201" s="3">
        <f t="shared" si="40"/>
        <v>0.25517851582912526</v>
      </c>
      <c r="V201" s="23">
        <f t="shared" si="41"/>
        <v>8.8214152002995122E-2</v>
      </c>
      <c r="W201" s="3">
        <f t="shared" si="42"/>
        <v>-0.17515179822512839</v>
      </c>
      <c r="X201" s="37">
        <f t="shared" si="36"/>
        <v>30</v>
      </c>
      <c r="Y201" s="37">
        <f t="shared" si="37"/>
        <v>30</v>
      </c>
      <c r="Z201" s="3">
        <f t="shared" si="38"/>
        <v>1</v>
      </c>
      <c r="AA201" s="37">
        <f t="shared" si="33"/>
        <v>67.730496453900713</v>
      </c>
      <c r="AB201" s="37">
        <f t="shared" si="34"/>
        <v>28.014184397163117</v>
      </c>
      <c r="AC201" s="37">
        <f t="shared" si="35"/>
        <v>4.2553191489361692</v>
      </c>
      <c r="AD201" s="22">
        <v>0.93</v>
      </c>
      <c r="AE201" s="45">
        <f t="shared" si="43"/>
        <v>1.5069935490898134E-2</v>
      </c>
    </row>
    <row r="202" spans="1:31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f t="shared" si="39"/>
        <v>0.15991700673244136</v>
      </c>
      <c r="U202" s="3">
        <f t="shared" si="40"/>
        <v>0.27512187003873151</v>
      </c>
      <c r="V202" s="23">
        <f t="shared" si="41"/>
        <v>8.5132311642461655E-2</v>
      </c>
      <c r="W202" s="3">
        <f t="shared" si="42"/>
        <v>-0.1210674019004481</v>
      </c>
      <c r="X202" s="37">
        <f t="shared" si="36"/>
        <v>10</v>
      </c>
      <c r="Y202" s="37">
        <f t="shared" si="37"/>
        <v>30</v>
      </c>
      <c r="Z202" s="3">
        <f t="shared" si="38"/>
        <v>0.33333333333333331</v>
      </c>
      <c r="AA202" s="37">
        <f t="shared" si="33"/>
        <v>75.196850393700771</v>
      </c>
      <c r="AB202" s="37">
        <f t="shared" si="34"/>
        <v>16.929133858267715</v>
      </c>
      <c r="AC202" s="37">
        <f t="shared" si="35"/>
        <v>7.8740157480314945</v>
      </c>
      <c r="AD202" s="22">
        <v>0.72</v>
      </c>
      <c r="AE202" s="45">
        <f t="shared" si="43"/>
        <v>0.24649537117490672</v>
      </c>
    </row>
    <row r="203" spans="1:31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f t="shared" si="39"/>
        <v>0.16156770456191169</v>
      </c>
      <c r="U203" s="3">
        <f t="shared" si="40"/>
        <v>0.26261615339580452</v>
      </c>
      <c r="V203" s="23">
        <f t="shared" si="41"/>
        <v>9.5916462841016015E-2</v>
      </c>
      <c r="W203" s="3">
        <f t="shared" si="42"/>
        <v>-0.13347481017161217</v>
      </c>
      <c r="X203" s="37">
        <f t="shared" si="36"/>
        <v>10</v>
      </c>
      <c r="Y203" s="37">
        <f t="shared" si="37"/>
        <v>30</v>
      </c>
      <c r="Z203" s="3">
        <f t="shared" si="38"/>
        <v>0.33333333333333331</v>
      </c>
      <c r="AA203" s="37">
        <f t="shared" si="33"/>
        <v>75.196850393700771</v>
      </c>
      <c r="AB203" s="37">
        <f t="shared" si="34"/>
        <v>16.929133858267715</v>
      </c>
      <c r="AC203" s="37">
        <f t="shared" si="35"/>
        <v>7.8740157480314945</v>
      </c>
      <c r="AD203" s="22">
        <v>0.72</v>
      </c>
      <c r="AE203" s="45">
        <f t="shared" si="43"/>
        <v>0.24649537117490672</v>
      </c>
    </row>
    <row r="204" spans="1:31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f t="shared" si="39"/>
        <v>0.169101844293021</v>
      </c>
      <c r="U204" s="3">
        <f t="shared" si="40"/>
        <v>0.28450315829057643</v>
      </c>
      <c r="V204" s="23">
        <f t="shared" si="41"/>
        <v>9.3360386473429938E-2</v>
      </c>
      <c r="W204" s="3">
        <f t="shared" si="42"/>
        <v>-0.12546525600070341</v>
      </c>
      <c r="X204" s="37">
        <f t="shared" si="36"/>
        <v>10</v>
      </c>
      <c r="Y204" s="37">
        <f t="shared" si="37"/>
        <v>30</v>
      </c>
      <c r="Z204" s="3">
        <f t="shared" si="38"/>
        <v>0.33333333333333331</v>
      </c>
      <c r="AA204" s="37">
        <f t="shared" si="33"/>
        <v>75.196850393700771</v>
      </c>
      <c r="AB204" s="37">
        <f t="shared" si="34"/>
        <v>16.929133858267715</v>
      </c>
      <c r="AC204" s="37">
        <f t="shared" si="35"/>
        <v>7.8740157480314945</v>
      </c>
      <c r="AD204" s="22">
        <v>0.72</v>
      </c>
      <c r="AE204" s="45">
        <f t="shared" si="43"/>
        <v>0.24649537117490672</v>
      </c>
    </row>
    <row r="205" spans="1:31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f t="shared" si="39"/>
        <v>0.14299273687685712</v>
      </c>
      <c r="U205" s="3">
        <f t="shared" si="40"/>
        <v>0.26491575162623071</v>
      </c>
      <c r="V205" s="23">
        <f t="shared" si="41"/>
        <v>8.5097944793189467E-2</v>
      </c>
      <c r="W205" s="3">
        <f t="shared" si="42"/>
        <v>-0.15160722009473473</v>
      </c>
      <c r="X205" s="37">
        <f t="shared" si="36"/>
        <v>10</v>
      </c>
      <c r="Y205" s="37">
        <f t="shared" si="37"/>
        <v>30</v>
      </c>
      <c r="Z205" s="3">
        <f t="shared" si="38"/>
        <v>0.33333333333333331</v>
      </c>
      <c r="AA205" s="37">
        <f t="shared" si="33"/>
        <v>75.196850393700771</v>
      </c>
      <c r="AB205" s="37">
        <f t="shared" si="34"/>
        <v>16.929133858267715</v>
      </c>
      <c r="AC205" s="37">
        <f t="shared" si="35"/>
        <v>7.8740157480314945</v>
      </c>
      <c r="AD205" s="22">
        <v>0.72</v>
      </c>
      <c r="AE205" s="45">
        <f t="shared" si="43"/>
        <v>0.24649537117490672</v>
      </c>
    </row>
    <row r="206" spans="1:31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f t="shared" si="39"/>
        <v>0.17270215241419432</v>
      </c>
      <c r="U206" s="3">
        <f t="shared" si="40"/>
        <v>0.28674022960370316</v>
      </c>
      <c r="V206" s="23">
        <f t="shared" si="41"/>
        <v>0.10584655396618987</v>
      </c>
      <c r="W206" s="3">
        <f t="shared" si="42"/>
        <v>-0.14712377747397198</v>
      </c>
      <c r="X206" s="37">
        <f t="shared" si="36"/>
        <v>18</v>
      </c>
      <c r="Y206" s="37">
        <f t="shared" si="37"/>
        <v>30</v>
      </c>
      <c r="Z206" s="3">
        <f t="shared" si="38"/>
        <v>0.6</v>
      </c>
      <c r="AA206" s="37">
        <f t="shared" si="33"/>
        <v>66.077738515901061</v>
      </c>
      <c r="AB206" s="37">
        <f t="shared" si="34"/>
        <v>28.268551236749119</v>
      </c>
      <c r="AC206" s="37">
        <f t="shared" si="35"/>
        <v>5.6537102473498235</v>
      </c>
      <c r="AD206" s="22">
        <v>0.72</v>
      </c>
      <c r="AE206" s="45">
        <f t="shared" si="43"/>
        <v>-3.9043578869308371E-2</v>
      </c>
    </row>
    <row r="207" spans="1:31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f t="shared" si="39"/>
        <v>0.14443574349604102</v>
      </c>
      <c r="U207" s="3">
        <f t="shared" si="40"/>
        <v>0.25042424494832355</v>
      </c>
      <c r="V207" s="23">
        <f t="shared" si="41"/>
        <v>9.5699636657246664E-2</v>
      </c>
      <c r="W207" s="3">
        <f t="shared" si="42"/>
        <v>-0.16054060544607954</v>
      </c>
      <c r="X207" s="37">
        <f t="shared" si="36"/>
        <v>18</v>
      </c>
      <c r="Y207" s="37">
        <f t="shared" si="37"/>
        <v>30</v>
      </c>
      <c r="Z207" s="3">
        <f t="shared" si="38"/>
        <v>0.6</v>
      </c>
      <c r="AA207" s="37">
        <f t="shared" si="33"/>
        <v>66.077738515901061</v>
      </c>
      <c r="AB207" s="37">
        <f t="shared" si="34"/>
        <v>28.268551236749119</v>
      </c>
      <c r="AC207" s="37">
        <f t="shared" si="35"/>
        <v>5.6537102473498235</v>
      </c>
      <c r="AD207" s="22">
        <v>0.72</v>
      </c>
      <c r="AE207" s="45">
        <f t="shared" si="43"/>
        <v>-3.9043578869308371E-2</v>
      </c>
    </row>
    <row r="208" spans="1:31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f t="shared" si="39"/>
        <v>0.1610289731228739</v>
      </c>
      <c r="U208" s="3">
        <f t="shared" si="40"/>
        <v>0.27629242731578124</v>
      </c>
      <c r="V208" s="23">
        <f t="shared" si="41"/>
        <v>0.10411278401313993</v>
      </c>
      <c r="W208" s="3">
        <f t="shared" si="42"/>
        <v>-0.16751088202878867</v>
      </c>
      <c r="X208" s="37">
        <f t="shared" si="36"/>
        <v>18</v>
      </c>
      <c r="Y208" s="37">
        <f t="shared" si="37"/>
        <v>30</v>
      </c>
      <c r="Z208" s="3">
        <f t="shared" si="38"/>
        <v>0.6</v>
      </c>
      <c r="AA208" s="37">
        <f t="shared" si="33"/>
        <v>66.077738515901061</v>
      </c>
      <c r="AB208" s="37">
        <f t="shared" si="34"/>
        <v>28.268551236749119</v>
      </c>
      <c r="AC208" s="37">
        <f t="shared" si="35"/>
        <v>5.6537102473498235</v>
      </c>
      <c r="AD208" s="22">
        <v>0.72</v>
      </c>
      <c r="AE208" s="45">
        <f t="shared" si="43"/>
        <v>-3.9043578869308371E-2</v>
      </c>
    </row>
    <row r="209" spans="1:31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f t="shared" si="39"/>
        <v>0.14591120729228158</v>
      </c>
      <c r="U209" s="3">
        <f t="shared" si="40"/>
        <v>0.25949361636503071</v>
      </c>
      <c r="V209" s="23">
        <f t="shared" si="41"/>
        <v>9.9601880877743007E-2</v>
      </c>
      <c r="W209" s="3">
        <f t="shared" si="42"/>
        <v>-0.17560588001589195</v>
      </c>
      <c r="X209" s="37">
        <f t="shared" si="36"/>
        <v>18</v>
      </c>
      <c r="Y209" s="37">
        <f t="shared" si="37"/>
        <v>30</v>
      </c>
      <c r="Z209" s="3">
        <f t="shared" si="38"/>
        <v>0.6</v>
      </c>
      <c r="AA209" s="37">
        <f t="shared" si="33"/>
        <v>66.077738515901061</v>
      </c>
      <c r="AB209" s="37">
        <f t="shared" si="34"/>
        <v>28.268551236749119</v>
      </c>
      <c r="AC209" s="37">
        <f t="shared" si="35"/>
        <v>5.6537102473498235</v>
      </c>
      <c r="AD209" s="22">
        <v>0.72</v>
      </c>
      <c r="AE209" s="45">
        <f t="shared" si="43"/>
        <v>-3.9043578869308371E-2</v>
      </c>
    </row>
    <row r="210" spans="1:31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f t="shared" si="39"/>
        <v>0.16952193021795678</v>
      </c>
      <c r="U210" s="3">
        <f t="shared" si="40"/>
        <v>0.27782746487550769</v>
      </c>
      <c r="V210" s="23">
        <f t="shared" si="41"/>
        <v>8.4420394119487027E-2</v>
      </c>
      <c r="W210" s="3">
        <f t="shared" si="42"/>
        <v>-0.12335818918202807</v>
      </c>
      <c r="X210" s="37">
        <f t="shared" si="36"/>
        <v>19</v>
      </c>
      <c r="Y210" s="37">
        <f t="shared" si="37"/>
        <v>30</v>
      </c>
      <c r="Z210" s="3">
        <f t="shared" si="38"/>
        <v>0.6333333333333333</v>
      </c>
      <c r="AA210" s="37">
        <f t="shared" si="33"/>
        <v>70</v>
      </c>
      <c r="AB210" s="37">
        <f t="shared" si="34"/>
        <v>26.086956521739129</v>
      </c>
      <c r="AC210" s="37">
        <f t="shared" si="35"/>
        <v>3.9130434782608701</v>
      </c>
      <c r="AD210" s="22">
        <v>0.47</v>
      </c>
      <c r="AE210" s="45">
        <f t="shared" si="43"/>
        <v>4.540546411529417E-2</v>
      </c>
    </row>
    <row r="211" spans="1:31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f t="shared" si="39"/>
        <v>0.15166610329306696</v>
      </c>
      <c r="U211" s="3">
        <f t="shared" si="40"/>
        <v>0.25824804180734301</v>
      </c>
      <c r="V211" s="23">
        <f t="shared" si="41"/>
        <v>9.1342712436691093E-2</v>
      </c>
      <c r="W211" s="3">
        <f t="shared" si="42"/>
        <v>-0.14100880393015225</v>
      </c>
      <c r="X211" s="37">
        <f t="shared" si="36"/>
        <v>19</v>
      </c>
      <c r="Y211" s="37">
        <f t="shared" si="37"/>
        <v>30</v>
      </c>
      <c r="Z211" s="3">
        <f t="shared" si="38"/>
        <v>0.6333333333333333</v>
      </c>
      <c r="AA211" s="37">
        <f t="shared" si="33"/>
        <v>70</v>
      </c>
      <c r="AB211" s="37">
        <f t="shared" si="34"/>
        <v>26.086956521739129</v>
      </c>
      <c r="AC211" s="37">
        <f t="shared" si="35"/>
        <v>3.9130434782608701</v>
      </c>
      <c r="AD211" s="22">
        <v>0.47</v>
      </c>
      <c r="AE211" s="45">
        <f t="shared" si="43"/>
        <v>4.540546411529417E-2</v>
      </c>
    </row>
    <row r="212" spans="1:31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f t="shared" si="39"/>
        <v>0.17220218414988483</v>
      </c>
      <c r="U212" s="3">
        <f t="shared" si="40"/>
        <v>0.28404549996716655</v>
      </c>
      <c r="V212" s="23">
        <f t="shared" si="41"/>
        <v>9.969535415079972E-2</v>
      </c>
      <c r="W212" s="3">
        <f t="shared" si="42"/>
        <v>-0.14831639200668142</v>
      </c>
      <c r="X212" s="37">
        <f t="shared" si="36"/>
        <v>19</v>
      </c>
      <c r="Y212" s="37">
        <f t="shared" si="37"/>
        <v>30</v>
      </c>
      <c r="Z212" s="3">
        <f t="shared" si="38"/>
        <v>0.6333333333333333</v>
      </c>
      <c r="AA212" s="37">
        <f t="shared" si="33"/>
        <v>70</v>
      </c>
      <c r="AB212" s="37">
        <f t="shared" si="34"/>
        <v>26.086956521739129</v>
      </c>
      <c r="AC212" s="37">
        <f t="shared" si="35"/>
        <v>3.9130434782608701</v>
      </c>
      <c r="AD212" s="22">
        <v>0.47</v>
      </c>
      <c r="AE212" s="45">
        <f t="shared" si="43"/>
        <v>4.540546411529417E-2</v>
      </c>
    </row>
    <row r="213" spans="1:31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f t="shared" si="39"/>
        <v>0.16282355695271228</v>
      </c>
      <c r="U213" s="3">
        <f t="shared" si="40"/>
        <v>0.27207880822677644</v>
      </c>
      <c r="V213" s="23">
        <f t="shared" si="41"/>
        <v>0.10389576912300366</v>
      </c>
      <c r="W213" s="3">
        <f t="shared" si="42"/>
        <v>-0.159895074322355</v>
      </c>
      <c r="X213" s="37">
        <f t="shared" si="36"/>
        <v>19</v>
      </c>
      <c r="Y213" s="37">
        <f t="shared" si="37"/>
        <v>30</v>
      </c>
      <c r="Z213" s="3">
        <f t="shared" si="38"/>
        <v>0.6333333333333333</v>
      </c>
      <c r="AA213" s="37">
        <f t="shared" si="33"/>
        <v>70</v>
      </c>
      <c r="AB213" s="37">
        <f t="shared" si="34"/>
        <v>26.086956521739129</v>
      </c>
      <c r="AC213" s="37">
        <f t="shared" si="35"/>
        <v>3.9130434782608701</v>
      </c>
      <c r="AD213" s="22">
        <v>0.47</v>
      </c>
      <c r="AE213" s="45">
        <f t="shared" si="43"/>
        <v>4.540546411529417E-2</v>
      </c>
    </row>
    <row r="214" spans="1:31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f t="shared" si="39"/>
        <v>0.1897126464413354</v>
      </c>
      <c r="U214" s="3">
        <f t="shared" si="40"/>
        <v>0.30448771673276781</v>
      </c>
      <c r="V214" s="23">
        <f t="shared" si="41"/>
        <v>0.1001196416672837</v>
      </c>
      <c r="W214" s="3">
        <f t="shared" si="42"/>
        <v>-0.10571606880729913</v>
      </c>
      <c r="X214" s="37">
        <f t="shared" si="36"/>
        <v>17</v>
      </c>
      <c r="Y214" s="37">
        <f t="shared" si="37"/>
        <v>30</v>
      </c>
      <c r="Z214" s="3">
        <f t="shared" si="38"/>
        <v>0.56666666666666665</v>
      </c>
      <c r="AA214" s="37">
        <f t="shared" si="33"/>
        <v>67.099567099567096</v>
      </c>
      <c r="AB214" s="37">
        <f t="shared" si="34"/>
        <v>26.839826839826841</v>
      </c>
      <c r="AC214" s="37">
        <f t="shared" si="35"/>
        <v>6.0606060606060606</v>
      </c>
      <c r="AD214" s="22">
        <v>0.47</v>
      </c>
      <c r="AE214" s="45">
        <f t="shared" si="43"/>
        <v>0.14788592108517468</v>
      </c>
    </row>
    <row r="215" spans="1:31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f t="shared" si="39"/>
        <v>0.15645334918620152</v>
      </c>
      <c r="U215" s="3">
        <f t="shared" si="40"/>
        <v>0.28128645990014056</v>
      </c>
      <c r="V215" s="23">
        <f t="shared" si="41"/>
        <v>8.6240173656872574E-2</v>
      </c>
      <c r="W215" s="3">
        <f t="shared" si="42"/>
        <v>-0.1249452974422481</v>
      </c>
      <c r="X215" s="37">
        <f t="shared" si="36"/>
        <v>17</v>
      </c>
      <c r="Y215" s="37">
        <f t="shared" si="37"/>
        <v>30</v>
      </c>
      <c r="Z215" s="3">
        <f t="shared" si="38"/>
        <v>0.56666666666666665</v>
      </c>
      <c r="AA215" s="37">
        <f t="shared" si="33"/>
        <v>67.099567099567096</v>
      </c>
      <c r="AB215" s="37">
        <f t="shared" si="34"/>
        <v>26.839826839826841</v>
      </c>
      <c r="AC215" s="37">
        <f t="shared" si="35"/>
        <v>6.0606060606060606</v>
      </c>
      <c r="AD215" s="22">
        <v>0.47</v>
      </c>
      <c r="AE215" s="45">
        <f t="shared" si="43"/>
        <v>0.14788592108517468</v>
      </c>
    </row>
    <row r="216" spans="1:31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f t="shared" si="39"/>
        <v>0.16462030106803474</v>
      </c>
      <c r="U216" s="3">
        <f t="shared" si="40"/>
        <v>0.27148333440635164</v>
      </c>
      <c r="V216" s="23">
        <f t="shared" si="41"/>
        <v>0.10617453233311182</v>
      </c>
      <c r="W216" s="3">
        <f t="shared" si="42"/>
        <v>-0.14415729790237014</v>
      </c>
      <c r="X216" s="37">
        <f t="shared" si="36"/>
        <v>17</v>
      </c>
      <c r="Y216" s="37">
        <f t="shared" si="37"/>
        <v>30</v>
      </c>
      <c r="Z216" s="3">
        <f t="shared" si="38"/>
        <v>0.56666666666666665</v>
      </c>
      <c r="AA216" s="37">
        <f t="shared" si="33"/>
        <v>67.099567099567096</v>
      </c>
      <c r="AB216" s="37">
        <f t="shared" si="34"/>
        <v>26.839826839826841</v>
      </c>
      <c r="AC216" s="37">
        <f t="shared" si="35"/>
        <v>6.0606060606060606</v>
      </c>
      <c r="AD216" s="22">
        <v>0.47</v>
      </c>
      <c r="AE216" s="45">
        <f t="shared" si="43"/>
        <v>0.14788592108517468</v>
      </c>
    </row>
    <row r="217" spans="1:31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f t="shared" si="39"/>
        <v>0.18500401364639787</v>
      </c>
      <c r="U217" s="3">
        <f t="shared" si="40"/>
        <v>0.29519208732582169</v>
      </c>
      <c r="V217" s="23">
        <f t="shared" si="41"/>
        <v>9.8817733990147816E-2</v>
      </c>
      <c r="W217" s="3">
        <f t="shared" si="42"/>
        <v>-0.14243721643555501</v>
      </c>
      <c r="X217" s="37">
        <f t="shared" si="36"/>
        <v>17</v>
      </c>
      <c r="Y217" s="37">
        <f t="shared" si="37"/>
        <v>30</v>
      </c>
      <c r="Z217" s="3">
        <f t="shared" si="38"/>
        <v>0.56666666666666665</v>
      </c>
      <c r="AA217" s="37">
        <f t="shared" si="33"/>
        <v>67.099567099567096</v>
      </c>
      <c r="AB217" s="37">
        <f t="shared" si="34"/>
        <v>26.839826839826841</v>
      </c>
      <c r="AC217" s="37">
        <f t="shared" si="35"/>
        <v>6.0606060606060606</v>
      </c>
      <c r="AD217" s="22">
        <v>0.47</v>
      </c>
      <c r="AE217" s="45">
        <f t="shared" si="43"/>
        <v>0.14788592108517468</v>
      </c>
    </row>
    <row r="218" spans="1:31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f t="shared" si="39"/>
        <v>4.142814100632719E-2</v>
      </c>
      <c r="U218" s="3">
        <f t="shared" si="40"/>
        <v>0.12181601812624139</v>
      </c>
      <c r="V218" s="23">
        <f t="shared" si="41"/>
        <v>4.2994042827241973E-2</v>
      </c>
      <c r="W218" s="3">
        <f t="shared" si="42"/>
        <v>-0.29437633262260127</v>
      </c>
      <c r="X218" s="37">
        <f t="shared" si="36"/>
        <v>17</v>
      </c>
      <c r="Y218" s="37">
        <f t="shared" si="37"/>
        <v>30</v>
      </c>
      <c r="Z218" s="3">
        <f t="shared" si="38"/>
        <v>0.56666666666666665</v>
      </c>
      <c r="AA218" s="37">
        <f t="shared" si="33"/>
        <v>67.099567099567096</v>
      </c>
      <c r="AB218" s="37">
        <f t="shared" si="34"/>
        <v>26.839826839826841</v>
      </c>
      <c r="AC218" s="37">
        <f t="shared" si="35"/>
        <v>6.0606060606060606</v>
      </c>
      <c r="AD218" s="22">
        <v>0.47</v>
      </c>
      <c r="AE218" s="45">
        <f t="shared" si="43"/>
        <v>0.14788592108517468</v>
      </c>
    </row>
    <row r="219" spans="1:31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f t="shared" si="39"/>
        <v>0.14217287544640581</v>
      </c>
      <c r="U219" s="3">
        <f t="shared" si="40"/>
        <v>0.26676559387351856</v>
      </c>
      <c r="V219" s="23">
        <f t="shared" si="41"/>
        <v>7.1956808638272321E-2</v>
      </c>
      <c r="W219" s="3">
        <f t="shared" si="42"/>
        <v>-0.15002184359982526</v>
      </c>
      <c r="X219" s="37">
        <f t="shared" si="36"/>
        <v>17</v>
      </c>
      <c r="Y219" s="37">
        <f t="shared" si="37"/>
        <v>30</v>
      </c>
      <c r="Z219" s="3">
        <f t="shared" si="38"/>
        <v>0.56666666666666665</v>
      </c>
      <c r="AA219" s="37">
        <f t="shared" si="33"/>
        <v>67.099567099567096</v>
      </c>
      <c r="AB219" s="37">
        <f t="shared" si="34"/>
        <v>26.839826839826841</v>
      </c>
      <c r="AC219" s="37">
        <f t="shared" si="35"/>
        <v>6.0606060606060606</v>
      </c>
      <c r="AD219" s="22">
        <v>0.47</v>
      </c>
      <c r="AE219" s="45">
        <f t="shared" si="43"/>
        <v>0.14788592108517468</v>
      </c>
    </row>
    <row r="220" spans="1:31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f t="shared" si="39"/>
        <v>0.19415194430726573</v>
      </c>
      <c r="U220" s="3">
        <f t="shared" si="40"/>
        <v>0.30779638289013389</v>
      </c>
      <c r="V220" s="23">
        <f t="shared" si="41"/>
        <v>0.10409719626168216</v>
      </c>
      <c r="W220" s="3">
        <f t="shared" si="42"/>
        <v>-0.10309507904698288</v>
      </c>
      <c r="X220" s="37">
        <f t="shared" si="36"/>
        <v>18</v>
      </c>
      <c r="Y220" s="37">
        <f t="shared" si="37"/>
        <v>30</v>
      </c>
      <c r="Z220" s="3">
        <f t="shared" si="38"/>
        <v>0.6</v>
      </c>
      <c r="AA220" s="37">
        <f t="shared" si="33"/>
        <v>55.666666666666664</v>
      </c>
      <c r="AB220" s="37">
        <f t="shared" si="34"/>
        <v>44.333333333333336</v>
      </c>
      <c r="AC220" s="37">
        <f t="shared" si="35"/>
        <v>0</v>
      </c>
      <c r="AD220" s="22">
        <v>0.45</v>
      </c>
      <c r="AE220" s="45">
        <f t="shared" si="43"/>
        <v>-0.16821944379733639</v>
      </c>
    </row>
    <row r="221" spans="1:31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f t="shared" si="39"/>
        <v>0.16504076997238426</v>
      </c>
      <c r="U221" s="3">
        <f t="shared" si="40"/>
        <v>0.28592126673598062</v>
      </c>
      <c r="V221" s="23">
        <f t="shared" si="41"/>
        <v>8.7199516324062865E-2</v>
      </c>
      <c r="W221" s="3">
        <f t="shared" si="42"/>
        <v>-0.11735713575155778</v>
      </c>
      <c r="X221" s="37">
        <f t="shared" si="36"/>
        <v>18</v>
      </c>
      <c r="Y221" s="37">
        <f t="shared" si="37"/>
        <v>30</v>
      </c>
      <c r="Z221" s="3">
        <f t="shared" si="38"/>
        <v>0.6</v>
      </c>
      <c r="AA221" s="37">
        <f t="shared" si="33"/>
        <v>55.666666666666664</v>
      </c>
      <c r="AB221" s="37">
        <f t="shared" si="34"/>
        <v>44.333333333333336</v>
      </c>
      <c r="AC221" s="37">
        <f t="shared" si="35"/>
        <v>0</v>
      </c>
      <c r="AD221" s="22">
        <v>0.45</v>
      </c>
      <c r="AE221" s="45">
        <f t="shared" si="43"/>
        <v>-0.16821944379733639</v>
      </c>
    </row>
    <row r="222" spans="1:31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f t="shared" si="39"/>
        <v>0.15846542339913666</v>
      </c>
      <c r="U222" s="3">
        <f t="shared" si="40"/>
        <v>0.26557726548219923</v>
      </c>
      <c r="V222" s="23">
        <f t="shared" si="41"/>
        <v>0.10140533307846694</v>
      </c>
      <c r="W222" s="3">
        <f t="shared" si="42"/>
        <v>-0.13576241577239831</v>
      </c>
      <c r="X222" s="37">
        <f t="shared" si="36"/>
        <v>18</v>
      </c>
      <c r="Y222" s="37">
        <f t="shared" si="37"/>
        <v>30</v>
      </c>
      <c r="Z222" s="3">
        <f t="shared" si="38"/>
        <v>0.6</v>
      </c>
      <c r="AA222" s="37">
        <f t="shared" si="33"/>
        <v>55.666666666666664</v>
      </c>
      <c r="AB222" s="37">
        <f t="shared" si="34"/>
        <v>44.333333333333336</v>
      </c>
      <c r="AC222" s="37">
        <f t="shared" si="35"/>
        <v>0</v>
      </c>
      <c r="AD222" s="22">
        <v>0.45</v>
      </c>
      <c r="AE222" s="45">
        <f t="shared" si="43"/>
        <v>-0.16821944379733639</v>
      </c>
    </row>
    <row r="223" spans="1:31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f t="shared" si="39"/>
        <v>0.17387060366653445</v>
      </c>
      <c r="U223" s="3">
        <f t="shared" si="40"/>
        <v>0.29846546539521746</v>
      </c>
      <c r="V223" s="23">
        <f t="shared" si="41"/>
        <v>0.10244933920704846</v>
      </c>
      <c r="W223" s="3">
        <f t="shared" si="42"/>
        <v>-0.14095539293200451</v>
      </c>
      <c r="X223" s="37">
        <f t="shared" si="36"/>
        <v>18</v>
      </c>
      <c r="Y223" s="37">
        <f t="shared" si="37"/>
        <v>30</v>
      </c>
      <c r="Z223" s="3">
        <f t="shared" si="38"/>
        <v>0.6</v>
      </c>
      <c r="AA223" s="37">
        <f t="shared" si="33"/>
        <v>55.666666666666664</v>
      </c>
      <c r="AB223" s="37">
        <f t="shared" si="34"/>
        <v>44.333333333333336</v>
      </c>
      <c r="AC223" s="37">
        <f t="shared" si="35"/>
        <v>0</v>
      </c>
      <c r="AD223" s="22">
        <v>0.45</v>
      </c>
      <c r="AE223" s="45">
        <f t="shared" si="43"/>
        <v>-0.16821944379733639</v>
      </c>
    </row>
    <row r="224" spans="1:31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f t="shared" si="39"/>
        <v>4.5519316022799239E-2</v>
      </c>
      <c r="U224" s="3">
        <f t="shared" si="40"/>
        <v>0.12204814797583735</v>
      </c>
      <c r="V224" s="23">
        <f t="shared" si="41"/>
        <v>4.1919591576260365E-2</v>
      </c>
      <c r="W224" s="3">
        <f t="shared" si="42"/>
        <v>-8.7816555373566779E-2</v>
      </c>
      <c r="X224" s="37">
        <f t="shared" si="36"/>
        <v>18</v>
      </c>
      <c r="Y224" s="37">
        <f t="shared" si="37"/>
        <v>30</v>
      </c>
      <c r="Z224" s="3">
        <f t="shared" si="38"/>
        <v>0.6</v>
      </c>
      <c r="AA224" s="37">
        <f t="shared" si="33"/>
        <v>55.666666666666664</v>
      </c>
      <c r="AB224" s="37">
        <f t="shared" si="34"/>
        <v>44.333333333333336</v>
      </c>
      <c r="AC224" s="37">
        <f t="shared" si="35"/>
        <v>0</v>
      </c>
      <c r="AD224" s="22">
        <v>0.45</v>
      </c>
      <c r="AE224" s="45">
        <f t="shared" si="43"/>
        <v>-0.16821944379733639</v>
      </c>
    </row>
    <row r="225" spans="1:31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f t="shared" si="39"/>
        <v>0.13748520050103816</v>
      </c>
      <c r="U225" s="3">
        <f t="shared" si="40"/>
        <v>0.26125432958187245</v>
      </c>
      <c r="V225" s="23">
        <f t="shared" si="41"/>
        <v>7.106187407809951E-2</v>
      </c>
      <c r="W225" s="3">
        <f t="shared" si="42"/>
        <v>-0.15735151990371815</v>
      </c>
      <c r="X225" s="37">
        <f t="shared" si="36"/>
        <v>18</v>
      </c>
      <c r="Y225" s="37">
        <f t="shared" si="37"/>
        <v>30</v>
      </c>
      <c r="Z225" s="3">
        <f t="shared" si="38"/>
        <v>0.6</v>
      </c>
      <c r="AA225" s="37">
        <f t="shared" si="33"/>
        <v>55.666666666666664</v>
      </c>
      <c r="AB225" s="37">
        <f t="shared" si="34"/>
        <v>44.333333333333336</v>
      </c>
      <c r="AC225" s="37">
        <f t="shared" si="35"/>
        <v>0</v>
      </c>
      <c r="AD225" s="22">
        <v>0.45</v>
      </c>
      <c r="AE225" s="45">
        <f t="shared" si="43"/>
        <v>-0.16821944379733639</v>
      </c>
    </row>
    <row r="226" spans="1:31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f t="shared" si="39"/>
        <v>0.19006908735291331</v>
      </c>
      <c r="U226" s="3">
        <f t="shared" si="40"/>
        <v>0.306307151455464</v>
      </c>
      <c r="V226" s="23">
        <f t="shared" si="41"/>
        <v>0.10350315789473684</v>
      </c>
      <c r="W226" s="3">
        <f t="shared" si="42"/>
        <v>-9.8225172740821057E-2</v>
      </c>
      <c r="X226" s="37">
        <f t="shared" si="36"/>
        <v>16</v>
      </c>
      <c r="Y226" s="37">
        <f t="shared" si="37"/>
        <v>30</v>
      </c>
      <c r="Z226" s="3">
        <f t="shared" si="38"/>
        <v>0.53333333333333333</v>
      </c>
      <c r="AA226" s="37">
        <f t="shared" si="33"/>
        <v>58.582089552238806</v>
      </c>
      <c r="AB226" s="37">
        <f t="shared" si="34"/>
        <v>36.940298507462686</v>
      </c>
      <c r="AC226" s="37">
        <f t="shared" si="35"/>
        <v>4.477611940298508</v>
      </c>
      <c r="AD226" s="22">
        <v>0.37</v>
      </c>
      <c r="AE226" s="45">
        <f t="shared" si="43"/>
        <v>-0.1522555390315464</v>
      </c>
    </row>
    <row r="227" spans="1:31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f t="shared" si="39"/>
        <v>0.15516203553068267</v>
      </c>
      <c r="U227" s="3">
        <f t="shared" si="40"/>
        <v>0.27915507040023968</v>
      </c>
      <c r="V227" s="23">
        <f t="shared" si="41"/>
        <v>8.4207744029677747E-2</v>
      </c>
      <c r="W227" s="3">
        <f t="shared" si="42"/>
        <v>-0.12706721638022878</v>
      </c>
      <c r="X227" s="37">
        <f t="shared" si="36"/>
        <v>16</v>
      </c>
      <c r="Y227" s="37">
        <f t="shared" si="37"/>
        <v>30</v>
      </c>
      <c r="Z227" s="3">
        <f t="shared" si="38"/>
        <v>0.53333333333333333</v>
      </c>
      <c r="AA227" s="37">
        <f t="shared" si="33"/>
        <v>58.582089552238806</v>
      </c>
      <c r="AB227" s="37">
        <f t="shared" si="34"/>
        <v>36.940298507462686</v>
      </c>
      <c r="AC227" s="37">
        <f t="shared" si="35"/>
        <v>4.477611940298508</v>
      </c>
      <c r="AD227" s="22">
        <v>0.37</v>
      </c>
      <c r="AE227" s="45">
        <f t="shared" si="43"/>
        <v>-0.1522555390315464</v>
      </c>
    </row>
    <row r="228" spans="1:31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f t="shared" si="39"/>
        <v>0.15453502508518691</v>
      </c>
      <c r="U228" s="3">
        <f t="shared" si="40"/>
        <v>0.26090683008114257</v>
      </c>
      <c r="V228" s="23">
        <f t="shared" si="41"/>
        <v>0.10098099902056805</v>
      </c>
      <c r="W228" s="3">
        <f t="shared" si="42"/>
        <v>-0.13010500987328194</v>
      </c>
      <c r="X228" s="37">
        <f t="shared" si="36"/>
        <v>16</v>
      </c>
      <c r="Y228" s="37">
        <f t="shared" si="37"/>
        <v>30</v>
      </c>
      <c r="Z228" s="3">
        <f t="shared" si="38"/>
        <v>0.53333333333333333</v>
      </c>
      <c r="AA228" s="37">
        <f t="shared" si="33"/>
        <v>58.582089552238806</v>
      </c>
      <c r="AB228" s="37">
        <f t="shared" si="34"/>
        <v>36.940298507462686</v>
      </c>
      <c r="AC228" s="37">
        <f t="shared" si="35"/>
        <v>4.477611940298508</v>
      </c>
      <c r="AD228" s="22">
        <v>0.37</v>
      </c>
      <c r="AE228" s="45">
        <f t="shared" si="43"/>
        <v>-0.1522555390315464</v>
      </c>
    </row>
    <row r="229" spans="1:31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f t="shared" si="39"/>
        <v>0.17256938397479527</v>
      </c>
      <c r="U229" s="3">
        <f t="shared" si="40"/>
        <v>0.29127682632601065</v>
      </c>
      <c r="V229" s="23">
        <f t="shared" si="41"/>
        <v>0.10308079470198675</v>
      </c>
      <c r="W229" s="3">
        <f t="shared" si="42"/>
        <v>-0.15155072889149793</v>
      </c>
      <c r="X229" s="37">
        <f t="shared" si="36"/>
        <v>16</v>
      </c>
      <c r="Y229" s="37">
        <f t="shared" si="37"/>
        <v>30</v>
      </c>
      <c r="Z229" s="3">
        <f t="shared" si="38"/>
        <v>0.53333333333333333</v>
      </c>
      <c r="AA229" s="37">
        <f t="shared" si="33"/>
        <v>58.582089552238806</v>
      </c>
      <c r="AB229" s="37">
        <f t="shared" si="34"/>
        <v>36.940298507462686</v>
      </c>
      <c r="AC229" s="37">
        <f t="shared" si="35"/>
        <v>4.477611940298508</v>
      </c>
      <c r="AD229" s="22">
        <v>0.37</v>
      </c>
      <c r="AE229" s="45">
        <f t="shared" si="43"/>
        <v>-0.1522555390315464</v>
      </c>
    </row>
    <row r="230" spans="1:31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f t="shared" si="39"/>
        <v>4.4742518579919566E-2</v>
      </c>
      <c r="U230" s="3">
        <f t="shared" si="40"/>
        <v>0.12158193347958067</v>
      </c>
      <c r="V230" s="23">
        <f t="shared" si="41"/>
        <v>4.4074074074074085E-2</v>
      </c>
      <c r="W230" s="3">
        <f t="shared" si="42"/>
        <v>-0.2637468372474252</v>
      </c>
      <c r="X230" s="37">
        <f t="shared" si="36"/>
        <v>16</v>
      </c>
      <c r="Y230" s="37">
        <f t="shared" si="37"/>
        <v>30</v>
      </c>
      <c r="Z230" s="3">
        <f t="shared" si="38"/>
        <v>0.53333333333333333</v>
      </c>
      <c r="AA230" s="37">
        <f t="shared" si="33"/>
        <v>58.582089552238806</v>
      </c>
      <c r="AB230" s="37">
        <f t="shared" si="34"/>
        <v>36.940298507462686</v>
      </c>
      <c r="AC230" s="37">
        <f t="shared" si="35"/>
        <v>4.477611940298508</v>
      </c>
      <c r="AD230" s="22">
        <v>0.37</v>
      </c>
      <c r="AE230" s="45">
        <f t="shared" si="43"/>
        <v>-0.1522555390315464</v>
      </c>
    </row>
    <row r="231" spans="1:31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f t="shared" si="39"/>
        <v>0.13514572234409269</v>
      </c>
      <c r="U231" s="3">
        <f t="shared" si="40"/>
        <v>0.25852888317401534</v>
      </c>
      <c r="V231" s="23">
        <f t="shared" si="41"/>
        <v>6.7937485635486086E-2</v>
      </c>
      <c r="W231" s="3">
        <f t="shared" si="42"/>
        <v>-0.15410521007798006</v>
      </c>
      <c r="X231" s="37">
        <f t="shared" si="36"/>
        <v>16</v>
      </c>
      <c r="Y231" s="37">
        <f t="shared" si="37"/>
        <v>30</v>
      </c>
      <c r="Z231" s="3">
        <f t="shared" si="38"/>
        <v>0.53333333333333333</v>
      </c>
      <c r="AA231" s="37">
        <f t="shared" si="33"/>
        <v>58.582089552238806</v>
      </c>
      <c r="AB231" s="37">
        <f t="shared" si="34"/>
        <v>36.940298507462686</v>
      </c>
      <c r="AC231" s="37">
        <f t="shared" si="35"/>
        <v>4.477611940298508</v>
      </c>
      <c r="AD231" s="22">
        <v>0.37</v>
      </c>
      <c r="AE231" s="45">
        <f t="shared" si="43"/>
        <v>-0.1522555390315464</v>
      </c>
    </row>
    <row r="232" spans="1:31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f t="shared" si="39"/>
        <v>0.17130382127035731</v>
      </c>
      <c r="U232" s="3">
        <f t="shared" si="40"/>
        <v>0.29078418846576981</v>
      </c>
      <c r="V232" s="23">
        <f t="shared" si="41"/>
        <v>9.9134646432031029E-2</v>
      </c>
      <c r="W232" s="3">
        <f t="shared" si="42"/>
        <v>-0.13683744477703882</v>
      </c>
      <c r="X232" s="37">
        <f t="shared" si="36"/>
        <v>15</v>
      </c>
      <c r="Y232" s="37">
        <f t="shared" si="37"/>
        <v>30</v>
      </c>
      <c r="Z232" s="3">
        <f t="shared" si="38"/>
        <v>0.5</v>
      </c>
      <c r="AA232" s="37">
        <f t="shared" si="33"/>
        <v>77.519379844961236</v>
      </c>
      <c r="AB232" s="37">
        <f t="shared" si="34"/>
        <v>17.829457364341085</v>
      </c>
      <c r="AC232" s="37">
        <f t="shared" si="35"/>
        <v>4.6511627906976747</v>
      </c>
      <c r="AD232" s="22">
        <v>0.95</v>
      </c>
      <c r="AE232" s="45">
        <f t="shared" si="43"/>
        <v>-9.0603270178547857E-2</v>
      </c>
    </row>
    <row r="233" spans="1:31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f t="shared" si="39"/>
        <v>0.1512579437625142</v>
      </c>
      <c r="U233" s="3">
        <f t="shared" si="40"/>
        <v>0.25913235152045494</v>
      </c>
      <c r="V233" s="23">
        <f t="shared" si="41"/>
        <v>9.4457028647568303E-2</v>
      </c>
      <c r="W233" s="3">
        <f t="shared" si="42"/>
        <v>-0.13866905579612759</v>
      </c>
      <c r="X233" s="37">
        <f t="shared" si="36"/>
        <v>15</v>
      </c>
      <c r="Y233" s="37">
        <f t="shared" si="37"/>
        <v>30</v>
      </c>
      <c r="Z233" s="3">
        <f t="shared" si="38"/>
        <v>0.5</v>
      </c>
      <c r="AA233" s="37">
        <f t="shared" si="33"/>
        <v>77.519379844961236</v>
      </c>
      <c r="AB233" s="37">
        <f t="shared" si="34"/>
        <v>17.829457364341085</v>
      </c>
      <c r="AC233" s="37">
        <f t="shared" si="35"/>
        <v>4.6511627906976747</v>
      </c>
      <c r="AD233" s="22">
        <v>0.95</v>
      </c>
      <c r="AE233" s="45">
        <f t="shared" si="43"/>
        <v>-9.0603270178547857E-2</v>
      </c>
    </row>
    <row r="234" spans="1:31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f t="shared" si="39"/>
        <v>0.17652664302563542</v>
      </c>
      <c r="U234" s="3">
        <f t="shared" si="40"/>
        <v>0.29515308924742317</v>
      </c>
      <c r="V234" s="23">
        <f t="shared" si="41"/>
        <v>0.1074327563249001</v>
      </c>
      <c r="W234" s="3">
        <f t="shared" si="42"/>
        <v>-0.15333960489181561</v>
      </c>
      <c r="X234" s="37">
        <f t="shared" si="36"/>
        <v>15</v>
      </c>
      <c r="Y234" s="37">
        <f t="shared" si="37"/>
        <v>30</v>
      </c>
      <c r="Z234" s="3">
        <f t="shared" si="38"/>
        <v>0.5</v>
      </c>
      <c r="AA234" s="37">
        <f t="shared" si="33"/>
        <v>77.519379844961236</v>
      </c>
      <c r="AB234" s="37">
        <f t="shared" si="34"/>
        <v>17.829457364341085</v>
      </c>
      <c r="AC234" s="37">
        <f t="shared" si="35"/>
        <v>4.6511627906976747</v>
      </c>
      <c r="AD234" s="22">
        <v>0.95</v>
      </c>
      <c r="AE234" s="45">
        <f t="shared" si="43"/>
        <v>-9.0603270178547857E-2</v>
      </c>
    </row>
    <row r="235" spans="1:31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f t="shared" si="39"/>
        <v>0.15162511015499464</v>
      </c>
      <c r="U235" s="3">
        <f t="shared" si="40"/>
        <v>0.26261705956198889</v>
      </c>
      <c r="V235" s="23">
        <f t="shared" si="41"/>
        <v>9.1850467289719684E-2</v>
      </c>
      <c r="W235" s="3">
        <f t="shared" si="42"/>
        <v>-0.1771172181716209</v>
      </c>
      <c r="X235" s="37">
        <f t="shared" si="36"/>
        <v>15</v>
      </c>
      <c r="Y235" s="37">
        <f t="shared" si="37"/>
        <v>30</v>
      </c>
      <c r="Z235" s="3">
        <f t="shared" si="38"/>
        <v>0.5</v>
      </c>
      <c r="AA235" s="37">
        <f t="shared" si="33"/>
        <v>77.519379844961236</v>
      </c>
      <c r="AB235" s="37">
        <f t="shared" si="34"/>
        <v>17.829457364341085</v>
      </c>
      <c r="AC235" s="37">
        <f t="shared" si="35"/>
        <v>4.6511627906976747</v>
      </c>
      <c r="AD235" s="22">
        <v>0.95</v>
      </c>
      <c r="AE235" s="45">
        <f t="shared" si="43"/>
        <v>-9.0603270178547857E-2</v>
      </c>
    </row>
    <row r="236" spans="1:31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f t="shared" si="39"/>
        <v>0.15954091041444235</v>
      </c>
      <c r="U236" s="3">
        <f t="shared" si="40"/>
        <v>0.28203074474916684</v>
      </c>
      <c r="V236" s="23">
        <f t="shared" si="41"/>
        <v>8.9101779359430561E-2</v>
      </c>
      <c r="W236" s="3">
        <f t="shared" si="42"/>
        <v>-0.11842599458767109</v>
      </c>
      <c r="X236" s="37">
        <f t="shared" si="36"/>
        <v>12</v>
      </c>
      <c r="Y236" s="37">
        <f t="shared" si="37"/>
        <v>30</v>
      </c>
      <c r="Z236" s="3">
        <f t="shared" si="38"/>
        <v>0.4</v>
      </c>
      <c r="AA236" s="37">
        <f t="shared" si="33"/>
        <v>70.676691729323309</v>
      </c>
      <c r="AB236" s="37">
        <f t="shared" si="34"/>
        <v>29.323308270676691</v>
      </c>
      <c r="AC236" s="37">
        <f t="shared" si="35"/>
        <v>0</v>
      </c>
      <c r="AD236" s="22">
        <v>0.85</v>
      </c>
      <c r="AE236" s="45">
        <f t="shared" si="43"/>
        <v>5.5105451805838035E-2</v>
      </c>
    </row>
    <row r="237" spans="1:31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f t="shared" si="39"/>
        <v>0.16058673016098646</v>
      </c>
      <c r="U237" s="3">
        <f t="shared" si="40"/>
        <v>0.26503979749274398</v>
      </c>
      <c r="V237" s="23">
        <f t="shared" si="41"/>
        <v>9.5428782697106904E-2</v>
      </c>
      <c r="W237" s="3">
        <f t="shared" si="42"/>
        <v>-0.14091704916481335</v>
      </c>
      <c r="X237" s="37">
        <f t="shared" si="36"/>
        <v>12</v>
      </c>
      <c r="Y237" s="37">
        <f t="shared" si="37"/>
        <v>30</v>
      </c>
      <c r="Z237" s="3">
        <f t="shared" si="38"/>
        <v>0.4</v>
      </c>
      <c r="AA237" s="37">
        <f t="shared" si="33"/>
        <v>70.676691729323309</v>
      </c>
      <c r="AB237" s="37">
        <f t="shared" si="34"/>
        <v>29.323308270676691</v>
      </c>
      <c r="AC237" s="37">
        <f t="shared" si="35"/>
        <v>0</v>
      </c>
      <c r="AD237" s="22">
        <v>0.85</v>
      </c>
      <c r="AE237" s="45">
        <f t="shared" si="43"/>
        <v>5.5105451805838035E-2</v>
      </c>
    </row>
    <row r="238" spans="1:31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f t="shared" si="39"/>
        <v>0.17700293861207089</v>
      </c>
      <c r="U238" s="3">
        <f t="shared" si="40"/>
        <v>0.29354512220270751</v>
      </c>
      <c r="V238" s="23">
        <f t="shared" si="41"/>
        <v>9.9670194986072422E-2</v>
      </c>
      <c r="W238" s="3">
        <f t="shared" si="42"/>
        <v>-0.13827806098455633</v>
      </c>
      <c r="X238" s="37">
        <f t="shared" si="36"/>
        <v>12</v>
      </c>
      <c r="Y238" s="37">
        <f t="shared" si="37"/>
        <v>30</v>
      </c>
      <c r="Z238" s="3">
        <f t="shared" si="38"/>
        <v>0.4</v>
      </c>
      <c r="AA238" s="37">
        <f t="shared" ref="AA238:AA301" si="44">INDEX($AL$3:$AL$86,MATCH($A238,$AG$3:$AG$86,0))</f>
        <v>70.676691729323309</v>
      </c>
      <c r="AB238" s="37">
        <f t="shared" ref="AB238:AB301" si="45">INDEX($AM$3:$AM$86,MATCH($A238,$AG$3:$AG$86,0))</f>
        <v>29.323308270676691</v>
      </c>
      <c r="AC238" s="37">
        <f t="shared" ref="AC238:AC301" si="46">INDEX($AN$3:$AN$86,MATCH($A238,$AG$3:$AG$86,0))</f>
        <v>0</v>
      </c>
      <c r="AD238" s="22">
        <v>0.85</v>
      </c>
      <c r="AE238" s="45">
        <f t="shared" si="43"/>
        <v>5.5105451805838035E-2</v>
      </c>
    </row>
    <row r="239" spans="1:31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f t="shared" si="39"/>
        <v>0.15754780761058529</v>
      </c>
      <c r="U239" s="3">
        <f t="shared" si="40"/>
        <v>0.27608590992919357</v>
      </c>
      <c r="V239" s="23">
        <f t="shared" si="41"/>
        <v>9.8782931354359907E-2</v>
      </c>
      <c r="W239" s="3">
        <f t="shared" si="42"/>
        <v>-0.16582239332828549</v>
      </c>
      <c r="X239" s="37">
        <f t="shared" si="36"/>
        <v>12</v>
      </c>
      <c r="Y239" s="37">
        <f t="shared" si="37"/>
        <v>30</v>
      </c>
      <c r="Z239" s="3">
        <f t="shared" si="38"/>
        <v>0.4</v>
      </c>
      <c r="AA239" s="37">
        <f t="shared" si="44"/>
        <v>70.676691729323309</v>
      </c>
      <c r="AB239" s="37">
        <f t="shared" si="45"/>
        <v>29.323308270676691</v>
      </c>
      <c r="AC239" s="37">
        <f t="shared" si="46"/>
        <v>0</v>
      </c>
      <c r="AD239" s="22">
        <v>0.85</v>
      </c>
      <c r="AE239" s="45">
        <f t="shared" si="43"/>
        <v>5.5105451805838035E-2</v>
      </c>
    </row>
    <row r="240" spans="1:31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f t="shared" si="39"/>
        <v>0.17706384517427315</v>
      </c>
      <c r="U240" s="3">
        <f t="shared" si="40"/>
        <v>0.29652693888306147</v>
      </c>
      <c r="V240" s="23">
        <f t="shared" si="41"/>
        <v>0.10272479041916162</v>
      </c>
      <c r="W240" s="3">
        <f t="shared" si="42"/>
        <v>-0.10827280261297718</v>
      </c>
      <c r="X240" s="37">
        <f t="shared" si="36"/>
        <v>15</v>
      </c>
      <c r="Y240" s="37">
        <f t="shared" si="37"/>
        <v>30</v>
      </c>
      <c r="Z240" s="3">
        <f t="shared" si="38"/>
        <v>0.5</v>
      </c>
      <c r="AA240" s="37">
        <f t="shared" si="44"/>
        <v>70.111731843575413</v>
      </c>
      <c r="AB240" s="37">
        <f t="shared" si="45"/>
        <v>29.88826815642458</v>
      </c>
      <c r="AC240" s="37">
        <f t="shared" si="46"/>
        <v>0</v>
      </c>
      <c r="AD240" s="22">
        <v>0.1</v>
      </c>
      <c r="AE240" s="45">
        <f t="shared" si="43"/>
        <v>-0.14002073256404518</v>
      </c>
    </row>
    <row r="241" spans="1:31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f t="shared" si="39"/>
        <v>0.19687313148882971</v>
      </c>
      <c r="U241" s="3">
        <f t="shared" si="40"/>
        <v>0.31790604802650468</v>
      </c>
      <c r="V241" s="23">
        <f t="shared" si="41"/>
        <v>0.15632870501558516</v>
      </c>
      <c r="W241" s="3">
        <f t="shared" si="42"/>
        <v>-5.3486986396886371E-2</v>
      </c>
      <c r="X241" s="37">
        <f t="shared" si="36"/>
        <v>15</v>
      </c>
      <c r="Y241" s="37">
        <f t="shared" si="37"/>
        <v>30</v>
      </c>
      <c r="Z241" s="3">
        <f t="shared" si="38"/>
        <v>0.5</v>
      </c>
      <c r="AA241" s="37">
        <f t="shared" si="44"/>
        <v>70.111731843575413</v>
      </c>
      <c r="AB241" s="37">
        <f t="shared" si="45"/>
        <v>29.88826815642458</v>
      </c>
      <c r="AC241" s="37">
        <f t="shared" si="46"/>
        <v>0</v>
      </c>
      <c r="AD241" s="22">
        <v>0.1</v>
      </c>
      <c r="AE241" s="45">
        <f t="shared" si="43"/>
        <v>-0.14002073256404518</v>
      </c>
    </row>
    <row r="242" spans="1:31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f t="shared" si="39"/>
        <v>0.21498966273893025</v>
      </c>
      <c r="U242" s="3">
        <f t="shared" si="40"/>
        <v>0.34669594184888064</v>
      </c>
      <c r="V242" s="23">
        <f t="shared" si="41"/>
        <v>0.16376589986468199</v>
      </c>
      <c r="W242" s="3">
        <f t="shared" si="42"/>
        <v>-7.0360157098688092E-2</v>
      </c>
      <c r="X242" s="37">
        <f t="shared" si="36"/>
        <v>15</v>
      </c>
      <c r="Y242" s="37">
        <f t="shared" si="37"/>
        <v>30</v>
      </c>
      <c r="Z242" s="3">
        <f t="shared" si="38"/>
        <v>0.5</v>
      </c>
      <c r="AA242" s="37">
        <f t="shared" si="44"/>
        <v>70.111731843575413</v>
      </c>
      <c r="AB242" s="37">
        <f t="shared" si="45"/>
        <v>29.88826815642458</v>
      </c>
      <c r="AC242" s="37">
        <f t="shared" si="46"/>
        <v>0</v>
      </c>
      <c r="AD242" s="22">
        <v>0.1</v>
      </c>
      <c r="AE242" s="45">
        <f t="shared" si="43"/>
        <v>-0.14002073256404518</v>
      </c>
    </row>
    <row r="243" spans="1:31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f t="shared" si="39"/>
        <v>0.19040028338646825</v>
      </c>
      <c r="U243" s="3">
        <f t="shared" si="40"/>
        <v>0.31582308716180846</v>
      </c>
      <c r="V243" s="23">
        <f t="shared" si="41"/>
        <v>0.14542758243760243</v>
      </c>
      <c r="W243" s="3">
        <f t="shared" si="42"/>
        <v>-0.10987609329446066</v>
      </c>
      <c r="X243" s="37">
        <f t="shared" si="36"/>
        <v>15</v>
      </c>
      <c r="Y243" s="37">
        <f t="shared" si="37"/>
        <v>30</v>
      </c>
      <c r="Z243" s="3">
        <f t="shared" si="38"/>
        <v>0.5</v>
      </c>
      <c r="AA243" s="37">
        <f t="shared" si="44"/>
        <v>70.111731843575413</v>
      </c>
      <c r="AB243" s="37">
        <f t="shared" si="45"/>
        <v>29.88826815642458</v>
      </c>
      <c r="AC243" s="37">
        <f t="shared" si="46"/>
        <v>0</v>
      </c>
      <c r="AD243" s="22">
        <v>0.1</v>
      </c>
      <c r="AE243" s="45">
        <f t="shared" si="43"/>
        <v>-0.14002073256404518</v>
      </c>
    </row>
    <row r="244" spans="1:31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f t="shared" si="39"/>
        <v>0.16754870031964297</v>
      </c>
      <c r="U244" s="3">
        <f t="shared" si="40"/>
        <v>0.28627288066934253</v>
      </c>
      <c r="V244" s="23">
        <f t="shared" si="41"/>
        <v>0.11894425185046377</v>
      </c>
      <c r="W244" s="3">
        <f t="shared" si="42"/>
        <v>-0.12760120281295301</v>
      </c>
      <c r="X244" s="37">
        <f t="shared" si="36"/>
        <v>17</v>
      </c>
      <c r="Y244" s="37">
        <f t="shared" si="37"/>
        <v>30</v>
      </c>
      <c r="Z244" s="3">
        <f t="shared" si="38"/>
        <v>0.56666666666666665</v>
      </c>
      <c r="AA244" s="37">
        <f t="shared" si="44"/>
        <v>49.657534246575338</v>
      </c>
      <c r="AB244" s="37">
        <f t="shared" si="45"/>
        <v>50.342465753424662</v>
      </c>
      <c r="AC244" s="37">
        <f t="shared" si="46"/>
        <v>0</v>
      </c>
      <c r="AD244" s="22">
        <v>0.44</v>
      </c>
      <c r="AE244" s="45">
        <f t="shared" si="43"/>
        <v>0.14773929627573557</v>
      </c>
    </row>
    <row r="245" spans="1:31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f t="shared" si="39"/>
        <v>0.17654012066133473</v>
      </c>
      <c r="U245" s="3">
        <f t="shared" si="40"/>
        <v>0.28824892829924403</v>
      </c>
      <c r="V245" s="23">
        <f t="shared" si="41"/>
        <v>0.12642032332563516</v>
      </c>
      <c r="W245" s="3">
        <f t="shared" si="42"/>
        <v>-9.0450506383143822E-2</v>
      </c>
      <c r="X245" s="37">
        <f t="shared" si="36"/>
        <v>17</v>
      </c>
      <c r="Y245" s="37">
        <f t="shared" si="37"/>
        <v>30</v>
      </c>
      <c r="Z245" s="3">
        <f t="shared" si="38"/>
        <v>0.56666666666666665</v>
      </c>
      <c r="AA245" s="37">
        <f t="shared" si="44"/>
        <v>49.657534246575338</v>
      </c>
      <c r="AB245" s="37">
        <f t="shared" si="45"/>
        <v>50.342465753424662</v>
      </c>
      <c r="AC245" s="37">
        <f t="shared" si="46"/>
        <v>0</v>
      </c>
      <c r="AD245" s="22">
        <v>0.44</v>
      </c>
      <c r="AE245" s="45">
        <f t="shared" si="43"/>
        <v>0.14773929627573557</v>
      </c>
    </row>
    <row r="246" spans="1:31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f t="shared" si="39"/>
        <v>0.17741426769124896</v>
      </c>
      <c r="U246" s="3">
        <f t="shared" si="40"/>
        <v>0.302585131661745</v>
      </c>
      <c r="V246" s="23">
        <f t="shared" si="41"/>
        <v>0.12504157084733766</v>
      </c>
      <c r="W246" s="3">
        <f t="shared" si="42"/>
        <v>-0.10935312548610031</v>
      </c>
      <c r="X246" s="37">
        <f t="shared" ref="X246:X309" si="47">INDEX($AJ$3:$AJ$86,MATCH($A246,$AG$3:$AG$86,0))</f>
        <v>17</v>
      </c>
      <c r="Y246" s="37">
        <f t="shared" ref="Y246:Y309" si="48">INDEX($AH$3:$AH$86,MATCH($A246,$AG$3:$AG$86,0))</f>
        <v>30</v>
      </c>
      <c r="Z246" s="3">
        <f t="shared" ref="Z246:Z309" si="49">X246/Y246</f>
        <v>0.56666666666666665</v>
      </c>
      <c r="AA246" s="37">
        <f t="shared" si="44"/>
        <v>49.657534246575338</v>
      </c>
      <c r="AB246" s="37">
        <f t="shared" si="45"/>
        <v>50.342465753424662</v>
      </c>
      <c r="AC246" s="37">
        <f t="shared" si="46"/>
        <v>0</v>
      </c>
      <c r="AD246" s="22">
        <v>0.44</v>
      </c>
      <c r="AE246" s="45">
        <f t="shared" si="43"/>
        <v>0.14773929627573557</v>
      </c>
    </row>
    <row r="247" spans="1:31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f t="shared" si="39"/>
        <v>0.1638328019837052</v>
      </c>
      <c r="U247" s="3">
        <f t="shared" si="40"/>
        <v>0.28650123393990506</v>
      </c>
      <c r="V247" s="23">
        <f t="shared" si="41"/>
        <v>0.11820134228187917</v>
      </c>
      <c r="W247" s="3">
        <f t="shared" si="42"/>
        <v>-0.12972299661901654</v>
      </c>
      <c r="X247" s="37">
        <f t="shared" si="47"/>
        <v>17</v>
      </c>
      <c r="Y247" s="37">
        <f t="shared" si="48"/>
        <v>30</v>
      </c>
      <c r="Z247" s="3">
        <f t="shared" si="49"/>
        <v>0.56666666666666665</v>
      </c>
      <c r="AA247" s="37">
        <f t="shared" si="44"/>
        <v>49.657534246575338</v>
      </c>
      <c r="AB247" s="37">
        <f t="shared" si="45"/>
        <v>50.342465753424662</v>
      </c>
      <c r="AC247" s="37">
        <f t="shared" si="46"/>
        <v>0</v>
      </c>
      <c r="AD247" s="22">
        <v>0.44</v>
      </c>
      <c r="AE247" s="45">
        <f t="shared" si="43"/>
        <v>0.14773929627573557</v>
      </c>
    </row>
    <row r="248" spans="1:31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f t="shared" si="39"/>
        <v>0.15968375915669106</v>
      </c>
      <c r="U248" s="3">
        <f t="shared" si="40"/>
        <v>0.28329292850299903</v>
      </c>
      <c r="V248" s="23">
        <f t="shared" si="41"/>
        <v>0.11313240997229916</v>
      </c>
      <c r="W248" s="3">
        <f t="shared" si="42"/>
        <v>-0.12754681427393713</v>
      </c>
      <c r="X248" s="37">
        <f t="shared" si="47"/>
        <v>19</v>
      </c>
      <c r="Y248" s="37">
        <f t="shared" si="48"/>
        <v>30</v>
      </c>
      <c r="Z248" s="3">
        <f t="shared" si="49"/>
        <v>0.6333333333333333</v>
      </c>
      <c r="AA248" s="37">
        <f t="shared" si="44"/>
        <v>58.90804597701149</v>
      </c>
      <c r="AB248" s="37">
        <f t="shared" si="45"/>
        <v>41.09195402298851</v>
      </c>
      <c r="AC248" s="37">
        <f t="shared" si="46"/>
        <v>0</v>
      </c>
      <c r="AD248" s="22">
        <v>0.5</v>
      </c>
      <c r="AE248" s="45">
        <f t="shared" si="43"/>
        <v>-4.2925534360946926E-2</v>
      </c>
    </row>
    <row r="249" spans="1:31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f t="shared" si="39"/>
        <v>0.17527248547226004</v>
      </c>
      <c r="U249" s="3">
        <f t="shared" si="40"/>
        <v>0.29226861190012943</v>
      </c>
      <c r="V249" s="23">
        <f t="shared" si="41"/>
        <v>0.13700890207715138</v>
      </c>
      <c r="W249" s="3">
        <f t="shared" si="42"/>
        <v>-9.4021876707035948E-2</v>
      </c>
      <c r="X249" s="37">
        <f t="shared" si="47"/>
        <v>19</v>
      </c>
      <c r="Y249" s="37">
        <f t="shared" si="48"/>
        <v>30</v>
      </c>
      <c r="Z249" s="3">
        <f t="shared" si="49"/>
        <v>0.6333333333333333</v>
      </c>
      <c r="AA249" s="37">
        <f t="shared" si="44"/>
        <v>58.90804597701149</v>
      </c>
      <c r="AB249" s="37">
        <f t="shared" si="45"/>
        <v>41.09195402298851</v>
      </c>
      <c r="AC249" s="37">
        <f t="shared" si="46"/>
        <v>0</v>
      </c>
      <c r="AD249" s="22">
        <v>0.5</v>
      </c>
      <c r="AE249" s="45">
        <f t="shared" si="43"/>
        <v>-4.2925534360946926E-2</v>
      </c>
    </row>
    <row r="250" spans="1:31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f t="shared" si="39"/>
        <v>0.20080120514051086</v>
      </c>
      <c r="U250" s="3">
        <f t="shared" si="40"/>
        <v>0.32732320561352002</v>
      </c>
      <c r="V250" s="23">
        <f t="shared" si="41"/>
        <v>0.1528595540552545</v>
      </c>
      <c r="W250" s="3">
        <f t="shared" si="42"/>
        <v>-8.9452246878408165E-2</v>
      </c>
      <c r="X250" s="37">
        <f t="shared" si="47"/>
        <v>19</v>
      </c>
      <c r="Y250" s="37">
        <f t="shared" si="48"/>
        <v>30</v>
      </c>
      <c r="Z250" s="3">
        <f t="shared" si="49"/>
        <v>0.6333333333333333</v>
      </c>
      <c r="AA250" s="37">
        <f t="shared" si="44"/>
        <v>58.90804597701149</v>
      </c>
      <c r="AB250" s="37">
        <f t="shared" si="45"/>
        <v>41.09195402298851</v>
      </c>
      <c r="AC250" s="37">
        <f t="shared" si="46"/>
        <v>0</v>
      </c>
      <c r="AD250" s="22">
        <v>0.5</v>
      </c>
      <c r="AE250" s="45">
        <f t="shared" si="43"/>
        <v>-4.2925534360946926E-2</v>
      </c>
    </row>
    <row r="251" spans="1:31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f t="shared" si="39"/>
        <v>0.17377151710707739</v>
      </c>
      <c r="U251" s="3">
        <f t="shared" si="40"/>
        <v>0.2976784565951997</v>
      </c>
      <c r="V251" s="23">
        <f t="shared" si="41"/>
        <v>0.13020548200633972</v>
      </c>
      <c r="W251" s="3">
        <f t="shared" si="42"/>
        <v>-0.11425026247971749</v>
      </c>
      <c r="X251" s="37">
        <f t="shared" si="47"/>
        <v>19</v>
      </c>
      <c r="Y251" s="37">
        <f t="shared" si="48"/>
        <v>30</v>
      </c>
      <c r="Z251" s="3">
        <f t="shared" si="49"/>
        <v>0.6333333333333333</v>
      </c>
      <c r="AA251" s="37">
        <f t="shared" si="44"/>
        <v>58.90804597701149</v>
      </c>
      <c r="AB251" s="37">
        <f t="shared" si="45"/>
        <v>41.09195402298851</v>
      </c>
      <c r="AC251" s="37">
        <f t="shared" si="46"/>
        <v>0</v>
      </c>
      <c r="AD251" s="22">
        <v>0.5</v>
      </c>
      <c r="AE251" s="45">
        <f t="shared" si="43"/>
        <v>-4.2925534360946926E-2</v>
      </c>
    </row>
    <row r="252" spans="1:31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f t="shared" si="39"/>
        <v>0.17073770996123788</v>
      </c>
      <c r="U252" s="3">
        <f t="shared" si="40"/>
        <v>0.29370213564018655</v>
      </c>
      <c r="V252" s="23">
        <f t="shared" si="41"/>
        <v>0.10414454664914584</v>
      </c>
      <c r="W252" s="3">
        <f t="shared" si="42"/>
        <v>-8.5381091211995025E-2</v>
      </c>
      <c r="X252" s="37">
        <f t="shared" si="47"/>
        <v>16</v>
      </c>
      <c r="Y252" s="37">
        <f t="shared" si="48"/>
        <v>30</v>
      </c>
      <c r="Z252" s="3">
        <f t="shared" si="49"/>
        <v>0.53333333333333333</v>
      </c>
      <c r="AA252" s="37">
        <f t="shared" si="44"/>
        <v>69.525959367945831</v>
      </c>
      <c r="AB252" s="37">
        <f t="shared" si="45"/>
        <v>30.474040632054177</v>
      </c>
      <c r="AC252" s="37">
        <f t="shared" si="46"/>
        <v>0</v>
      </c>
      <c r="AD252" s="22">
        <v>0.21</v>
      </c>
      <c r="AE252" s="45">
        <f t="shared" si="43"/>
        <v>-0.17332934842820819</v>
      </c>
    </row>
    <row r="253" spans="1:31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f t="shared" si="39"/>
        <v>0.20485229713520603</v>
      </c>
      <c r="U253" s="3">
        <f t="shared" si="40"/>
        <v>0.32091601128835651</v>
      </c>
      <c r="V253" s="23">
        <f t="shared" si="41"/>
        <v>0.1558951965065502</v>
      </c>
      <c r="W253" s="3">
        <f t="shared" si="42"/>
        <v>-5.9306210691823888E-2</v>
      </c>
      <c r="X253" s="37">
        <f t="shared" si="47"/>
        <v>16</v>
      </c>
      <c r="Y253" s="37">
        <f t="shared" si="48"/>
        <v>30</v>
      </c>
      <c r="Z253" s="3">
        <f t="shared" si="49"/>
        <v>0.53333333333333333</v>
      </c>
      <c r="AA253" s="37">
        <f t="shared" si="44"/>
        <v>69.525959367945831</v>
      </c>
      <c r="AB253" s="37">
        <f t="shared" si="45"/>
        <v>30.474040632054177</v>
      </c>
      <c r="AC253" s="37">
        <f t="shared" si="46"/>
        <v>0</v>
      </c>
      <c r="AD253" s="22">
        <v>0.21</v>
      </c>
      <c r="AE253" s="45">
        <f t="shared" si="43"/>
        <v>-0.17332934842820819</v>
      </c>
    </row>
    <row r="254" spans="1:31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f t="shared" si="39"/>
        <v>0.21222438603599475</v>
      </c>
      <c r="U254" s="3">
        <f t="shared" si="40"/>
        <v>0.34043365702095468</v>
      </c>
      <c r="V254" s="23">
        <f t="shared" si="41"/>
        <v>0.15726765578635007</v>
      </c>
      <c r="W254" s="3">
        <f t="shared" si="42"/>
        <v>-6.4599318666624203E-2</v>
      </c>
      <c r="X254" s="37">
        <f t="shared" si="47"/>
        <v>16</v>
      </c>
      <c r="Y254" s="37">
        <f t="shared" si="48"/>
        <v>30</v>
      </c>
      <c r="Z254" s="3">
        <f t="shared" si="49"/>
        <v>0.53333333333333333</v>
      </c>
      <c r="AA254" s="37">
        <f t="shared" si="44"/>
        <v>69.525959367945831</v>
      </c>
      <c r="AB254" s="37">
        <f t="shared" si="45"/>
        <v>30.474040632054177</v>
      </c>
      <c r="AC254" s="37">
        <f t="shared" si="46"/>
        <v>0</v>
      </c>
      <c r="AD254" s="22">
        <v>0.21</v>
      </c>
      <c r="AE254" s="45">
        <f t="shared" si="43"/>
        <v>-0.17332934842820819</v>
      </c>
    </row>
    <row r="255" spans="1:31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f t="shared" si="39"/>
        <v>0.20548080858761231</v>
      </c>
      <c r="U255" s="3">
        <f t="shared" si="40"/>
        <v>0.33005099542497507</v>
      </c>
      <c r="V255" s="23">
        <f t="shared" si="41"/>
        <v>0.16202132507062791</v>
      </c>
      <c r="W255" s="3">
        <f t="shared" si="42"/>
        <v>-0.10616160706242685</v>
      </c>
      <c r="X255" s="37">
        <f t="shared" si="47"/>
        <v>16</v>
      </c>
      <c r="Y255" s="37">
        <f t="shared" si="48"/>
        <v>30</v>
      </c>
      <c r="Z255" s="3">
        <f t="shared" si="49"/>
        <v>0.53333333333333333</v>
      </c>
      <c r="AA255" s="37">
        <f t="shared" si="44"/>
        <v>69.525959367945831</v>
      </c>
      <c r="AB255" s="37">
        <f t="shared" si="45"/>
        <v>30.474040632054177</v>
      </c>
      <c r="AC255" s="37">
        <f t="shared" si="46"/>
        <v>0</v>
      </c>
      <c r="AD255" s="22">
        <v>0.21</v>
      </c>
      <c r="AE255" s="45">
        <f t="shared" si="43"/>
        <v>-0.17332934842820819</v>
      </c>
    </row>
    <row r="256" spans="1:31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f t="shared" si="39"/>
        <v>0.16130464379791043</v>
      </c>
      <c r="U256" s="3">
        <f t="shared" si="40"/>
        <v>0.28747838802734571</v>
      </c>
      <c r="V256" s="23">
        <f t="shared" si="41"/>
        <v>0.11074493062966916</v>
      </c>
      <c r="W256" s="3">
        <f t="shared" si="42"/>
        <v>-0.11779606633417021</v>
      </c>
      <c r="X256" s="37">
        <f t="shared" si="47"/>
        <v>20</v>
      </c>
      <c r="Y256" s="37">
        <f t="shared" si="48"/>
        <v>30</v>
      </c>
      <c r="Z256" s="3">
        <f t="shared" si="49"/>
        <v>0.66666666666666663</v>
      </c>
      <c r="AA256" s="37">
        <f t="shared" si="44"/>
        <v>60.617760617760617</v>
      </c>
      <c r="AB256" s="37">
        <f t="shared" si="45"/>
        <v>39.382239382239383</v>
      </c>
      <c r="AC256" s="37">
        <f t="shared" si="46"/>
        <v>0</v>
      </c>
      <c r="AD256" s="22">
        <v>0.46</v>
      </c>
      <c r="AE256" s="45">
        <f t="shared" si="43"/>
        <v>0.10856215033557715</v>
      </c>
    </row>
    <row r="257" spans="1:31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f t="shared" si="39"/>
        <v>0.1983671066048168</v>
      </c>
      <c r="U257" s="3">
        <f t="shared" si="40"/>
        <v>0.31333272104025012</v>
      </c>
      <c r="V257" s="23">
        <f t="shared" si="41"/>
        <v>0.14582201275298032</v>
      </c>
      <c r="W257" s="3">
        <f t="shared" si="42"/>
        <v>-7.4166010776775482E-2</v>
      </c>
      <c r="X257" s="37">
        <f t="shared" si="47"/>
        <v>20</v>
      </c>
      <c r="Y257" s="37">
        <f t="shared" si="48"/>
        <v>30</v>
      </c>
      <c r="Z257" s="3">
        <f t="shared" si="49"/>
        <v>0.66666666666666663</v>
      </c>
      <c r="AA257" s="37">
        <f t="shared" si="44"/>
        <v>60.617760617760617</v>
      </c>
      <c r="AB257" s="37">
        <f t="shared" si="45"/>
        <v>39.382239382239383</v>
      </c>
      <c r="AC257" s="37">
        <f t="shared" si="46"/>
        <v>0</v>
      </c>
      <c r="AD257" s="22">
        <v>0.46</v>
      </c>
      <c r="AE257" s="45">
        <f t="shared" si="43"/>
        <v>0.10856215033557715</v>
      </c>
    </row>
    <row r="258" spans="1:31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f t="shared" ref="T258:T323" si="50">2.5*((M258 - I258) / (M258 + 6*K258 -7.5*I258 +1))</f>
        <v>0.22068873870453332</v>
      </c>
      <c r="U258" s="3">
        <f t="shared" ref="U258:U323" si="51">(M258*(1-I258)*(M258-I258))^(1/3)</f>
        <v>0.35192993720045485</v>
      </c>
      <c r="V258" s="23">
        <f t="shared" ref="V258:V323" si="52">(M258 - I258) / (M258 + I258 + 0.428) * (1.428)</f>
        <v>0.16497391304347828</v>
      </c>
      <c r="W258" s="3">
        <f t="shared" ref="W258:W323" si="53">(M258-P258)/(M258+P258)</f>
        <v>-7.996956591382344E-2</v>
      </c>
      <c r="X258" s="37">
        <f t="shared" si="47"/>
        <v>20</v>
      </c>
      <c r="Y258" s="37">
        <f t="shared" si="48"/>
        <v>30</v>
      </c>
      <c r="Z258" s="3">
        <f t="shared" si="49"/>
        <v>0.66666666666666663</v>
      </c>
      <c r="AA258" s="37">
        <f t="shared" si="44"/>
        <v>60.617760617760617</v>
      </c>
      <c r="AB258" s="37">
        <f t="shared" si="45"/>
        <v>39.382239382239383</v>
      </c>
      <c r="AC258" s="37">
        <f t="shared" si="46"/>
        <v>0</v>
      </c>
      <c r="AD258" s="22">
        <v>0.46</v>
      </c>
      <c r="AE258" s="45">
        <f t="shared" si="43"/>
        <v>0.10856215033557715</v>
      </c>
    </row>
    <row r="259" spans="1:31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f t="shared" si="50"/>
        <v>0.19991895177630686</v>
      </c>
      <c r="U259" s="3">
        <f t="shared" si="51"/>
        <v>0.32575865992452213</v>
      </c>
      <c r="V259" s="23">
        <f t="shared" si="52"/>
        <v>0.14831157894736843</v>
      </c>
      <c r="W259" s="3">
        <f t="shared" si="53"/>
        <v>-0.10743268662331379</v>
      </c>
      <c r="X259" s="37">
        <f t="shared" si="47"/>
        <v>20</v>
      </c>
      <c r="Y259" s="37">
        <f t="shared" si="48"/>
        <v>30</v>
      </c>
      <c r="Z259" s="3">
        <f t="shared" si="49"/>
        <v>0.66666666666666663</v>
      </c>
      <c r="AA259" s="37">
        <f t="shared" si="44"/>
        <v>60.617760617760617</v>
      </c>
      <c r="AB259" s="37">
        <f t="shared" si="45"/>
        <v>39.382239382239383</v>
      </c>
      <c r="AC259" s="37">
        <f t="shared" si="46"/>
        <v>0</v>
      </c>
      <c r="AD259" s="22">
        <v>0.46</v>
      </c>
      <c r="AE259" s="45">
        <f t="shared" ref="AE259:AE322" si="54">INDEX($AP$2:$AP$94,MATCH($A259,$AO$2:$AO$94,0))</f>
        <v>0.10856215033557715</v>
      </c>
    </row>
    <row r="260" spans="1:31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f t="shared" si="50"/>
        <v>0.16857531833106429</v>
      </c>
      <c r="U260" s="3">
        <f t="shared" si="51"/>
        <v>0.2900445854556904</v>
      </c>
      <c r="V260" s="23">
        <f t="shared" si="52"/>
        <v>9.2476234425473008E-2</v>
      </c>
      <c r="W260" s="3">
        <f t="shared" si="53"/>
        <v>-9.9248431878543555E-2</v>
      </c>
      <c r="X260" s="37">
        <f t="shared" si="47"/>
        <v>15</v>
      </c>
      <c r="Y260" s="37">
        <f t="shared" si="48"/>
        <v>30</v>
      </c>
      <c r="Z260" s="3">
        <f t="shared" si="49"/>
        <v>0.5</v>
      </c>
      <c r="AA260" s="37">
        <f t="shared" si="44"/>
        <v>69.230769230769226</v>
      </c>
      <c r="AB260" s="37">
        <f t="shared" si="45"/>
        <v>27.163461538461537</v>
      </c>
      <c r="AC260" s="37">
        <f t="shared" si="46"/>
        <v>3.6057692307692304</v>
      </c>
      <c r="AD260" s="22">
        <v>0.15</v>
      </c>
      <c r="AE260" s="45">
        <f t="shared" si="54"/>
        <v>-3.9463198912829234E-2</v>
      </c>
    </row>
    <row r="261" spans="1:31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f t="shared" si="50"/>
        <v>0.20389973295157343</v>
      </c>
      <c r="U261" s="3">
        <f t="shared" si="51"/>
        <v>0.32337068747119874</v>
      </c>
      <c r="V261" s="23">
        <f t="shared" si="52"/>
        <v>0.15426930440331843</v>
      </c>
      <c r="W261" s="3">
        <f t="shared" si="53"/>
        <v>-6.4845605700712572E-2</v>
      </c>
      <c r="X261" s="37">
        <f t="shared" si="47"/>
        <v>15</v>
      </c>
      <c r="Y261" s="37">
        <f t="shared" si="48"/>
        <v>30</v>
      </c>
      <c r="Z261" s="3">
        <f t="shared" si="49"/>
        <v>0.5</v>
      </c>
      <c r="AA261" s="37">
        <f t="shared" si="44"/>
        <v>69.230769230769226</v>
      </c>
      <c r="AB261" s="37">
        <f t="shared" si="45"/>
        <v>27.163461538461537</v>
      </c>
      <c r="AC261" s="37">
        <f t="shared" si="46"/>
        <v>3.6057692307692304</v>
      </c>
      <c r="AD261" s="22">
        <v>0.15</v>
      </c>
      <c r="AE261" s="45">
        <f t="shared" si="54"/>
        <v>-3.9463198912829234E-2</v>
      </c>
    </row>
    <row r="262" spans="1:31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f t="shared" si="50"/>
        <v>0.21639225845019555</v>
      </c>
      <c r="U262" s="3">
        <f t="shared" si="51"/>
        <v>0.35128133611678231</v>
      </c>
      <c r="V262" s="23">
        <f t="shared" si="52"/>
        <v>0.16477834965963808</v>
      </c>
      <c r="W262" s="3">
        <f t="shared" si="53"/>
        <v>-8.4839277146969524E-2</v>
      </c>
      <c r="X262" s="37">
        <f t="shared" si="47"/>
        <v>15</v>
      </c>
      <c r="Y262" s="37">
        <f t="shared" si="48"/>
        <v>30</v>
      </c>
      <c r="Z262" s="3">
        <f t="shared" si="49"/>
        <v>0.5</v>
      </c>
      <c r="AA262" s="37">
        <f t="shared" si="44"/>
        <v>69.230769230769226</v>
      </c>
      <c r="AB262" s="37">
        <f t="shared" si="45"/>
        <v>27.163461538461537</v>
      </c>
      <c r="AC262" s="37">
        <f t="shared" si="46"/>
        <v>3.6057692307692304</v>
      </c>
      <c r="AD262" s="22">
        <v>0.15</v>
      </c>
      <c r="AE262" s="45">
        <f t="shared" si="54"/>
        <v>-3.9463198912829234E-2</v>
      </c>
    </row>
    <row r="263" spans="1:31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f t="shared" si="50"/>
        <v>0.20073827257284732</v>
      </c>
      <c r="U263" s="3">
        <f t="shared" si="51"/>
        <v>0.32985213694638815</v>
      </c>
      <c r="V263" s="23">
        <f t="shared" si="52"/>
        <v>0.15623715837265201</v>
      </c>
      <c r="W263" s="3">
        <f t="shared" si="53"/>
        <v>-0.10898636581434851</v>
      </c>
      <c r="X263" s="37">
        <f t="shared" si="47"/>
        <v>15</v>
      </c>
      <c r="Y263" s="37">
        <f t="shared" si="48"/>
        <v>30</v>
      </c>
      <c r="Z263" s="3">
        <f t="shared" si="49"/>
        <v>0.5</v>
      </c>
      <c r="AA263" s="37">
        <f t="shared" si="44"/>
        <v>69.230769230769226</v>
      </c>
      <c r="AB263" s="37">
        <f t="shared" si="45"/>
        <v>27.163461538461537</v>
      </c>
      <c r="AC263" s="37">
        <f t="shared" si="46"/>
        <v>3.6057692307692304</v>
      </c>
      <c r="AD263" s="22">
        <v>0.15</v>
      </c>
      <c r="AE263" s="45">
        <f t="shared" si="54"/>
        <v>-3.9463198912829234E-2</v>
      </c>
    </row>
    <row r="264" spans="1:31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f t="shared" si="50"/>
        <v>0.15502217381156155</v>
      </c>
      <c r="U264" s="3">
        <f t="shared" si="51"/>
        <v>0.26731133005920915</v>
      </c>
      <c r="V264" s="23">
        <f t="shared" si="52"/>
        <v>0.11698180696885602</v>
      </c>
      <c r="W264" s="3">
        <f t="shared" si="53"/>
        <v>-0.14345661743530666</v>
      </c>
      <c r="X264" s="37">
        <f t="shared" si="47"/>
        <v>16</v>
      </c>
      <c r="Y264" s="37">
        <f t="shared" si="48"/>
        <v>30</v>
      </c>
      <c r="Z264" s="3">
        <f t="shared" si="49"/>
        <v>0.53333333333333333</v>
      </c>
      <c r="AA264" s="37">
        <f t="shared" si="44"/>
        <v>63.669064748201428</v>
      </c>
      <c r="AB264" s="37">
        <f t="shared" si="45"/>
        <v>31.294964028776977</v>
      </c>
      <c r="AC264" s="37">
        <f t="shared" si="46"/>
        <v>5.0359712230215825</v>
      </c>
      <c r="AD264" s="22">
        <v>0.74</v>
      </c>
      <c r="AE264" s="45">
        <f t="shared" si="54"/>
        <v>6.3858787242868059E-2</v>
      </c>
    </row>
    <row r="265" spans="1:31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f t="shared" si="50"/>
        <v>0.2050077390910085</v>
      </c>
      <c r="U265" s="3">
        <f t="shared" si="51"/>
        <v>0.30590614550126904</v>
      </c>
      <c r="V265" s="23">
        <f t="shared" si="52"/>
        <v>0.14019391670566214</v>
      </c>
      <c r="W265" s="3">
        <f t="shared" si="53"/>
        <v>-9.349613270418837E-2</v>
      </c>
      <c r="X265" s="37">
        <f t="shared" si="47"/>
        <v>16</v>
      </c>
      <c r="Y265" s="37">
        <f t="shared" si="48"/>
        <v>30</v>
      </c>
      <c r="Z265" s="3">
        <f t="shared" si="49"/>
        <v>0.53333333333333333</v>
      </c>
      <c r="AA265" s="37">
        <f t="shared" si="44"/>
        <v>63.669064748201428</v>
      </c>
      <c r="AB265" s="37">
        <f t="shared" si="45"/>
        <v>31.294964028776977</v>
      </c>
      <c r="AC265" s="37">
        <f t="shared" si="46"/>
        <v>5.0359712230215825</v>
      </c>
      <c r="AD265" s="22">
        <v>0.74</v>
      </c>
      <c r="AE265" s="45">
        <f t="shared" si="54"/>
        <v>6.3858787242868059E-2</v>
      </c>
    </row>
    <row r="266" spans="1:31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f t="shared" si="50"/>
        <v>0.18379331470495935</v>
      </c>
      <c r="U266" s="3">
        <f t="shared" si="51"/>
        <v>0.29815709039583266</v>
      </c>
      <c r="V266" s="23">
        <f t="shared" si="52"/>
        <v>0.13147005988023949</v>
      </c>
      <c r="W266" s="3">
        <f t="shared" si="53"/>
        <v>-0.14689317699196752</v>
      </c>
      <c r="X266" s="37">
        <f t="shared" si="47"/>
        <v>16</v>
      </c>
      <c r="Y266" s="37">
        <f t="shared" si="48"/>
        <v>30</v>
      </c>
      <c r="Z266" s="3">
        <f t="shared" si="49"/>
        <v>0.53333333333333333</v>
      </c>
      <c r="AA266" s="37">
        <f t="shared" si="44"/>
        <v>63.669064748201428</v>
      </c>
      <c r="AB266" s="37">
        <f t="shared" si="45"/>
        <v>31.294964028776977</v>
      </c>
      <c r="AC266" s="37">
        <f t="shared" si="46"/>
        <v>5.0359712230215825</v>
      </c>
      <c r="AD266" s="22">
        <v>0.74</v>
      </c>
      <c r="AE266" s="45">
        <f t="shared" si="54"/>
        <v>6.3858787242868059E-2</v>
      </c>
    </row>
    <row r="267" spans="1:31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f t="shared" si="50"/>
        <v>0.17775448635327118</v>
      </c>
      <c r="U267" s="3">
        <f t="shared" si="51"/>
        <v>0.30080952795381621</v>
      </c>
      <c r="V267" s="23">
        <f t="shared" si="52"/>
        <v>0.13369190600522191</v>
      </c>
      <c r="W267" s="3">
        <f t="shared" si="53"/>
        <v>-0.14340590461074879</v>
      </c>
      <c r="X267" s="37">
        <f t="shared" si="47"/>
        <v>15</v>
      </c>
      <c r="Y267" s="37">
        <f t="shared" si="48"/>
        <v>30</v>
      </c>
      <c r="Z267" s="3">
        <f t="shared" si="49"/>
        <v>0.5</v>
      </c>
      <c r="AA267" s="37">
        <f t="shared" si="44"/>
        <v>62.241887905604706</v>
      </c>
      <c r="AB267" s="37">
        <f t="shared" si="45"/>
        <v>33.038348082595867</v>
      </c>
      <c r="AC267" s="37">
        <f t="shared" si="46"/>
        <v>4.71976401179941</v>
      </c>
      <c r="AD267" s="22">
        <v>0.73</v>
      </c>
      <c r="AE267" s="45">
        <f t="shared" si="54"/>
        <v>-0.16449506162033833</v>
      </c>
    </row>
    <row r="268" spans="1:31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f t="shared" si="50"/>
        <v>0.23236912304101368</v>
      </c>
      <c r="U268" s="3">
        <f t="shared" si="51"/>
        <v>0.3434342308097007</v>
      </c>
      <c r="V268" s="23">
        <f t="shared" si="52"/>
        <v>0.16542545454545457</v>
      </c>
      <c r="W268" s="3">
        <f t="shared" si="53"/>
        <v>-8.2009171376772924E-2</v>
      </c>
      <c r="X268" s="37">
        <f t="shared" si="47"/>
        <v>15</v>
      </c>
      <c r="Y268" s="37">
        <f t="shared" si="48"/>
        <v>30</v>
      </c>
      <c r="Z268" s="3">
        <f t="shared" si="49"/>
        <v>0.5</v>
      </c>
      <c r="AA268" s="37">
        <f t="shared" si="44"/>
        <v>62.241887905604706</v>
      </c>
      <c r="AB268" s="37">
        <f t="shared" si="45"/>
        <v>33.038348082595867</v>
      </c>
      <c r="AC268" s="37">
        <f t="shared" si="46"/>
        <v>4.71976401179941</v>
      </c>
      <c r="AD268" s="22">
        <v>0.73</v>
      </c>
      <c r="AE268" s="45">
        <f t="shared" si="54"/>
        <v>-0.16449506162033833</v>
      </c>
    </row>
    <row r="269" spans="1:31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f t="shared" si="50"/>
        <v>0.20581502750893543</v>
      </c>
      <c r="U269" s="3">
        <f t="shared" si="51"/>
        <v>0.33098868086507516</v>
      </c>
      <c r="V269" s="23">
        <f t="shared" si="52"/>
        <v>0.15383079348397269</v>
      </c>
      <c r="W269" s="3">
        <f t="shared" si="53"/>
        <v>-0.12083293934713867</v>
      </c>
      <c r="X269" s="37">
        <f t="shared" si="47"/>
        <v>15</v>
      </c>
      <c r="Y269" s="37">
        <f t="shared" si="48"/>
        <v>30</v>
      </c>
      <c r="Z269" s="3">
        <f t="shared" si="49"/>
        <v>0.5</v>
      </c>
      <c r="AA269" s="37">
        <f t="shared" si="44"/>
        <v>62.241887905604706</v>
      </c>
      <c r="AB269" s="37">
        <f t="shared" si="45"/>
        <v>33.038348082595867</v>
      </c>
      <c r="AC269" s="37">
        <f t="shared" si="46"/>
        <v>4.71976401179941</v>
      </c>
      <c r="AD269" s="22">
        <v>0.73</v>
      </c>
      <c r="AE269" s="45">
        <f t="shared" si="54"/>
        <v>-0.16449506162033833</v>
      </c>
    </row>
    <row r="270" spans="1:31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f t="shared" si="50"/>
        <v>0.16327195445449333</v>
      </c>
      <c r="U270" s="3">
        <f t="shared" si="51"/>
        <v>0.28091696858258353</v>
      </c>
      <c r="V270" s="23">
        <f t="shared" si="52"/>
        <v>0.11151697273233173</v>
      </c>
      <c r="W270" s="3">
        <f t="shared" si="53"/>
        <v>-0.14901506373117032</v>
      </c>
      <c r="X270" s="37">
        <f t="shared" si="47"/>
        <v>20</v>
      </c>
      <c r="Y270" s="37">
        <f t="shared" si="48"/>
        <v>30</v>
      </c>
      <c r="Z270" s="3">
        <f t="shared" si="49"/>
        <v>0.66666666666666663</v>
      </c>
      <c r="AA270" s="37">
        <f t="shared" si="44"/>
        <v>69.075144508670519</v>
      </c>
      <c r="AB270" s="37">
        <f t="shared" si="45"/>
        <v>22.25433526011561</v>
      </c>
      <c r="AC270" s="37">
        <f t="shared" si="46"/>
        <v>8.6705202312138745</v>
      </c>
      <c r="AD270" s="22">
        <v>0.04</v>
      </c>
      <c r="AE270" s="45">
        <f t="shared" si="54"/>
        <v>-4.2740816747317556E-3</v>
      </c>
    </row>
    <row r="271" spans="1:31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f t="shared" si="50"/>
        <v>0.21584695006835486</v>
      </c>
      <c r="U271" s="3">
        <f t="shared" si="51"/>
        <v>0.31002597967493933</v>
      </c>
      <c r="V271" s="23">
        <f t="shared" si="52"/>
        <v>0.13628748763155524</v>
      </c>
      <c r="W271" s="3">
        <f t="shared" si="53"/>
        <v>-0.10354925484943762</v>
      </c>
      <c r="X271" s="37">
        <f t="shared" si="47"/>
        <v>20</v>
      </c>
      <c r="Y271" s="37">
        <f t="shared" si="48"/>
        <v>30</v>
      </c>
      <c r="Z271" s="3">
        <f t="shared" si="49"/>
        <v>0.66666666666666663</v>
      </c>
      <c r="AA271" s="37">
        <f t="shared" si="44"/>
        <v>69.075144508670519</v>
      </c>
      <c r="AB271" s="37">
        <f t="shared" si="45"/>
        <v>22.25433526011561</v>
      </c>
      <c r="AC271" s="37">
        <f t="shared" si="46"/>
        <v>8.6705202312138745</v>
      </c>
      <c r="AD271" s="22">
        <v>0.04</v>
      </c>
      <c r="AE271" s="45">
        <f t="shared" si="54"/>
        <v>-4.2740816747317556E-3</v>
      </c>
    </row>
    <row r="272" spans="1:31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f t="shared" si="50"/>
        <v>0.17360592016743909</v>
      </c>
      <c r="U272" s="3">
        <f t="shared" si="51"/>
        <v>0.29101034823440458</v>
      </c>
      <c r="V272" s="23">
        <f t="shared" si="52"/>
        <v>0.12481061247530338</v>
      </c>
      <c r="W272" s="3">
        <f t="shared" si="53"/>
        <v>-0.14970675514638876</v>
      </c>
      <c r="X272" s="37">
        <f t="shared" si="47"/>
        <v>20</v>
      </c>
      <c r="Y272" s="37">
        <f t="shared" si="48"/>
        <v>30</v>
      </c>
      <c r="Z272" s="3">
        <f t="shared" si="49"/>
        <v>0.66666666666666663</v>
      </c>
      <c r="AA272" s="37">
        <f t="shared" si="44"/>
        <v>69.075144508670519</v>
      </c>
      <c r="AB272" s="37">
        <f t="shared" si="45"/>
        <v>22.25433526011561</v>
      </c>
      <c r="AC272" s="37">
        <f t="shared" si="46"/>
        <v>8.6705202312138745</v>
      </c>
      <c r="AD272" s="22">
        <v>0.04</v>
      </c>
      <c r="AE272" s="45">
        <f t="shared" si="54"/>
        <v>-4.2740816747317556E-3</v>
      </c>
    </row>
    <row r="273" spans="1:31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f t="shared" si="50"/>
        <v>0.16682215651238921</v>
      </c>
      <c r="U273" s="3">
        <f t="shared" si="51"/>
        <v>0.2848202169715997</v>
      </c>
      <c r="V273" s="23">
        <f t="shared" si="52"/>
        <v>0.10538929695697799</v>
      </c>
      <c r="W273" s="3">
        <f t="shared" si="53"/>
        <v>-0.1314638091825989</v>
      </c>
      <c r="X273" s="37">
        <f t="shared" si="47"/>
        <v>18</v>
      </c>
      <c r="Y273" s="37">
        <f t="shared" si="48"/>
        <v>30</v>
      </c>
      <c r="Z273" s="3">
        <f t="shared" si="49"/>
        <v>0.6</v>
      </c>
      <c r="AA273" s="37">
        <f t="shared" si="44"/>
        <v>70.183486238532112</v>
      </c>
      <c r="AB273" s="37">
        <f t="shared" si="45"/>
        <v>26.605504587155966</v>
      </c>
      <c r="AC273" s="37">
        <f t="shared" si="46"/>
        <v>3.2110091743119273</v>
      </c>
      <c r="AD273" s="22">
        <v>0.32</v>
      </c>
      <c r="AE273" s="45">
        <f t="shared" si="54"/>
        <v>-5.8603915997654077E-2</v>
      </c>
    </row>
    <row r="274" spans="1:31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f t="shared" si="50"/>
        <v>0.19197361948099867</v>
      </c>
      <c r="U274" s="3">
        <f t="shared" si="51"/>
        <v>0.30210153670293388</v>
      </c>
      <c r="V274" s="23">
        <f t="shared" si="52"/>
        <v>0.12937081708533596</v>
      </c>
      <c r="W274" s="3">
        <f t="shared" si="53"/>
        <v>-9.7802159404591402E-2</v>
      </c>
      <c r="X274" s="37">
        <f t="shared" si="47"/>
        <v>18</v>
      </c>
      <c r="Y274" s="37">
        <f t="shared" si="48"/>
        <v>30</v>
      </c>
      <c r="Z274" s="3">
        <f t="shared" si="49"/>
        <v>0.6</v>
      </c>
      <c r="AA274" s="37">
        <f t="shared" si="44"/>
        <v>70.183486238532112</v>
      </c>
      <c r="AB274" s="37">
        <f t="shared" si="45"/>
        <v>26.605504587155966</v>
      </c>
      <c r="AC274" s="37">
        <f t="shared" si="46"/>
        <v>3.2110091743119273</v>
      </c>
      <c r="AD274" s="22">
        <v>0.32</v>
      </c>
      <c r="AE274" s="45">
        <f t="shared" si="54"/>
        <v>-5.8603915997654077E-2</v>
      </c>
    </row>
    <row r="275" spans="1:31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f t="shared" si="50"/>
        <v>0.1856537557455345</v>
      </c>
      <c r="U275" s="3">
        <f t="shared" si="51"/>
        <v>0.29825822051858336</v>
      </c>
      <c r="V275" s="23">
        <f t="shared" si="52"/>
        <v>0.13414545454545448</v>
      </c>
      <c r="W275" s="3">
        <f t="shared" si="53"/>
        <v>-0.14068962257462245</v>
      </c>
      <c r="X275" s="37">
        <f t="shared" si="47"/>
        <v>18</v>
      </c>
      <c r="Y275" s="37">
        <f t="shared" si="48"/>
        <v>30</v>
      </c>
      <c r="Z275" s="3">
        <f t="shared" si="49"/>
        <v>0.6</v>
      </c>
      <c r="AA275" s="37">
        <f t="shared" si="44"/>
        <v>70.183486238532112</v>
      </c>
      <c r="AB275" s="37">
        <f t="shared" si="45"/>
        <v>26.605504587155966</v>
      </c>
      <c r="AC275" s="37">
        <f t="shared" si="46"/>
        <v>3.2110091743119273</v>
      </c>
      <c r="AD275" s="22">
        <v>0.32</v>
      </c>
      <c r="AE275" s="45">
        <f t="shared" si="54"/>
        <v>-5.8603915997654077E-2</v>
      </c>
    </row>
    <row r="276" spans="1:31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f t="shared" si="50"/>
        <v>0.16086466611315381</v>
      </c>
      <c r="U276" s="3">
        <f t="shared" si="51"/>
        <v>0.28479179563591478</v>
      </c>
      <c r="V276" s="23">
        <f t="shared" si="52"/>
        <v>0.11409278350515463</v>
      </c>
      <c r="W276" s="3">
        <f t="shared" si="53"/>
        <v>-0.1394322932304779</v>
      </c>
      <c r="X276" s="37">
        <f t="shared" si="47"/>
        <v>12</v>
      </c>
      <c r="Y276" s="37">
        <f t="shared" si="48"/>
        <v>30</v>
      </c>
      <c r="Z276" s="3">
        <f t="shared" si="49"/>
        <v>0.4</v>
      </c>
      <c r="AA276" s="37">
        <f t="shared" si="44"/>
        <v>59.121621621621621</v>
      </c>
      <c r="AB276" s="37">
        <f t="shared" si="45"/>
        <v>40.878378378378379</v>
      </c>
      <c r="AC276" s="37">
        <f t="shared" si="46"/>
        <v>0</v>
      </c>
      <c r="AD276" s="22">
        <v>0.62</v>
      </c>
      <c r="AE276" s="45">
        <f t="shared" si="54"/>
        <v>0.16667242923851275</v>
      </c>
    </row>
    <row r="277" spans="1:31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f t="shared" si="50"/>
        <v>0.18153242189644758</v>
      </c>
      <c r="U277" s="3">
        <f t="shared" si="51"/>
        <v>0.29852627152854855</v>
      </c>
      <c r="V277" s="23">
        <f t="shared" si="52"/>
        <v>0.15701766784452298</v>
      </c>
      <c r="W277" s="3">
        <f t="shared" si="53"/>
        <v>-0.11246706420746082</v>
      </c>
      <c r="X277" s="37">
        <f t="shared" si="47"/>
        <v>12</v>
      </c>
      <c r="Y277" s="37">
        <f t="shared" si="48"/>
        <v>30</v>
      </c>
      <c r="Z277" s="3">
        <f t="shared" si="49"/>
        <v>0.4</v>
      </c>
      <c r="AA277" s="37">
        <f t="shared" si="44"/>
        <v>59.121621621621621</v>
      </c>
      <c r="AB277" s="37">
        <f t="shared" si="45"/>
        <v>40.878378378378379</v>
      </c>
      <c r="AC277" s="37">
        <f t="shared" si="46"/>
        <v>0</v>
      </c>
      <c r="AD277" s="22">
        <v>0.62</v>
      </c>
      <c r="AE277" s="45">
        <f t="shared" si="54"/>
        <v>0.16667242923851275</v>
      </c>
    </row>
    <row r="278" spans="1:31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f t="shared" si="50"/>
        <v>0.17944708975907891</v>
      </c>
      <c r="U278" s="3">
        <f t="shared" si="51"/>
        <v>0.29649418239928843</v>
      </c>
      <c r="V278" s="23">
        <f t="shared" si="52"/>
        <v>0.1436820083682008</v>
      </c>
      <c r="W278" s="3">
        <f t="shared" si="53"/>
        <v>-0.1502931538838182</v>
      </c>
      <c r="X278" s="37">
        <f t="shared" si="47"/>
        <v>12</v>
      </c>
      <c r="Y278" s="37">
        <f t="shared" si="48"/>
        <v>30</v>
      </c>
      <c r="Z278" s="3">
        <f t="shared" si="49"/>
        <v>0.4</v>
      </c>
      <c r="AA278" s="37">
        <f t="shared" si="44"/>
        <v>59.121621621621621</v>
      </c>
      <c r="AB278" s="37">
        <f t="shared" si="45"/>
        <v>40.878378378378379</v>
      </c>
      <c r="AC278" s="37">
        <f t="shared" si="46"/>
        <v>0</v>
      </c>
      <c r="AD278" s="22">
        <v>0.62</v>
      </c>
      <c r="AE278" s="45">
        <f t="shared" si="54"/>
        <v>0.16667242923851275</v>
      </c>
    </row>
    <row r="279" spans="1:31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f t="shared" si="50"/>
        <v>0.18097606055271964</v>
      </c>
      <c r="U279" s="3">
        <f t="shared" si="51"/>
        <v>0.30368544669897157</v>
      </c>
      <c r="V279" s="23">
        <f t="shared" si="52"/>
        <v>0.12155549805950842</v>
      </c>
      <c r="W279" s="3">
        <f t="shared" si="53"/>
        <v>-9.1625270805523323E-2</v>
      </c>
      <c r="X279" s="37">
        <f t="shared" si="47"/>
        <v>11</v>
      </c>
      <c r="Y279" s="37">
        <f t="shared" si="48"/>
        <v>30</v>
      </c>
      <c r="Z279" s="3">
        <f t="shared" si="49"/>
        <v>0.36666666666666664</v>
      </c>
      <c r="AA279" s="37">
        <f t="shared" si="44"/>
        <v>80.882352941176478</v>
      </c>
      <c r="AB279" s="37">
        <f t="shared" si="45"/>
        <v>12.867647058823529</v>
      </c>
      <c r="AC279" s="37">
        <f t="shared" si="46"/>
        <v>6.25</v>
      </c>
      <c r="AD279" s="22">
        <v>0.38</v>
      </c>
      <c r="AE279" s="45">
        <f t="shared" si="54"/>
        <v>-0.16465639082794031</v>
      </c>
    </row>
    <row r="280" spans="1:31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f t="shared" si="50"/>
        <v>0.23829026733189371</v>
      </c>
      <c r="U280" s="3">
        <f t="shared" si="51"/>
        <v>0.33853645051398357</v>
      </c>
      <c r="V280" s="23">
        <f t="shared" si="52"/>
        <v>0.15448275862068964</v>
      </c>
      <c r="W280" s="3">
        <f t="shared" si="53"/>
        <v>-9.4590300060483634E-2</v>
      </c>
      <c r="X280" s="37">
        <f t="shared" si="47"/>
        <v>11</v>
      </c>
      <c r="Y280" s="37">
        <f t="shared" si="48"/>
        <v>30</v>
      </c>
      <c r="Z280" s="3">
        <f t="shared" si="49"/>
        <v>0.36666666666666664</v>
      </c>
      <c r="AA280" s="37">
        <f t="shared" si="44"/>
        <v>80.882352941176478</v>
      </c>
      <c r="AB280" s="37">
        <f t="shared" si="45"/>
        <v>12.867647058823529</v>
      </c>
      <c r="AC280" s="37">
        <f t="shared" si="46"/>
        <v>6.25</v>
      </c>
      <c r="AD280" s="22">
        <v>0.38</v>
      </c>
      <c r="AE280" s="45">
        <f t="shared" si="54"/>
        <v>-0.16465639082794031</v>
      </c>
    </row>
    <row r="281" spans="1:31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f t="shared" si="50"/>
        <v>0.21840715156440471</v>
      </c>
      <c r="U281" s="3">
        <f t="shared" si="51"/>
        <v>0.33788525615067661</v>
      </c>
      <c r="V281" s="23">
        <f t="shared" si="52"/>
        <v>0.16049137480397282</v>
      </c>
      <c r="W281" s="3">
        <f t="shared" si="53"/>
        <v>-0.12423520186543681</v>
      </c>
      <c r="X281" s="37">
        <f t="shared" si="47"/>
        <v>11</v>
      </c>
      <c r="Y281" s="37">
        <f t="shared" si="48"/>
        <v>30</v>
      </c>
      <c r="Z281" s="3">
        <f t="shared" si="49"/>
        <v>0.36666666666666664</v>
      </c>
      <c r="AA281" s="37">
        <f t="shared" si="44"/>
        <v>80.882352941176478</v>
      </c>
      <c r="AB281" s="37">
        <f t="shared" si="45"/>
        <v>12.867647058823529</v>
      </c>
      <c r="AC281" s="37">
        <f t="shared" si="46"/>
        <v>6.25</v>
      </c>
      <c r="AD281" s="22">
        <v>0.38</v>
      </c>
      <c r="AE281" s="45">
        <f t="shared" si="54"/>
        <v>-0.16465639082794031</v>
      </c>
    </row>
    <row r="282" spans="1:31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f t="shared" si="50"/>
        <v>0.16980448391772293</v>
      </c>
      <c r="U282" s="3">
        <f t="shared" si="51"/>
        <v>0.28889650687779944</v>
      </c>
      <c r="V282" s="23">
        <f t="shared" si="52"/>
        <v>0.11140246170193926</v>
      </c>
      <c r="W282" s="3">
        <f t="shared" si="53"/>
        <v>-0.15193055585397827</v>
      </c>
      <c r="X282" s="37">
        <f t="shared" si="47"/>
        <v>16</v>
      </c>
      <c r="Y282" s="37">
        <f t="shared" si="48"/>
        <v>30</v>
      </c>
      <c r="Z282" s="3">
        <f t="shared" si="49"/>
        <v>0.53333333333333333</v>
      </c>
      <c r="AA282" s="37">
        <f t="shared" si="44"/>
        <v>64.356435643564353</v>
      </c>
      <c r="AB282" s="37">
        <f t="shared" si="45"/>
        <v>31.188118811881189</v>
      </c>
      <c r="AC282" s="37">
        <f t="shared" si="46"/>
        <v>4.455445544554455</v>
      </c>
      <c r="AD282" s="22">
        <v>0.57999999999999996</v>
      </c>
      <c r="AE282" s="45">
        <f t="shared" si="54"/>
        <v>-5.931237943644424E-2</v>
      </c>
    </row>
    <row r="283" spans="1:31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f t="shared" si="50"/>
        <v>0.21480709071949958</v>
      </c>
      <c r="U283" s="3">
        <f t="shared" si="51"/>
        <v>0.3318121573974333</v>
      </c>
      <c r="V283" s="23">
        <f t="shared" si="52"/>
        <v>0.15417610062893086</v>
      </c>
      <c r="W283" s="3">
        <f t="shared" si="53"/>
        <v>-9.4045103704023095E-2</v>
      </c>
      <c r="X283" s="37">
        <f t="shared" si="47"/>
        <v>16</v>
      </c>
      <c r="Y283" s="37">
        <f t="shared" si="48"/>
        <v>30</v>
      </c>
      <c r="Z283" s="3">
        <f t="shared" si="49"/>
        <v>0.53333333333333333</v>
      </c>
      <c r="AA283" s="37">
        <f t="shared" si="44"/>
        <v>64.356435643564353</v>
      </c>
      <c r="AB283" s="37">
        <f t="shared" si="45"/>
        <v>31.188118811881189</v>
      </c>
      <c r="AC283" s="37">
        <f t="shared" si="46"/>
        <v>4.455445544554455</v>
      </c>
      <c r="AD283" s="22">
        <v>0.57999999999999996</v>
      </c>
      <c r="AE283" s="45">
        <f t="shared" si="54"/>
        <v>-5.931237943644424E-2</v>
      </c>
    </row>
    <row r="284" spans="1:31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f t="shared" si="50"/>
        <v>0.23458630016007068</v>
      </c>
      <c r="U284" s="3">
        <f t="shared" si="51"/>
        <v>0.34651414579239698</v>
      </c>
      <c r="V284" s="23">
        <f t="shared" si="52"/>
        <v>0.16604651162790698</v>
      </c>
      <c r="W284" s="3">
        <f t="shared" si="53"/>
        <v>-6.933338989162012E-2</v>
      </c>
      <c r="X284" s="37">
        <f t="shared" si="47"/>
        <v>16</v>
      </c>
      <c r="Y284" s="37">
        <f t="shared" si="48"/>
        <v>30</v>
      </c>
      <c r="Z284" s="3">
        <f t="shared" si="49"/>
        <v>0.53333333333333333</v>
      </c>
      <c r="AA284" s="37">
        <f t="shared" si="44"/>
        <v>64.356435643564353</v>
      </c>
      <c r="AB284" s="37">
        <f t="shared" si="45"/>
        <v>31.188118811881189</v>
      </c>
      <c r="AC284" s="37">
        <f t="shared" si="46"/>
        <v>4.455445544554455</v>
      </c>
      <c r="AD284" s="22">
        <v>0.57999999999999996</v>
      </c>
      <c r="AE284" s="45">
        <f t="shared" si="54"/>
        <v>-5.931237943644424E-2</v>
      </c>
    </row>
    <row r="285" spans="1:31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f t="shared" si="50"/>
        <v>0.19180479840606579</v>
      </c>
      <c r="U285" s="3">
        <f t="shared" si="51"/>
        <v>0.31541014393198602</v>
      </c>
      <c r="V285" s="23">
        <f t="shared" si="52"/>
        <v>0.14291598231206568</v>
      </c>
      <c r="W285" s="3">
        <f t="shared" si="53"/>
        <v>-0.13164712598252315</v>
      </c>
      <c r="X285" s="37">
        <f t="shared" si="47"/>
        <v>16</v>
      </c>
      <c r="Y285" s="37">
        <f t="shared" si="48"/>
        <v>30</v>
      </c>
      <c r="Z285" s="3">
        <f t="shared" si="49"/>
        <v>0.53333333333333333</v>
      </c>
      <c r="AA285" s="37">
        <f t="shared" si="44"/>
        <v>64.356435643564353</v>
      </c>
      <c r="AB285" s="37">
        <f t="shared" si="45"/>
        <v>31.188118811881189</v>
      </c>
      <c r="AC285" s="37">
        <f t="shared" si="46"/>
        <v>4.455445544554455</v>
      </c>
      <c r="AD285" s="22">
        <v>0.57999999999999996</v>
      </c>
      <c r="AE285" s="45">
        <f t="shared" si="54"/>
        <v>-5.931237943644424E-2</v>
      </c>
    </row>
    <row r="286" spans="1:31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f t="shared" si="50"/>
        <v>0.17581802056915247</v>
      </c>
      <c r="U286" s="3">
        <f t="shared" si="51"/>
        <v>0.29486640439373268</v>
      </c>
      <c r="V286" s="23">
        <f t="shared" si="52"/>
        <v>0.10808037508372403</v>
      </c>
      <c r="W286" s="3">
        <f t="shared" si="53"/>
        <v>-0.13872135102533173</v>
      </c>
      <c r="X286" s="37">
        <f t="shared" si="47"/>
        <v>16</v>
      </c>
      <c r="Y286" s="37">
        <f t="shared" si="48"/>
        <v>30</v>
      </c>
      <c r="Z286" s="3">
        <f t="shared" si="49"/>
        <v>0.53333333333333333</v>
      </c>
      <c r="AA286" s="37">
        <f t="shared" si="44"/>
        <v>74.203821656050948</v>
      </c>
      <c r="AB286" s="37">
        <f t="shared" si="45"/>
        <v>25.796178343949045</v>
      </c>
      <c r="AC286" s="37">
        <f t="shared" si="46"/>
        <v>0</v>
      </c>
      <c r="AD286" s="22">
        <v>0.23</v>
      </c>
      <c r="AE286" s="45">
        <f t="shared" si="54"/>
        <v>2.3715004087991761E-2</v>
      </c>
    </row>
    <row r="287" spans="1:31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f t="shared" si="50"/>
        <v>0.21147642592514335</v>
      </c>
      <c r="U287" s="3">
        <f t="shared" si="51"/>
        <v>0.32909441616588081</v>
      </c>
      <c r="V287" s="23">
        <f t="shared" si="52"/>
        <v>0.14682201866278571</v>
      </c>
      <c r="W287" s="3">
        <f t="shared" si="53"/>
        <v>-9.2108457259860485E-2</v>
      </c>
      <c r="X287" s="37">
        <f t="shared" si="47"/>
        <v>16</v>
      </c>
      <c r="Y287" s="37">
        <f t="shared" si="48"/>
        <v>30</v>
      </c>
      <c r="Z287" s="3">
        <f t="shared" si="49"/>
        <v>0.53333333333333333</v>
      </c>
      <c r="AA287" s="37">
        <f t="shared" si="44"/>
        <v>74.203821656050948</v>
      </c>
      <c r="AB287" s="37">
        <f t="shared" si="45"/>
        <v>25.796178343949045</v>
      </c>
      <c r="AC287" s="37">
        <f t="shared" si="46"/>
        <v>0</v>
      </c>
      <c r="AD287" s="22">
        <v>0.23</v>
      </c>
      <c r="AE287" s="45">
        <f t="shared" si="54"/>
        <v>2.3715004087991761E-2</v>
      </c>
    </row>
    <row r="288" spans="1:31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f t="shared" si="50"/>
        <v>0.21120181958490722</v>
      </c>
      <c r="U288" s="3">
        <f t="shared" si="51"/>
        <v>0.33815241798250634</v>
      </c>
      <c r="V288" s="23">
        <f t="shared" si="52"/>
        <v>0.14063636363636361</v>
      </c>
      <c r="W288" s="3">
        <f t="shared" si="53"/>
        <v>-0.10724208186701241</v>
      </c>
      <c r="X288" s="37">
        <f t="shared" si="47"/>
        <v>16</v>
      </c>
      <c r="Y288" s="37">
        <f t="shared" si="48"/>
        <v>30</v>
      </c>
      <c r="Z288" s="3">
        <f t="shared" si="49"/>
        <v>0.53333333333333333</v>
      </c>
      <c r="AA288" s="37">
        <f t="shared" si="44"/>
        <v>74.203821656050948</v>
      </c>
      <c r="AB288" s="37">
        <f t="shared" si="45"/>
        <v>25.796178343949045</v>
      </c>
      <c r="AC288" s="37">
        <f t="shared" si="46"/>
        <v>0</v>
      </c>
      <c r="AD288" s="22">
        <v>0.23</v>
      </c>
      <c r="AE288" s="45">
        <f t="shared" si="54"/>
        <v>2.3715004087991761E-2</v>
      </c>
    </row>
    <row r="289" spans="1:31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f t="shared" si="50"/>
        <v>0.17987344023237209</v>
      </c>
      <c r="U289" s="3">
        <f t="shared" si="51"/>
        <v>0.30045902203768715</v>
      </c>
      <c r="V289" s="23">
        <f t="shared" si="52"/>
        <v>0.12224173499074323</v>
      </c>
      <c r="W289" s="3">
        <f t="shared" si="53"/>
        <v>-0.13978264361047163</v>
      </c>
      <c r="X289" s="37">
        <f t="shared" si="47"/>
        <v>16</v>
      </c>
      <c r="Y289" s="37">
        <f t="shared" si="48"/>
        <v>30</v>
      </c>
      <c r="Z289" s="3">
        <f t="shared" si="49"/>
        <v>0.53333333333333333</v>
      </c>
      <c r="AA289" s="37">
        <f t="shared" si="44"/>
        <v>74.203821656050948</v>
      </c>
      <c r="AB289" s="37">
        <f t="shared" si="45"/>
        <v>25.796178343949045</v>
      </c>
      <c r="AC289" s="37">
        <f t="shared" si="46"/>
        <v>0</v>
      </c>
      <c r="AD289" s="22">
        <v>0.23</v>
      </c>
      <c r="AE289" s="45">
        <f t="shared" si="54"/>
        <v>2.3715004087991761E-2</v>
      </c>
    </row>
    <row r="290" spans="1:31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f t="shared" si="50"/>
        <v>0.16096617624753529</v>
      </c>
      <c r="U290" s="3">
        <f t="shared" si="51"/>
        <v>0.28715257404026973</v>
      </c>
      <c r="V290" s="23">
        <f t="shared" si="52"/>
        <v>0.10273468350139817</v>
      </c>
      <c r="W290" s="3">
        <f t="shared" si="53"/>
        <v>-0.13880914899527733</v>
      </c>
      <c r="X290" s="37">
        <f t="shared" si="47"/>
        <v>17</v>
      </c>
      <c r="Y290" s="37">
        <f t="shared" si="48"/>
        <v>30</v>
      </c>
      <c r="Z290" s="3">
        <f t="shared" si="49"/>
        <v>0.56666666666666665</v>
      </c>
      <c r="AA290" s="37">
        <f t="shared" si="44"/>
        <v>79.264214046822744</v>
      </c>
      <c r="AB290" s="37">
        <f t="shared" si="45"/>
        <v>20.735785953177256</v>
      </c>
      <c r="AC290" s="37">
        <f t="shared" si="46"/>
        <v>0</v>
      </c>
      <c r="AD290" s="22">
        <v>0.18</v>
      </c>
      <c r="AE290" s="45">
        <f t="shared" si="54"/>
        <v>8.5647074342821927E-2</v>
      </c>
    </row>
    <row r="291" spans="1:31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f t="shared" si="50"/>
        <v>0.20900461551859262</v>
      </c>
      <c r="U291" s="3">
        <f t="shared" si="51"/>
        <v>0.32555322612076654</v>
      </c>
      <c r="V291" s="23">
        <f t="shared" si="52"/>
        <v>0.13546245059288534</v>
      </c>
      <c r="W291" s="3">
        <f t="shared" si="53"/>
        <v>-0.11217023958405144</v>
      </c>
      <c r="X291" s="37">
        <f t="shared" si="47"/>
        <v>17</v>
      </c>
      <c r="Y291" s="37">
        <f t="shared" si="48"/>
        <v>30</v>
      </c>
      <c r="Z291" s="3">
        <f t="shared" si="49"/>
        <v>0.56666666666666665</v>
      </c>
      <c r="AA291" s="37">
        <f t="shared" si="44"/>
        <v>79.264214046822744</v>
      </c>
      <c r="AB291" s="37">
        <f t="shared" si="45"/>
        <v>20.735785953177256</v>
      </c>
      <c r="AC291" s="37">
        <f t="shared" si="46"/>
        <v>0</v>
      </c>
      <c r="AD291" s="22">
        <v>0.18</v>
      </c>
      <c r="AE291" s="45">
        <f t="shared" si="54"/>
        <v>8.5647074342821927E-2</v>
      </c>
    </row>
    <row r="292" spans="1:31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f t="shared" si="50"/>
        <v>0.20270625155927882</v>
      </c>
      <c r="U292" s="3">
        <f t="shared" si="51"/>
        <v>0.3368555275974528</v>
      </c>
      <c r="V292" s="23">
        <f t="shared" si="52"/>
        <v>0.13861353454373967</v>
      </c>
      <c r="W292" s="3">
        <f t="shared" si="53"/>
        <v>-0.12235200232153223</v>
      </c>
      <c r="X292" s="37">
        <f t="shared" si="47"/>
        <v>17</v>
      </c>
      <c r="Y292" s="37">
        <f t="shared" si="48"/>
        <v>30</v>
      </c>
      <c r="Z292" s="3">
        <f t="shared" si="49"/>
        <v>0.56666666666666665</v>
      </c>
      <c r="AA292" s="37">
        <f t="shared" si="44"/>
        <v>79.264214046822744</v>
      </c>
      <c r="AB292" s="37">
        <f t="shared" si="45"/>
        <v>20.735785953177256</v>
      </c>
      <c r="AC292" s="37">
        <f t="shared" si="46"/>
        <v>0</v>
      </c>
      <c r="AD292" s="22">
        <v>0.18</v>
      </c>
      <c r="AE292" s="45">
        <f t="shared" si="54"/>
        <v>8.5647074342821927E-2</v>
      </c>
    </row>
    <row r="293" spans="1:31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f t="shared" si="50"/>
        <v>0.18544378875925335</v>
      </c>
      <c r="U293" s="3">
        <f t="shared" si="51"/>
        <v>0.30444574959490839</v>
      </c>
      <c r="V293" s="23">
        <f t="shared" si="52"/>
        <v>0.1202577565632458</v>
      </c>
      <c r="W293" s="3">
        <f t="shared" si="53"/>
        <v>-0.14942505568040965</v>
      </c>
      <c r="X293" s="37">
        <f t="shared" si="47"/>
        <v>17</v>
      </c>
      <c r="Y293" s="37">
        <f t="shared" si="48"/>
        <v>30</v>
      </c>
      <c r="Z293" s="3">
        <f t="shared" si="49"/>
        <v>0.56666666666666665</v>
      </c>
      <c r="AA293" s="37">
        <f t="shared" si="44"/>
        <v>79.264214046822744</v>
      </c>
      <c r="AB293" s="37">
        <f t="shared" si="45"/>
        <v>20.735785953177256</v>
      </c>
      <c r="AC293" s="37">
        <f t="shared" si="46"/>
        <v>0</v>
      </c>
      <c r="AD293" s="22">
        <v>0.18</v>
      </c>
      <c r="AE293" s="45">
        <f t="shared" si="54"/>
        <v>8.5647074342821927E-2</v>
      </c>
    </row>
    <row r="294" spans="1:31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f t="shared" si="50"/>
        <v>0.17685602921769017</v>
      </c>
      <c r="U294" s="3">
        <f t="shared" si="51"/>
        <v>0.2934610131332015</v>
      </c>
      <c r="V294" s="23">
        <f t="shared" si="52"/>
        <v>0.11782853051727224</v>
      </c>
      <c r="W294" s="3">
        <f t="shared" si="53"/>
        <v>-0.13918808784334455</v>
      </c>
      <c r="X294" s="37">
        <f t="shared" si="47"/>
        <v>18</v>
      </c>
      <c r="Y294" s="37">
        <f t="shared" si="48"/>
        <v>30</v>
      </c>
      <c r="Z294" s="3">
        <f t="shared" si="49"/>
        <v>0.6</v>
      </c>
      <c r="AA294" s="37">
        <f t="shared" si="44"/>
        <v>85.211267605633793</v>
      </c>
      <c r="AB294" s="37">
        <f t="shared" si="45"/>
        <v>11.267605633802818</v>
      </c>
      <c r="AC294" s="37">
        <f t="shared" si="46"/>
        <v>3.5211267605633805</v>
      </c>
      <c r="AD294" s="22">
        <v>0.68</v>
      </c>
      <c r="AE294" s="45">
        <f t="shared" si="54"/>
        <v>5.9684076163540767E-2</v>
      </c>
    </row>
    <row r="295" spans="1:31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f t="shared" si="50"/>
        <v>0.19947223783648746</v>
      </c>
      <c r="U295" s="3">
        <f t="shared" si="51"/>
        <v>0.30569870849694253</v>
      </c>
      <c r="V295" s="23">
        <f t="shared" si="52"/>
        <v>0.13065496866606985</v>
      </c>
      <c r="W295" s="3">
        <f t="shared" si="53"/>
        <v>-0.1036795359796991</v>
      </c>
      <c r="X295" s="37">
        <f t="shared" si="47"/>
        <v>18</v>
      </c>
      <c r="Y295" s="37">
        <f t="shared" si="48"/>
        <v>30</v>
      </c>
      <c r="Z295" s="3">
        <f t="shared" si="49"/>
        <v>0.6</v>
      </c>
      <c r="AA295" s="37">
        <f t="shared" si="44"/>
        <v>85.211267605633793</v>
      </c>
      <c r="AB295" s="37">
        <f t="shared" si="45"/>
        <v>11.267605633802818</v>
      </c>
      <c r="AC295" s="37">
        <f t="shared" si="46"/>
        <v>3.5211267605633805</v>
      </c>
      <c r="AD295" s="22">
        <v>0.68</v>
      </c>
      <c r="AE295" s="45">
        <f t="shared" si="54"/>
        <v>5.9684076163540767E-2</v>
      </c>
    </row>
    <row r="296" spans="1:31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f t="shared" si="50"/>
        <v>0.21159822786484167</v>
      </c>
      <c r="U296" s="3">
        <f t="shared" si="51"/>
        <v>0.33553125870074596</v>
      </c>
      <c r="V296" s="23">
        <f t="shared" si="52"/>
        <v>0.16250355618776671</v>
      </c>
      <c r="W296" s="3">
        <f t="shared" si="53"/>
        <v>-0.11685975544467526</v>
      </c>
      <c r="X296" s="37">
        <f t="shared" si="47"/>
        <v>18</v>
      </c>
      <c r="Y296" s="37">
        <f t="shared" si="48"/>
        <v>30</v>
      </c>
      <c r="Z296" s="3">
        <f t="shared" si="49"/>
        <v>0.6</v>
      </c>
      <c r="AA296" s="37">
        <f t="shared" si="44"/>
        <v>85.211267605633793</v>
      </c>
      <c r="AB296" s="37">
        <f t="shared" si="45"/>
        <v>11.267605633802818</v>
      </c>
      <c r="AC296" s="37">
        <f t="shared" si="46"/>
        <v>3.5211267605633805</v>
      </c>
      <c r="AD296" s="22">
        <v>0.68</v>
      </c>
      <c r="AE296" s="45">
        <f t="shared" si="54"/>
        <v>5.9684076163540767E-2</v>
      </c>
    </row>
    <row r="297" spans="1:31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f t="shared" si="50"/>
        <v>0.21001411188327085</v>
      </c>
      <c r="U297" s="3">
        <f t="shared" si="51"/>
        <v>0.3326846282663915</v>
      </c>
      <c r="V297" s="23">
        <f t="shared" si="52"/>
        <v>0.16238385294647689</v>
      </c>
      <c r="W297" s="3">
        <f t="shared" si="53"/>
        <v>-0.11894273127753299</v>
      </c>
      <c r="X297" s="37">
        <f t="shared" si="47"/>
        <v>18</v>
      </c>
      <c r="Y297" s="37">
        <f t="shared" si="48"/>
        <v>30</v>
      </c>
      <c r="Z297" s="3">
        <f t="shared" si="49"/>
        <v>0.6</v>
      </c>
      <c r="AA297" s="37">
        <f t="shared" si="44"/>
        <v>85.211267605633793</v>
      </c>
      <c r="AB297" s="37">
        <f t="shared" si="45"/>
        <v>11.267605633802818</v>
      </c>
      <c r="AC297" s="37">
        <f t="shared" si="46"/>
        <v>3.5211267605633805</v>
      </c>
      <c r="AD297" s="22">
        <v>0.68</v>
      </c>
      <c r="AE297" s="45">
        <f t="shared" si="54"/>
        <v>5.9684076163540767E-2</v>
      </c>
    </row>
    <row r="298" spans="1:31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f t="shared" si="50"/>
        <v>0.17045979845295689</v>
      </c>
      <c r="U298" s="3">
        <f t="shared" si="51"/>
        <v>0.28930415884800664</v>
      </c>
      <c r="V298" s="23">
        <f t="shared" si="52"/>
        <v>0.11210680386764832</v>
      </c>
      <c r="W298" s="3">
        <f t="shared" si="53"/>
        <v>-0.14237192187942266</v>
      </c>
      <c r="X298" s="37">
        <f t="shared" si="47"/>
        <v>16</v>
      </c>
      <c r="Y298" s="37">
        <f t="shared" si="48"/>
        <v>30</v>
      </c>
      <c r="Z298" s="3">
        <f t="shared" si="49"/>
        <v>0.53333333333333333</v>
      </c>
      <c r="AA298" s="37">
        <f t="shared" si="44"/>
        <v>70.754716981132077</v>
      </c>
      <c r="AB298" s="37">
        <f t="shared" si="45"/>
        <v>24.056603773584907</v>
      </c>
      <c r="AC298" s="37">
        <f t="shared" si="46"/>
        <v>5.1886792452830202</v>
      </c>
      <c r="AD298" s="22">
        <v>0.21</v>
      </c>
      <c r="AE298" s="45">
        <f t="shared" si="54"/>
        <v>3.4924823904195046E-2</v>
      </c>
    </row>
    <row r="299" spans="1:31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f t="shared" si="50"/>
        <v>0.21003410870051437</v>
      </c>
      <c r="U299" s="3">
        <f t="shared" si="51"/>
        <v>0.32759351012819232</v>
      </c>
      <c r="V299" s="23">
        <f t="shared" si="52"/>
        <v>0.15101671652296317</v>
      </c>
      <c r="W299" s="3">
        <f t="shared" si="53"/>
        <v>-8.6470101956461862E-2</v>
      </c>
      <c r="X299" s="37">
        <f t="shared" si="47"/>
        <v>16</v>
      </c>
      <c r="Y299" s="37">
        <f t="shared" si="48"/>
        <v>30</v>
      </c>
      <c r="Z299" s="3">
        <f t="shared" si="49"/>
        <v>0.53333333333333333</v>
      </c>
      <c r="AA299" s="37">
        <f t="shared" si="44"/>
        <v>70.754716981132077</v>
      </c>
      <c r="AB299" s="37">
        <f t="shared" si="45"/>
        <v>24.056603773584907</v>
      </c>
      <c r="AC299" s="37">
        <f t="shared" si="46"/>
        <v>5.1886792452830202</v>
      </c>
      <c r="AD299" s="22">
        <v>0.21</v>
      </c>
      <c r="AE299" s="45">
        <f t="shared" si="54"/>
        <v>3.4924823904195046E-2</v>
      </c>
    </row>
    <row r="300" spans="1:31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f t="shared" si="50"/>
        <v>0.22005596647266704</v>
      </c>
      <c r="U300" s="3">
        <f t="shared" si="51"/>
        <v>0.3429596294146654</v>
      </c>
      <c r="V300" s="23">
        <f t="shared" si="52"/>
        <v>0.16755866900175134</v>
      </c>
      <c r="W300" s="3">
        <f t="shared" si="53"/>
        <v>-9.0899344975825191E-2</v>
      </c>
      <c r="X300" s="37">
        <f t="shared" si="47"/>
        <v>16</v>
      </c>
      <c r="Y300" s="37">
        <f t="shared" si="48"/>
        <v>30</v>
      </c>
      <c r="Z300" s="3">
        <f t="shared" si="49"/>
        <v>0.53333333333333333</v>
      </c>
      <c r="AA300" s="37">
        <f t="shared" si="44"/>
        <v>70.754716981132077</v>
      </c>
      <c r="AB300" s="37">
        <f t="shared" si="45"/>
        <v>24.056603773584907</v>
      </c>
      <c r="AC300" s="37">
        <f t="shared" si="46"/>
        <v>5.1886792452830202</v>
      </c>
      <c r="AD300" s="22">
        <v>0.21</v>
      </c>
      <c r="AE300" s="45">
        <f t="shared" si="54"/>
        <v>3.4924823904195046E-2</v>
      </c>
    </row>
    <row r="301" spans="1:31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f t="shared" si="50"/>
        <v>0.19018677941115109</v>
      </c>
      <c r="U301" s="3">
        <f t="shared" si="51"/>
        <v>0.31669775741028228</v>
      </c>
      <c r="V301" s="23">
        <f t="shared" si="52"/>
        <v>0.13414322514167956</v>
      </c>
      <c r="W301" s="3">
        <f t="shared" si="53"/>
        <v>-0.13518155053974482</v>
      </c>
      <c r="X301" s="37">
        <f t="shared" si="47"/>
        <v>16</v>
      </c>
      <c r="Y301" s="37">
        <f t="shared" si="48"/>
        <v>30</v>
      </c>
      <c r="Z301" s="3">
        <f t="shared" si="49"/>
        <v>0.53333333333333333</v>
      </c>
      <c r="AA301" s="37">
        <f t="shared" si="44"/>
        <v>70.754716981132077</v>
      </c>
      <c r="AB301" s="37">
        <f t="shared" si="45"/>
        <v>24.056603773584907</v>
      </c>
      <c r="AC301" s="37">
        <f t="shared" si="46"/>
        <v>5.1886792452830202</v>
      </c>
      <c r="AD301" s="22">
        <v>0.21</v>
      </c>
      <c r="AE301" s="45">
        <f t="shared" si="54"/>
        <v>3.4924823904195046E-2</v>
      </c>
    </row>
    <row r="302" spans="1:31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f t="shared" si="50"/>
        <v>0.18023046453006838</v>
      </c>
      <c r="U302" s="3">
        <f t="shared" si="51"/>
        <v>0.29723271323369171</v>
      </c>
      <c r="V302" s="23">
        <f t="shared" si="52"/>
        <v>0.13919836400817992</v>
      </c>
      <c r="W302" s="3">
        <f t="shared" si="53"/>
        <v>-0.11811460725189882</v>
      </c>
      <c r="X302" s="37">
        <f t="shared" si="47"/>
        <v>17</v>
      </c>
      <c r="Y302" s="37">
        <f t="shared" si="48"/>
        <v>30</v>
      </c>
      <c r="Z302" s="3">
        <f t="shared" si="49"/>
        <v>0.56666666666666665</v>
      </c>
      <c r="AA302" s="37">
        <f t="shared" ref="AA302:AA323" si="55">INDEX($AL$3:$AL$86,MATCH($A302,$AG$3:$AG$86,0))</f>
        <v>70.445344129554655</v>
      </c>
      <c r="AB302" s="37">
        <f t="shared" ref="AB302:AB323" si="56">INDEX($AM$3:$AM$86,MATCH($A302,$AG$3:$AG$86,0))</f>
        <v>23.076923076923073</v>
      </c>
      <c r="AC302" s="37">
        <f t="shared" ref="AC302:AC323" si="57">INDEX($AN$3:$AN$86,MATCH($A302,$AG$3:$AG$86,0))</f>
        <v>6.4777327935222671</v>
      </c>
      <c r="AD302" s="22">
        <v>0.87</v>
      </c>
      <c r="AE302" s="45">
        <f t="shared" si="54"/>
        <v>-0.11919692581988156</v>
      </c>
    </row>
    <row r="303" spans="1:31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f t="shared" si="50"/>
        <v>0.22458089749436819</v>
      </c>
      <c r="U303" s="3">
        <f t="shared" si="51"/>
        <v>0.33643065527108956</v>
      </c>
      <c r="V303" s="23">
        <f t="shared" si="52"/>
        <v>0.16821312069590433</v>
      </c>
      <c r="W303" s="3">
        <f t="shared" si="53"/>
        <v>-7.9724465666731414E-2</v>
      </c>
      <c r="X303" s="37">
        <f t="shared" si="47"/>
        <v>17</v>
      </c>
      <c r="Y303" s="37">
        <f t="shared" si="48"/>
        <v>30</v>
      </c>
      <c r="Z303" s="3">
        <f t="shared" si="49"/>
        <v>0.56666666666666665</v>
      </c>
      <c r="AA303" s="37">
        <f t="shared" si="55"/>
        <v>70.445344129554655</v>
      </c>
      <c r="AB303" s="37">
        <f t="shared" si="56"/>
        <v>23.076923076923073</v>
      </c>
      <c r="AC303" s="37">
        <f t="shared" si="57"/>
        <v>6.4777327935222671</v>
      </c>
      <c r="AD303" s="22">
        <v>0.87</v>
      </c>
      <c r="AE303" s="45">
        <f t="shared" si="54"/>
        <v>-0.11919692581988156</v>
      </c>
    </row>
    <row r="304" spans="1:31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f t="shared" si="50"/>
        <v>0.21098654397804906</v>
      </c>
      <c r="U304" s="3">
        <f t="shared" si="51"/>
        <v>0.32588873154516945</v>
      </c>
      <c r="V304" s="23">
        <f t="shared" si="52"/>
        <v>0.16119592215013903</v>
      </c>
      <c r="W304" s="3">
        <f t="shared" si="53"/>
        <v>-0.12694736604268103</v>
      </c>
      <c r="X304" s="37">
        <f t="shared" si="47"/>
        <v>17</v>
      </c>
      <c r="Y304" s="37">
        <f t="shared" si="48"/>
        <v>30</v>
      </c>
      <c r="Z304" s="3">
        <f t="shared" si="49"/>
        <v>0.56666666666666665</v>
      </c>
      <c r="AA304" s="37">
        <f t="shared" si="55"/>
        <v>70.445344129554655</v>
      </c>
      <c r="AB304" s="37">
        <f t="shared" si="56"/>
        <v>23.076923076923073</v>
      </c>
      <c r="AC304" s="37">
        <f t="shared" si="57"/>
        <v>6.4777327935222671</v>
      </c>
      <c r="AD304" s="22">
        <v>0.87</v>
      </c>
      <c r="AE304" s="45">
        <f t="shared" si="54"/>
        <v>-0.11919692581988156</v>
      </c>
    </row>
    <row r="305" spans="1:31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f t="shared" si="50"/>
        <v>0.13734269119070666</v>
      </c>
      <c r="U305" s="3">
        <f t="shared" si="51"/>
        <v>0.24141733310738106</v>
      </c>
      <c r="V305" s="23">
        <f t="shared" si="52"/>
        <v>0.11212590799031476</v>
      </c>
      <c r="W305" s="3">
        <f t="shared" si="53"/>
        <v>-0.15726884685013867</v>
      </c>
      <c r="X305" s="37">
        <f t="shared" si="47"/>
        <v>21</v>
      </c>
      <c r="Y305" s="37">
        <f t="shared" si="48"/>
        <v>30</v>
      </c>
      <c r="Z305" s="3">
        <f t="shared" si="49"/>
        <v>0.7</v>
      </c>
      <c r="AA305" s="37">
        <f t="shared" si="55"/>
        <v>93.1899641577061</v>
      </c>
      <c r="AB305" s="37">
        <f t="shared" si="56"/>
        <v>0</v>
      </c>
      <c r="AC305" s="37">
        <f t="shared" si="57"/>
        <v>6.8100358422939076</v>
      </c>
      <c r="AD305" s="22">
        <v>2.61</v>
      </c>
      <c r="AE305" s="45">
        <f t="shared" si="54"/>
        <v>-5.7413458278325114E-2</v>
      </c>
    </row>
    <row r="306" spans="1:31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f t="shared" si="50"/>
        <v>0.1377422143862207</v>
      </c>
      <c r="U306" s="3">
        <f t="shared" si="51"/>
        <v>0.23416202769959787</v>
      </c>
      <c r="V306" s="23">
        <f t="shared" si="52"/>
        <v>0.11031613976705491</v>
      </c>
      <c r="W306" s="3">
        <f t="shared" si="53"/>
        <v>-0.10714618988074129</v>
      </c>
      <c r="X306" s="37">
        <f t="shared" si="47"/>
        <v>21</v>
      </c>
      <c r="Y306" s="37">
        <f t="shared" si="48"/>
        <v>30</v>
      </c>
      <c r="Z306" s="3">
        <f t="shared" si="49"/>
        <v>0.7</v>
      </c>
      <c r="AA306" s="37">
        <f t="shared" si="55"/>
        <v>93.1899641577061</v>
      </c>
      <c r="AB306" s="37">
        <f t="shared" si="56"/>
        <v>0</v>
      </c>
      <c r="AC306" s="37">
        <f t="shared" si="57"/>
        <v>6.8100358422939076</v>
      </c>
      <c r="AD306" s="22">
        <v>2.61</v>
      </c>
      <c r="AE306" s="45">
        <f t="shared" si="54"/>
        <v>-5.7413458278325114E-2</v>
      </c>
    </row>
    <row r="307" spans="1:31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f t="shared" si="50"/>
        <v>0.14209248427325896</v>
      </c>
      <c r="U307" s="3">
        <f t="shared" si="51"/>
        <v>0.24703350326570939</v>
      </c>
      <c r="V307" s="23">
        <f t="shared" si="52"/>
        <v>0.118547841105354</v>
      </c>
      <c r="W307" s="3">
        <f t="shared" si="53"/>
        <v>-0.12355093526655961</v>
      </c>
      <c r="X307" s="37">
        <f t="shared" si="47"/>
        <v>21</v>
      </c>
      <c r="Y307" s="37">
        <f t="shared" si="48"/>
        <v>30</v>
      </c>
      <c r="Z307" s="3">
        <f t="shared" si="49"/>
        <v>0.7</v>
      </c>
      <c r="AA307" s="37">
        <f t="shared" si="55"/>
        <v>93.1899641577061</v>
      </c>
      <c r="AB307" s="37">
        <f t="shared" si="56"/>
        <v>0</v>
      </c>
      <c r="AC307" s="37">
        <f t="shared" si="57"/>
        <v>6.8100358422939076</v>
      </c>
      <c r="AD307" s="22">
        <v>2.61</v>
      </c>
      <c r="AE307" s="45">
        <f t="shared" si="54"/>
        <v>-5.7413458278325114E-2</v>
      </c>
    </row>
    <row r="308" spans="1:31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f t="shared" si="50"/>
        <v>0.1515808562642908</v>
      </c>
      <c r="U308" s="3">
        <f t="shared" si="51"/>
        <v>0.25165313756976915</v>
      </c>
      <c r="V308" s="23">
        <f t="shared" si="52"/>
        <v>0.12875272599366869</v>
      </c>
      <c r="W308" s="3">
        <f t="shared" si="53"/>
        <v>-0.13195405480210354</v>
      </c>
      <c r="X308" s="37">
        <f t="shared" si="47"/>
        <v>18</v>
      </c>
      <c r="Y308" s="37">
        <f t="shared" si="48"/>
        <v>30</v>
      </c>
      <c r="Z308" s="3">
        <f t="shared" si="49"/>
        <v>0.6</v>
      </c>
      <c r="AA308" s="37">
        <f t="shared" si="55"/>
        <v>100</v>
      </c>
      <c r="AB308" s="37">
        <f t="shared" si="56"/>
        <v>0</v>
      </c>
      <c r="AC308" s="37">
        <f t="shared" si="57"/>
        <v>0</v>
      </c>
      <c r="AD308" s="22">
        <v>2.37</v>
      </c>
      <c r="AE308" s="45">
        <f t="shared" si="54"/>
        <v>9.6265679231401668E-2</v>
      </c>
    </row>
    <row r="309" spans="1:31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f t="shared" si="50"/>
        <v>0.14763095734333753</v>
      </c>
      <c r="U309" s="3">
        <f t="shared" si="51"/>
        <v>0.23879288979201049</v>
      </c>
      <c r="V309" s="23">
        <f t="shared" si="52"/>
        <v>0.11488878371982963</v>
      </c>
      <c r="W309" s="3">
        <f t="shared" si="53"/>
        <v>-9.465788442520473E-2</v>
      </c>
      <c r="X309" s="37">
        <f t="shared" si="47"/>
        <v>18</v>
      </c>
      <c r="Y309" s="37">
        <f t="shared" si="48"/>
        <v>30</v>
      </c>
      <c r="Z309" s="3">
        <f t="shared" si="49"/>
        <v>0.6</v>
      </c>
      <c r="AA309" s="37">
        <f t="shared" si="55"/>
        <v>100</v>
      </c>
      <c r="AB309" s="37">
        <f t="shared" si="56"/>
        <v>0</v>
      </c>
      <c r="AC309" s="37">
        <f t="shared" si="57"/>
        <v>0</v>
      </c>
      <c r="AD309" s="22">
        <v>2.37</v>
      </c>
      <c r="AE309" s="45">
        <f t="shared" si="54"/>
        <v>9.6265679231401668E-2</v>
      </c>
    </row>
    <row r="310" spans="1:31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f t="shared" si="50"/>
        <v>0.13359580901256324</v>
      </c>
      <c r="U310" s="3">
        <f t="shared" si="51"/>
        <v>0.23840067461109643</v>
      </c>
      <c r="V310" s="23">
        <f t="shared" si="52"/>
        <v>0.10908447937131628</v>
      </c>
      <c r="W310" s="3">
        <f t="shared" si="53"/>
        <v>-0.12846260387811642</v>
      </c>
      <c r="X310" s="37">
        <f t="shared" ref="X310:X323" si="58">INDEX($AJ$3:$AJ$86,MATCH($A310,$AG$3:$AG$86,0))</f>
        <v>18</v>
      </c>
      <c r="Y310" s="37">
        <f t="shared" ref="Y310:Y323" si="59">INDEX($AH$3:$AH$86,MATCH($A310,$AG$3:$AG$86,0))</f>
        <v>30</v>
      </c>
      <c r="Z310" s="3">
        <f t="shared" ref="Z310:Z323" si="60">X310/Y310</f>
        <v>0.6</v>
      </c>
      <c r="AA310" s="37">
        <f t="shared" si="55"/>
        <v>100</v>
      </c>
      <c r="AB310" s="37">
        <f t="shared" si="56"/>
        <v>0</v>
      </c>
      <c r="AC310" s="37">
        <f t="shared" si="57"/>
        <v>0</v>
      </c>
      <c r="AD310" s="22">
        <v>2.37</v>
      </c>
      <c r="AE310" s="45">
        <f t="shared" si="54"/>
        <v>9.6265679231401668E-2</v>
      </c>
    </row>
    <row r="311" spans="1:31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f t="shared" si="50"/>
        <v>0.14571395734480433</v>
      </c>
      <c r="U311" s="3">
        <f t="shared" si="51"/>
        <v>0.24370996308970866</v>
      </c>
      <c r="V311" s="23">
        <f t="shared" si="52"/>
        <v>0.11897207228350147</v>
      </c>
      <c r="W311" s="3">
        <f t="shared" si="53"/>
        <v>-0.13205033827601922</v>
      </c>
      <c r="X311" s="37">
        <f t="shared" si="58"/>
        <v>21</v>
      </c>
      <c r="Y311" s="37">
        <f t="shared" si="59"/>
        <v>30</v>
      </c>
      <c r="Z311" s="3">
        <f t="shared" si="60"/>
        <v>0.7</v>
      </c>
      <c r="AA311" s="37">
        <f t="shared" si="55"/>
        <v>93.582887700534755</v>
      </c>
      <c r="AB311" s="37">
        <f t="shared" si="56"/>
        <v>0</v>
      </c>
      <c r="AC311" s="37">
        <f t="shared" si="57"/>
        <v>6.4171122994652396</v>
      </c>
      <c r="AD311" s="22">
        <v>3.68</v>
      </c>
      <c r="AE311" s="45">
        <f t="shared" si="54"/>
        <v>1.4888632547519681E-2</v>
      </c>
    </row>
    <row r="312" spans="1:31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f t="shared" si="50"/>
        <v>0.12498622199127651</v>
      </c>
      <c r="U312" s="3">
        <f t="shared" si="51"/>
        <v>0.22804064013430056</v>
      </c>
      <c r="V312" s="23">
        <f t="shared" si="52"/>
        <v>0.11218359519980199</v>
      </c>
      <c r="W312" s="3">
        <f t="shared" si="53"/>
        <v>-0.14249830934209265</v>
      </c>
      <c r="X312" s="37">
        <f t="shared" si="58"/>
        <v>21</v>
      </c>
      <c r="Y312" s="37">
        <f t="shared" si="59"/>
        <v>30</v>
      </c>
      <c r="Z312" s="3">
        <f t="shared" si="60"/>
        <v>0.7</v>
      </c>
      <c r="AA312" s="37">
        <f t="shared" si="55"/>
        <v>93.582887700534755</v>
      </c>
      <c r="AB312" s="37">
        <f t="shared" si="56"/>
        <v>0</v>
      </c>
      <c r="AC312" s="37">
        <f t="shared" si="57"/>
        <v>6.4171122994652396</v>
      </c>
      <c r="AD312" s="22">
        <v>3.68</v>
      </c>
      <c r="AE312" s="45">
        <f t="shared" si="54"/>
        <v>1.4888632547519681E-2</v>
      </c>
    </row>
    <row r="313" spans="1:31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f t="shared" si="50"/>
        <v>0.13941327941106771</v>
      </c>
      <c r="U313" s="3">
        <f t="shared" si="51"/>
        <v>0.24469649452178108</v>
      </c>
      <c r="V313" s="23">
        <f t="shared" si="52"/>
        <v>0.1164435204435204</v>
      </c>
      <c r="W313" s="3">
        <f t="shared" si="53"/>
        <v>-0.13384216982417887</v>
      </c>
      <c r="X313" s="37">
        <f t="shared" si="58"/>
        <v>21</v>
      </c>
      <c r="Y313" s="37">
        <f t="shared" si="59"/>
        <v>30</v>
      </c>
      <c r="Z313" s="3">
        <f t="shared" si="60"/>
        <v>0.7</v>
      </c>
      <c r="AA313" s="37">
        <f t="shared" si="55"/>
        <v>93.582887700534755</v>
      </c>
      <c r="AB313" s="37">
        <f t="shared" si="56"/>
        <v>0</v>
      </c>
      <c r="AC313" s="37">
        <f t="shared" si="57"/>
        <v>6.4171122994652396</v>
      </c>
      <c r="AD313" s="22">
        <v>3.68</v>
      </c>
      <c r="AE313" s="45">
        <f t="shared" si="54"/>
        <v>1.4888632547519681E-2</v>
      </c>
    </row>
    <row r="314" spans="1:31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f t="shared" si="50"/>
        <v>0.1499606918238994</v>
      </c>
      <c r="U314" s="3">
        <f t="shared" si="51"/>
        <v>0.25199055520157504</v>
      </c>
      <c r="V314" s="23">
        <f t="shared" si="52"/>
        <v>0.12629697461458211</v>
      </c>
      <c r="W314" s="3">
        <f t="shared" si="53"/>
        <v>-0.12883372828477413</v>
      </c>
      <c r="X314" s="37">
        <f t="shared" si="58"/>
        <v>18</v>
      </c>
      <c r="Y314" s="37">
        <f t="shared" si="59"/>
        <v>30</v>
      </c>
      <c r="Z314" s="3">
        <f t="shared" si="60"/>
        <v>0.6</v>
      </c>
      <c r="AA314" s="37">
        <f t="shared" si="55"/>
        <v>95.358649789029542</v>
      </c>
      <c r="AB314" s="37">
        <f t="shared" si="56"/>
        <v>0</v>
      </c>
      <c r="AC314" s="37">
        <f t="shared" si="57"/>
        <v>4.6413502109704634</v>
      </c>
      <c r="AD314" s="22">
        <v>3.22</v>
      </c>
      <c r="AE314" s="45">
        <f t="shared" si="54"/>
        <v>0.11445951511275329</v>
      </c>
    </row>
    <row r="315" spans="1:31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f t="shared" si="50"/>
        <v>0.15175667407335847</v>
      </c>
      <c r="U315" s="3">
        <f t="shared" si="51"/>
        <v>0.24236781805437876</v>
      </c>
      <c r="V315" s="23">
        <f t="shared" si="52"/>
        <v>0.13550364963503647</v>
      </c>
      <c r="W315" s="3">
        <f t="shared" si="53"/>
        <v>-0.11566395230187472</v>
      </c>
      <c r="X315" s="37">
        <f t="shared" si="58"/>
        <v>18</v>
      </c>
      <c r="Y315" s="37">
        <f t="shared" si="59"/>
        <v>30</v>
      </c>
      <c r="Z315" s="3">
        <f t="shared" si="60"/>
        <v>0.6</v>
      </c>
      <c r="AA315" s="37">
        <f t="shared" si="55"/>
        <v>95.358649789029542</v>
      </c>
      <c r="AB315" s="37">
        <f t="shared" si="56"/>
        <v>0</v>
      </c>
      <c r="AC315" s="37">
        <f t="shared" si="57"/>
        <v>4.6413502109704634</v>
      </c>
      <c r="AD315" s="22">
        <v>3.22</v>
      </c>
      <c r="AE315" s="45">
        <f t="shared" si="54"/>
        <v>0.11445951511275329</v>
      </c>
    </row>
    <row r="316" spans="1:31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f t="shared" si="50"/>
        <v>0.16546265424182835</v>
      </c>
      <c r="U316" s="3">
        <f t="shared" si="51"/>
        <v>0.2734601790319966</v>
      </c>
      <c r="V316" s="23">
        <f t="shared" si="52"/>
        <v>0.15288832545810763</v>
      </c>
      <c r="W316" s="3">
        <f t="shared" si="53"/>
        <v>-0.10363862802517761</v>
      </c>
      <c r="X316" s="37">
        <f t="shared" si="58"/>
        <v>18</v>
      </c>
      <c r="Y316" s="37">
        <f t="shared" si="59"/>
        <v>30</v>
      </c>
      <c r="Z316" s="3">
        <f t="shared" si="60"/>
        <v>0.6</v>
      </c>
      <c r="AA316" s="37">
        <f t="shared" si="55"/>
        <v>95.358649789029542</v>
      </c>
      <c r="AB316" s="37">
        <f t="shared" si="56"/>
        <v>0</v>
      </c>
      <c r="AC316" s="37">
        <f t="shared" si="57"/>
        <v>4.6413502109704634</v>
      </c>
      <c r="AD316" s="22">
        <v>3.22</v>
      </c>
      <c r="AE316" s="45">
        <f t="shared" si="54"/>
        <v>0.11445951511275329</v>
      </c>
    </row>
    <row r="317" spans="1:31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f t="shared" si="50"/>
        <v>0.15267517897036997</v>
      </c>
      <c r="U317" s="3">
        <f t="shared" si="51"/>
        <v>0.25123066395620303</v>
      </c>
      <c r="V317" s="23">
        <f t="shared" si="52"/>
        <v>0.12258704871060169</v>
      </c>
      <c r="W317" s="3">
        <f t="shared" si="53"/>
        <v>-0.1277331810700971</v>
      </c>
      <c r="X317" s="37">
        <f t="shared" si="58"/>
        <v>22</v>
      </c>
      <c r="Y317" s="37">
        <f t="shared" si="59"/>
        <v>30</v>
      </c>
      <c r="Z317" s="3">
        <f t="shared" si="60"/>
        <v>0.73333333333333328</v>
      </c>
      <c r="AA317" s="37">
        <f t="shared" si="55"/>
        <v>94.552529182879368</v>
      </c>
      <c r="AB317" s="37">
        <f t="shared" si="56"/>
        <v>0</v>
      </c>
      <c r="AC317" s="37">
        <f t="shared" si="57"/>
        <v>5.4474708171206228</v>
      </c>
      <c r="AD317" s="22">
        <v>3.3</v>
      </c>
      <c r="AE317" s="45">
        <f t="shared" si="54"/>
        <v>-0.23936793728233199</v>
      </c>
    </row>
    <row r="318" spans="1:31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f t="shared" si="50"/>
        <v>0.14778598370788298</v>
      </c>
      <c r="U318" s="3">
        <f t="shared" si="51"/>
        <v>0.24250011549220421</v>
      </c>
      <c r="V318" s="23">
        <f t="shared" si="52"/>
        <v>0.13259746079163554</v>
      </c>
      <c r="W318" s="3">
        <f t="shared" si="53"/>
        <v>-0.1160177582210348</v>
      </c>
      <c r="X318" s="37">
        <f t="shared" si="58"/>
        <v>22</v>
      </c>
      <c r="Y318" s="37">
        <f t="shared" si="59"/>
        <v>30</v>
      </c>
      <c r="Z318" s="3">
        <f t="shared" si="60"/>
        <v>0.73333333333333328</v>
      </c>
      <c r="AA318" s="37">
        <f t="shared" si="55"/>
        <v>94.552529182879368</v>
      </c>
      <c r="AB318" s="37">
        <f t="shared" si="56"/>
        <v>0</v>
      </c>
      <c r="AC318" s="37">
        <f t="shared" si="57"/>
        <v>5.4474708171206228</v>
      </c>
      <c r="AD318" s="22">
        <v>3.3</v>
      </c>
      <c r="AE318" s="45">
        <f t="shared" si="54"/>
        <v>-0.23936793728233199</v>
      </c>
    </row>
    <row r="319" spans="1:31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f t="shared" si="50"/>
        <v>0.14585897260586175</v>
      </c>
      <c r="U319" s="3">
        <f t="shared" si="51"/>
        <v>0.25478022333847589</v>
      </c>
      <c r="V319" s="23">
        <f t="shared" si="52"/>
        <v>0.12434285714285719</v>
      </c>
      <c r="W319" s="3">
        <f t="shared" si="53"/>
        <v>-0.10749415701242579</v>
      </c>
      <c r="X319" s="37">
        <f t="shared" si="58"/>
        <v>22</v>
      </c>
      <c r="Y319" s="37">
        <f t="shared" si="59"/>
        <v>30</v>
      </c>
      <c r="Z319" s="3">
        <f t="shared" si="60"/>
        <v>0.73333333333333328</v>
      </c>
      <c r="AA319" s="37">
        <f t="shared" si="55"/>
        <v>94.552529182879368</v>
      </c>
      <c r="AB319" s="37">
        <f t="shared" si="56"/>
        <v>0</v>
      </c>
      <c r="AC319" s="37">
        <f t="shared" si="57"/>
        <v>5.4474708171206228</v>
      </c>
      <c r="AD319" s="22">
        <v>3.3</v>
      </c>
      <c r="AE319" s="45">
        <f t="shared" si="54"/>
        <v>-0.23936793728233199</v>
      </c>
    </row>
    <row r="320" spans="1:31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f t="shared" si="50"/>
        <v>0.16279728199320492</v>
      </c>
      <c r="U320" s="3">
        <f t="shared" si="51"/>
        <v>0.24921918767531417</v>
      </c>
      <c r="V320" s="23">
        <f t="shared" si="52"/>
        <v>0.12080551724137926</v>
      </c>
      <c r="W320" s="3">
        <f t="shared" si="53"/>
        <v>-4.2934308466207639E-2</v>
      </c>
      <c r="X320" s="37">
        <f t="shared" si="58"/>
        <v>27</v>
      </c>
      <c r="Y320" s="37">
        <f t="shared" si="59"/>
        <v>30</v>
      </c>
      <c r="Z320" s="3">
        <f t="shared" si="60"/>
        <v>0.9</v>
      </c>
      <c r="AA320" s="37">
        <f t="shared" si="55"/>
        <v>92.20779220779221</v>
      </c>
      <c r="AB320" s="37">
        <f t="shared" si="56"/>
        <v>0</v>
      </c>
      <c r="AC320" s="37">
        <f t="shared" si="57"/>
        <v>7.7922077922077921</v>
      </c>
      <c r="AD320" s="22">
        <v>2.5099999999999998</v>
      </c>
      <c r="AE320" s="45">
        <f t="shared" si="54"/>
        <v>0.17019139430144403</v>
      </c>
    </row>
    <row r="321" spans="1:31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f t="shared" si="50"/>
        <v>0.16446879367250453</v>
      </c>
      <c r="U321" s="3">
        <f t="shared" si="51"/>
        <v>0.26334284731244545</v>
      </c>
      <c r="V321" s="23">
        <f t="shared" si="52"/>
        <v>0.15253832226916111</v>
      </c>
      <c r="W321" s="3">
        <f t="shared" si="53"/>
        <v>-8.3549643088903572E-3</v>
      </c>
      <c r="X321" s="37">
        <f t="shared" si="58"/>
        <v>27</v>
      </c>
      <c r="Y321" s="37">
        <f t="shared" si="59"/>
        <v>30</v>
      </c>
      <c r="Z321" s="3">
        <f t="shared" si="60"/>
        <v>0.9</v>
      </c>
      <c r="AA321" s="37">
        <f t="shared" si="55"/>
        <v>92.20779220779221</v>
      </c>
      <c r="AB321" s="37">
        <f t="shared" si="56"/>
        <v>0</v>
      </c>
      <c r="AC321" s="37">
        <f t="shared" si="57"/>
        <v>7.7922077922077921</v>
      </c>
      <c r="AD321" s="22">
        <v>2.5099999999999998</v>
      </c>
      <c r="AE321" s="45">
        <f t="shared" si="54"/>
        <v>0.17019139430144403</v>
      </c>
    </row>
    <row r="322" spans="1:31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f t="shared" si="50"/>
        <v>6.0661001966408695E-2</v>
      </c>
      <c r="U322" s="3">
        <f t="shared" si="51"/>
        <v>0.15098365307008102</v>
      </c>
      <c r="V322" s="23">
        <f t="shared" si="52"/>
        <v>5.556661362650081E-2</v>
      </c>
      <c r="W322" s="3">
        <f t="shared" si="53"/>
        <v>-7.3494668284272993E-2</v>
      </c>
      <c r="X322" s="37">
        <f t="shared" si="58"/>
        <v>27</v>
      </c>
      <c r="Y322" s="37">
        <f t="shared" si="59"/>
        <v>30</v>
      </c>
      <c r="Z322" s="3">
        <f t="shared" si="60"/>
        <v>0.9</v>
      </c>
      <c r="AA322" s="37">
        <f t="shared" si="55"/>
        <v>92.20779220779221</v>
      </c>
      <c r="AB322" s="37">
        <f t="shared" si="56"/>
        <v>0</v>
      </c>
      <c r="AC322" s="37">
        <f t="shared" si="57"/>
        <v>7.7922077922077921</v>
      </c>
      <c r="AD322" s="22">
        <v>2.5099999999999998</v>
      </c>
      <c r="AE322" s="45">
        <f t="shared" si="54"/>
        <v>0.17019139430144403</v>
      </c>
    </row>
    <row r="323" spans="1:31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f t="shared" si="50"/>
        <v>0.17143502594298379</v>
      </c>
      <c r="U323" s="3">
        <f t="shared" si="51"/>
        <v>0.27046384474223839</v>
      </c>
      <c r="V323" s="23">
        <f t="shared" si="52"/>
        <v>0.16164417177914114</v>
      </c>
      <c r="W323" s="3">
        <f t="shared" si="53"/>
        <v>-8.4551109802333727E-2</v>
      </c>
      <c r="X323" s="37">
        <f t="shared" si="58"/>
        <v>27</v>
      </c>
      <c r="Y323" s="37">
        <f t="shared" si="59"/>
        <v>30</v>
      </c>
      <c r="Z323" s="3">
        <f t="shared" si="60"/>
        <v>0.9</v>
      </c>
      <c r="AA323" s="37">
        <f t="shared" si="55"/>
        <v>92.20779220779221</v>
      </c>
      <c r="AB323" s="37">
        <f t="shared" si="56"/>
        <v>0</v>
      </c>
      <c r="AC323" s="37">
        <f t="shared" si="57"/>
        <v>7.7922077922077921</v>
      </c>
      <c r="AD323" s="22">
        <v>2.5099999999999998</v>
      </c>
      <c r="AE323" s="45">
        <f t="shared" ref="AE323" si="61">INDEX($AP$2:$AP$94,MATCH($A323,$AO$2:$AO$94,0))</f>
        <v>0.17019139430144403</v>
      </c>
    </row>
  </sheetData>
  <phoneticPr fontId="18" type="noConversion"/>
  <conditionalFormatting sqref="R1">
    <cfRule type="cellIs" dxfId="118" priority="30" operator="greaterThan">
      <formula>0.3</formula>
    </cfRule>
  </conditionalFormatting>
  <conditionalFormatting sqref="S1">
    <cfRule type="cellIs" dxfId="117" priority="29" operator="lessThan">
      <formula>0.1</formula>
    </cfRule>
  </conditionalFormatting>
  <conditionalFormatting sqref="R1">
    <cfRule type="cellIs" dxfId="116" priority="27" operator="greaterThan">
      <formula>0.3</formula>
    </cfRule>
    <cfRule type="cellIs" dxfId="115" priority="28" operator="greaterThan">
      <formula>0.3</formula>
    </cfRule>
  </conditionalFormatting>
  <conditionalFormatting sqref="R1">
    <cfRule type="cellIs" dxfId="114" priority="26" operator="greaterThan">
      <formula>0.3</formula>
    </cfRule>
  </conditionalFormatting>
  <conditionalFormatting sqref="S1">
    <cfRule type="cellIs" dxfId="113" priority="25" operator="lessThan">
      <formula>0.1</formula>
    </cfRule>
  </conditionalFormatting>
  <conditionalFormatting sqref="R2:R36">
    <cfRule type="cellIs" dxfId="112" priority="22" operator="greaterThan">
      <formula>0.3</formula>
    </cfRule>
    <cfRule type="cellIs" dxfId="111" priority="24" operator="greaterThan">
      <formula>0.3</formula>
    </cfRule>
  </conditionalFormatting>
  <conditionalFormatting sqref="S2:S36">
    <cfRule type="cellIs" dxfId="110" priority="21" operator="lessThan">
      <formula>0.1</formula>
    </cfRule>
    <cfRule type="cellIs" dxfId="109" priority="23" operator="lessThan">
      <formula>0.1</formula>
    </cfRule>
  </conditionalFormatting>
  <conditionalFormatting sqref="R37:R114">
    <cfRule type="cellIs" dxfId="108" priority="18" operator="greaterThan">
      <formula>0.3</formula>
    </cfRule>
    <cfRule type="cellIs" dxfId="107" priority="20" operator="greaterThan">
      <formula>0.3</formula>
    </cfRule>
  </conditionalFormatting>
  <conditionalFormatting sqref="S37:S114">
    <cfRule type="cellIs" dxfId="106" priority="17" operator="lessThan">
      <formula>0.1</formula>
    </cfRule>
    <cfRule type="cellIs" dxfId="105" priority="19" operator="lessThan">
      <formula>0.1</formula>
    </cfRule>
  </conditionalFormatting>
  <conditionalFormatting sqref="R115:R188">
    <cfRule type="cellIs" dxfId="104" priority="14" operator="greaterThan">
      <formula>0.3</formula>
    </cfRule>
    <cfRule type="cellIs" dxfId="103" priority="16" operator="greaterThan">
      <formula>0.3</formula>
    </cfRule>
  </conditionalFormatting>
  <conditionalFormatting sqref="S115:S188">
    <cfRule type="cellIs" dxfId="102" priority="13" operator="lessThan">
      <formula>0.1</formula>
    </cfRule>
    <cfRule type="cellIs" dxfId="101" priority="15" operator="lessThan">
      <formula>0.1</formula>
    </cfRule>
  </conditionalFormatting>
  <conditionalFormatting sqref="R189:R222">
    <cfRule type="cellIs" dxfId="100" priority="10" operator="greaterThan">
      <formula>0.3</formula>
    </cfRule>
    <cfRule type="cellIs" dxfId="99" priority="12" operator="greaterThan">
      <formula>0.3</formula>
    </cfRule>
  </conditionalFormatting>
  <conditionalFormatting sqref="S189:S222">
    <cfRule type="cellIs" dxfId="98" priority="9" operator="lessThan">
      <formula>0.1</formula>
    </cfRule>
    <cfRule type="cellIs" dxfId="97" priority="11" operator="lessThan">
      <formula>0.1</formula>
    </cfRule>
  </conditionalFormatting>
  <conditionalFormatting sqref="R223:R298">
    <cfRule type="cellIs" dxfId="96" priority="6" operator="greaterThan">
      <formula>0.3</formula>
    </cfRule>
    <cfRule type="cellIs" dxfId="95" priority="8" operator="greaterThan">
      <formula>0.3</formula>
    </cfRule>
  </conditionalFormatting>
  <conditionalFormatting sqref="S223:S298">
    <cfRule type="cellIs" dxfId="94" priority="5" operator="lessThan">
      <formula>0.1</formula>
    </cfRule>
    <cfRule type="cellIs" dxfId="93" priority="7" operator="lessThan">
      <formula>0.1</formula>
    </cfRule>
  </conditionalFormatting>
  <conditionalFormatting sqref="R299:R323">
    <cfRule type="cellIs" dxfId="92" priority="2" operator="greaterThan">
      <formula>0.3</formula>
    </cfRule>
    <cfRule type="cellIs" dxfId="91" priority="4" operator="greaterThan">
      <formula>0.3</formula>
    </cfRule>
  </conditionalFormatting>
  <conditionalFormatting sqref="S299:S323">
    <cfRule type="cellIs" dxfId="90" priority="1" operator="lessThan">
      <formula>0.1</formula>
    </cfRule>
    <cfRule type="cellIs" dxfId="8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23"/>
  <sheetViews>
    <sheetView workbookViewId="0">
      <pane xSplit="1" topLeftCell="AB1" activePane="topRight" state="frozen"/>
      <selection activeCell="A261" sqref="A261"/>
      <selection pane="topRight" activeCell="AF2" sqref="A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0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2" bestFit="1" customWidth="1"/>
    <col min="42" max="42" width="19.9140625" bestFit="1" customWidth="1"/>
  </cols>
  <sheetData>
    <row r="1" spans="1:42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" t="s">
        <v>223</v>
      </c>
      <c r="U1" s="5" t="s">
        <v>224</v>
      </c>
      <c r="V1" s="5" t="s">
        <v>225</v>
      </c>
      <c r="W1" s="5" t="s">
        <v>226</v>
      </c>
      <c r="X1" s="7" t="s">
        <v>37</v>
      </c>
      <c r="Y1" s="7" t="s">
        <v>38</v>
      </c>
      <c r="Z1" s="9" t="s">
        <v>12</v>
      </c>
      <c r="AA1" s="9" t="s">
        <v>74</v>
      </c>
      <c r="AB1" s="9" t="s">
        <v>75</v>
      </c>
      <c r="AC1" s="9" t="s">
        <v>76</v>
      </c>
      <c r="AD1" s="19" t="s">
        <v>13</v>
      </c>
      <c r="AE1" s="49" t="s">
        <v>259</v>
      </c>
      <c r="AG1" s="25" t="s">
        <v>240</v>
      </c>
      <c r="AH1" s="26" t="s">
        <v>241</v>
      </c>
      <c r="AI1" s="27"/>
      <c r="AJ1" s="26" t="s">
        <v>242</v>
      </c>
      <c r="AK1" s="28"/>
      <c r="AL1" s="29" t="s">
        <v>243</v>
      </c>
      <c r="AO1" s="40" t="s">
        <v>256</v>
      </c>
      <c r="AP1" s="41" t="s">
        <v>257</v>
      </c>
    </row>
    <row r="2" spans="1:42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v>0.21967772418786749</v>
      </c>
      <c r="U2" s="3">
        <v>0.355000033538316</v>
      </c>
      <c r="V2" s="23">
        <v>0.17201345895020187</v>
      </c>
      <c r="W2" s="3"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E2" s="45">
        <v>-3.5867541506808126E-2</v>
      </c>
      <c r="AG2" s="30" t="s">
        <v>244</v>
      </c>
      <c r="AH2" s="30" t="s">
        <v>245</v>
      </c>
      <c r="AI2" s="28" t="s">
        <v>246</v>
      </c>
      <c r="AJ2" s="28" t="s">
        <v>247</v>
      </c>
      <c r="AK2" s="28" t="s">
        <v>248</v>
      </c>
      <c r="AL2" s="24" t="s">
        <v>249</v>
      </c>
      <c r="AM2" s="24" t="s">
        <v>250</v>
      </c>
      <c r="AN2" s="46" t="s">
        <v>251</v>
      </c>
      <c r="AO2" s="42">
        <v>1</v>
      </c>
      <c r="AP2">
        <v>-3.5867541506808126E-2</v>
      </c>
    </row>
    <row r="3" spans="1:42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v>0.17681329916109972</v>
      </c>
      <c r="U3" s="3">
        <v>0.29016712111255166</v>
      </c>
      <c r="V3" s="23">
        <v>0.15451896293121925</v>
      </c>
      <c r="W3" s="3"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E3" s="45">
        <v>-3.5867541506808126E-2</v>
      </c>
      <c r="AG3" s="16">
        <v>10</v>
      </c>
      <c r="AH3" s="16">
        <v>37</v>
      </c>
      <c r="AI3" s="16">
        <v>74</v>
      </c>
      <c r="AJ3" s="16">
        <v>23</v>
      </c>
      <c r="AK3" s="31">
        <v>0.3108108108108108</v>
      </c>
      <c r="AL3" s="32">
        <v>29.126213592233015</v>
      </c>
      <c r="AM3" s="32">
        <v>70.873786407766985</v>
      </c>
      <c r="AN3" s="47">
        <v>0</v>
      </c>
      <c r="AO3" s="43">
        <v>2</v>
      </c>
      <c r="AP3">
        <v>-6.1689919156413184E-2</v>
      </c>
    </row>
    <row r="4" spans="1:42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v>0.18381573928889267</v>
      </c>
      <c r="U4" s="3">
        <v>0.28166970717879958</v>
      </c>
      <c r="V4" s="23">
        <v>0.17959985501993478</v>
      </c>
      <c r="W4" s="3"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E4" s="45">
        <v>-3.5867541506808126E-2</v>
      </c>
      <c r="AG4" s="16">
        <v>11</v>
      </c>
      <c r="AH4" s="16">
        <v>42</v>
      </c>
      <c r="AI4" s="16">
        <v>84</v>
      </c>
      <c r="AJ4" s="16">
        <v>22</v>
      </c>
      <c r="AK4" s="31">
        <v>0.26190476190476192</v>
      </c>
      <c r="AL4" s="32">
        <v>65.373134328358219</v>
      </c>
      <c r="AM4" s="32">
        <v>34.626865671641795</v>
      </c>
      <c r="AN4" s="47">
        <v>0</v>
      </c>
      <c r="AO4" s="42">
        <v>3</v>
      </c>
      <c r="AP4">
        <v>-8.1699145793881281E-2</v>
      </c>
    </row>
    <row r="5" spans="1:42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v>0.14933913941576304</v>
      </c>
      <c r="U5" s="3">
        <v>0.26578361945908641</v>
      </c>
      <c r="V5" s="23">
        <v>0.13903184713375802</v>
      </c>
      <c r="W5" s="3"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E5" s="45">
        <v>-3.5867541506808126E-2</v>
      </c>
      <c r="AG5" s="16">
        <v>12</v>
      </c>
      <c r="AH5" s="16">
        <v>46</v>
      </c>
      <c r="AI5" s="16">
        <v>92</v>
      </c>
      <c r="AJ5" s="16">
        <v>38</v>
      </c>
      <c r="AK5" s="31">
        <v>0.41304347826086957</v>
      </c>
      <c r="AL5" s="32">
        <v>54.301075268817215</v>
      </c>
      <c r="AM5" s="32">
        <v>45.6989247311828</v>
      </c>
      <c r="AN5" s="47">
        <v>0</v>
      </c>
      <c r="AO5" s="43">
        <v>4</v>
      </c>
      <c r="AP5">
        <v>-0.23993623626760446</v>
      </c>
    </row>
    <row r="6" spans="1:42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v>0.1990748010887772</v>
      </c>
      <c r="U6" s="3">
        <v>0.32393301758269299</v>
      </c>
      <c r="V6" s="23">
        <v>0.16511885985748215</v>
      </c>
      <c r="W6" s="3"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E6" s="45">
        <v>-3.5867541506808126E-2</v>
      </c>
      <c r="AG6" s="16">
        <v>13</v>
      </c>
      <c r="AH6" s="16">
        <v>37</v>
      </c>
      <c r="AI6" s="16">
        <v>74</v>
      </c>
      <c r="AJ6" s="16">
        <v>16</v>
      </c>
      <c r="AK6" s="31">
        <v>0.21621621621621623</v>
      </c>
      <c r="AL6" s="32">
        <v>37.323943661971832</v>
      </c>
      <c r="AM6" s="32">
        <v>62.676056338028175</v>
      </c>
      <c r="AN6" s="47">
        <v>0</v>
      </c>
      <c r="AO6" s="42">
        <v>5</v>
      </c>
      <c r="AP6">
        <v>0.29205248147287188</v>
      </c>
    </row>
    <row r="7" spans="1:42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v>0.222717591709581</v>
      </c>
      <c r="U7" s="3">
        <v>0.32546042696088695</v>
      </c>
      <c r="V7" s="23">
        <v>0.11888510954326027</v>
      </c>
      <c r="W7" s="3"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E7" s="45">
        <v>-6.1689919156413184E-2</v>
      </c>
      <c r="AG7" s="16">
        <v>14</v>
      </c>
      <c r="AH7" s="16">
        <v>40</v>
      </c>
      <c r="AI7" s="16">
        <v>80</v>
      </c>
      <c r="AJ7" s="16">
        <v>16</v>
      </c>
      <c r="AK7" s="31">
        <v>0.2</v>
      </c>
      <c r="AL7" s="32">
        <v>36.034115138592746</v>
      </c>
      <c r="AM7" s="32">
        <v>57.569296375266518</v>
      </c>
      <c r="AN7" s="47">
        <v>6.3965884861407236</v>
      </c>
      <c r="AO7" s="43">
        <v>6</v>
      </c>
      <c r="AP7">
        <v>-6.2182526682476286E-2</v>
      </c>
    </row>
    <row r="8" spans="1:42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v>0.14318149678676362</v>
      </c>
      <c r="U8" s="3">
        <v>0.2597359353792732</v>
      </c>
      <c r="V8" s="23">
        <v>0.10488785894206548</v>
      </c>
      <c r="W8" s="3"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E8" s="45">
        <v>-6.1689919156413184E-2</v>
      </c>
      <c r="AG8" s="16">
        <v>15</v>
      </c>
      <c r="AH8" s="16">
        <v>44</v>
      </c>
      <c r="AI8" s="16">
        <v>88</v>
      </c>
      <c r="AJ8" s="16">
        <v>22</v>
      </c>
      <c r="AK8" s="31">
        <v>0.25</v>
      </c>
      <c r="AL8" s="32">
        <v>17.11340206185567</v>
      </c>
      <c r="AM8" s="32">
        <v>82.88659793814432</v>
      </c>
      <c r="AN8" s="47">
        <v>0</v>
      </c>
      <c r="AO8" s="42">
        <v>7</v>
      </c>
      <c r="AP8">
        <v>0.19372969573303958</v>
      </c>
    </row>
    <row r="9" spans="1:42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v>0.15135313319075719</v>
      </c>
      <c r="U9" s="3">
        <v>0.25373701274370453</v>
      </c>
      <c r="V9" s="23">
        <v>0.12069637445280053</v>
      </c>
      <c r="W9" s="3"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E9" s="45">
        <v>-6.1689919156413184E-2</v>
      </c>
      <c r="AG9" s="16">
        <v>16</v>
      </c>
      <c r="AH9" s="16">
        <v>42</v>
      </c>
      <c r="AI9" s="16">
        <v>84</v>
      </c>
      <c r="AJ9" s="16">
        <v>20</v>
      </c>
      <c r="AK9" s="31">
        <v>0.23809523809523808</v>
      </c>
      <c r="AL9" s="32">
        <v>52.405063291139243</v>
      </c>
      <c r="AM9" s="32">
        <v>23.544303797468356</v>
      </c>
      <c r="AN9" s="47">
        <v>24.050632911392402</v>
      </c>
      <c r="AO9" s="43">
        <v>8</v>
      </c>
      <c r="AP9">
        <v>-8.732218916134557E-2</v>
      </c>
    </row>
    <row r="10" spans="1:42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v>3.1362051423886532E-2</v>
      </c>
      <c r="U10" s="3">
        <v>9.9618248310956989E-2</v>
      </c>
      <c r="V10" s="23">
        <v>3.1112712300566139E-2</v>
      </c>
      <c r="W10" s="3"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E10" s="45">
        <v>-6.1689919156413184E-2</v>
      </c>
      <c r="AG10" s="16">
        <v>17</v>
      </c>
      <c r="AH10" s="16">
        <v>36</v>
      </c>
      <c r="AI10" s="16">
        <v>72</v>
      </c>
      <c r="AJ10" s="16">
        <v>12</v>
      </c>
      <c r="AK10" s="31">
        <v>0.16666666666666666</v>
      </c>
      <c r="AL10" s="32">
        <v>42.553191489361694</v>
      </c>
      <c r="AM10" s="32">
        <v>45.531914893617014</v>
      </c>
      <c r="AN10" s="47">
        <v>11.914893617021274</v>
      </c>
      <c r="AO10" s="42">
        <v>10</v>
      </c>
      <c r="AP10">
        <v>0.21323412688160953</v>
      </c>
    </row>
    <row r="11" spans="1:42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v>0.15326865139784249</v>
      </c>
      <c r="U11" s="3">
        <v>0.26095111415903816</v>
      </c>
      <c r="V11" s="23">
        <v>0.11249828285981893</v>
      </c>
      <c r="W11" s="3"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E11" s="45">
        <v>-6.1689919156413184E-2</v>
      </c>
      <c r="AG11" s="16">
        <v>18</v>
      </c>
      <c r="AH11" s="16">
        <v>25</v>
      </c>
      <c r="AI11" s="16">
        <v>50</v>
      </c>
      <c r="AJ11" s="16">
        <v>20</v>
      </c>
      <c r="AK11" s="31">
        <v>0.4</v>
      </c>
      <c r="AL11" s="32">
        <v>37.810945273631845</v>
      </c>
      <c r="AM11" s="32">
        <v>53.482587064676622</v>
      </c>
      <c r="AN11" s="47">
        <v>8.7064676616915424</v>
      </c>
      <c r="AO11" s="43">
        <v>11</v>
      </c>
      <c r="AP11">
        <v>2.343017376717707E-2</v>
      </c>
    </row>
    <row r="12" spans="1:42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v>0.15100809783506858</v>
      </c>
      <c r="U12" s="3">
        <v>0.27089467275720769</v>
      </c>
      <c r="V12" s="23">
        <v>8.8802041684389613E-2</v>
      </c>
      <c r="W12" s="3"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E12" s="45">
        <v>-6.1689919156413184E-2</v>
      </c>
      <c r="AG12" s="16">
        <v>19</v>
      </c>
      <c r="AH12" s="16">
        <v>39</v>
      </c>
      <c r="AI12" s="16">
        <v>78</v>
      </c>
      <c r="AJ12" s="16">
        <v>12</v>
      </c>
      <c r="AK12" s="31">
        <v>0.15384615384615385</v>
      </c>
      <c r="AL12" s="32">
        <v>43.333333333333336</v>
      </c>
      <c r="AM12" s="32">
        <v>56.666666666666679</v>
      </c>
      <c r="AN12" s="47">
        <v>0</v>
      </c>
      <c r="AO12" s="42">
        <v>12</v>
      </c>
      <c r="AP12">
        <v>-4.6699653881823497E-2</v>
      </c>
    </row>
    <row r="13" spans="1:42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v>0.20299564928394465</v>
      </c>
      <c r="U13" s="3">
        <v>0.31943232133540372</v>
      </c>
      <c r="V13" s="23">
        <v>0.11712062256809336</v>
      </c>
      <c r="W13" s="3"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E13" s="45">
        <v>-8.1699145793881281E-2</v>
      </c>
      <c r="AG13" s="16">
        <v>20</v>
      </c>
      <c r="AH13" s="16">
        <v>42</v>
      </c>
      <c r="AI13" s="16">
        <v>84</v>
      </c>
      <c r="AJ13" s="16">
        <v>19</v>
      </c>
      <c r="AK13" s="31">
        <v>0.22619047619047619</v>
      </c>
      <c r="AL13" s="32">
        <v>50.775193798449614</v>
      </c>
      <c r="AM13" s="32">
        <v>49.224806201550386</v>
      </c>
      <c r="AN13" s="47">
        <v>0</v>
      </c>
      <c r="AO13" s="43">
        <v>13</v>
      </c>
      <c r="AP13">
        <v>-0.15048590688299318</v>
      </c>
    </row>
    <row r="14" spans="1:42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v>0.1613251451326585</v>
      </c>
      <c r="U14" s="3">
        <v>0.28004102111579998</v>
      </c>
      <c r="V14" s="23">
        <v>0.10053179795864964</v>
      </c>
      <c r="W14" s="3"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E14" s="45">
        <v>-8.1699145793881281E-2</v>
      </c>
      <c r="AG14" s="16">
        <v>21</v>
      </c>
      <c r="AH14" s="16">
        <v>26</v>
      </c>
      <c r="AI14" s="16">
        <v>52</v>
      </c>
      <c r="AJ14" s="16">
        <v>22</v>
      </c>
      <c r="AK14" s="31">
        <v>0.42307692307692307</v>
      </c>
      <c r="AL14" s="32">
        <v>51.267605633802816</v>
      </c>
      <c r="AM14" s="32">
        <v>48.732394366197184</v>
      </c>
      <c r="AN14" s="47">
        <v>0</v>
      </c>
      <c r="AO14" s="42">
        <v>14</v>
      </c>
      <c r="AP14">
        <v>5.9796026590770365E-2</v>
      </c>
    </row>
    <row r="15" spans="1:42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v>0.1655281796515726</v>
      </c>
      <c r="U15" s="3">
        <v>0.26591426746035951</v>
      </c>
      <c r="V15" s="23">
        <v>0.11628568479719267</v>
      </c>
      <c r="W15" s="3"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E15" s="45">
        <v>-8.1699145793881281E-2</v>
      </c>
      <c r="AG15" s="16">
        <v>22</v>
      </c>
      <c r="AH15" s="16">
        <v>40</v>
      </c>
      <c r="AI15" s="16">
        <v>80</v>
      </c>
      <c r="AJ15" s="16">
        <v>19</v>
      </c>
      <c r="AK15" s="31">
        <v>0.23749999999999999</v>
      </c>
      <c r="AL15" s="32">
        <v>44.47004608294931</v>
      </c>
      <c r="AM15" s="32">
        <v>55.529953917050697</v>
      </c>
      <c r="AN15" s="47">
        <v>0</v>
      </c>
      <c r="AO15" s="43">
        <v>15</v>
      </c>
      <c r="AP15">
        <v>-0.41027926509072754</v>
      </c>
    </row>
    <row r="16" spans="1:42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v>0.16212271674039302</v>
      </c>
      <c r="U16" s="3">
        <v>0.27842653705622111</v>
      </c>
      <c r="V16" s="23">
        <v>0.12238377411016109</v>
      </c>
      <c r="W16" s="3"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E16" s="45">
        <v>-8.1699145793881281E-2</v>
      </c>
      <c r="AG16" s="16">
        <v>23</v>
      </c>
      <c r="AH16" s="16">
        <v>46</v>
      </c>
      <c r="AI16" s="16">
        <v>92</v>
      </c>
      <c r="AJ16" s="16">
        <v>27</v>
      </c>
      <c r="AK16" s="31">
        <v>0.29347826086956524</v>
      </c>
      <c r="AL16" s="32">
        <v>65.352697095435687</v>
      </c>
      <c r="AM16" s="32">
        <v>34.647302904564313</v>
      </c>
      <c r="AN16" s="47">
        <v>0</v>
      </c>
      <c r="AO16" s="42">
        <v>16</v>
      </c>
      <c r="AP16">
        <v>-0.21957753834691193</v>
      </c>
    </row>
    <row r="17" spans="1:42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v>0.17265945855334849</v>
      </c>
      <c r="U17" s="3">
        <v>0.2827729521788222</v>
      </c>
      <c r="V17" s="23">
        <v>0.10178823529411768</v>
      </c>
      <c r="W17" s="3"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E17" s="45">
        <v>-8.1699145793881281E-2</v>
      </c>
      <c r="AG17" s="16">
        <v>24</v>
      </c>
      <c r="AH17" s="16">
        <v>35</v>
      </c>
      <c r="AI17" s="16">
        <v>70</v>
      </c>
      <c r="AJ17" s="16">
        <v>25</v>
      </c>
      <c r="AK17" s="31">
        <v>0.35714285714285715</v>
      </c>
      <c r="AL17" s="32">
        <v>48.421052631578945</v>
      </c>
      <c r="AM17" s="32">
        <v>42.105263157894733</v>
      </c>
      <c r="AN17" s="47">
        <v>9.4736842105263168</v>
      </c>
      <c r="AO17" s="43">
        <v>17</v>
      </c>
      <c r="AP17">
        <v>9.727091505487534E-2</v>
      </c>
    </row>
    <row r="18" spans="1:42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v>0.20931689355395636</v>
      </c>
      <c r="U18" s="3">
        <v>0.32143360120355025</v>
      </c>
      <c r="V18" s="23">
        <v>0.1213622828784119</v>
      </c>
      <c r="W18" s="3"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E18" s="45">
        <v>-0.23993623626760446</v>
      </c>
      <c r="AG18" s="16">
        <v>25</v>
      </c>
      <c r="AH18" s="16">
        <v>28</v>
      </c>
      <c r="AI18" s="16">
        <v>56</v>
      </c>
      <c r="AJ18" s="16">
        <v>18</v>
      </c>
      <c r="AK18" s="31">
        <v>0.32142857142857145</v>
      </c>
      <c r="AL18" s="32">
        <v>35.452793834296727</v>
      </c>
      <c r="AM18" s="32">
        <v>53.564547206165692</v>
      </c>
      <c r="AN18" s="47">
        <v>10.98265895953757</v>
      </c>
      <c r="AO18" s="42">
        <v>18</v>
      </c>
      <c r="AP18">
        <v>0.10742331222009945</v>
      </c>
    </row>
    <row r="19" spans="1:42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v>0.15199347618970727</v>
      </c>
      <c r="U19" s="3">
        <v>0.26349392253504994</v>
      </c>
      <c r="V19" s="23">
        <v>0.10768993490235358</v>
      </c>
      <c r="W19" s="3"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E19" s="45">
        <v>-0.23993623626760446</v>
      </c>
      <c r="AG19" s="16">
        <v>26</v>
      </c>
      <c r="AH19" s="16">
        <v>30</v>
      </c>
      <c r="AI19" s="16">
        <v>60</v>
      </c>
      <c r="AJ19" s="16">
        <v>20</v>
      </c>
      <c r="AK19" s="31">
        <v>0.33333333333333331</v>
      </c>
      <c r="AL19" s="32">
        <v>37.500000000000007</v>
      </c>
      <c r="AM19" s="32">
        <v>46.09375</v>
      </c>
      <c r="AN19" s="47">
        <v>16.40625</v>
      </c>
      <c r="AO19" s="43">
        <v>19</v>
      </c>
      <c r="AP19">
        <v>0.19177055868495108</v>
      </c>
    </row>
    <row r="20" spans="1:42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v>0.15188181141271237</v>
      </c>
      <c r="U20" s="3">
        <v>0.25412766393237157</v>
      </c>
      <c r="V20" s="23">
        <v>0.10863572790845517</v>
      </c>
      <c r="W20" s="3"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E20" s="45">
        <v>-0.23993623626760446</v>
      </c>
      <c r="AG20" s="16">
        <v>27</v>
      </c>
      <c r="AH20" s="16">
        <v>30</v>
      </c>
      <c r="AI20" s="16">
        <v>60</v>
      </c>
      <c r="AJ20" s="16">
        <v>15</v>
      </c>
      <c r="AK20" s="31">
        <v>0.25</v>
      </c>
      <c r="AL20" s="32">
        <v>36.86274509803922</v>
      </c>
      <c r="AM20" s="32">
        <v>56.470588235294116</v>
      </c>
      <c r="AN20" s="47">
        <v>6.6666666666666679</v>
      </c>
      <c r="AO20" s="42">
        <v>20</v>
      </c>
      <c r="AP20">
        <v>6.376818954193797E-2</v>
      </c>
    </row>
    <row r="21" spans="1:42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v>0.14375738479716427</v>
      </c>
      <c r="U21" s="3">
        <v>0.25620452649520592</v>
      </c>
      <c r="V21" s="23">
        <v>0.10989247311827958</v>
      </c>
      <c r="W21" s="3"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E21" s="45">
        <v>-0.23993623626760446</v>
      </c>
      <c r="AG21" s="16">
        <v>28</v>
      </c>
      <c r="AH21" s="16">
        <v>46</v>
      </c>
      <c r="AI21" s="16">
        <v>92</v>
      </c>
      <c r="AJ21" s="16">
        <v>27</v>
      </c>
      <c r="AK21" s="31">
        <v>0.29347826086956524</v>
      </c>
      <c r="AL21" s="32">
        <v>48.915662650602407</v>
      </c>
      <c r="AM21" s="32">
        <v>51.084337349397593</v>
      </c>
      <c r="AN21" s="47">
        <v>0</v>
      </c>
      <c r="AO21" s="43">
        <v>21</v>
      </c>
      <c r="AP21">
        <v>-8.3520611702586955E-2</v>
      </c>
    </row>
    <row r="22" spans="1:42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v>0.18129256700475274</v>
      </c>
      <c r="U22" s="3">
        <v>0.29093896827078136</v>
      </c>
      <c r="V22" s="23">
        <v>0.11007500000000001</v>
      </c>
      <c r="W22" s="3"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E22" s="45">
        <v>-0.23993623626760446</v>
      </c>
      <c r="AG22" s="16">
        <v>29</v>
      </c>
      <c r="AH22" s="16">
        <v>46</v>
      </c>
      <c r="AI22" s="16">
        <v>92</v>
      </c>
      <c r="AJ22" s="16">
        <v>49</v>
      </c>
      <c r="AK22" s="31">
        <v>0.53260869565217395</v>
      </c>
      <c r="AL22" s="32">
        <v>21.428571428571427</v>
      </c>
      <c r="AM22" s="32">
        <v>78.571428571428569</v>
      </c>
      <c r="AN22" s="47">
        <v>0</v>
      </c>
      <c r="AO22" s="42">
        <v>22</v>
      </c>
      <c r="AP22">
        <v>-4.3740884933679433E-2</v>
      </c>
    </row>
    <row r="23" spans="1:42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v>0.18460052102203128</v>
      </c>
      <c r="U23" s="3">
        <v>0.28459667714511194</v>
      </c>
      <c r="V23" s="23">
        <v>0.1101629416005768</v>
      </c>
      <c r="W23" s="3"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E23" s="45">
        <v>0.29205248147287188</v>
      </c>
      <c r="AG23" s="16">
        <v>30</v>
      </c>
      <c r="AH23" s="16">
        <v>45</v>
      </c>
      <c r="AI23" s="16">
        <v>90</v>
      </c>
      <c r="AJ23" s="16">
        <v>28</v>
      </c>
      <c r="AK23" s="31">
        <v>0.31111111111111112</v>
      </c>
      <c r="AL23" s="32">
        <v>63.333333333333329</v>
      </c>
      <c r="AM23" s="32">
        <v>36.666666666666671</v>
      </c>
      <c r="AN23" s="47">
        <v>0</v>
      </c>
      <c r="AO23" s="43">
        <v>23</v>
      </c>
      <c r="AP23">
        <v>-0.11334292697342147</v>
      </c>
    </row>
    <row r="24" spans="1:42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v>0.17973605463055317</v>
      </c>
      <c r="U24" s="3">
        <v>0.26638200359315967</v>
      </c>
      <c r="V24" s="23">
        <v>0.16640169133192387</v>
      </c>
      <c r="W24" s="3"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E24" s="45">
        <v>0.29205248147287188</v>
      </c>
      <c r="AG24" s="16">
        <v>31</v>
      </c>
      <c r="AH24" s="16">
        <v>45</v>
      </c>
      <c r="AI24" s="16">
        <v>90</v>
      </c>
      <c r="AJ24" s="16">
        <v>25</v>
      </c>
      <c r="AK24" s="31">
        <v>0.27777777777777779</v>
      </c>
      <c r="AL24" s="32">
        <v>36.883116883116877</v>
      </c>
      <c r="AM24" s="32">
        <v>63.116883116883116</v>
      </c>
      <c r="AN24" s="47">
        <v>0</v>
      </c>
      <c r="AO24" s="42">
        <v>24</v>
      </c>
      <c r="AP24">
        <v>7.287496003245264E-2</v>
      </c>
    </row>
    <row r="25" spans="1:42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v>0.15406920392866374</v>
      </c>
      <c r="U25" s="3">
        <v>0.27177345788017004</v>
      </c>
      <c r="V25" s="23">
        <v>9.8844597659439398E-2</v>
      </c>
      <c r="W25" s="3"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E25" s="45">
        <v>0.29205248147287188</v>
      </c>
      <c r="AG25" s="16">
        <v>32</v>
      </c>
      <c r="AH25" s="16">
        <v>40</v>
      </c>
      <c r="AI25" s="16">
        <v>80</v>
      </c>
      <c r="AJ25" s="16">
        <v>20</v>
      </c>
      <c r="AK25" s="31">
        <v>0.25</v>
      </c>
      <c r="AL25" s="32">
        <v>47.956403269754766</v>
      </c>
      <c r="AM25" s="32">
        <v>52.043596730245234</v>
      </c>
      <c r="AN25" s="47">
        <v>0</v>
      </c>
      <c r="AO25" s="43">
        <v>25</v>
      </c>
      <c r="AP25">
        <v>7.2066665102056726E-2</v>
      </c>
    </row>
    <row r="26" spans="1:42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v>0.21367862097558649</v>
      </c>
      <c r="U26" s="3">
        <v>0.31990417464088694</v>
      </c>
      <c r="V26" s="23">
        <v>0.11236171462125662</v>
      </c>
      <c r="W26" s="3"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E26" s="45">
        <v>-6.2182526682476286E-2</v>
      </c>
      <c r="AG26" s="16">
        <v>33</v>
      </c>
      <c r="AH26" s="16">
        <v>40</v>
      </c>
      <c r="AI26" s="16">
        <v>80</v>
      </c>
      <c r="AJ26" s="16">
        <v>25</v>
      </c>
      <c r="AK26" s="31">
        <v>0.3125</v>
      </c>
      <c r="AL26" s="32">
        <v>59.505703422053237</v>
      </c>
      <c r="AM26" s="32">
        <v>40.49429657794677</v>
      </c>
      <c r="AN26" s="47">
        <v>0</v>
      </c>
      <c r="AO26" s="42">
        <v>26</v>
      </c>
      <c r="AP26">
        <v>-0.27800315021840222</v>
      </c>
    </row>
    <row r="27" spans="1:42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v>0.22998401765668408</v>
      </c>
      <c r="U27" s="3">
        <v>0.30325449251824182</v>
      </c>
      <c r="V27" s="23">
        <v>0.11447202188510322</v>
      </c>
      <c r="W27" s="3"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E27" s="45">
        <v>-6.2182526682476286E-2</v>
      </c>
      <c r="AG27" s="16">
        <v>34</v>
      </c>
      <c r="AH27" s="16">
        <v>29</v>
      </c>
      <c r="AI27" s="16">
        <v>58</v>
      </c>
      <c r="AJ27" s="16">
        <v>22</v>
      </c>
      <c r="AK27" s="31">
        <v>0.37931034482758619</v>
      </c>
      <c r="AL27" s="32">
        <v>40.533333333333331</v>
      </c>
      <c r="AM27" s="32">
        <v>44.800000000000004</v>
      </c>
      <c r="AN27" s="47">
        <v>14.666666666666666</v>
      </c>
      <c r="AO27" s="43">
        <v>27</v>
      </c>
      <c r="AP27">
        <v>0.1255090219244957</v>
      </c>
    </row>
    <row r="28" spans="1:42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v>0.20295650066642437</v>
      </c>
      <c r="U28" s="3">
        <v>0.29360358407719811</v>
      </c>
      <c r="V28" s="23">
        <v>0.12336194510959668</v>
      </c>
      <c r="W28" s="3"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E28" s="45">
        <v>-6.2182526682476286E-2</v>
      </c>
      <c r="AG28" s="16">
        <v>35</v>
      </c>
      <c r="AH28" s="16">
        <v>30</v>
      </c>
      <c r="AI28" s="16">
        <v>60</v>
      </c>
      <c r="AJ28" s="16">
        <v>14</v>
      </c>
      <c r="AK28" s="31">
        <v>0.23333333333333334</v>
      </c>
      <c r="AL28">
        <v>16.556291390728479</v>
      </c>
      <c r="AM28">
        <v>83.443708609271525</v>
      </c>
      <c r="AN28" s="44">
        <v>0</v>
      </c>
      <c r="AO28" s="42">
        <v>28</v>
      </c>
      <c r="AP28">
        <v>-1.358183939431179E-2</v>
      </c>
    </row>
    <row r="29" spans="1:42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v>0.17541727434775567</v>
      </c>
      <c r="U29" s="3">
        <v>0.28570023577463238</v>
      </c>
      <c r="V29" s="23">
        <v>0.11179244259627553</v>
      </c>
      <c r="W29" s="3"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E29" s="45">
        <v>-6.2182526682476286E-2</v>
      </c>
      <c r="AG29" s="16">
        <v>36</v>
      </c>
      <c r="AH29" s="16">
        <v>30</v>
      </c>
      <c r="AI29" s="16">
        <v>60</v>
      </c>
      <c r="AJ29" s="16">
        <v>15</v>
      </c>
      <c r="AK29" s="31">
        <v>0.25</v>
      </c>
      <c r="AL29">
        <v>63.679245283018872</v>
      </c>
      <c r="AM29">
        <v>32.547169811320757</v>
      </c>
      <c r="AN29" s="44">
        <v>3.7735849056603774</v>
      </c>
      <c r="AO29" s="43">
        <v>29</v>
      </c>
      <c r="AP29">
        <v>8.0530009617803544E-3</v>
      </c>
    </row>
    <row r="30" spans="1:42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v>0.18116588726662611</v>
      </c>
      <c r="U30" s="3">
        <v>0.28713433217479184</v>
      </c>
      <c r="V30" s="23">
        <v>8.4342158859470454E-2</v>
      </c>
      <c r="W30" s="3"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E30" s="45">
        <v>-6.2182526682476286E-2</v>
      </c>
      <c r="AG30" s="16">
        <v>37</v>
      </c>
      <c r="AH30" s="16">
        <v>30</v>
      </c>
      <c r="AI30" s="16">
        <v>60</v>
      </c>
      <c r="AJ30" s="16">
        <v>25</v>
      </c>
      <c r="AK30" s="31">
        <v>0.41666666666666669</v>
      </c>
      <c r="AL30">
        <v>66.064981949458485</v>
      </c>
      <c r="AM30">
        <v>30.324909747292416</v>
      </c>
      <c r="AN30" s="44">
        <v>3.6101083032490973</v>
      </c>
      <c r="AO30" s="42">
        <v>30</v>
      </c>
      <c r="AP30">
        <v>0.13174542996727392</v>
      </c>
    </row>
    <row r="31" spans="1:42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v>2.5821343248729162E-2</v>
      </c>
      <c r="U31" s="3">
        <v>0.11268201488831865</v>
      </c>
      <c r="V31" s="23">
        <v>2.3356563788934734E-2</v>
      </c>
      <c r="W31" s="3"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E31" s="45">
        <v>0.19372969573303958</v>
      </c>
      <c r="AG31" s="16">
        <v>38</v>
      </c>
      <c r="AH31" s="16">
        <v>30</v>
      </c>
      <c r="AI31" s="16">
        <v>60</v>
      </c>
      <c r="AJ31" s="16">
        <v>17</v>
      </c>
      <c r="AK31" s="31">
        <v>0.28333333333333333</v>
      </c>
      <c r="AL31">
        <v>45.217391304347828</v>
      </c>
      <c r="AM31">
        <v>54.782608695652179</v>
      </c>
      <c r="AN31" s="44">
        <v>0</v>
      </c>
      <c r="AO31" s="43">
        <v>31</v>
      </c>
      <c r="AP31">
        <v>9.5917674993033719E-2</v>
      </c>
    </row>
    <row r="32" spans="1:42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v>3.1351398754713655E-2</v>
      </c>
      <c r="U32" s="3">
        <v>0.10527831067395604</v>
      </c>
      <c r="V32" s="23">
        <v>3.461671469740632E-2</v>
      </c>
      <c r="W32" s="3"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E32" s="45">
        <v>0.19372969573303958</v>
      </c>
      <c r="AG32" s="16">
        <v>39</v>
      </c>
      <c r="AH32" s="16">
        <v>30</v>
      </c>
      <c r="AI32" s="16">
        <v>60</v>
      </c>
      <c r="AJ32" s="16">
        <v>17</v>
      </c>
      <c r="AK32" s="31">
        <v>0.28333333333333333</v>
      </c>
      <c r="AL32">
        <v>67.672413793103445</v>
      </c>
      <c r="AM32">
        <v>32.327586206896555</v>
      </c>
      <c r="AN32" s="44">
        <v>0</v>
      </c>
      <c r="AO32" s="42">
        <v>32</v>
      </c>
      <c r="AP32">
        <v>-0.38987334194541234</v>
      </c>
    </row>
    <row r="33" spans="1:42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v>3.2265193370165729E-2</v>
      </c>
      <c r="U33" s="3">
        <v>9.5798348203381747E-2</v>
      </c>
      <c r="V33" s="23">
        <v>3.8608888888888873E-2</v>
      </c>
      <c r="W33" s="3"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E33" s="45">
        <v>0.19372969573303958</v>
      </c>
      <c r="AG33" s="16">
        <v>40</v>
      </c>
      <c r="AH33" s="16">
        <v>30</v>
      </c>
      <c r="AI33" s="16">
        <v>60</v>
      </c>
      <c r="AJ33" s="16">
        <v>18</v>
      </c>
      <c r="AK33" s="31">
        <v>0.3</v>
      </c>
      <c r="AL33">
        <v>63.837638376383765</v>
      </c>
      <c r="AM33">
        <v>36.162361623616235</v>
      </c>
      <c r="AN33" s="44">
        <v>0</v>
      </c>
      <c r="AO33" s="43">
        <v>33</v>
      </c>
      <c r="AP33">
        <v>-0.56052446980964321</v>
      </c>
    </row>
    <row r="34" spans="1:42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v>2.8129591400249211E-2</v>
      </c>
      <c r="U34" s="3">
        <v>0.10428038829102869</v>
      </c>
      <c r="V34" s="23">
        <v>2.7774955794888281E-2</v>
      </c>
      <c r="W34" s="3"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E34" s="45">
        <v>0.19372969573303958</v>
      </c>
      <c r="AG34" s="16">
        <v>41</v>
      </c>
      <c r="AH34" s="16">
        <v>30</v>
      </c>
      <c r="AI34" s="16">
        <v>60</v>
      </c>
      <c r="AJ34" s="16">
        <v>19</v>
      </c>
      <c r="AK34" s="31">
        <v>0.31666666666666665</v>
      </c>
      <c r="AL34">
        <v>55.033557046979865</v>
      </c>
      <c r="AM34">
        <v>44.966442953020135</v>
      </c>
      <c r="AN34" s="44">
        <v>0</v>
      </c>
      <c r="AO34" s="42">
        <v>34</v>
      </c>
      <c r="AP34">
        <v>2.6018540980635788E-2</v>
      </c>
    </row>
    <row r="35" spans="1:42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v>3.4231491056723733E-2</v>
      </c>
      <c r="U35" s="3">
        <v>0.10069441294487308</v>
      </c>
      <c r="V35" s="23">
        <v>3.6084820639688993E-2</v>
      </c>
      <c r="W35" s="3"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E35" s="45">
        <v>0.19372969573303958</v>
      </c>
      <c r="AG35" s="16">
        <v>42</v>
      </c>
      <c r="AH35" s="16">
        <v>30</v>
      </c>
      <c r="AI35" s="16">
        <v>60</v>
      </c>
      <c r="AJ35" s="16">
        <v>18</v>
      </c>
      <c r="AK35" s="31">
        <v>0.3</v>
      </c>
      <c r="AL35">
        <v>66.666666666666671</v>
      </c>
      <c r="AM35">
        <v>32.302405498281786</v>
      </c>
      <c r="AN35" s="44">
        <v>1.0309278350515465</v>
      </c>
      <c r="AO35" s="43">
        <v>35</v>
      </c>
      <c r="AP35">
        <v>6.0714424438310599E-2</v>
      </c>
    </row>
    <row r="36" spans="1:42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v>-1.742876550713239E-2</v>
      </c>
      <c r="U36" s="3">
        <v>-9.3684112425007515E-2</v>
      </c>
      <c r="V36" s="23">
        <v>-1.64331661257008E-2</v>
      </c>
      <c r="W36" s="3"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E36" s="45">
        <v>0.19372969573303958</v>
      </c>
      <c r="AG36" s="16">
        <v>43</v>
      </c>
      <c r="AH36" s="16">
        <v>30</v>
      </c>
      <c r="AI36" s="16">
        <v>60</v>
      </c>
      <c r="AJ36" s="16">
        <v>21</v>
      </c>
      <c r="AK36" s="31">
        <v>0.35</v>
      </c>
      <c r="AL36">
        <v>36.5</v>
      </c>
      <c r="AM36">
        <v>61</v>
      </c>
      <c r="AN36" s="44">
        <v>2.5</v>
      </c>
      <c r="AO36" s="42">
        <v>36</v>
      </c>
      <c r="AP36">
        <v>-7.145418426814551E-2</v>
      </c>
    </row>
    <row r="37" spans="1:42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v>6.1118510900170286E-2</v>
      </c>
      <c r="U37" s="3">
        <v>0.13048775818187872</v>
      </c>
      <c r="V37" s="23">
        <v>7.3870852657866568E-2</v>
      </c>
      <c r="W37" s="3"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E37" s="45">
        <v>-8.732218916134557E-2</v>
      </c>
      <c r="AG37" s="16">
        <v>44</v>
      </c>
      <c r="AH37" s="16">
        <v>30</v>
      </c>
      <c r="AI37" s="16">
        <v>60</v>
      </c>
      <c r="AJ37" s="16">
        <v>19</v>
      </c>
      <c r="AK37" s="31">
        <v>0.31666666666666665</v>
      </c>
      <c r="AL37">
        <v>32.692307692307686</v>
      </c>
      <c r="AM37">
        <v>67.307692307692307</v>
      </c>
      <c r="AN37" s="44">
        <v>0</v>
      </c>
      <c r="AO37" s="43">
        <v>37</v>
      </c>
      <c r="AP37">
        <v>4.8590798015480552E-2</v>
      </c>
    </row>
    <row r="38" spans="1:42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v>2.4562831226057458E-2</v>
      </c>
      <c r="U38" s="3">
        <v>8.4758908610084782E-2</v>
      </c>
      <c r="V38" s="23">
        <v>2.5783695057450314E-2</v>
      </c>
      <c r="W38" s="3"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E38" s="45">
        <v>-8.732218916134557E-2</v>
      </c>
      <c r="AG38" s="16">
        <v>45</v>
      </c>
      <c r="AH38" s="16">
        <v>30</v>
      </c>
      <c r="AI38" s="16">
        <v>60</v>
      </c>
      <c r="AJ38" s="16">
        <v>20</v>
      </c>
      <c r="AK38" s="31">
        <v>0.33333333333333331</v>
      </c>
      <c r="AL38">
        <v>38.028169014084511</v>
      </c>
      <c r="AM38">
        <v>61.971830985915503</v>
      </c>
      <c r="AN38" s="44">
        <v>0</v>
      </c>
      <c r="AO38" s="42">
        <v>38</v>
      </c>
      <c r="AP38">
        <v>0.15114042160632213</v>
      </c>
    </row>
    <row r="39" spans="1:42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v>2.3074052981953138E-2</v>
      </c>
      <c r="U39" s="3">
        <v>8.5408654173285942E-2</v>
      </c>
      <c r="V39" s="23">
        <v>2.3978563772775987E-2</v>
      </c>
      <c r="W39" s="3"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E39" s="45">
        <v>-8.732218916134557E-2</v>
      </c>
      <c r="AG39" s="16">
        <v>46</v>
      </c>
      <c r="AH39" s="16">
        <v>30</v>
      </c>
      <c r="AI39" s="16">
        <v>60</v>
      </c>
      <c r="AJ39" s="16">
        <v>20</v>
      </c>
      <c r="AK39" s="31">
        <v>0.33333333333333331</v>
      </c>
      <c r="AL39">
        <v>61.154855643044627</v>
      </c>
      <c r="AM39">
        <v>23.884514435695539</v>
      </c>
      <c r="AN39" s="44">
        <v>14.960629921259841</v>
      </c>
      <c r="AO39" s="43">
        <v>39</v>
      </c>
      <c r="AP39">
        <v>3.9133731260774213E-2</v>
      </c>
    </row>
    <row r="40" spans="1:42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v>1.4187847095544999E-2</v>
      </c>
      <c r="U40" s="3">
        <v>7.9412842789742796E-2</v>
      </c>
      <c r="V40" s="23">
        <v>1.2906391220142012E-2</v>
      </c>
      <c r="W40" s="3"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E40" s="45">
        <v>-8.732218916134557E-2</v>
      </c>
      <c r="AG40" s="16">
        <v>47</v>
      </c>
      <c r="AH40" s="16">
        <v>30</v>
      </c>
      <c r="AI40" s="16">
        <v>60</v>
      </c>
      <c r="AJ40" s="16">
        <v>17</v>
      </c>
      <c r="AK40" s="31">
        <v>0.28333333333333333</v>
      </c>
      <c r="AL40">
        <v>24.958949096880133</v>
      </c>
      <c r="AM40">
        <v>75.041050903119881</v>
      </c>
      <c r="AN40" s="44">
        <v>0</v>
      </c>
      <c r="AO40" s="42">
        <v>40</v>
      </c>
      <c r="AP40">
        <v>0.15673329929313595</v>
      </c>
    </row>
    <row r="41" spans="1:42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v>0.18099583353135951</v>
      </c>
      <c r="U41" s="3">
        <v>0.29111683971858376</v>
      </c>
      <c r="V41" s="23">
        <v>0.11928276366295013</v>
      </c>
      <c r="W41" s="3">
        <v>-4.6000025184793361E-2</v>
      </c>
      <c r="X41" s="3">
        <v>23</v>
      </c>
      <c r="Y41" s="3">
        <v>37</v>
      </c>
      <c r="Z41" s="3">
        <v>0.6216216216216216</v>
      </c>
      <c r="AA41" s="37">
        <v>29.126213592233015</v>
      </c>
      <c r="AB41" s="37">
        <v>70.873786407766985</v>
      </c>
      <c r="AC41" s="37">
        <v>0</v>
      </c>
      <c r="AD41" s="21" t="s">
        <v>14</v>
      </c>
      <c r="AE41" s="45">
        <v>0.21323412688160953</v>
      </c>
      <c r="AG41" s="16">
        <v>48</v>
      </c>
      <c r="AH41" s="16">
        <v>30</v>
      </c>
      <c r="AI41" s="16">
        <v>60</v>
      </c>
      <c r="AJ41" s="16">
        <v>17</v>
      </c>
      <c r="AK41" s="31">
        <v>0.28333333333333333</v>
      </c>
      <c r="AL41">
        <v>59.118236472945895</v>
      </c>
      <c r="AM41">
        <v>34.268537074148291</v>
      </c>
      <c r="AN41" s="44">
        <v>6.6132264529058116</v>
      </c>
      <c r="AO41" s="43">
        <v>41</v>
      </c>
      <c r="AP41">
        <v>-0.28611376426533669</v>
      </c>
    </row>
    <row r="42" spans="1:42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v>0.12599348964787918</v>
      </c>
      <c r="U42" s="3">
        <v>0.23222711014472766</v>
      </c>
      <c r="V42" s="23">
        <v>9.9415658525450798E-2</v>
      </c>
      <c r="W42" s="3">
        <v>-0.10028977312884309</v>
      </c>
      <c r="X42" s="3">
        <v>23</v>
      </c>
      <c r="Y42" s="3">
        <v>37</v>
      </c>
      <c r="Z42" s="3">
        <v>0.6216216216216216</v>
      </c>
      <c r="AA42" s="37">
        <v>29.126213592233015</v>
      </c>
      <c r="AB42" s="37">
        <v>70.873786407766985</v>
      </c>
      <c r="AC42" s="37">
        <v>0</v>
      </c>
      <c r="AD42" s="21" t="s">
        <v>14</v>
      </c>
      <c r="AE42" s="45">
        <v>0.21323412688160953</v>
      </c>
      <c r="AG42" s="16">
        <v>49</v>
      </c>
      <c r="AH42" s="16">
        <v>30</v>
      </c>
      <c r="AI42" s="16">
        <v>60</v>
      </c>
      <c r="AJ42" s="16">
        <v>19</v>
      </c>
      <c r="AK42" s="31">
        <v>0.31666666666666665</v>
      </c>
      <c r="AL42">
        <v>73.511904761904759</v>
      </c>
      <c r="AM42">
        <v>23.511904761904763</v>
      </c>
      <c r="AN42" s="44">
        <v>2.9761904761904758</v>
      </c>
      <c r="AO42" s="42">
        <v>42</v>
      </c>
      <c r="AP42">
        <v>-5.9006083253831942E-2</v>
      </c>
    </row>
    <row r="43" spans="1:42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v>0.13404607935527896</v>
      </c>
      <c r="U43" s="3">
        <v>0.25644494560693193</v>
      </c>
      <c r="V43" s="23">
        <v>8.646605504587157E-2</v>
      </c>
      <c r="W43" s="3">
        <v>-7.1819259750360173E-2</v>
      </c>
      <c r="X43" s="3">
        <v>23</v>
      </c>
      <c r="Y43" s="3">
        <v>37</v>
      </c>
      <c r="Z43" s="3">
        <v>0.6216216216216216</v>
      </c>
      <c r="AA43" s="37">
        <v>29.126213592233015</v>
      </c>
      <c r="AB43" s="37">
        <v>70.873786407766985</v>
      </c>
      <c r="AC43" s="37">
        <v>0</v>
      </c>
      <c r="AD43" s="21" t="s">
        <v>14</v>
      </c>
      <c r="AE43" s="45">
        <v>0.21323412688160953</v>
      </c>
      <c r="AG43" s="16">
        <v>50</v>
      </c>
      <c r="AH43" s="16">
        <v>30</v>
      </c>
      <c r="AI43" s="16">
        <v>60</v>
      </c>
      <c r="AJ43" s="16">
        <v>17</v>
      </c>
      <c r="AK43" s="31">
        <v>0.28333333333333333</v>
      </c>
      <c r="AL43">
        <v>66.935483870967744</v>
      </c>
      <c r="AM43">
        <v>28.225806451612893</v>
      </c>
      <c r="AN43" s="44">
        <v>4.8387096774193541</v>
      </c>
      <c r="AO43" s="43">
        <v>43</v>
      </c>
      <c r="AP43">
        <v>-3.8477213890666717E-2</v>
      </c>
    </row>
    <row r="44" spans="1:42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v>0.20799399011458095</v>
      </c>
      <c r="U44" s="3">
        <v>0.3268870863975103</v>
      </c>
      <c r="V44" s="23">
        <v>0.14591532292834353</v>
      </c>
      <c r="W44" s="3">
        <v>-9.3564757558957753E-2</v>
      </c>
      <c r="X44" s="3">
        <v>22</v>
      </c>
      <c r="Y44" s="3">
        <v>42</v>
      </c>
      <c r="Z44" s="3">
        <v>0.52380952380952384</v>
      </c>
      <c r="AA44" s="37">
        <v>65.373134328358219</v>
      </c>
      <c r="AB44" s="37">
        <v>34.626865671641795</v>
      </c>
      <c r="AC44" s="37">
        <v>0</v>
      </c>
      <c r="AD44" s="21" t="s">
        <v>15</v>
      </c>
      <c r="AE44" s="45">
        <v>2.343017376717707E-2</v>
      </c>
      <c r="AG44" s="16">
        <v>51</v>
      </c>
      <c r="AH44" s="16">
        <v>30</v>
      </c>
      <c r="AI44" s="16">
        <v>60</v>
      </c>
      <c r="AJ44" s="16">
        <v>20</v>
      </c>
      <c r="AK44" s="31">
        <v>0.33333333333333331</v>
      </c>
      <c r="AL44">
        <v>59.925093632958792</v>
      </c>
      <c r="AM44">
        <v>34.082397003745314</v>
      </c>
      <c r="AN44" s="44">
        <v>5.9925093632958797</v>
      </c>
      <c r="AO44" s="42">
        <v>44</v>
      </c>
      <c r="AP44">
        <v>0.23861937938386402</v>
      </c>
    </row>
    <row r="45" spans="1:42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v>0.19409291482807431</v>
      </c>
      <c r="U45" s="3">
        <v>0.31344594913286544</v>
      </c>
      <c r="V45" s="23">
        <v>0.15076252476648738</v>
      </c>
      <c r="W45" s="3">
        <v>-0.14877546349279011</v>
      </c>
      <c r="X45" s="3">
        <v>22</v>
      </c>
      <c r="Y45" s="3">
        <v>42</v>
      </c>
      <c r="Z45" s="3">
        <v>0.52380952380952384</v>
      </c>
      <c r="AA45" s="37">
        <v>65.373134328358219</v>
      </c>
      <c r="AB45" s="37">
        <v>34.626865671641795</v>
      </c>
      <c r="AC45" s="37">
        <v>0</v>
      </c>
      <c r="AD45" s="21" t="s">
        <v>15</v>
      </c>
      <c r="AE45" s="45">
        <v>2.343017376717707E-2</v>
      </c>
      <c r="AG45" s="16">
        <v>52</v>
      </c>
      <c r="AH45" s="16">
        <v>30</v>
      </c>
      <c r="AI45" s="16">
        <v>60</v>
      </c>
      <c r="AJ45" s="16">
        <v>19</v>
      </c>
      <c r="AK45" s="31">
        <v>0.31666666666666665</v>
      </c>
      <c r="AL45">
        <v>58.82352941176471</v>
      </c>
      <c r="AM45">
        <v>41.176470588235297</v>
      </c>
      <c r="AN45" s="44">
        <v>0</v>
      </c>
      <c r="AO45" s="43">
        <v>45</v>
      </c>
      <c r="AP45">
        <v>-0.15936183560979428</v>
      </c>
    </row>
    <row r="46" spans="1:42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v>0.21689060686146172</v>
      </c>
      <c r="U46" s="3">
        <v>0.34526698882036544</v>
      </c>
      <c r="V46" s="23">
        <v>0.18770137524557959</v>
      </c>
      <c r="W46" s="3">
        <v>-6.0772152507332075E-2</v>
      </c>
      <c r="X46" s="3">
        <v>22</v>
      </c>
      <c r="Y46" s="3">
        <v>42</v>
      </c>
      <c r="Z46" s="3">
        <v>0.52380952380952384</v>
      </c>
      <c r="AA46" s="37">
        <v>65.373134328358219</v>
      </c>
      <c r="AB46" s="37">
        <v>34.626865671641795</v>
      </c>
      <c r="AC46" s="37">
        <v>0</v>
      </c>
      <c r="AD46" s="21" t="s">
        <v>15</v>
      </c>
      <c r="AE46" s="45">
        <v>2.343017376717707E-2</v>
      </c>
      <c r="AG46" s="16">
        <v>53</v>
      </c>
      <c r="AH46" s="16">
        <v>30</v>
      </c>
      <c r="AI46" s="16">
        <v>60</v>
      </c>
      <c r="AJ46" s="16">
        <v>15</v>
      </c>
      <c r="AK46" s="31">
        <v>0.25</v>
      </c>
      <c r="AL46">
        <v>59.74842767295597</v>
      </c>
      <c r="AM46">
        <v>37.421383647798748</v>
      </c>
      <c r="AN46" s="44">
        <v>2.8301886792452833</v>
      </c>
      <c r="AO46" s="42">
        <v>46</v>
      </c>
      <c r="AP46">
        <v>-9.6713492311436861E-2</v>
      </c>
    </row>
    <row r="47" spans="1:42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v>0.25975424632805449</v>
      </c>
      <c r="U47" s="3">
        <v>0.41491173575152379</v>
      </c>
      <c r="V47" s="23">
        <v>0.23365595218866089</v>
      </c>
      <c r="W47" s="3">
        <v>-5.454477563175051E-2</v>
      </c>
      <c r="X47" s="3">
        <v>22</v>
      </c>
      <c r="Y47" s="3">
        <v>42</v>
      </c>
      <c r="Z47" s="3">
        <v>0.52380952380952384</v>
      </c>
      <c r="AA47" s="37">
        <v>65.373134328358219</v>
      </c>
      <c r="AB47" s="37">
        <v>34.626865671641795</v>
      </c>
      <c r="AC47" s="37">
        <v>0</v>
      </c>
      <c r="AD47" s="21" t="s">
        <v>15</v>
      </c>
      <c r="AE47" s="45">
        <v>2.343017376717707E-2</v>
      </c>
      <c r="AG47" s="16">
        <v>54</v>
      </c>
      <c r="AH47" s="16">
        <v>30</v>
      </c>
      <c r="AI47" s="16">
        <v>60</v>
      </c>
      <c r="AJ47" s="16">
        <v>20</v>
      </c>
      <c r="AK47" s="31">
        <v>0.33333333333333331</v>
      </c>
      <c r="AL47">
        <v>49.662162162162168</v>
      </c>
      <c r="AM47">
        <v>50.337837837837839</v>
      </c>
      <c r="AN47" s="44">
        <v>0</v>
      </c>
      <c r="AO47" s="43">
        <v>47</v>
      </c>
      <c r="AP47">
        <v>3.9691083668208699E-2</v>
      </c>
    </row>
    <row r="48" spans="1:42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v>0.15824967430454442</v>
      </c>
      <c r="U48" s="3">
        <v>0.27594889020698932</v>
      </c>
      <c r="V48" s="23">
        <v>0.11396405797101451</v>
      </c>
      <c r="W48" s="3">
        <v>-0.15991569919719323</v>
      </c>
      <c r="X48" s="3">
        <v>22</v>
      </c>
      <c r="Y48" s="3">
        <v>42</v>
      </c>
      <c r="Z48" s="3">
        <v>0.52380952380952384</v>
      </c>
      <c r="AA48" s="37">
        <v>65.373134328358219</v>
      </c>
      <c r="AB48" s="37">
        <v>34.626865671641795</v>
      </c>
      <c r="AC48" s="37">
        <v>0</v>
      </c>
      <c r="AD48" s="21" t="s">
        <v>15</v>
      </c>
      <c r="AE48" s="45">
        <v>2.343017376717707E-2</v>
      </c>
      <c r="AG48" s="16">
        <v>55</v>
      </c>
      <c r="AH48" s="16">
        <v>30</v>
      </c>
      <c r="AI48" s="16">
        <v>60</v>
      </c>
      <c r="AJ48" s="16">
        <v>18</v>
      </c>
      <c r="AK48" s="31">
        <v>0.3</v>
      </c>
      <c r="AL48">
        <v>61.988304093567258</v>
      </c>
      <c r="AM48">
        <v>38.011695906432749</v>
      </c>
      <c r="AN48" s="44">
        <v>0</v>
      </c>
      <c r="AO48" s="42">
        <v>48</v>
      </c>
      <c r="AP48">
        <v>-9.0099278158342955E-2</v>
      </c>
    </row>
    <row r="49" spans="1:42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v>0.17994643454971537</v>
      </c>
      <c r="U49" s="3">
        <v>0.30628052842501602</v>
      </c>
      <c r="V49" s="23">
        <v>0.13319739696312358</v>
      </c>
      <c r="W49" s="3">
        <v>-0.11840012632956226</v>
      </c>
      <c r="X49" s="3">
        <v>22</v>
      </c>
      <c r="Y49" s="3">
        <v>42</v>
      </c>
      <c r="Z49" s="3">
        <v>0.52380952380952384</v>
      </c>
      <c r="AA49" s="37">
        <v>65.373134328358219</v>
      </c>
      <c r="AB49" s="37">
        <v>34.626865671641795</v>
      </c>
      <c r="AC49" s="37">
        <v>0</v>
      </c>
      <c r="AD49" s="21" t="s">
        <v>15</v>
      </c>
      <c r="AE49" s="45">
        <v>2.343017376717707E-2</v>
      </c>
      <c r="AG49" s="16">
        <v>56</v>
      </c>
      <c r="AH49" s="16">
        <v>26</v>
      </c>
      <c r="AI49" s="16">
        <v>52</v>
      </c>
      <c r="AJ49" s="16">
        <v>10</v>
      </c>
      <c r="AK49" s="31">
        <v>0.19230769230769232</v>
      </c>
      <c r="AL49">
        <v>65.991902834008101</v>
      </c>
      <c r="AM49">
        <v>28.74493927125506</v>
      </c>
      <c r="AN49" s="44">
        <v>5.2631578947368425</v>
      </c>
      <c r="AO49" s="43">
        <v>49</v>
      </c>
      <c r="AP49">
        <v>-0.11455986711072691</v>
      </c>
    </row>
    <row r="50" spans="1:42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v>0.21564474922683877</v>
      </c>
      <c r="U50" s="3">
        <v>0.33706629096812457</v>
      </c>
      <c r="V50" s="23">
        <v>0.15977361123223158</v>
      </c>
      <c r="W50" s="3">
        <v>-8.1683544029316768E-2</v>
      </c>
      <c r="X50" s="3">
        <v>38</v>
      </c>
      <c r="Y50" s="3">
        <v>46</v>
      </c>
      <c r="Z50" s="3">
        <v>0.82608695652173914</v>
      </c>
      <c r="AA50" s="37">
        <v>54.301075268817215</v>
      </c>
      <c r="AB50" s="37">
        <v>45.6989247311828</v>
      </c>
      <c r="AC50" s="37">
        <v>0</v>
      </c>
      <c r="AD50" s="21" t="s">
        <v>16</v>
      </c>
      <c r="AE50" s="45">
        <v>-4.6699653881823497E-2</v>
      </c>
      <c r="AG50" s="16">
        <v>57</v>
      </c>
      <c r="AH50" s="16">
        <v>30</v>
      </c>
      <c r="AI50" s="16">
        <v>60</v>
      </c>
      <c r="AJ50" s="16">
        <v>19</v>
      </c>
      <c r="AK50" s="31">
        <v>0.31666666666666665</v>
      </c>
      <c r="AL50">
        <v>60.769230769230774</v>
      </c>
      <c r="AM50">
        <v>33.84615384615384</v>
      </c>
      <c r="AN50" s="44">
        <v>5.384615384615385</v>
      </c>
      <c r="AO50" s="42">
        <v>50</v>
      </c>
      <c r="AP50">
        <v>0.23537737314661164</v>
      </c>
    </row>
    <row r="51" spans="1:42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v>0.20701660066612471</v>
      </c>
      <c r="U51" s="3">
        <v>0.32947845169071077</v>
      </c>
      <c r="V51" s="23">
        <v>0.17022784332232188</v>
      </c>
      <c r="W51" s="3">
        <v>-0.10355596564695863</v>
      </c>
      <c r="X51" s="3">
        <v>38</v>
      </c>
      <c r="Y51" s="3">
        <v>46</v>
      </c>
      <c r="Z51" s="3">
        <v>0.82608695652173914</v>
      </c>
      <c r="AA51" s="37">
        <v>54.301075268817215</v>
      </c>
      <c r="AB51" s="37">
        <v>45.6989247311828</v>
      </c>
      <c r="AC51" s="37">
        <v>0</v>
      </c>
      <c r="AD51" s="21" t="s">
        <v>16</v>
      </c>
      <c r="AE51" s="45">
        <v>-4.6699653881823497E-2</v>
      </c>
      <c r="AG51" s="16">
        <v>58</v>
      </c>
      <c r="AH51" s="16">
        <v>30</v>
      </c>
      <c r="AI51" s="16">
        <v>60</v>
      </c>
      <c r="AJ51" s="16">
        <v>19</v>
      </c>
      <c r="AK51" s="31">
        <v>0.31666666666666665</v>
      </c>
      <c r="AL51">
        <v>63.879598662207357</v>
      </c>
      <c r="AM51">
        <v>31.438127090300998</v>
      </c>
      <c r="AN51" s="44">
        <v>4.6822742474916392</v>
      </c>
      <c r="AO51" s="43">
        <v>51</v>
      </c>
      <c r="AP51">
        <v>-0.12605271330086418</v>
      </c>
    </row>
    <row r="52" spans="1:42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v>0.18784389083971581</v>
      </c>
      <c r="U52" s="3">
        <v>0.30890980496453002</v>
      </c>
      <c r="V52" s="23">
        <v>0.14812825651302605</v>
      </c>
      <c r="W52" s="3">
        <v>-8.4937769237531824E-2</v>
      </c>
      <c r="X52" s="3">
        <v>38</v>
      </c>
      <c r="Y52" s="3">
        <v>46</v>
      </c>
      <c r="Z52" s="3">
        <v>0.82608695652173914</v>
      </c>
      <c r="AA52" s="37">
        <v>54.301075268817215</v>
      </c>
      <c r="AB52" s="37">
        <v>45.6989247311828</v>
      </c>
      <c r="AC52" s="37">
        <v>0</v>
      </c>
      <c r="AD52" s="21" t="s">
        <v>16</v>
      </c>
      <c r="AE52" s="45">
        <v>-4.6699653881823497E-2</v>
      </c>
      <c r="AG52" s="16">
        <v>59</v>
      </c>
      <c r="AH52" s="16">
        <v>30</v>
      </c>
      <c r="AI52" s="16">
        <v>60</v>
      </c>
      <c r="AJ52" s="16">
        <v>18</v>
      </c>
      <c r="AK52" s="31">
        <v>0.3</v>
      </c>
      <c r="AL52">
        <v>72.809667673716021</v>
      </c>
      <c r="AM52">
        <v>21.450151057401811</v>
      </c>
      <c r="AN52" s="44">
        <v>5.7401812688821749</v>
      </c>
      <c r="AO52" s="42">
        <v>52</v>
      </c>
      <c r="AP52">
        <v>-0.15478297688739381</v>
      </c>
    </row>
    <row r="53" spans="1:42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v>0.2059142529028965</v>
      </c>
      <c r="U53" s="3">
        <v>0.33797796742580294</v>
      </c>
      <c r="V53" s="23">
        <v>0.16065777777777776</v>
      </c>
      <c r="W53" s="3">
        <v>-9.8969006487508102E-2</v>
      </c>
      <c r="X53" s="3">
        <v>38</v>
      </c>
      <c r="Y53" s="3">
        <v>46</v>
      </c>
      <c r="Z53" s="3">
        <v>0.82608695652173914</v>
      </c>
      <c r="AA53" s="37">
        <v>54.301075268817215</v>
      </c>
      <c r="AB53" s="37">
        <v>45.6989247311828</v>
      </c>
      <c r="AC53" s="37">
        <v>0</v>
      </c>
      <c r="AD53" s="21" t="s">
        <v>16</v>
      </c>
      <c r="AE53" s="45">
        <v>-4.6699653881823497E-2</v>
      </c>
      <c r="AG53" s="16">
        <v>60</v>
      </c>
      <c r="AH53" s="16">
        <v>30</v>
      </c>
      <c r="AI53" s="16">
        <v>60</v>
      </c>
      <c r="AJ53" s="16">
        <v>21</v>
      </c>
      <c r="AK53" s="31">
        <v>0.35</v>
      </c>
      <c r="AL53">
        <v>68.456375838926178</v>
      </c>
      <c r="AM53">
        <v>26.845637583892618</v>
      </c>
      <c r="AN53" s="44">
        <v>4.6979865771812079</v>
      </c>
      <c r="AO53" s="43">
        <v>53</v>
      </c>
      <c r="AP53">
        <v>0.11286886112194552</v>
      </c>
    </row>
    <row r="54" spans="1:42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v>0.16885489470731821</v>
      </c>
      <c r="U54" s="3">
        <v>0.2834330302886755</v>
      </c>
      <c r="V54" s="23">
        <v>0.12436203694653507</v>
      </c>
      <c r="W54" s="3">
        <v>-0.14113201862847241</v>
      </c>
      <c r="X54" s="3">
        <v>38</v>
      </c>
      <c r="Y54" s="3">
        <v>46</v>
      </c>
      <c r="Z54" s="3">
        <v>0.82608695652173914</v>
      </c>
      <c r="AA54" s="37">
        <v>54.301075268817215</v>
      </c>
      <c r="AB54" s="37">
        <v>45.6989247311828</v>
      </c>
      <c r="AC54" s="37">
        <v>0</v>
      </c>
      <c r="AD54" s="21" t="s">
        <v>16</v>
      </c>
      <c r="AE54" s="45">
        <v>-4.6699653881823497E-2</v>
      </c>
      <c r="AG54" s="16">
        <v>61</v>
      </c>
      <c r="AH54" s="16">
        <v>30</v>
      </c>
      <c r="AI54" s="16">
        <v>60</v>
      </c>
      <c r="AJ54" s="16">
        <v>30</v>
      </c>
      <c r="AK54" s="31">
        <v>0.5</v>
      </c>
      <c r="AL54">
        <v>67.730496453900713</v>
      </c>
      <c r="AM54">
        <v>28.014184397163117</v>
      </c>
      <c r="AN54" s="44">
        <v>4.2553191489361692</v>
      </c>
      <c r="AO54" s="42">
        <v>54</v>
      </c>
      <c r="AP54">
        <v>-8.6089220511420816E-2</v>
      </c>
    </row>
    <row r="55" spans="1:42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v>0.21026059431207522</v>
      </c>
      <c r="U55" s="3">
        <v>0.34364769784111215</v>
      </c>
      <c r="V55" s="23">
        <v>0.17832115857546221</v>
      </c>
      <c r="W55" s="3">
        <v>-7.7018093647779992E-2</v>
      </c>
      <c r="X55" s="3">
        <v>38</v>
      </c>
      <c r="Y55" s="3">
        <v>46</v>
      </c>
      <c r="Z55" s="3">
        <v>0.82608695652173914</v>
      </c>
      <c r="AA55" s="37">
        <v>54.301075268817215</v>
      </c>
      <c r="AB55" s="37">
        <v>45.6989247311828</v>
      </c>
      <c r="AC55" s="37">
        <v>0</v>
      </c>
      <c r="AD55" s="21" t="s">
        <v>16</v>
      </c>
      <c r="AE55" s="45">
        <v>-4.6699653881823497E-2</v>
      </c>
      <c r="AG55" s="16">
        <v>62</v>
      </c>
      <c r="AH55" s="16">
        <v>30</v>
      </c>
      <c r="AI55" s="16">
        <v>60</v>
      </c>
      <c r="AJ55" s="16">
        <v>10</v>
      </c>
      <c r="AK55" s="31">
        <v>0.16666666666666666</v>
      </c>
      <c r="AL55">
        <v>75.196850393700771</v>
      </c>
      <c r="AM55">
        <v>16.929133858267715</v>
      </c>
      <c r="AN55" s="44">
        <v>7.8740157480314945</v>
      </c>
      <c r="AO55" s="43">
        <v>55</v>
      </c>
      <c r="AP55">
        <v>6.4014662492753893E-2</v>
      </c>
    </row>
    <row r="56" spans="1:42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v>0.19903932311940886</v>
      </c>
      <c r="U56" s="3">
        <v>0.31815797116771799</v>
      </c>
      <c r="V56" s="23">
        <v>0.12609579667644183</v>
      </c>
      <c r="W56" s="3">
        <v>-7.3837962443517383E-2</v>
      </c>
      <c r="X56" s="3">
        <v>16</v>
      </c>
      <c r="Y56" s="3">
        <v>37</v>
      </c>
      <c r="Z56" s="3">
        <v>0.43243243243243246</v>
      </c>
      <c r="AA56" s="37">
        <v>37.323943661971832</v>
      </c>
      <c r="AB56" s="37">
        <v>62.676056338028175</v>
      </c>
      <c r="AC56" s="37">
        <v>0</v>
      </c>
      <c r="AD56" s="21" t="s">
        <v>17</v>
      </c>
      <c r="AE56" s="45">
        <v>-0.15048590688299318</v>
      </c>
      <c r="AG56" s="16">
        <v>63</v>
      </c>
      <c r="AH56" s="16">
        <v>30</v>
      </c>
      <c r="AI56" s="16">
        <v>60</v>
      </c>
      <c r="AJ56" s="16">
        <v>18</v>
      </c>
      <c r="AK56" s="31">
        <v>0.3</v>
      </c>
      <c r="AL56">
        <v>66.077738515901061</v>
      </c>
      <c r="AM56">
        <v>28.268551236749119</v>
      </c>
      <c r="AN56" s="44">
        <v>5.6537102473498235</v>
      </c>
      <c r="AO56" s="42">
        <v>56</v>
      </c>
      <c r="AP56">
        <v>1.9572514691394149E-3</v>
      </c>
    </row>
    <row r="57" spans="1:42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v>0.16452012675305117</v>
      </c>
      <c r="U57" s="3">
        <v>0.28207831301687586</v>
      </c>
      <c r="V57" s="23">
        <v>0.10849334419994562</v>
      </c>
      <c r="W57" s="3">
        <v>-0.11591287055019944</v>
      </c>
      <c r="X57" s="3">
        <v>16</v>
      </c>
      <c r="Y57" s="3">
        <v>37</v>
      </c>
      <c r="Z57" s="3">
        <v>0.43243243243243246</v>
      </c>
      <c r="AA57" s="37">
        <v>37.323943661971832</v>
      </c>
      <c r="AB57" s="37">
        <v>62.676056338028175</v>
      </c>
      <c r="AC57" s="37">
        <v>0</v>
      </c>
      <c r="AD57" s="21" t="s">
        <v>17</v>
      </c>
      <c r="AE57" s="45">
        <v>-0.15048590688299318</v>
      </c>
      <c r="AG57" s="16">
        <v>64</v>
      </c>
      <c r="AH57" s="16">
        <v>30</v>
      </c>
      <c r="AI57" s="16">
        <v>60</v>
      </c>
      <c r="AJ57" s="16">
        <v>19</v>
      </c>
      <c r="AK57" s="31">
        <v>0.31666666666666665</v>
      </c>
      <c r="AL57">
        <v>70</v>
      </c>
      <c r="AM57">
        <v>26.086956521739129</v>
      </c>
      <c r="AN57" s="44">
        <v>3.9130434782608701</v>
      </c>
      <c r="AO57" s="43">
        <v>57</v>
      </c>
      <c r="AP57">
        <v>6.4691010961395734E-4</v>
      </c>
    </row>
    <row r="58" spans="1:42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v>0.17091769655535105</v>
      </c>
      <c r="U58" s="3">
        <v>0.26993381971937785</v>
      </c>
      <c r="V58" s="23">
        <v>0.1249575094657131</v>
      </c>
      <c r="W58" s="3">
        <v>-9.2936580400844238E-2</v>
      </c>
      <c r="X58" s="3">
        <v>16</v>
      </c>
      <c r="Y58" s="3">
        <v>37</v>
      </c>
      <c r="Z58" s="3">
        <v>0.43243243243243246</v>
      </c>
      <c r="AA58" s="37">
        <v>37.323943661971832</v>
      </c>
      <c r="AB58" s="37">
        <v>62.676056338028175</v>
      </c>
      <c r="AC58" s="37">
        <v>0</v>
      </c>
      <c r="AD58" s="21" t="s">
        <v>17</v>
      </c>
      <c r="AE58" s="45">
        <v>-0.15048590688299318</v>
      </c>
      <c r="AG58" s="16">
        <v>65</v>
      </c>
      <c r="AH58" s="16">
        <v>30</v>
      </c>
      <c r="AI58" s="16">
        <v>60</v>
      </c>
      <c r="AJ58" s="16">
        <v>17</v>
      </c>
      <c r="AK58" s="31">
        <v>0.28333333333333333</v>
      </c>
      <c r="AL58">
        <v>67.099567099567096</v>
      </c>
      <c r="AM58">
        <v>26.839826839826841</v>
      </c>
      <c r="AN58" s="44">
        <v>6.0606060606060606</v>
      </c>
      <c r="AO58" s="42">
        <v>58</v>
      </c>
      <c r="AP58">
        <v>2.5051740361456909E-2</v>
      </c>
    </row>
    <row r="59" spans="1:42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v>0.21474211185033923</v>
      </c>
      <c r="U59" s="3">
        <v>0.33222069769622814</v>
      </c>
      <c r="V59" s="23">
        <v>0.17960185185185185</v>
      </c>
      <c r="W59" s="3">
        <v>-7.2184358172986407E-2</v>
      </c>
      <c r="X59" s="3">
        <v>16</v>
      </c>
      <c r="Y59" s="3">
        <v>37</v>
      </c>
      <c r="Z59" s="3">
        <v>0.43243243243243246</v>
      </c>
      <c r="AA59" s="37">
        <v>37.323943661971832</v>
      </c>
      <c r="AB59" s="37">
        <v>62.676056338028175</v>
      </c>
      <c r="AC59" s="37">
        <v>0</v>
      </c>
      <c r="AD59" s="21" t="s">
        <v>17</v>
      </c>
      <c r="AE59" s="45">
        <v>-0.15048590688299318</v>
      </c>
      <c r="AG59" s="16">
        <v>66</v>
      </c>
      <c r="AH59" s="16">
        <v>30</v>
      </c>
      <c r="AI59" s="16">
        <v>60</v>
      </c>
      <c r="AJ59" s="16">
        <v>18</v>
      </c>
      <c r="AK59" s="31">
        <v>0.3</v>
      </c>
      <c r="AL59">
        <v>55.666666666666664</v>
      </c>
      <c r="AM59">
        <v>44.333333333333336</v>
      </c>
      <c r="AN59" s="44">
        <v>0</v>
      </c>
      <c r="AO59" s="43">
        <v>59</v>
      </c>
      <c r="AP59">
        <v>-1.4276408560275788E-2</v>
      </c>
    </row>
    <row r="60" spans="1:42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v>0.17303743864489424</v>
      </c>
      <c r="U60" s="3">
        <v>0.27921129021087093</v>
      </c>
      <c r="V60" s="23">
        <v>0.1214989648033126</v>
      </c>
      <c r="W60" s="3">
        <v>-0.14203711971426752</v>
      </c>
      <c r="X60" s="3">
        <v>16</v>
      </c>
      <c r="Y60" s="3">
        <v>37</v>
      </c>
      <c r="Z60" s="3">
        <v>0.43243243243243246</v>
      </c>
      <c r="AA60" s="37">
        <v>37.323943661971832</v>
      </c>
      <c r="AB60" s="37">
        <v>62.676056338028175</v>
      </c>
      <c r="AC60" s="37">
        <v>0</v>
      </c>
      <c r="AD60" s="21" t="s">
        <v>17</v>
      </c>
      <c r="AE60" s="45">
        <v>-0.15048590688299318</v>
      </c>
      <c r="AG60" s="16">
        <v>67</v>
      </c>
      <c r="AH60" s="16">
        <v>30</v>
      </c>
      <c r="AI60" s="16">
        <v>60</v>
      </c>
      <c r="AJ60" s="16">
        <v>16</v>
      </c>
      <c r="AK60" s="31">
        <v>0.26666666666666666</v>
      </c>
      <c r="AL60">
        <v>58.582089552238806</v>
      </c>
      <c r="AM60">
        <v>36.940298507462686</v>
      </c>
      <c r="AN60" s="44">
        <v>4.477611940298508</v>
      </c>
      <c r="AO60" s="42">
        <v>60</v>
      </c>
      <c r="AP60">
        <v>-0.14129269861357052</v>
      </c>
    </row>
    <row r="61" spans="1:42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v>0.18426880752993288</v>
      </c>
      <c r="U61" s="3">
        <v>0.31790712666995169</v>
      </c>
      <c r="V61" s="23">
        <v>0.1174106384621323</v>
      </c>
      <c r="W61" s="3">
        <v>-7.2986377526250173E-2</v>
      </c>
      <c r="X61" s="3">
        <v>16</v>
      </c>
      <c r="Y61" s="3">
        <v>37</v>
      </c>
      <c r="Z61" s="3">
        <v>0.43243243243243246</v>
      </c>
      <c r="AA61" s="37">
        <v>37.323943661971832</v>
      </c>
      <c r="AB61" s="37">
        <v>62.676056338028175</v>
      </c>
      <c r="AC61" s="37">
        <v>0</v>
      </c>
      <c r="AD61" s="21" t="s">
        <v>17</v>
      </c>
      <c r="AE61" s="45">
        <v>-0.15048590688299318</v>
      </c>
      <c r="AG61" s="16">
        <v>68</v>
      </c>
      <c r="AH61" s="16">
        <v>30</v>
      </c>
      <c r="AI61" s="16">
        <v>60</v>
      </c>
      <c r="AJ61" s="16">
        <v>15</v>
      </c>
      <c r="AK61" s="31">
        <v>0.25</v>
      </c>
      <c r="AL61">
        <v>77.519379844961236</v>
      </c>
      <c r="AM61">
        <v>17.829457364341085</v>
      </c>
      <c r="AN61" s="44">
        <v>4.6511627906976747</v>
      </c>
      <c r="AO61" s="43">
        <v>61</v>
      </c>
      <c r="AP61">
        <v>1.5069935490898134E-2</v>
      </c>
    </row>
    <row r="62" spans="1:42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v>0.21019522448547531</v>
      </c>
      <c r="U62" s="3">
        <v>0.32355095809134232</v>
      </c>
      <c r="V62" s="23">
        <v>0.12214892307692303</v>
      </c>
      <c r="W62" s="3">
        <v>-7.5053152458183614E-2</v>
      </c>
      <c r="X62" s="3">
        <v>16</v>
      </c>
      <c r="Y62" s="3">
        <v>40</v>
      </c>
      <c r="Z62" s="3">
        <v>0.4</v>
      </c>
      <c r="AA62" s="37">
        <v>36.034115138592746</v>
      </c>
      <c r="AB62" s="37">
        <v>57.569296375266518</v>
      </c>
      <c r="AC62" s="37">
        <v>6.3965884861407236</v>
      </c>
      <c r="AD62" s="21" t="s">
        <v>18</v>
      </c>
      <c r="AE62" s="45">
        <v>5.9796026590770365E-2</v>
      </c>
      <c r="AG62" s="16">
        <v>69</v>
      </c>
      <c r="AH62" s="16">
        <v>30</v>
      </c>
      <c r="AI62" s="16">
        <v>60</v>
      </c>
      <c r="AJ62" s="16">
        <v>12</v>
      </c>
      <c r="AK62" s="31">
        <v>0.2</v>
      </c>
      <c r="AL62">
        <v>70.676691729323309</v>
      </c>
      <c r="AM62">
        <v>29.323308270676691</v>
      </c>
      <c r="AN62" s="44">
        <v>0</v>
      </c>
      <c r="AO62" s="42">
        <v>62</v>
      </c>
      <c r="AP62">
        <v>0.24649537117490672</v>
      </c>
    </row>
    <row r="63" spans="1:42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v>0.16018735736742157</v>
      </c>
      <c r="U63" s="3">
        <v>0.28345399412516831</v>
      </c>
      <c r="V63" s="23">
        <v>9.1918557114228486E-2</v>
      </c>
      <c r="W63" s="3">
        <v>-0.14649415692821366</v>
      </c>
      <c r="X63" s="3">
        <v>16</v>
      </c>
      <c r="Y63" s="3">
        <v>40</v>
      </c>
      <c r="Z63" s="3">
        <v>0.4</v>
      </c>
      <c r="AA63" s="37">
        <v>36.034115138592746</v>
      </c>
      <c r="AB63" s="37">
        <v>57.569296375266518</v>
      </c>
      <c r="AC63" s="37">
        <v>6.3965884861407236</v>
      </c>
      <c r="AD63" s="21" t="s">
        <v>18</v>
      </c>
      <c r="AE63" s="45">
        <v>5.9796026590770365E-2</v>
      </c>
      <c r="AG63" s="16">
        <v>70</v>
      </c>
      <c r="AH63" s="16">
        <v>30</v>
      </c>
      <c r="AI63" s="16">
        <v>60</v>
      </c>
      <c r="AJ63" s="16">
        <v>15</v>
      </c>
      <c r="AK63" s="31">
        <v>0.25</v>
      </c>
      <c r="AL63">
        <v>70.111731843575413</v>
      </c>
      <c r="AM63">
        <v>29.88826815642458</v>
      </c>
      <c r="AN63" s="44">
        <v>0</v>
      </c>
      <c r="AO63" s="43">
        <v>63</v>
      </c>
      <c r="AP63">
        <v>-3.9043578869308371E-2</v>
      </c>
    </row>
    <row r="64" spans="1:42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v>0.15543026504053964</v>
      </c>
      <c r="U64" s="3">
        <v>0.2621629136538336</v>
      </c>
      <c r="V64" s="23">
        <v>0.10190029325513199</v>
      </c>
      <c r="W64" s="3">
        <v>-0.13377249857357743</v>
      </c>
      <c r="X64" s="3">
        <v>16</v>
      </c>
      <c r="Y64" s="3">
        <v>40</v>
      </c>
      <c r="Z64" s="3">
        <v>0.4</v>
      </c>
      <c r="AA64" s="37">
        <v>36.034115138592746</v>
      </c>
      <c r="AB64" s="37">
        <v>57.569296375266518</v>
      </c>
      <c r="AC64" s="37">
        <v>6.3965884861407236</v>
      </c>
      <c r="AD64" s="21" t="s">
        <v>18</v>
      </c>
      <c r="AE64" s="45">
        <v>5.9796026590770365E-2</v>
      </c>
      <c r="AG64" s="16">
        <v>71</v>
      </c>
      <c r="AH64" s="16">
        <v>30</v>
      </c>
      <c r="AI64" s="16">
        <v>60</v>
      </c>
      <c r="AJ64" s="16">
        <v>17</v>
      </c>
      <c r="AK64" s="31">
        <v>0.28333333333333333</v>
      </c>
      <c r="AL64">
        <v>49.657534246575338</v>
      </c>
      <c r="AM64">
        <v>50.342465753424662</v>
      </c>
      <c r="AN64" s="44">
        <v>0</v>
      </c>
      <c r="AO64" s="42">
        <v>64</v>
      </c>
      <c r="AP64">
        <v>4.540546411529417E-2</v>
      </c>
    </row>
    <row r="65" spans="1:42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v>2.8198991702140176E-2</v>
      </c>
      <c r="U65" s="3">
        <v>9.8466903256021046E-2</v>
      </c>
      <c r="V65" s="23">
        <v>2.752136752136751E-2</v>
      </c>
      <c r="W65" s="3">
        <v>-5.3521718577656412E-2</v>
      </c>
      <c r="X65" s="3">
        <v>16</v>
      </c>
      <c r="Y65" s="3">
        <v>40</v>
      </c>
      <c r="Z65" s="3">
        <v>0.4</v>
      </c>
      <c r="AA65" s="37">
        <v>36.034115138592746</v>
      </c>
      <c r="AB65" s="37">
        <v>57.569296375266518</v>
      </c>
      <c r="AC65" s="37">
        <v>6.3965884861407236</v>
      </c>
      <c r="AD65" s="21" t="s">
        <v>18</v>
      </c>
      <c r="AE65" s="45">
        <v>5.9796026590770365E-2</v>
      </c>
      <c r="AG65" s="16">
        <v>72</v>
      </c>
      <c r="AH65" s="16">
        <v>30</v>
      </c>
      <c r="AI65" s="16">
        <v>60</v>
      </c>
      <c r="AJ65" s="16">
        <v>19</v>
      </c>
      <c r="AK65" s="31">
        <v>0.31666666666666665</v>
      </c>
      <c r="AL65">
        <v>58.90804597701149</v>
      </c>
      <c r="AM65">
        <v>41.09195402298851</v>
      </c>
      <c r="AN65" s="44">
        <v>0</v>
      </c>
      <c r="AO65" s="43">
        <v>65</v>
      </c>
      <c r="AP65">
        <v>0.14788592108517468</v>
      </c>
    </row>
    <row r="66" spans="1:42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v>0.16879080656862108</v>
      </c>
      <c r="U66" s="3">
        <v>0.28189523586949583</v>
      </c>
      <c r="V66" s="23">
        <v>0.10156595744680855</v>
      </c>
      <c r="W66" s="3">
        <v>-0.15694935834362636</v>
      </c>
      <c r="X66" s="3">
        <v>16</v>
      </c>
      <c r="Y66" s="3">
        <v>40</v>
      </c>
      <c r="Z66" s="3">
        <v>0.4</v>
      </c>
      <c r="AA66" s="37">
        <v>36.034115138592746</v>
      </c>
      <c r="AB66" s="37">
        <v>57.569296375266518</v>
      </c>
      <c r="AC66" s="37">
        <v>6.3965884861407236</v>
      </c>
      <c r="AD66" s="21" t="s">
        <v>18</v>
      </c>
      <c r="AE66" s="45">
        <v>5.9796026590770365E-2</v>
      </c>
      <c r="AG66" s="16">
        <v>73</v>
      </c>
      <c r="AH66" s="16">
        <v>30</v>
      </c>
      <c r="AI66" s="16">
        <v>60</v>
      </c>
      <c r="AJ66" s="16">
        <v>16</v>
      </c>
      <c r="AK66" s="31">
        <v>0.26666666666666666</v>
      </c>
      <c r="AL66">
        <v>69.525959367945831</v>
      </c>
      <c r="AM66">
        <v>30.474040632054177</v>
      </c>
      <c r="AN66" s="44">
        <v>0</v>
      </c>
      <c r="AO66" s="42">
        <v>66</v>
      </c>
      <c r="AP66">
        <v>-0.16821944379733639</v>
      </c>
    </row>
    <row r="67" spans="1:42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v>0.15445333146647533</v>
      </c>
      <c r="U67" s="3">
        <v>0.2718998589693799</v>
      </c>
      <c r="V67" s="23">
        <v>7.5090719499478625E-2</v>
      </c>
      <c r="W67" s="3">
        <v>-0.14842858624624006</v>
      </c>
      <c r="X67" s="3">
        <v>16</v>
      </c>
      <c r="Y67" s="3">
        <v>40</v>
      </c>
      <c r="Z67" s="3">
        <v>0.4</v>
      </c>
      <c r="AA67" s="37">
        <v>36.034115138592746</v>
      </c>
      <c r="AB67" s="37">
        <v>57.569296375266518</v>
      </c>
      <c r="AC67" s="37">
        <v>6.3965884861407236</v>
      </c>
      <c r="AD67" s="21" t="s">
        <v>18</v>
      </c>
      <c r="AE67" s="45">
        <v>5.9796026590770365E-2</v>
      </c>
      <c r="AG67" s="16">
        <v>74</v>
      </c>
      <c r="AH67" s="16">
        <v>30</v>
      </c>
      <c r="AI67" s="16">
        <v>60</v>
      </c>
      <c r="AJ67" s="16">
        <v>20</v>
      </c>
      <c r="AK67" s="31">
        <v>0.33333333333333331</v>
      </c>
      <c r="AL67">
        <v>60.617760617760617</v>
      </c>
      <c r="AM67">
        <v>39.382239382239383</v>
      </c>
      <c r="AN67" s="44">
        <v>0</v>
      </c>
      <c r="AO67" s="42">
        <v>67</v>
      </c>
      <c r="AP67">
        <v>-0.1522555390315464</v>
      </c>
    </row>
    <row r="68" spans="1:42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v>0.16974719595983329</v>
      </c>
      <c r="U68" s="3">
        <v>0.28742809120299262</v>
      </c>
      <c r="V68" s="23">
        <v>0.12953809944101208</v>
      </c>
      <c r="W68" s="3">
        <v>-6.3022102927884752E-2</v>
      </c>
      <c r="X68" s="3">
        <v>22</v>
      </c>
      <c r="Y68" s="3">
        <v>44</v>
      </c>
      <c r="Z68" s="3">
        <v>0.5</v>
      </c>
      <c r="AA68" s="37">
        <v>17.11340206185567</v>
      </c>
      <c r="AB68" s="37">
        <v>82.88659793814432</v>
      </c>
      <c r="AC68" s="37">
        <v>0</v>
      </c>
      <c r="AD68" s="21" t="s">
        <v>19</v>
      </c>
      <c r="AE68" s="45">
        <v>-0.41027926509072754</v>
      </c>
      <c r="AG68" s="16">
        <v>75</v>
      </c>
      <c r="AH68" s="16">
        <v>30</v>
      </c>
      <c r="AI68" s="16">
        <v>60</v>
      </c>
      <c r="AJ68" s="16">
        <v>15</v>
      </c>
      <c r="AK68" s="31">
        <v>0.25</v>
      </c>
      <c r="AL68">
        <v>69.230769230769226</v>
      </c>
      <c r="AM68">
        <v>27.163461538461537</v>
      </c>
      <c r="AN68" s="44">
        <v>3.6057692307692304</v>
      </c>
      <c r="AO68" s="43">
        <v>68</v>
      </c>
      <c r="AP68">
        <v>-9.0603270178547857E-2</v>
      </c>
    </row>
    <row r="69" spans="1:42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v>0.17684875937101324</v>
      </c>
      <c r="U69" s="3">
        <v>0.29163980599367778</v>
      </c>
      <c r="V69" s="23">
        <v>0.14401103504649021</v>
      </c>
      <c r="W69" s="3">
        <v>-2.5451707785581409E-2</v>
      </c>
      <c r="X69" s="3">
        <v>20</v>
      </c>
      <c r="Y69" s="3">
        <v>42</v>
      </c>
      <c r="Z69" s="3">
        <v>0.47619047619047616</v>
      </c>
      <c r="AA69" s="37">
        <v>52.405063291139243</v>
      </c>
      <c r="AB69" s="37">
        <v>23.544303797468356</v>
      </c>
      <c r="AC69" s="37">
        <v>24.050632911392402</v>
      </c>
      <c r="AD69" s="21" t="s">
        <v>20</v>
      </c>
      <c r="AE69" s="45">
        <v>-0.21957753834691193</v>
      </c>
      <c r="AG69" s="16">
        <v>76</v>
      </c>
      <c r="AH69" s="16">
        <v>30</v>
      </c>
      <c r="AI69" s="16">
        <v>60</v>
      </c>
      <c r="AJ69" s="16">
        <v>16</v>
      </c>
      <c r="AK69" s="31">
        <v>0.26666666666666666</v>
      </c>
      <c r="AL69">
        <v>63.669064748201428</v>
      </c>
      <c r="AM69">
        <v>31.294964028776977</v>
      </c>
      <c r="AN69" s="44">
        <v>5.0359712230215825</v>
      </c>
      <c r="AO69" s="42">
        <v>69</v>
      </c>
      <c r="AP69">
        <v>5.5105451805838035E-2</v>
      </c>
    </row>
    <row r="70" spans="1:42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v>0.17874226945023408</v>
      </c>
      <c r="U70" s="3">
        <v>0.29073303947019857</v>
      </c>
      <c r="V70" s="23">
        <v>8.3764524493657566E-2</v>
      </c>
      <c r="W70" s="3">
        <v>-0.11565292685716155</v>
      </c>
      <c r="X70" s="3">
        <v>12</v>
      </c>
      <c r="Y70" s="3">
        <v>36</v>
      </c>
      <c r="Z70" s="3">
        <v>0.33333333333333331</v>
      </c>
      <c r="AA70" s="37">
        <v>42.553191489361694</v>
      </c>
      <c r="AB70" s="37">
        <v>45.531914893617014</v>
      </c>
      <c r="AC70" s="37">
        <v>11.914893617021274</v>
      </c>
      <c r="AD70" s="21" t="s">
        <v>21</v>
      </c>
      <c r="AE70" s="45">
        <v>9.727091505487534E-2</v>
      </c>
      <c r="AG70" s="16">
        <v>77</v>
      </c>
      <c r="AH70" s="16">
        <v>30</v>
      </c>
      <c r="AI70" s="16">
        <v>60</v>
      </c>
      <c r="AJ70" s="16">
        <v>15</v>
      </c>
      <c r="AK70" s="31">
        <v>0.25</v>
      </c>
      <c r="AL70">
        <v>62.241887905604706</v>
      </c>
      <c r="AM70">
        <v>33.038348082595867</v>
      </c>
      <c r="AN70" s="44">
        <v>4.71976401179941</v>
      </c>
      <c r="AO70" s="43">
        <v>70</v>
      </c>
      <c r="AP70">
        <v>-0.14002073256404518</v>
      </c>
    </row>
    <row r="71" spans="1:42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v>0.12421878824470084</v>
      </c>
      <c r="U71" s="3">
        <v>0.2540094798578128</v>
      </c>
      <c r="V71" s="23">
        <v>7.2080563613758822E-2</v>
      </c>
      <c r="W71" s="3">
        <v>-0.1469685575496433</v>
      </c>
      <c r="X71" s="3">
        <v>12</v>
      </c>
      <c r="Y71" s="3">
        <v>36</v>
      </c>
      <c r="Z71" s="3">
        <v>0.33333333333333331</v>
      </c>
      <c r="AA71" s="37">
        <v>42.553191489361694</v>
      </c>
      <c r="AB71" s="37">
        <v>45.531914893617014</v>
      </c>
      <c r="AC71" s="37">
        <v>11.914893617021274</v>
      </c>
      <c r="AD71" s="21" t="s">
        <v>21</v>
      </c>
      <c r="AE71" s="45">
        <v>9.727091505487534E-2</v>
      </c>
      <c r="AG71" s="16">
        <v>78</v>
      </c>
      <c r="AH71" s="16">
        <v>30</v>
      </c>
      <c r="AI71" s="16">
        <v>60</v>
      </c>
      <c r="AJ71" s="16">
        <v>20</v>
      </c>
      <c r="AK71" s="31">
        <v>0.33333333333333331</v>
      </c>
      <c r="AL71">
        <v>69.075144508670519</v>
      </c>
      <c r="AM71">
        <v>22.25433526011561</v>
      </c>
      <c r="AN71" s="44">
        <v>8.6705202312138745</v>
      </c>
      <c r="AO71" s="42">
        <v>71</v>
      </c>
      <c r="AP71">
        <v>0.14773929627573557</v>
      </c>
    </row>
    <row r="72" spans="1:42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v>0.15971201135729859</v>
      </c>
      <c r="U72" s="3">
        <v>0.27426664153092895</v>
      </c>
      <c r="V72" s="23">
        <v>9.2081883316274329E-2</v>
      </c>
      <c r="W72" s="3">
        <v>-0.1232947012787068</v>
      </c>
      <c r="X72" s="3">
        <v>12</v>
      </c>
      <c r="Y72" s="3">
        <v>36</v>
      </c>
      <c r="Z72" s="3">
        <v>0.33333333333333331</v>
      </c>
      <c r="AA72" s="37">
        <v>42.553191489361694</v>
      </c>
      <c r="AB72" s="37">
        <v>45.531914893617014</v>
      </c>
      <c r="AC72" s="37">
        <v>11.914893617021274</v>
      </c>
      <c r="AD72" s="21" t="s">
        <v>21</v>
      </c>
      <c r="AE72" s="45">
        <v>9.727091505487534E-2</v>
      </c>
      <c r="AG72" s="16">
        <v>79</v>
      </c>
      <c r="AH72" s="16">
        <v>30</v>
      </c>
      <c r="AI72" s="16">
        <v>60</v>
      </c>
      <c r="AJ72" s="16">
        <v>18</v>
      </c>
      <c r="AK72" s="31">
        <v>0.3</v>
      </c>
      <c r="AL72">
        <v>70.183486238532112</v>
      </c>
      <c r="AM72">
        <v>26.605504587155966</v>
      </c>
      <c r="AN72" s="44">
        <v>3.2110091743119273</v>
      </c>
      <c r="AO72" s="43">
        <v>72</v>
      </c>
      <c r="AP72">
        <v>-4.2925534360946926E-2</v>
      </c>
    </row>
    <row r="73" spans="1:42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v>0.22694922697194084</v>
      </c>
      <c r="U73" s="3">
        <v>0.33477562744051365</v>
      </c>
      <c r="V73" s="23">
        <v>0.12422346368715083</v>
      </c>
      <c r="W73" s="3">
        <v>-0.1365803677318897</v>
      </c>
      <c r="X73" s="3">
        <v>12</v>
      </c>
      <c r="Y73" s="3">
        <v>36</v>
      </c>
      <c r="Z73" s="3">
        <v>0.33333333333333331</v>
      </c>
      <c r="AA73" s="37">
        <v>42.553191489361694</v>
      </c>
      <c r="AB73" s="37">
        <v>45.531914893617014</v>
      </c>
      <c r="AC73" s="37">
        <v>11.914893617021274</v>
      </c>
      <c r="AD73" s="21" t="s">
        <v>21</v>
      </c>
      <c r="AE73" s="45">
        <v>9.727091505487534E-2</v>
      </c>
      <c r="AG73" s="16">
        <v>80</v>
      </c>
      <c r="AH73" s="16">
        <v>30</v>
      </c>
      <c r="AI73" s="16">
        <v>60</v>
      </c>
      <c r="AJ73" s="16">
        <v>12</v>
      </c>
      <c r="AK73" s="31">
        <v>0.2</v>
      </c>
      <c r="AL73">
        <v>59.121621621621621</v>
      </c>
      <c r="AM73">
        <v>40.878378378378379</v>
      </c>
      <c r="AN73" s="44">
        <v>0</v>
      </c>
      <c r="AO73" s="42">
        <v>73</v>
      </c>
      <c r="AP73">
        <v>-0.17332934842820819</v>
      </c>
    </row>
    <row r="74" spans="1:42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v>0.12973545538702552</v>
      </c>
      <c r="U74" s="3">
        <v>0.25048883455876841</v>
      </c>
      <c r="V74" s="23">
        <v>6.8022224037911555E-2</v>
      </c>
      <c r="W74" s="3">
        <v>-0.1762459496991205</v>
      </c>
      <c r="X74" s="3">
        <v>12</v>
      </c>
      <c r="Y74" s="3">
        <v>36</v>
      </c>
      <c r="Z74" s="3">
        <v>0.33333333333333331</v>
      </c>
      <c r="AA74" s="37">
        <v>42.553191489361694</v>
      </c>
      <c r="AB74" s="37">
        <v>45.531914893617014</v>
      </c>
      <c r="AC74" s="37">
        <v>11.914893617021274</v>
      </c>
      <c r="AD74" s="21" t="s">
        <v>21</v>
      </c>
      <c r="AE74" s="45">
        <v>9.727091505487534E-2</v>
      </c>
      <c r="AG74" s="16">
        <v>81</v>
      </c>
      <c r="AH74" s="16">
        <v>30</v>
      </c>
      <c r="AI74" s="16">
        <v>60</v>
      </c>
      <c r="AJ74" s="16">
        <v>11</v>
      </c>
      <c r="AK74" s="31">
        <v>0.18333333333333332</v>
      </c>
      <c r="AL74">
        <v>80.882352941176478</v>
      </c>
      <c r="AM74">
        <v>12.867647058823529</v>
      </c>
      <c r="AN74" s="44">
        <v>6.25</v>
      </c>
      <c r="AO74" s="43">
        <v>74</v>
      </c>
      <c r="AP74">
        <v>0.10856215033557715</v>
      </c>
    </row>
    <row r="75" spans="1:42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v>0.11756301566876085</v>
      </c>
      <c r="U75" s="3">
        <v>0.23922624540508819</v>
      </c>
      <c r="V75" s="23">
        <v>4.9668696199873991E-2</v>
      </c>
      <c r="W75" s="3">
        <v>-0.13600552640668429</v>
      </c>
      <c r="X75" s="3">
        <v>12</v>
      </c>
      <c r="Y75" s="3">
        <v>36</v>
      </c>
      <c r="Z75" s="3">
        <v>0.33333333333333331</v>
      </c>
      <c r="AA75" s="37">
        <v>42.553191489361694</v>
      </c>
      <c r="AB75" s="37">
        <v>45.531914893617014</v>
      </c>
      <c r="AC75" s="37">
        <v>11.914893617021274</v>
      </c>
      <c r="AD75" s="21" t="s">
        <v>21</v>
      </c>
      <c r="AE75" s="45">
        <v>9.727091505487534E-2</v>
      </c>
      <c r="AG75" s="16">
        <v>82</v>
      </c>
      <c r="AH75" s="16">
        <v>30</v>
      </c>
      <c r="AI75" s="16">
        <v>60</v>
      </c>
      <c r="AJ75" s="16">
        <v>16</v>
      </c>
      <c r="AK75" s="31">
        <v>0.26666666666666666</v>
      </c>
      <c r="AL75">
        <v>64.356435643564353</v>
      </c>
      <c r="AM75">
        <v>31.188118811881189</v>
      </c>
      <c r="AN75" s="44">
        <v>4.455445544554455</v>
      </c>
      <c r="AO75" s="42">
        <v>75</v>
      </c>
      <c r="AP75">
        <v>-3.9463198912829234E-2</v>
      </c>
    </row>
    <row r="76" spans="1:42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v>0.18489561321950818</v>
      </c>
      <c r="U76" s="3">
        <v>0.29539267443630696</v>
      </c>
      <c r="V76" s="23">
        <v>9.1746824289595422E-2</v>
      </c>
      <c r="W76" s="3">
        <v>-0.14360216992126901</v>
      </c>
      <c r="X76" s="3">
        <v>20</v>
      </c>
      <c r="Y76" s="3">
        <v>25</v>
      </c>
      <c r="Z76" s="3">
        <v>0.8</v>
      </c>
      <c r="AA76" s="37">
        <v>37.810945273631845</v>
      </c>
      <c r="AB76" s="37">
        <v>53.482587064676622</v>
      </c>
      <c r="AC76" s="37">
        <v>8.7064676616915424</v>
      </c>
      <c r="AD76" s="21" t="s">
        <v>22</v>
      </c>
      <c r="AE76" s="45">
        <v>0.10742331222009945</v>
      </c>
      <c r="AG76" s="16">
        <v>83</v>
      </c>
      <c r="AH76" s="16">
        <v>30</v>
      </c>
      <c r="AI76" s="16">
        <v>60</v>
      </c>
      <c r="AJ76" s="16">
        <v>16</v>
      </c>
      <c r="AK76" s="31">
        <v>0.26666666666666666</v>
      </c>
      <c r="AL76">
        <v>74.203821656050948</v>
      </c>
      <c r="AM76">
        <v>25.796178343949045</v>
      </c>
      <c r="AN76" s="44">
        <v>0</v>
      </c>
      <c r="AO76" s="43">
        <v>76</v>
      </c>
      <c r="AP76">
        <v>6.3858787242868059E-2</v>
      </c>
    </row>
    <row r="77" spans="1:42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v>0.16340807321993861</v>
      </c>
      <c r="U77" s="3">
        <v>0.27749467906146186</v>
      </c>
      <c r="V77" s="23">
        <v>0.10139118040089085</v>
      </c>
      <c r="W77" s="3">
        <v>-0.18055864266133217</v>
      </c>
      <c r="X77" s="3">
        <v>20</v>
      </c>
      <c r="Y77" s="3">
        <v>25</v>
      </c>
      <c r="Z77" s="3">
        <v>0.8</v>
      </c>
      <c r="AA77" s="37">
        <v>37.810945273631845</v>
      </c>
      <c r="AB77" s="37">
        <v>53.482587064676622</v>
      </c>
      <c r="AC77" s="37">
        <v>8.7064676616915424</v>
      </c>
      <c r="AD77" s="21" t="s">
        <v>22</v>
      </c>
      <c r="AE77" s="45">
        <v>0.10742331222009945</v>
      </c>
      <c r="AG77" s="16">
        <v>84</v>
      </c>
      <c r="AH77" s="16">
        <v>30</v>
      </c>
      <c r="AI77" s="16">
        <v>60</v>
      </c>
      <c r="AJ77" s="16">
        <v>17</v>
      </c>
      <c r="AK77" s="31">
        <v>0.28333333333333333</v>
      </c>
      <c r="AL77">
        <v>79.264214046822744</v>
      </c>
      <c r="AM77">
        <v>20.735785953177256</v>
      </c>
      <c r="AN77" s="44">
        <v>0</v>
      </c>
      <c r="AO77" s="42">
        <v>77</v>
      </c>
      <c r="AP77">
        <v>-0.16449506162033833</v>
      </c>
    </row>
    <row r="78" spans="1:42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v>0.17112222165535779</v>
      </c>
      <c r="U78" s="3">
        <v>0.27266096920468985</v>
      </c>
      <c r="V78" s="23">
        <v>0.11185559988323442</v>
      </c>
      <c r="W78" s="3">
        <v>-0.15675943717845409</v>
      </c>
      <c r="X78" s="3">
        <v>20</v>
      </c>
      <c r="Y78" s="3">
        <v>25</v>
      </c>
      <c r="Z78" s="3">
        <v>0.8</v>
      </c>
      <c r="AA78" s="37">
        <v>37.810945273631845</v>
      </c>
      <c r="AB78" s="37">
        <v>53.482587064676622</v>
      </c>
      <c r="AC78" s="37">
        <v>8.7064676616915424</v>
      </c>
      <c r="AD78" s="21" t="s">
        <v>22</v>
      </c>
      <c r="AE78" s="45">
        <v>0.10742331222009945</v>
      </c>
      <c r="AG78" s="16">
        <v>85</v>
      </c>
      <c r="AH78" s="16">
        <v>30</v>
      </c>
      <c r="AI78" s="16">
        <v>60</v>
      </c>
      <c r="AJ78" s="16">
        <v>18</v>
      </c>
      <c r="AK78" s="31">
        <v>0.3</v>
      </c>
      <c r="AL78">
        <v>85.211267605633793</v>
      </c>
      <c r="AM78">
        <v>11.267605633802818</v>
      </c>
      <c r="AN78" s="44">
        <v>3.5211267605633805</v>
      </c>
      <c r="AO78" s="43">
        <v>78</v>
      </c>
      <c r="AP78">
        <v>-4.2740816747317556E-3</v>
      </c>
    </row>
    <row r="79" spans="1:42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v>0.21502042892799794</v>
      </c>
      <c r="U79" s="3">
        <v>0.31915351383223067</v>
      </c>
      <c r="V79" s="23">
        <v>0.12206478116606094</v>
      </c>
      <c r="W79" s="3">
        <v>-0.17921843548275151</v>
      </c>
      <c r="X79" s="3">
        <v>20</v>
      </c>
      <c r="Y79" s="3">
        <v>25</v>
      </c>
      <c r="Z79" s="3">
        <v>0.8</v>
      </c>
      <c r="AA79" s="37">
        <v>37.810945273631845</v>
      </c>
      <c r="AB79" s="37">
        <v>53.482587064676622</v>
      </c>
      <c r="AC79" s="37">
        <v>8.7064676616915424</v>
      </c>
      <c r="AD79" s="21" t="s">
        <v>22</v>
      </c>
      <c r="AE79" s="45">
        <v>0.10742331222009945</v>
      </c>
      <c r="AG79" s="16">
        <v>86</v>
      </c>
      <c r="AH79" s="16">
        <v>30</v>
      </c>
      <c r="AI79" s="16">
        <v>60</v>
      </c>
      <c r="AJ79" s="16">
        <v>16</v>
      </c>
      <c r="AK79" s="31">
        <v>0.26666666666666666</v>
      </c>
      <c r="AL79">
        <v>70.754716981132077</v>
      </c>
      <c r="AM79">
        <v>24.056603773584907</v>
      </c>
      <c r="AN79" s="44">
        <v>5.1886792452830202</v>
      </c>
      <c r="AO79" s="42">
        <v>79</v>
      </c>
      <c r="AP79">
        <v>-5.8603915997654077E-2</v>
      </c>
    </row>
    <row r="80" spans="1:42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v>0.16716261933861171</v>
      </c>
      <c r="U80" s="3">
        <v>0.27164810688483393</v>
      </c>
      <c r="V80" s="23">
        <v>9.6236722306525052E-2</v>
      </c>
      <c r="W80" s="3">
        <v>-0.18961422766372893</v>
      </c>
      <c r="X80" s="3">
        <v>20</v>
      </c>
      <c r="Y80" s="3">
        <v>25</v>
      </c>
      <c r="Z80" s="3">
        <v>0.8</v>
      </c>
      <c r="AA80" s="37">
        <v>37.810945273631845</v>
      </c>
      <c r="AB80" s="37">
        <v>53.482587064676622</v>
      </c>
      <c r="AC80" s="37">
        <v>8.7064676616915424</v>
      </c>
      <c r="AD80" s="21" t="s">
        <v>22</v>
      </c>
      <c r="AE80" s="45">
        <v>0.10742331222009945</v>
      </c>
      <c r="AG80" s="16">
        <v>87</v>
      </c>
      <c r="AH80" s="16">
        <v>30</v>
      </c>
      <c r="AI80" s="16">
        <v>60</v>
      </c>
      <c r="AJ80" s="16">
        <v>17</v>
      </c>
      <c r="AK80" s="31">
        <v>0.28333333333333333</v>
      </c>
      <c r="AL80">
        <v>70.445344129554655</v>
      </c>
      <c r="AM80">
        <v>23.076923076923073</v>
      </c>
      <c r="AN80" s="44">
        <v>6.4777327935222671</v>
      </c>
      <c r="AO80" s="43">
        <v>80</v>
      </c>
      <c r="AP80">
        <v>0.16667242923851275</v>
      </c>
    </row>
    <row r="81" spans="1:42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v>0.1820807999308417</v>
      </c>
      <c r="U81" s="3">
        <v>0.31200280298270766</v>
      </c>
      <c r="V81" s="23">
        <v>0.10901668806161742</v>
      </c>
      <c r="W81" s="3">
        <v>-0.14348770706489536</v>
      </c>
      <c r="X81" s="3">
        <v>20</v>
      </c>
      <c r="Y81" s="3">
        <v>25</v>
      </c>
      <c r="Z81" s="3">
        <v>0.8</v>
      </c>
      <c r="AA81" s="37">
        <v>37.810945273631845</v>
      </c>
      <c r="AB81" s="37">
        <v>53.482587064676622</v>
      </c>
      <c r="AC81" s="37">
        <v>8.7064676616915424</v>
      </c>
      <c r="AD81" s="21" t="s">
        <v>22</v>
      </c>
      <c r="AE81" s="45">
        <v>0.10742331222009945</v>
      </c>
      <c r="AG81" s="16">
        <v>88</v>
      </c>
      <c r="AH81" s="16">
        <v>30</v>
      </c>
      <c r="AI81" s="16">
        <v>60</v>
      </c>
      <c r="AJ81" s="16">
        <v>21</v>
      </c>
      <c r="AK81" s="31">
        <v>0.35</v>
      </c>
      <c r="AL81">
        <v>93.1899641577061</v>
      </c>
      <c r="AM81">
        <v>0</v>
      </c>
      <c r="AN81" s="44">
        <v>6.8100358422939076</v>
      </c>
      <c r="AO81" s="42">
        <v>81</v>
      </c>
      <c r="AP81">
        <v>-0.16465639082794031</v>
      </c>
    </row>
    <row r="82" spans="1:42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v>0.17838727919896213</v>
      </c>
      <c r="U82" s="3">
        <v>0.29312287459320907</v>
      </c>
      <c r="V82" s="23">
        <v>9.0182835271603104E-2</v>
      </c>
      <c r="W82" s="3">
        <v>-0.14472521646934083</v>
      </c>
      <c r="X82" s="3">
        <v>12</v>
      </c>
      <c r="Y82" s="3">
        <v>39</v>
      </c>
      <c r="Z82" s="3">
        <v>0.30769230769230771</v>
      </c>
      <c r="AA82" s="37">
        <v>43.333333333333336</v>
      </c>
      <c r="AB82" s="37">
        <v>56.666666666666679</v>
      </c>
      <c r="AC82" s="37">
        <v>0</v>
      </c>
      <c r="AD82" s="21" t="s">
        <v>23</v>
      </c>
      <c r="AE82" s="45">
        <v>0.19177055868495108</v>
      </c>
      <c r="AG82" s="16">
        <v>89</v>
      </c>
      <c r="AH82" s="16">
        <v>30</v>
      </c>
      <c r="AI82" s="16">
        <v>60</v>
      </c>
      <c r="AJ82" s="16">
        <v>18</v>
      </c>
      <c r="AK82" s="31">
        <v>0.3</v>
      </c>
      <c r="AL82">
        <v>100</v>
      </c>
      <c r="AM82">
        <v>0</v>
      </c>
      <c r="AN82" s="44">
        <v>0</v>
      </c>
      <c r="AO82" s="43">
        <v>82</v>
      </c>
      <c r="AP82">
        <v>-5.931237943644424E-2</v>
      </c>
    </row>
    <row r="83" spans="1:42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v>0.15114494904851641</v>
      </c>
      <c r="U83" s="3">
        <v>0.26627983604750688</v>
      </c>
      <c r="V83" s="23">
        <v>9.4246700045516621E-2</v>
      </c>
      <c r="W83" s="3">
        <v>-0.18022838859160376</v>
      </c>
      <c r="X83" s="3">
        <v>12</v>
      </c>
      <c r="Y83" s="3">
        <v>39</v>
      </c>
      <c r="Z83" s="3">
        <v>0.30769230769230771</v>
      </c>
      <c r="AA83" s="37">
        <v>43.333333333333336</v>
      </c>
      <c r="AB83" s="37">
        <v>56.666666666666679</v>
      </c>
      <c r="AC83" s="37">
        <v>0</v>
      </c>
      <c r="AD83" s="21" t="s">
        <v>23</v>
      </c>
      <c r="AE83" s="45">
        <v>0.19177055868495108</v>
      </c>
      <c r="AG83" s="16">
        <v>90</v>
      </c>
      <c r="AH83" s="16">
        <v>30</v>
      </c>
      <c r="AI83" s="16">
        <v>60</v>
      </c>
      <c r="AJ83" s="16">
        <v>21</v>
      </c>
      <c r="AK83" s="31">
        <v>0.35</v>
      </c>
      <c r="AL83">
        <v>93.582887700534755</v>
      </c>
      <c r="AM83">
        <v>0</v>
      </c>
      <c r="AN83" s="44">
        <v>6.4171122994652396</v>
      </c>
      <c r="AO83" s="42">
        <v>83</v>
      </c>
      <c r="AP83">
        <v>2.3715004087991761E-2</v>
      </c>
    </row>
    <row r="84" spans="1:42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v>0.18308069264385887</v>
      </c>
      <c r="U84" s="3">
        <v>0.2752740696604562</v>
      </c>
      <c r="V84" s="23">
        <v>0.10645211726384365</v>
      </c>
      <c r="W84" s="3">
        <v>-0.10436722669394896</v>
      </c>
      <c r="X84" s="3">
        <v>12</v>
      </c>
      <c r="Y84" s="3">
        <v>39</v>
      </c>
      <c r="Z84" s="3">
        <v>0.30769230769230771</v>
      </c>
      <c r="AA84" s="37">
        <v>43.333333333333336</v>
      </c>
      <c r="AB84" s="37">
        <v>56.666666666666679</v>
      </c>
      <c r="AC84" s="37">
        <v>0</v>
      </c>
      <c r="AD84" s="21" t="s">
        <v>23</v>
      </c>
      <c r="AE84" s="45">
        <v>0.19177055868495108</v>
      </c>
      <c r="AG84" s="16">
        <v>91</v>
      </c>
      <c r="AH84" s="16">
        <v>30</v>
      </c>
      <c r="AI84" s="16">
        <v>60</v>
      </c>
      <c r="AJ84" s="16">
        <v>18</v>
      </c>
      <c r="AK84" s="31">
        <v>0.3</v>
      </c>
      <c r="AL84">
        <v>95.358649789029542</v>
      </c>
      <c r="AM84">
        <v>0</v>
      </c>
      <c r="AN84" s="44">
        <v>4.6413502109704634</v>
      </c>
      <c r="AO84" s="43">
        <v>84</v>
      </c>
      <c r="AP84">
        <v>8.5647074342821927E-2</v>
      </c>
    </row>
    <row r="85" spans="1:42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v>0.23037162108348333</v>
      </c>
      <c r="U85" s="3">
        <v>0.32878376721491548</v>
      </c>
      <c r="V85" s="23">
        <v>0.12696503496503495</v>
      </c>
      <c r="W85" s="3">
        <v>-0.14976659416614371</v>
      </c>
      <c r="X85" s="3">
        <v>12</v>
      </c>
      <c r="Y85" s="3">
        <v>39</v>
      </c>
      <c r="Z85" s="3">
        <v>0.30769230769230771</v>
      </c>
      <c r="AA85" s="37">
        <v>43.333333333333336</v>
      </c>
      <c r="AB85" s="37">
        <v>56.666666666666679</v>
      </c>
      <c r="AC85" s="37">
        <v>0</v>
      </c>
      <c r="AD85" s="21" t="s">
        <v>23</v>
      </c>
      <c r="AE85" s="45">
        <v>0.19177055868495108</v>
      </c>
      <c r="AG85" s="16">
        <v>92</v>
      </c>
      <c r="AH85" s="16">
        <v>30</v>
      </c>
      <c r="AI85" s="16">
        <v>60</v>
      </c>
      <c r="AJ85" s="16">
        <v>22</v>
      </c>
      <c r="AK85" s="31">
        <v>0.36666666666666664</v>
      </c>
      <c r="AL85">
        <v>94.552529182879368</v>
      </c>
      <c r="AM85">
        <v>0</v>
      </c>
      <c r="AN85" s="44">
        <v>5.4474708171206228</v>
      </c>
      <c r="AO85" s="42">
        <v>85</v>
      </c>
      <c r="AP85">
        <v>5.9684076163540767E-2</v>
      </c>
    </row>
    <row r="86" spans="1:42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v>0.1744186046511628</v>
      </c>
      <c r="U86" s="3">
        <v>0.28068075725741415</v>
      </c>
      <c r="V86" s="23">
        <v>9.9353047676523837E-2</v>
      </c>
      <c r="W86" s="3">
        <v>-0.17713892236185233</v>
      </c>
      <c r="X86" s="3">
        <v>12</v>
      </c>
      <c r="Y86" s="3">
        <v>39</v>
      </c>
      <c r="Z86" s="3">
        <v>0.30769230769230771</v>
      </c>
      <c r="AA86" s="37">
        <v>43.333333333333336</v>
      </c>
      <c r="AB86" s="37">
        <v>56.666666666666679</v>
      </c>
      <c r="AC86" s="37">
        <v>0</v>
      </c>
      <c r="AD86" s="21" t="s">
        <v>23</v>
      </c>
      <c r="AE86" s="45">
        <v>0.19177055868495108</v>
      </c>
      <c r="AG86" s="16">
        <v>93</v>
      </c>
      <c r="AH86" s="16">
        <v>30</v>
      </c>
      <c r="AI86" s="16">
        <v>60</v>
      </c>
      <c r="AJ86" s="16">
        <v>27</v>
      </c>
      <c r="AK86" s="31">
        <v>0.45</v>
      </c>
      <c r="AL86">
        <v>92.20779220779221</v>
      </c>
      <c r="AM86">
        <v>0</v>
      </c>
      <c r="AN86" s="44">
        <v>7.7922077922077921</v>
      </c>
      <c r="AO86" s="43">
        <v>86</v>
      </c>
      <c r="AP86">
        <v>3.4924823904195046E-2</v>
      </c>
    </row>
    <row r="87" spans="1:42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v>0.18564190547677123</v>
      </c>
      <c r="U87" s="3">
        <v>0.32270872000064066</v>
      </c>
      <c r="V87" s="23">
        <v>0.12318779196511985</v>
      </c>
      <c r="W87" s="3">
        <v>-0.14267479790100698</v>
      </c>
      <c r="X87" s="3">
        <v>12</v>
      </c>
      <c r="Y87" s="3">
        <v>39</v>
      </c>
      <c r="Z87" s="3">
        <v>0.30769230769230771</v>
      </c>
      <c r="AA87" s="37">
        <v>43.333333333333336</v>
      </c>
      <c r="AB87" s="37">
        <v>56.666666666666679</v>
      </c>
      <c r="AC87" s="37">
        <v>0</v>
      </c>
      <c r="AD87" s="21" t="s">
        <v>23</v>
      </c>
      <c r="AE87" s="45">
        <v>0.19177055868495108</v>
      </c>
      <c r="AO87" s="42">
        <v>87</v>
      </c>
      <c r="AP87">
        <v>-0.11919692581988156</v>
      </c>
    </row>
    <row r="88" spans="1:42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v>0.16593520772916895</v>
      </c>
      <c r="U88" s="3">
        <v>0.27919051877612683</v>
      </c>
      <c r="V88" s="23">
        <v>0.11913918128654971</v>
      </c>
      <c r="W88" s="3">
        <v>-5.5553252925491521E-2</v>
      </c>
      <c r="X88" s="3">
        <v>22</v>
      </c>
      <c r="Y88" s="3">
        <v>26</v>
      </c>
      <c r="Z88" s="3">
        <v>0.84615384615384615</v>
      </c>
      <c r="AA88" s="37">
        <v>51.267605633802816</v>
      </c>
      <c r="AB88" s="37">
        <v>48.732394366197184</v>
      </c>
      <c r="AC88" s="37">
        <v>0</v>
      </c>
      <c r="AD88" s="21" t="s">
        <v>25</v>
      </c>
      <c r="AE88" s="45">
        <v>-8.3520611702586955E-2</v>
      </c>
      <c r="AO88" s="43">
        <v>88</v>
      </c>
      <c r="AP88">
        <v>-5.7413458278325114E-2</v>
      </c>
    </row>
    <row r="89" spans="1:42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v>0.15495186601608862</v>
      </c>
      <c r="U89" s="3">
        <v>0.27456902720250043</v>
      </c>
      <c r="V89" s="23">
        <v>0.12284807809640025</v>
      </c>
      <c r="W89" s="3">
        <v>-4.7916573689769593E-2</v>
      </c>
      <c r="X89" s="3">
        <v>19</v>
      </c>
      <c r="Y89" s="3">
        <v>40</v>
      </c>
      <c r="Z89" s="3">
        <v>0.47499999999999998</v>
      </c>
      <c r="AA89" s="37">
        <v>44.47004608294931</v>
      </c>
      <c r="AB89" s="37">
        <v>55.529953917050697</v>
      </c>
      <c r="AC89" s="37">
        <v>0</v>
      </c>
      <c r="AD89" s="21" t="s">
        <v>14</v>
      </c>
      <c r="AE89" s="45">
        <v>-4.3740884933679433E-2</v>
      </c>
      <c r="AG89" s="16"/>
      <c r="AO89" s="42">
        <v>89</v>
      </c>
      <c r="AP89">
        <v>9.6265679231401668E-2</v>
      </c>
    </row>
    <row r="90" spans="1:42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v>0.16753668171557567</v>
      </c>
      <c r="U90" s="3">
        <v>0.29039329436056299</v>
      </c>
      <c r="V90" s="23">
        <v>0.13323512080141428</v>
      </c>
      <c r="W90" s="3">
        <v>-5.8907552637723334E-2</v>
      </c>
      <c r="X90" s="3">
        <v>27</v>
      </c>
      <c r="Y90" s="3">
        <v>46</v>
      </c>
      <c r="Z90" s="3">
        <v>0.58695652173913049</v>
      </c>
      <c r="AA90" s="37">
        <v>65.352697095435687</v>
      </c>
      <c r="AB90" s="37">
        <v>34.647302904564313</v>
      </c>
      <c r="AC90" s="37">
        <v>0</v>
      </c>
      <c r="AD90" s="21" t="s">
        <v>26</v>
      </c>
      <c r="AE90" s="45">
        <v>-0.11334292697342147</v>
      </c>
      <c r="AG90" s="16"/>
      <c r="AO90" s="43">
        <v>90</v>
      </c>
      <c r="AP90">
        <v>1.4888632547519681E-2</v>
      </c>
    </row>
    <row r="91" spans="1:42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v>0.19745051889996362</v>
      </c>
      <c r="U91" s="3">
        <v>0.30948092111681313</v>
      </c>
      <c r="V91" s="23">
        <v>0.1122641509433962</v>
      </c>
      <c r="W91" s="3">
        <v>-9.7384902232633741E-2</v>
      </c>
      <c r="X91" s="3">
        <v>25</v>
      </c>
      <c r="Y91" s="3">
        <v>35</v>
      </c>
      <c r="Z91" s="3">
        <v>0.7142857142857143</v>
      </c>
      <c r="AA91" s="37">
        <v>48.421052631578945</v>
      </c>
      <c r="AB91" s="37">
        <v>42.105263157894733</v>
      </c>
      <c r="AC91" s="37">
        <v>9.4736842105263168</v>
      </c>
      <c r="AD91" s="21" t="s">
        <v>27</v>
      </c>
      <c r="AE91" s="45">
        <v>7.287496003245264E-2</v>
      </c>
      <c r="AO91" s="42">
        <v>91</v>
      </c>
      <c r="AP91">
        <v>0.11445951511275329</v>
      </c>
    </row>
    <row r="92" spans="1:42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v>0.16675814542072598</v>
      </c>
      <c r="U92" s="3">
        <v>0.28095446592730955</v>
      </c>
      <c r="V92" s="23">
        <v>0.12284927735719198</v>
      </c>
      <c r="W92" s="3">
        <v>-0.17152373022481268</v>
      </c>
      <c r="X92" s="3">
        <v>25</v>
      </c>
      <c r="Y92" s="3">
        <v>35</v>
      </c>
      <c r="Z92" s="3">
        <v>0.7142857142857143</v>
      </c>
      <c r="AA92" s="37">
        <v>48.421052631578945</v>
      </c>
      <c r="AB92" s="37">
        <v>42.105263157894733</v>
      </c>
      <c r="AC92" s="37">
        <v>9.4736842105263168</v>
      </c>
      <c r="AD92" s="21" t="s">
        <v>27</v>
      </c>
      <c r="AE92" s="45">
        <v>7.287496003245264E-2</v>
      </c>
      <c r="AO92" s="43">
        <v>92</v>
      </c>
      <c r="AP92">
        <v>-0.23936793728233199</v>
      </c>
    </row>
    <row r="93" spans="1:42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v>0.16555565301289363</v>
      </c>
      <c r="U93" s="3">
        <v>0.26451636968785397</v>
      </c>
      <c r="V93" s="23">
        <v>0.10692650996727165</v>
      </c>
      <c r="W93" s="3">
        <v>-0.1164225758208593</v>
      </c>
      <c r="X93" s="3">
        <v>25</v>
      </c>
      <c r="Y93" s="3">
        <v>35</v>
      </c>
      <c r="Z93" s="3">
        <v>0.7142857142857143</v>
      </c>
      <c r="AA93" s="37">
        <v>48.421052631578945</v>
      </c>
      <c r="AB93" s="37">
        <v>42.105263157894733</v>
      </c>
      <c r="AC93" s="37">
        <v>9.4736842105263168</v>
      </c>
      <c r="AD93" s="21" t="s">
        <v>27</v>
      </c>
      <c r="AE93" s="45">
        <v>7.287496003245264E-2</v>
      </c>
      <c r="AO93" s="42">
        <v>93</v>
      </c>
      <c r="AP93">
        <v>0.17019139430144403</v>
      </c>
    </row>
    <row r="94" spans="1:42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v>0.1439969280655346</v>
      </c>
      <c r="U94" s="3">
        <v>0.2439830093763449</v>
      </c>
      <c r="V94" s="23">
        <v>0.10711190132236917</v>
      </c>
      <c r="W94" s="3">
        <v>-0.14919793687597596</v>
      </c>
      <c r="X94" s="3">
        <v>25</v>
      </c>
      <c r="Y94" s="3">
        <v>35</v>
      </c>
      <c r="Z94" s="3">
        <v>0.7142857142857143</v>
      </c>
      <c r="AA94" s="37">
        <v>48.421052631578945</v>
      </c>
      <c r="AB94" s="37">
        <v>42.105263157894733</v>
      </c>
      <c r="AC94" s="37">
        <v>9.4736842105263168</v>
      </c>
      <c r="AD94" s="21" t="s">
        <v>27</v>
      </c>
      <c r="AE94" s="45">
        <v>7.287496003245264E-2</v>
      </c>
    </row>
    <row r="95" spans="1:42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v>0.22719741321309861</v>
      </c>
      <c r="U95" s="3">
        <v>0.39407181097226912</v>
      </c>
      <c r="V95" s="23">
        <v>0.21147766323024053</v>
      </c>
      <c r="W95" s="3">
        <v>-5.5066228694902269E-2</v>
      </c>
      <c r="X95" s="3">
        <v>25</v>
      </c>
      <c r="Y95" s="3">
        <v>35</v>
      </c>
      <c r="Z95" s="3">
        <v>0.7142857142857143</v>
      </c>
      <c r="AA95" s="37">
        <v>48.421052631578945</v>
      </c>
      <c r="AB95" s="37">
        <v>42.105263157894733</v>
      </c>
      <c r="AC95" s="37">
        <v>9.4736842105263168</v>
      </c>
      <c r="AD95" s="21" t="s">
        <v>27</v>
      </c>
      <c r="AE95" s="45">
        <v>7.287496003245264E-2</v>
      </c>
    </row>
    <row r="96" spans="1:42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v>0.20335114201718679</v>
      </c>
      <c r="U96" s="3">
        <v>0.32835721370715754</v>
      </c>
      <c r="V96" s="23">
        <v>0.12513346022078414</v>
      </c>
      <c r="W96" s="3">
        <v>-8.5006766889791169E-2</v>
      </c>
      <c r="X96" s="3">
        <v>18</v>
      </c>
      <c r="Y96" s="3">
        <v>28</v>
      </c>
      <c r="Z96" s="3">
        <v>0.6428571428571429</v>
      </c>
      <c r="AA96" s="37">
        <v>35.452793834296727</v>
      </c>
      <c r="AB96" s="37">
        <v>53.564547206165692</v>
      </c>
      <c r="AC96" s="37">
        <v>10.98265895953757</v>
      </c>
      <c r="AD96" s="21" t="s">
        <v>28</v>
      </c>
      <c r="AE96" s="45">
        <v>7.2066665102056726E-2</v>
      </c>
    </row>
    <row r="97" spans="1:31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v>0.21613047568783128</v>
      </c>
      <c r="U97" s="3">
        <v>0.35505263274108428</v>
      </c>
      <c r="V97" s="23">
        <v>0.20319101123595509</v>
      </c>
      <c r="W97" s="3">
        <v>-5.6184658473573609E-2</v>
      </c>
      <c r="X97" s="3">
        <v>18</v>
      </c>
      <c r="Y97" s="3">
        <v>28</v>
      </c>
      <c r="Z97" s="3">
        <v>0.6428571428571429</v>
      </c>
      <c r="AA97" s="37">
        <v>35.452793834296727</v>
      </c>
      <c r="AB97" s="37">
        <v>53.564547206165692</v>
      </c>
      <c r="AC97" s="37">
        <v>10.98265895953757</v>
      </c>
      <c r="AD97" s="21" t="s">
        <v>28</v>
      </c>
      <c r="AE97" s="45">
        <v>7.2066665102056726E-2</v>
      </c>
    </row>
    <row r="98" spans="1:31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v>0.17074118729574517</v>
      </c>
      <c r="U98" s="3">
        <v>0.27948388806715413</v>
      </c>
      <c r="V98" s="23">
        <v>0.12038656614119261</v>
      </c>
      <c r="W98" s="3">
        <v>-8.790677693051227E-2</v>
      </c>
      <c r="X98" s="3">
        <v>18</v>
      </c>
      <c r="Y98" s="3">
        <v>28</v>
      </c>
      <c r="Z98" s="3">
        <v>0.6428571428571429</v>
      </c>
      <c r="AA98" s="37">
        <v>35.452793834296727</v>
      </c>
      <c r="AB98" s="37">
        <v>53.564547206165692</v>
      </c>
      <c r="AC98" s="37">
        <v>10.98265895953757</v>
      </c>
      <c r="AD98" s="21" t="s">
        <v>28</v>
      </c>
      <c r="AE98" s="45">
        <v>7.2066665102056726E-2</v>
      </c>
    </row>
    <row r="99" spans="1:31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v>0.16818385434998245</v>
      </c>
      <c r="U99" s="3">
        <v>0.28124710097502331</v>
      </c>
      <c r="V99" s="23">
        <v>0.11061508704061897</v>
      </c>
      <c r="W99" s="3">
        <v>-0.11232902940155803</v>
      </c>
      <c r="X99" s="3">
        <v>18</v>
      </c>
      <c r="Y99" s="3">
        <v>28</v>
      </c>
      <c r="Z99" s="3">
        <v>0.6428571428571429</v>
      </c>
      <c r="AA99" s="37">
        <v>35.452793834296727</v>
      </c>
      <c r="AB99" s="37">
        <v>53.564547206165692</v>
      </c>
      <c r="AC99" s="37">
        <v>10.98265895953757</v>
      </c>
      <c r="AD99" s="21" t="s">
        <v>28</v>
      </c>
      <c r="AE99" s="45">
        <v>7.2066665102056726E-2</v>
      </c>
    </row>
    <row r="100" spans="1:31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v>0.22350346051049813</v>
      </c>
      <c r="U100" s="3">
        <v>0.36963609556085031</v>
      </c>
      <c r="V100" s="23">
        <v>0.16548381240544627</v>
      </c>
      <c r="W100" s="3">
        <v>-8.0734218773317407E-2</v>
      </c>
      <c r="X100" s="3">
        <v>18</v>
      </c>
      <c r="Y100" s="3">
        <v>28</v>
      </c>
      <c r="Z100" s="3">
        <v>0.6428571428571429</v>
      </c>
      <c r="AA100" s="37">
        <v>35.452793834296727</v>
      </c>
      <c r="AB100" s="37">
        <v>53.564547206165692</v>
      </c>
      <c r="AC100" s="37">
        <v>10.98265895953757</v>
      </c>
      <c r="AD100" s="21" t="s">
        <v>28</v>
      </c>
      <c r="AE100" s="45">
        <v>7.2066665102056726E-2</v>
      </c>
    </row>
    <row r="101" spans="1:31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v>0.20702828397873965</v>
      </c>
      <c r="U101" s="3">
        <v>0.31596843827006921</v>
      </c>
      <c r="V101" s="23">
        <v>0.11459461945274778</v>
      </c>
      <c r="W101" s="3">
        <v>-7.2163973792933933E-2</v>
      </c>
      <c r="X101" s="3">
        <v>20</v>
      </c>
      <c r="Y101" s="3">
        <v>30</v>
      </c>
      <c r="Z101" s="3">
        <v>0.66666666666666663</v>
      </c>
      <c r="AA101" s="37">
        <v>37.500000000000007</v>
      </c>
      <c r="AB101" s="37">
        <v>46.09375</v>
      </c>
      <c r="AC101" s="37">
        <v>16.40625</v>
      </c>
      <c r="AD101" s="21" t="s">
        <v>29</v>
      </c>
      <c r="AE101" s="45">
        <v>-0.27800315021840222</v>
      </c>
    </row>
    <row r="102" spans="1:31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v>0.18442062433753892</v>
      </c>
      <c r="U102" s="3">
        <v>0.28208705668569295</v>
      </c>
      <c r="V102" s="23">
        <v>0.1168893104429479</v>
      </c>
      <c r="W102" s="3">
        <v>-7.2702903171236316E-2</v>
      </c>
      <c r="X102" s="3">
        <v>20</v>
      </c>
      <c r="Y102" s="3">
        <v>30</v>
      </c>
      <c r="Z102" s="3">
        <v>0.66666666666666663</v>
      </c>
      <c r="AA102" s="37">
        <v>37.500000000000007</v>
      </c>
      <c r="AB102" s="37">
        <v>46.09375</v>
      </c>
      <c r="AC102" s="37">
        <v>16.40625</v>
      </c>
      <c r="AD102" s="21" t="s">
        <v>29</v>
      </c>
      <c r="AE102" s="45">
        <v>-0.27800315021840222</v>
      </c>
    </row>
    <row r="103" spans="1:31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v>0.15309016146470283</v>
      </c>
      <c r="U103" s="3">
        <v>0.25345792494428937</v>
      </c>
      <c r="V103" s="23">
        <v>0.10065775782923589</v>
      </c>
      <c r="W103" s="3">
        <v>-7.0470150035152876E-2</v>
      </c>
      <c r="X103" s="3">
        <v>20</v>
      </c>
      <c r="Y103" s="3">
        <v>30</v>
      </c>
      <c r="Z103" s="3">
        <v>0.66666666666666663</v>
      </c>
      <c r="AA103" s="37">
        <v>37.500000000000007</v>
      </c>
      <c r="AB103" s="37">
        <v>46.09375</v>
      </c>
      <c r="AC103" s="37">
        <v>16.40625</v>
      </c>
      <c r="AD103" s="21" t="s">
        <v>29</v>
      </c>
      <c r="AE103" s="45">
        <v>-0.27800315021840222</v>
      </c>
    </row>
    <row r="104" spans="1:31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v>0.13236225987193165</v>
      </c>
      <c r="U104" s="3">
        <v>0.24657247208376526</v>
      </c>
      <c r="V104" s="23">
        <v>9.1051310372527353E-2</v>
      </c>
      <c r="W104" s="3">
        <v>-0.1127785740381643</v>
      </c>
      <c r="X104" s="3">
        <v>20</v>
      </c>
      <c r="Y104" s="3">
        <v>30</v>
      </c>
      <c r="Z104" s="3">
        <v>0.66666666666666663</v>
      </c>
      <c r="AA104" s="37">
        <v>37.500000000000007</v>
      </c>
      <c r="AB104" s="37">
        <v>46.09375</v>
      </c>
      <c r="AC104" s="37">
        <v>16.40625</v>
      </c>
      <c r="AD104" s="21" t="s">
        <v>29</v>
      </c>
      <c r="AE104" s="45">
        <v>-0.27800315021840222</v>
      </c>
    </row>
    <row r="105" spans="1:31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v>0.16474747301402076</v>
      </c>
      <c r="U105" s="3">
        <v>0.27854831573988237</v>
      </c>
      <c r="V105" s="23">
        <v>8.8159485530546658E-2</v>
      </c>
      <c r="W105" s="3">
        <v>-0.11700128572841458</v>
      </c>
      <c r="X105" s="3">
        <v>15</v>
      </c>
      <c r="Y105" s="3">
        <v>30</v>
      </c>
      <c r="Z105" s="3">
        <v>0.5</v>
      </c>
      <c r="AA105" s="37">
        <v>36.86274509803922</v>
      </c>
      <c r="AB105" s="37">
        <v>56.470588235294116</v>
      </c>
      <c r="AC105" s="37">
        <v>6.6666666666666679</v>
      </c>
      <c r="AD105" s="21" t="s">
        <v>30</v>
      </c>
      <c r="AE105" s="45">
        <v>0.1255090219244957</v>
      </c>
    </row>
    <row r="106" spans="1:31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v>0.15846894618150786</v>
      </c>
      <c r="U106" s="3">
        <v>0.27207601105182178</v>
      </c>
      <c r="V106" s="23">
        <v>0.12183100902378995</v>
      </c>
      <c r="W106" s="3">
        <v>-0.15112505554583036</v>
      </c>
      <c r="X106" s="3">
        <v>15</v>
      </c>
      <c r="Y106" s="3">
        <v>30</v>
      </c>
      <c r="Z106" s="3">
        <v>0.5</v>
      </c>
      <c r="AA106" s="37">
        <v>36.86274509803922</v>
      </c>
      <c r="AB106" s="37">
        <v>56.470588235294116</v>
      </c>
      <c r="AC106" s="37">
        <v>6.6666666666666679</v>
      </c>
      <c r="AD106" s="21" t="s">
        <v>30</v>
      </c>
      <c r="AE106" s="45">
        <v>0.1255090219244957</v>
      </c>
    </row>
    <row r="107" spans="1:31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v>0.13122308814632933</v>
      </c>
      <c r="U107" s="3">
        <v>0.22947083235971344</v>
      </c>
      <c r="V107" s="23">
        <v>9.5937144158506016E-2</v>
      </c>
      <c r="W107" s="3">
        <v>-0.12472497249724973</v>
      </c>
      <c r="X107" s="3">
        <v>15</v>
      </c>
      <c r="Y107" s="3">
        <v>30</v>
      </c>
      <c r="Z107" s="3">
        <v>0.5</v>
      </c>
      <c r="AA107" s="37">
        <v>36.86274509803922</v>
      </c>
      <c r="AB107" s="37">
        <v>56.470588235294116</v>
      </c>
      <c r="AC107" s="37">
        <v>6.6666666666666679</v>
      </c>
      <c r="AD107" s="21" t="s">
        <v>30</v>
      </c>
      <c r="AE107" s="45">
        <v>0.1255090219244957</v>
      </c>
    </row>
    <row r="108" spans="1:31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v>3.9845173041894374E-2</v>
      </c>
      <c r="U108" s="3">
        <v>0.115622589503972</v>
      </c>
      <c r="V108" s="23">
        <v>3.920000000000002E-2</v>
      </c>
      <c r="W108" s="3">
        <v>-4.5990117825921675E-2</v>
      </c>
      <c r="X108" s="3">
        <v>15</v>
      </c>
      <c r="Y108" s="3">
        <v>30</v>
      </c>
      <c r="Z108" s="3">
        <v>0.5</v>
      </c>
      <c r="AA108" s="37">
        <v>36.86274509803922</v>
      </c>
      <c r="AB108" s="37">
        <v>56.470588235294116</v>
      </c>
      <c r="AC108" s="37">
        <v>6.6666666666666679</v>
      </c>
      <c r="AD108" s="21" t="s">
        <v>30</v>
      </c>
      <c r="AE108" s="45">
        <v>0.1255090219244957</v>
      </c>
    </row>
    <row r="109" spans="1:31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v>0.15229351429216054</v>
      </c>
      <c r="U109" s="3">
        <v>0.25330725448689961</v>
      </c>
      <c r="V109" s="23">
        <v>0.10444425922067095</v>
      </c>
      <c r="W109" s="3">
        <v>-0.11180619079937444</v>
      </c>
      <c r="X109" s="3">
        <v>15</v>
      </c>
      <c r="Y109" s="3">
        <v>30</v>
      </c>
      <c r="Z109" s="3">
        <v>0.5</v>
      </c>
      <c r="AA109" s="37">
        <v>36.86274509803922</v>
      </c>
      <c r="AB109" s="37">
        <v>56.470588235294116</v>
      </c>
      <c r="AC109" s="37">
        <v>6.6666666666666679</v>
      </c>
      <c r="AD109" s="21" t="s">
        <v>30</v>
      </c>
      <c r="AE109" s="45">
        <v>0.1255090219244957</v>
      </c>
    </row>
    <row r="110" spans="1:31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v>0.20306918904617016</v>
      </c>
      <c r="U110" s="3">
        <v>0.33542574814002268</v>
      </c>
      <c r="V110" s="23">
        <v>0.14019699392388874</v>
      </c>
      <c r="W110" s="3">
        <v>-7.8685841225301117E-2</v>
      </c>
      <c r="X110" s="3">
        <v>15</v>
      </c>
      <c r="Y110" s="3">
        <v>30</v>
      </c>
      <c r="Z110" s="3">
        <v>0.5</v>
      </c>
      <c r="AA110" s="37">
        <v>36.86274509803922</v>
      </c>
      <c r="AB110" s="37">
        <v>56.470588235294116</v>
      </c>
      <c r="AC110" s="37">
        <v>6.6666666666666679</v>
      </c>
      <c r="AD110" s="21" t="s">
        <v>30</v>
      </c>
      <c r="AE110" s="45">
        <v>0.1255090219244957</v>
      </c>
    </row>
    <row r="111" spans="1:31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v>9.6559414340891103E-2</v>
      </c>
      <c r="U111" s="3">
        <v>0.20183268961431722</v>
      </c>
      <c r="V111" s="23">
        <v>8.6644325971058644E-2</v>
      </c>
      <c r="W111" s="3">
        <v>-6.7767536536834136E-2</v>
      </c>
      <c r="X111" s="3">
        <v>27</v>
      </c>
      <c r="Y111" s="3">
        <v>46</v>
      </c>
      <c r="Z111" s="3">
        <v>0.58695652173913049</v>
      </c>
      <c r="AA111" s="37">
        <v>48.915662650602407</v>
      </c>
      <c r="AB111" s="37">
        <v>51.084337349397593</v>
      </c>
      <c r="AC111" s="37">
        <v>0</v>
      </c>
      <c r="AD111" s="21" t="s">
        <v>25</v>
      </c>
      <c r="AE111" s="45">
        <v>-1.358183939431179E-2</v>
      </c>
    </row>
    <row r="112" spans="1:31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v>0.10021617757200245</v>
      </c>
      <c r="U112" s="3">
        <v>0.20208759377912147</v>
      </c>
      <c r="V112" s="23">
        <v>8.416818921286448E-2</v>
      </c>
      <c r="W112" s="3">
        <v>-4.280155642023345E-2</v>
      </c>
      <c r="X112" s="3">
        <v>49</v>
      </c>
      <c r="Y112" s="3">
        <v>46</v>
      </c>
      <c r="Z112" s="3">
        <v>1.0652173913043479</v>
      </c>
      <c r="AA112" s="37">
        <v>21.428571428571427</v>
      </c>
      <c r="AB112" s="37">
        <v>78.571428571428569</v>
      </c>
      <c r="AC112" s="37">
        <v>0</v>
      </c>
      <c r="AD112" s="21" t="s">
        <v>31</v>
      </c>
      <c r="AE112" s="45">
        <v>8.0530009617803544E-3</v>
      </c>
    </row>
    <row r="113" spans="1:31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v>8.3613568243292649E-2</v>
      </c>
      <c r="U113" s="3">
        <v>0.18468047733180804</v>
      </c>
      <c r="V113" s="23">
        <v>6.4796429456979901E-2</v>
      </c>
      <c r="W113" s="3">
        <v>-6.2055255608014989E-2</v>
      </c>
      <c r="X113" s="3">
        <v>28</v>
      </c>
      <c r="Y113" s="3">
        <v>45</v>
      </c>
      <c r="Z113" s="3">
        <v>0.62222222222222223</v>
      </c>
      <c r="AA113" s="37">
        <v>63.333333333333329</v>
      </c>
      <c r="AB113" s="37">
        <v>36.666666666666671</v>
      </c>
      <c r="AC113" s="37">
        <v>0</v>
      </c>
      <c r="AD113" s="21" t="s">
        <v>32</v>
      </c>
      <c r="AE113" s="45">
        <v>0.13174542996727392</v>
      </c>
    </row>
    <row r="114" spans="1:31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v>0.11666504350084402</v>
      </c>
      <c r="U114" s="3">
        <v>0.22180823943418498</v>
      </c>
      <c r="V114" s="23">
        <v>9.9082900929166148E-2</v>
      </c>
      <c r="W114" s="3">
        <v>-3.8747980783351191E-2</v>
      </c>
      <c r="X114" s="3">
        <v>25</v>
      </c>
      <c r="Y114" s="3">
        <v>45</v>
      </c>
      <c r="Z114" s="3">
        <v>0.55555555555555558</v>
      </c>
      <c r="AA114" s="37">
        <v>36.883116883116877</v>
      </c>
      <c r="AB114" s="37">
        <v>63.116883116883116</v>
      </c>
      <c r="AC114" s="37">
        <v>0</v>
      </c>
      <c r="AD114" s="21" t="s">
        <v>33</v>
      </c>
      <c r="AE114" s="45">
        <v>9.5917674993033719E-2</v>
      </c>
    </row>
    <row r="115" spans="1:31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v>0.11893513683756859</v>
      </c>
      <c r="U115" s="3">
        <v>0.22405188604596893</v>
      </c>
      <c r="V115" s="23">
        <v>9.6454695222405282E-2</v>
      </c>
      <c r="W115" s="3">
        <v>-4.6368159203980124E-2</v>
      </c>
      <c r="X115" s="3">
        <v>20</v>
      </c>
      <c r="Y115" s="3">
        <v>40</v>
      </c>
      <c r="Z115" s="3">
        <v>0.5</v>
      </c>
      <c r="AA115" s="37">
        <v>47.956403269754766</v>
      </c>
      <c r="AB115" s="37">
        <v>52.043596730245234</v>
      </c>
      <c r="AC115" s="37">
        <v>0</v>
      </c>
      <c r="AD115" s="21" t="s">
        <v>17</v>
      </c>
      <c r="AE115" s="45">
        <v>-0.38987334194541234</v>
      </c>
    </row>
    <row r="116" spans="1:31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v>0.14887631443959987</v>
      </c>
      <c r="U116" s="3">
        <v>0.25275337848830109</v>
      </c>
      <c r="V116" s="23">
        <v>0.11864072458906404</v>
      </c>
      <c r="W116" s="3">
        <v>-4.0025570905991417E-2</v>
      </c>
      <c r="X116" s="3">
        <v>22</v>
      </c>
      <c r="Y116" s="3">
        <v>29</v>
      </c>
      <c r="Z116" s="3">
        <v>0.75862068965517238</v>
      </c>
      <c r="AA116" s="37">
        <v>40.533333333333331</v>
      </c>
      <c r="AB116" s="37">
        <v>44.800000000000004</v>
      </c>
      <c r="AC116" s="37">
        <v>14.666666666666666</v>
      </c>
      <c r="AD116" s="21" t="s">
        <v>35</v>
      </c>
      <c r="AE116" s="45">
        <v>2.6018540980635788E-2</v>
      </c>
    </row>
    <row r="117" spans="1:31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v>0.14539263544868317</v>
      </c>
      <c r="U117" s="3">
        <v>0.26253542058446094</v>
      </c>
      <c r="V117" s="23">
        <v>0.11531548117154811</v>
      </c>
      <c r="W117" s="3">
        <v>-0.12774022455068251</v>
      </c>
      <c r="X117" s="37">
        <v>14</v>
      </c>
      <c r="Y117" s="37">
        <v>30</v>
      </c>
      <c r="Z117" s="3">
        <v>0.46666666666666667</v>
      </c>
      <c r="AA117" s="37">
        <v>16.556291390728479</v>
      </c>
      <c r="AB117" s="37">
        <v>83.443708609271525</v>
      </c>
      <c r="AC117" s="37">
        <v>0</v>
      </c>
      <c r="AD117" s="22">
        <v>1</v>
      </c>
      <c r="AE117" s="45">
        <v>6.0714424438310599E-2</v>
      </c>
    </row>
    <row r="118" spans="1:31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v>0.17550104879579864</v>
      </c>
      <c r="U118" s="3">
        <v>0.28682685916768652</v>
      </c>
      <c r="V118" s="23">
        <v>0.12776622109474095</v>
      </c>
      <c r="W118" s="3">
        <v>-9.9492598211016345E-2</v>
      </c>
      <c r="X118" s="37">
        <v>14</v>
      </c>
      <c r="Y118" s="37">
        <v>30</v>
      </c>
      <c r="Z118" s="3">
        <v>0.46666666666666667</v>
      </c>
      <c r="AA118" s="37">
        <v>16.556291390728479</v>
      </c>
      <c r="AB118" s="37">
        <v>83.443708609271525</v>
      </c>
      <c r="AC118" s="37">
        <v>0</v>
      </c>
      <c r="AD118" s="22">
        <v>1</v>
      </c>
      <c r="AE118" s="45">
        <v>6.0714424438310599E-2</v>
      </c>
    </row>
    <row r="119" spans="1:31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v>0.19236280269379569</v>
      </c>
      <c r="U119" s="3">
        <v>0.31625154233017028</v>
      </c>
      <c r="V119" s="23">
        <v>0.12693858632676708</v>
      </c>
      <c r="W119" s="3">
        <v>-9.7334513022342972E-2</v>
      </c>
      <c r="X119" s="37">
        <v>14</v>
      </c>
      <c r="Y119" s="37">
        <v>30</v>
      </c>
      <c r="Z119" s="3">
        <v>0.46666666666666667</v>
      </c>
      <c r="AA119" s="37">
        <v>16.556291390728479</v>
      </c>
      <c r="AB119" s="37">
        <v>83.443708609271525</v>
      </c>
      <c r="AC119" s="37">
        <v>0</v>
      </c>
      <c r="AD119" s="22">
        <v>1</v>
      </c>
      <c r="AE119" s="45">
        <v>6.0714424438310599E-2</v>
      </c>
    </row>
    <row r="120" spans="1:31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v>0.15748579919206307</v>
      </c>
      <c r="U120" s="3">
        <v>0.27470972677977101</v>
      </c>
      <c r="V120" s="23">
        <v>0.11178995960761688</v>
      </c>
      <c r="W120" s="3">
        <v>-0.13486259141851581</v>
      </c>
      <c r="X120" s="37">
        <v>14</v>
      </c>
      <c r="Y120" s="37">
        <v>30</v>
      </c>
      <c r="Z120" s="3">
        <v>0.46666666666666667</v>
      </c>
      <c r="AA120" s="37">
        <v>16.556291390728479</v>
      </c>
      <c r="AB120" s="37">
        <v>83.443708609271525</v>
      </c>
      <c r="AC120" s="37">
        <v>0</v>
      </c>
      <c r="AD120" s="22">
        <v>1</v>
      </c>
      <c r="AE120" s="45">
        <v>6.0714424438310599E-2</v>
      </c>
    </row>
    <row r="121" spans="1:31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v>0.14615683229813672</v>
      </c>
      <c r="U121" s="3">
        <v>0.26658678092367283</v>
      </c>
      <c r="V121" s="23">
        <v>0.10330329522528585</v>
      </c>
      <c r="W121" s="3">
        <v>-0.12745806549769884</v>
      </c>
      <c r="X121" s="37">
        <v>15</v>
      </c>
      <c r="Y121" s="37">
        <v>30</v>
      </c>
      <c r="Z121" s="3">
        <v>0.5</v>
      </c>
      <c r="AA121" s="37">
        <v>63.679245283018872</v>
      </c>
      <c r="AB121" s="37">
        <v>32.547169811320757</v>
      </c>
      <c r="AC121" s="37">
        <v>3.7735849056603774</v>
      </c>
      <c r="AD121" s="22">
        <v>0.86</v>
      </c>
      <c r="AE121" s="45">
        <v>-7.145418426814551E-2</v>
      </c>
    </row>
    <row r="122" spans="1:31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v>0.18647304698760447</v>
      </c>
      <c r="U122" s="3">
        <v>0.30064142958287632</v>
      </c>
      <c r="V122" s="23">
        <v>0.14508491214292726</v>
      </c>
      <c r="W122" s="3">
        <v>-7.9285922703519973E-2</v>
      </c>
      <c r="X122" s="37">
        <v>15</v>
      </c>
      <c r="Y122" s="37">
        <v>30</v>
      </c>
      <c r="Z122" s="3">
        <v>0.5</v>
      </c>
      <c r="AA122" s="37">
        <v>63.679245283018872</v>
      </c>
      <c r="AB122" s="37">
        <v>32.547169811320757</v>
      </c>
      <c r="AC122" s="37">
        <v>3.7735849056603774</v>
      </c>
      <c r="AD122" s="22">
        <v>0.86</v>
      </c>
      <c r="AE122" s="45">
        <v>-7.145418426814551E-2</v>
      </c>
    </row>
    <row r="123" spans="1:31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v>0.21240550842563244</v>
      </c>
      <c r="U123" s="3">
        <v>0.34566067464663774</v>
      </c>
      <c r="V123" s="23">
        <v>0.1522280193236715</v>
      </c>
      <c r="W123" s="3">
        <v>-6.2831113531712585E-2</v>
      </c>
      <c r="X123" s="37">
        <v>15</v>
      </c>
      <c r="Y123" s="37">
        <v>30</v>
      </c>
      <c r="Z123" s="3">
        <v>0.5</v>
      </c>
      <c r="AA123" s="37">
        <v>63.679245283018872</v>
      </c>
      <c r="AB123" s="37">
        <v>32.547169811320757</v>
      </c>
      <c r="AC123" s="37">
        <v>3.7735849056603774</v>
      </c>
      <c r="AD123" s="22">
        <v>0.86</v>
      </c>
      <c r="AE123" s="45">
        <v>-7.145418426814551E-2</v>
      </c>
    </row>
    <row r="124" spans="1:31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v>0.18152352375021233</v>
      </c>
      <c r="U124" s="3">
        <v>0.30633551664483682</v>
      </c>
      <c r="V124" s="23">
        <v>0.13083836399357032</v>
      </c>
      <c r="W124" s="3">
        <v>-0.10690395619962001</v>
      </c>
      <c r="X124" s="37">
        <v>15</v>
      </c>
      <c r="Y124" s="37">
        <v>30</v>
      </c>
      <c r="Z124" s="3">
        <v>0.5</v>
      </c>
      <c r="AA124" s="37">
        <v>63.679245283018872</v>
      </c>
      <c r="AB124" s="37">
        <v>32.547169811320757</v>
      </c>
      <c r="AC124" s="37">
        <v>3.7735849056603774</v>
      </c>
      <c r="AD124" s="22">
        <v>0.86</v>
      </c>
      <c r="AE124" s="45">
        <v>-7.145418426814551E-2</v>
      </c>
    </row>
    <row r="125" spans="1:31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v>0.14730124532797986</v>
      </c>
      <c r="U125" s="3">
        <v>0.26806922226147351</v>
      </c>
      <c r="V125" s="23">
        <v>9.0360736196318986E-2</v>
      </c>
      <c r="W125" s="3">
        <v>-0.14025117980050147</v>
      </c>
      <c r="X125" s="37">
        <v>25</v>
      </c>
      <c r="Y125" s="37">
        <v>30</v>
      </c>
      <c r="Z125" s="3">
        <v>0.83333333333333337</v>
      </c>
      <c r="AA125" s="37">
        <v>66.064981949458485</v>
      </c>
      <c r="AB125" s="37">
        <v>30.324909747292416</v>
      </c>
      <c r="AC125" s="37">
        <v>3.6101083032490973</v>
      </c>
      <c r="AD125" s="22">
        <v>0.85</v>
      </c>
      <c r="AE125" s="45">
        <v>4.8590798015480552E-2</v>
      </c>
    </row>
    <row r="126" spans="1:31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v>0.18263177675467446</v>
      </c>
      <c r="U126" s="3">
        <v>0.29546441515947358</v>
      </c>
      <c r="V126" s="23">
        <v>0.11801966516077596</v>
      </c>
      <c r="W126" s="3">
        <v>-8.9303733602421803E-2</v>
      </c>
      <c r="X126" s="37">
        <v>25</v>
      </c>
      <c r="Y126" s="37">
        <v>30</v>
      </c>
      <c r="Z126" s="3">
        <v>0.83333333333333337</v>
      </c>
      <c r="AA126" s="37">
        <v>66.064981949458485</v>
      </c>
      <c r="AB126" s="37">
        <v>30.324909747292416</v>
      </c>
      <c r="AC126" s="37">
        <v>3.6101083032490973</v>
      </c>
      <c r="AD126" s="22">
        <v>0.85</v>
      </c>
      <c r="AE126" s="45">
        <v>4.8590798015480552E-2</v>
      </c>
    </row>
    <row r="127" spans="1:31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v>0.17582076238112684</v>
      </c>
      <c r="U127" s="3">
        <v>0.2912717044287933</v>
      </c>
      <c r="V127" s="23">
        <v>0.10748648879038443</v>
      </c>
      <c r="W127" s="3">
        <v>-0.11817922102656891</v>
      </c>
      <c r="X127" s="37">
        <v>25</v>
      </c>
      <c r="Y127" s="37">
        <v>30</v>
      </c>
      <c r="Z127" s="3">
        <v>0.83333333333333337</v>
      </c>
      <c r="AA127" s="37">
        <v>66.064981949458485</v>
      </c>
      <c r="AB127" s="37">
        <v>30.324909747292416</v>
      </c>
      <c r="AC127" s="37">
        <v>3.6101083032490973</v>
      </c>
      <c r="AD127" s="22">
        <v>0.85</v>
      </c>
      <c r="AE127" s="45">
        <v>4.8590798015480552E-2</v>
      </c>
    </row>
    <row r="128" spans="1:31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v>0.15282770853459607</v>
      </c>
      <c r="U128" s="3">
        <v>0.26924950299797307</v>
      </c>
      <c r="V128" s="23">
        <v>0.10579808061420344</v>
      </c>
      <c r="W128" s="3">
        <v>-0.13253012048192769</v>
      </c>
      <c r="X128" s="37">
        <v>17</v>
      </c>
      <c r="Y128" s="37">
        <v>30</v>
      </c>
      <c r="Z128" s="3">
        <v>0.56666666666666665</v>
      </c>
      <c r="AA128" s="37">
        <v>45.217391304347828</v>
      </c>
      <c r="AB128" s="37">
        <v>54.782608695652179</v>
      </c>
      <c r="AC128" s="37">
        <v>0</v>
      </c>
      <c r="AD128" s="22">
        <v>1.08</v>
      </c>
      <c r="AE128" s="45">
        <v>0.15114042160632213</v>
      </c>
    </row>
    <row r="129" spans="1:31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v>0.16816653031542589</v>
      </c>
      <c r="U129" s="3">
        <v>0.28673044225432609</v>
      </c>
      <c r="V129" s="23">
        <v>0.1178060200668896</v>
      </c>
      <c r="W129" s="3">
        <v>-0.10326120011190991</v>
      </c>
      <c r="X129" s="37">
        <v>17</v>
      </c>
      <c r="Y129" s="37">
        <v>30</v>
      </c>
      <c r="Z129" s="3">
        <v>0.56666666666666665</v>
      </c>
      <c r="AA129" s="37">
        <v>45.217391304347828</v>
      </c>
      <c r="AB129" s="37">
        <v>54.782608695652179</v>
      </c>
      <c r="AC129" s="37">
        <v>0</v>
      </c>
      <c r="AD129" s="22">
        <v>1.08</v>
      </c>
      <c r="AE129" s="45">
        <v>0.15114042160632213</v>
      </c>
    </row>
    <row r="130" spans="1:31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v>0.15253261703760551</v>
      </c>
      <c r="U130" s="3">
        <v>0.27443377541844233</v>
      </c>
      <c r="V130" s="23">
        <v>0.10571375360834342</v>
      </c>
      <c r="W130" s="3">
        <v>-0.13871507782909653</v>
      </c>
      <c r="X130" s="37">
        <v>17</v>
      </c>
      <c r="Y130" s="37">
        <v>30</v>
      </c>
      <c r="Z130" s="3">
        <v>0.56666666666666665</v>
      </c>
      <c r="AA130" s="37">
        <v>45.217391304347828</v>
      </c>
      <c r="AB130" s="37">
        <v>54.782608695652179</v>
      </c>
      <c r="AC130" s="37">
        <v>0</v>
      </c>
      <c r="AD130" s="22">
        <v>1.08</v>
      </c>
      <c r="AE130" s="45">
        <v>0.15114042160632213</v>
      </c>
    </row>
    <row r="131" spans="1:31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v>0.22192971715440191</v>
      </c>
      <c r="U131" s="3">
        <v>0.36797135752478982</v>
      </c>
      <c r="V131" s="23">
        <v>0.20338065898740965</v>
      </c>
      <c r="W131" s="3">
        <v>-4.6232090246115555E-2</v>
      </c>
      <c r="X131" s="37">
        <v>17</v>
      </c>
      <c r="Y131" s="37">
        <v>30</v>
      </c>
      <c r="Z131" s="3">
        <v>0.56666666666666665</v>
      </c>
      <c r="AA131" s="37">
        <v>67.672413793103445</v>
      </c>
      <c r="AB131" s="37">
        <v>32.327586206896555</v>
      </c>
      <c r="AC131" s="37">
        <v>0</v>
      </c>
      <c r="AD131" s="22">
        <v>0.88</v>
      </c>
      <c r="AE131" s="45">
        <v>3.9133731260774213E-2</v>
      </c>
    </row>
    <row r="132" spans="1:31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v>0.21500524241177488</v>
      </c>
      <c r="U132" s="3">
        <v>0.33302826348856807</v>
      </c>
      <c r="V132" s="23">
        <v>0.17472507552870092</v>
      </c>
      <c r="W132" s="3">
        <v>-6.1887322901638689E-2</v>
      </c>
      <c r="X132" s="37">
        <v>17</v>
      </c>
      <c r="Y132" s="37">
        <v>30</v>
      </c>
      <c r="Z132" s="3">
        <v>0.56666666666666665</v>
      </c>
      <c r="AA132" s="37">
        <v>67.672413793103445</v>
      </c>
      <c r="AB132" s="37">
        <v>32.327586206896555</v>
      </c>
      <c r="AC132" s="37">
        <v>0</v>
      </c>
      <c r="AD132" s="22">
        <v>0.88</v>
      </c>
      <c r="AE132" s="45">
        <v>3.9133731260774213E-2</v>
      </c>
    </row>
    <row r="133" spans="1:31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v>0.19241220025813469</v>
      </c>
      <c r="U133" s="3">
        <v>0.31528118810678524</v>
      </c>
      <c r="V133" s="23">
        <v>0.1521606319947334</v>
      </c>
      <c r="W133" s="3">
        <v>-9.8767215640951547E-2</v>
      </c>
      <c r="X133" s="37">
        <v>17</v>
      </c>
      <c r="Y133" s="37">
        <v>30</v>
      </c>
      <c r="Z133" s="3">
        <v>0.56666666666666665</v>
      </c>
      <c r="AA133" s="37">
        <v>67.672413793103445</v>
      </c>
      <c r="AB133" s="37">
        <v>32.327586206896555</v>
      </c>
      <c r="AC133" s="37">
        <v>0</v>
      </c>
      <c r="AD133" s="22">
        <v>0.88</v>
      </c>
      <c r="AE133" s="45">
        <v>3.9133731260774213E-2</v>
      </c>
    </row>
    <row r="134" spans="1:31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v>0.18864931445492317</v>
      </c>
      <c r="U134" s="3">
        <v>0.32389379773817256</v>
      </c>
      <c r="V134" s="23">
        <v>0.16370513184009067</v>
      </c>
      <c r="W134" s="3">
        <v>-3.0839277192348923E-2</v>
      </c>
      <c r="X134" s="37">
        <v>18</v>
      </c>
      <c r="Y134" s="37">
        <v>30</v>
      </c>
      <c r="Z134" s="3">
        <v>0.6</v>
      </c>
      <c r="AA134" s="37">
        <v>63.837638376383765</v>
      </c>
      <c r="AB134" s="37">
        <v>36.162361623616235</v>
      </c>
      <c r="AC134" s="37">
        <v>0</v>
      </c>
      <c r="AD134" s="22">
        <v>0.69</v>
      </c>
      <c r="AE134" s="45">
        <v>0.15673329929313595</v>
      </c>
    </row>
    <row r="135" spans="1:31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v>0.16330097087378642</v>
      </c>
      <c r="U135" s="3">
        <v>0.28765190575021798</v>
      </c>
      <c r="V135" s="23">
        <v>9.8430292598967309E-2</v>
      </c>
      <c r="W135" s="3">
        <v>-0.12081957837067656</v>
      </c>
      <c r="X135" s="37">
        <v>18</v>
      </c>
      <c r="Y135" s="37">
        <v>30</v>
      </c>
      <c r="Z135" s="3">
        <v>0.6</v>
      </c>
      <c r="AA135" s="37">
        <v>63.837638376383765</v>
      </c>
      <c r="AB135" s="37">
        <v>36.162361623616235</v>
      </c>
      <c r="AC135" s="37">
        <v>0</v>
      </c>
      <c r="AD135" s="22">
        <v>0.69</v>
      </c>
      <c r="AE135" s="45">
        <v>0.15673329929313595</v>
      </c>
    </row>
    <row r="136" spans="1:31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v>0.19269276133527166</v>
      </c>
      <c r="U136" s="3">
        <v>0.31243274467235871</v>
      </c>
      <c r="V136" s="23">
        <v>0.15463121387283238</v>
      </c>
      <c r="W136" s="3">
        <v>-6.0280458932799118E-2</v>
      </c>
      <c r="X136" s="37">
        <v>18</v>
      </c>
      <c r="Y136" s="37">
        <v>30</v>
      </c>
      <c r="Z136" s="3">
        <v>0.6</v>
      </c>
      <c r="AA136" s="37">
        <v>63.837638376383765</v>
      </c>
      <c r="AB136" s="37">
        <v>36.162361623616235</v>
      </c>
      <c r="AC136" s="37">
        <v>0</v>
      </c>
      <c r="AD136" s="22">
        <v>0.69</v>
      </c>
      <c r="AE136" s="45">
        <v>0.15673329929313595</v>
      </c>
    </row>
    <row r="137" spans="1:31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v>0.18200466575496743</v>
      </c>
      <c r="U137" s="3">
        <v>0.30941328638710719</v>
      </c>
      <c r="V137" s="23">
        <v>0.14677342419080064</v>
      </c>
      <c r="W137" s="3">
        <v>-8.7793107715151919E-2</v>
      </c>
      <c r="X137" s="37">
        <v>18</v>
      </c>
      <c r="Y137" s="37">
        <v>30</v>
      </c>
      <c r="Z137" s="3">
        <v>0.6</v>
      </c>
      <c r="AA137" s="37">
        <v>63.837638376383765</v>
      </c>
      <c r="AB137" s="37">
        <v>36.162361623616235</v>
      </c>
      <c r="AC137" s="37">
        <v>0</v>
      </c>
      <c r="AD137" s="22">
        <v>0.69</v>
      </c>
      <c r="AE137" s="45">
        <v>0.15673329929313595</v>
      </c>
    </row>
    <row r="138" spans="1:31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v>0.15554677952967116</v>
      </c>
      <c r="U138" s="3">
        <v>0.27649639537193504</v>
      </c>
      <c r="V138" s="23">
        <v>0.11618240280619697</v>
      </c>
      <c r="W138" s="3">
        <v>-0.13138751226223996</v>
      </c>
      <c r="X138" s="37">
        <v>19</v>
      </c>
      <c r="Y138" s="37">
        <v>30</v>
      </c>
      <c r="Z138" s="3">
        <v>0.6333333333333333</v>
      </c>
      <c r="AA138" s="37">
        <v>55.033557046979865</v>
      </c>
      <c r="AB138" s="37">
        <v>44.966442953020135</v>
      </c>
      <c r="AC138" s="37">
        <v>0</v>
      </c>
      <c r="AD138" s="22">
        <v>0.61</v>
      </c>
      <c r="AE138" s="45">
        <v>-0.28611376426533669</v>
      </c>
    </row>
    <row r="139" spans="1:31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v>0.17552639653988342</v>
      </c>
      <c r="U139" s="3">
        <v>0.29702681921009988</v>
      </c>
      <c r="V139" s="23">
        <v>0.12529060531361266</v>
      </c>
      <c r="W139" s="3">
        <v>-8.2396778652563257E-2</v>
      </c>
      <c r="X139" s="37">
        <v>19</v>
      </c>
      <c r="Y139" s="37">
        <v>30</v>
      </c>
      <c r="Z139" s="3">
        <v>0.6333333333333333</v>
      </c>
      <c r="AA139" s="37">
        <v>55.033557046979865</v>
      </c>
      <c r="AB139" s="37">
        <v>44.966442953020135</v>
      </c>
      <c r="AC139" s="37">
        <v>0</v>
      </c>
      <c r="AD139" s="22">
        <v>0.61</v>
      </c>
      <c r="AE139" s="45">
        <v>-0.28611376426533669</v>
      </c>
    </row>
    <row r="140" spans="1:31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v>0.17634238935149743</v>
      </c>
      <c r="U140" s="3">
        <v>0.29192609387154494</v>
      </c>
      <c r="V140" s="23">
        <v>0.11376127040141154</v>
      </c>
      <c r="W140" s="3">
        <v>-0.10933530313713641</v>
      </c>
      <c r="X140" s="37">
        <v>19</v>
      </c>
      <c r="Y140" s="37">
        <v>30</v>
      </c>
      <c r="Z140" s="3">
        <v>0.6333333333333333</v>
      </c>
      <c r="AA140" s="37">
        <v>55.033557046979865</v>
      </c>
      <c r="AB140" s="37">
        <v>44.966442953020135</v>
      </c>
      <c r="AC140" s="37">
        <v>0</v>
      </c>
      <c r="AD140" s="22">
        <v>0.61</v>
      </c>
      <c r="AE140" s="45">
        <v>-0.28611376426533669</v>
      </c>
    </row>
    <row r="141" spans="1:31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v>0.18266758318694465</v>
      </c>
      <c r="U141" s="3">
        <v>0.3099377556610769</v>
      </c>
      <c r="V141" s="23">
        <v>0.16817234304472711</v>
      </c>
      <c r="W141" s="3">
        <v>-3.9070442992011671E-2</v>
      </c>
      <c r="X141" s="37">
        <v>18</v>
      </c>
      <c r="Y141" s="37">
        <v>30</v>
      </c>
      <c r="Z141" s="3">
        <v>0.6</v>
      </c>
      <c r="AA141" s="37">
        <v>66.666666666666671</v>
      </c>
      <c r="AB141" s="37">
        <v>32.302405498281786</v>
      </c>
      <c r="AC141" s="37">
        <v>1.0309278350515465</v>
      </c>
      <c r="AD141" s="22">
        <v>1.04</v>
      </c>
      <c r="AE141" s="45">
        <v>-5.9006083253831942E-2</v>
      </c>
    </row>
    <row r="142" spans="1:31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v>0.14865783214407063</v>
      </c>
      <c r="U142" s="3">
        <v>0.27149043148833552</v>
      </c>
      <c r="V142" s="23">
        <v>0.10171692876965775</v>
      </c>
      <c r="W142" s="3">
        <v>-0.14602903501280956</v>
      </c>
      <c r="X142" s="37">
        <v>18</v>
      </c>
      <c r="Y142" s="37">
        <v>30</v>
      </c>
      <c r="Z142" s="3">
        <v>0.6</v>
      </c>
      <c r="AA142" s="37">
        <v>66.666666666666671</v>
      </c>
      <c r="AB142" s="37">
        <v>32.302405498281786</v>
      </c>
      <c r="AC142" s="37">
        <v>1.0309278350515465</v>
      </c>
      <c r="AD142" s="22">
        <v>1.04</v>
      </c>
      <c r="AE142" s="45">
        <v>-5.9006083253831942E-2</v>
      </c>
    </row>
    <row r="143" spans="1:31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v>0.1972218095379587</v>
      </c>
      <c r="U143" s="3">
        <v>0.31040353884750937</v>
      </c>
      <c r="V143" s="23">
        <v>0.13586597383981366</v>
      </c>
      <c r="W143" s="3">
        <v>-7.648310257036238E-2</v>
      </c>
      <c r="X143" s="37">
        <v>18</v>
      </c>
      <c r="Y143" s="37">
        <v>30</v>
      </c>
      <c r="Z143" s="3">
        <v>0.6</v>
      </c>
      <c r="AA143" s="37">
        <v>66.666666666666671</v>
      </c>
      <c r="AB143" s="37">
        <v>32.302405498281786</v>
      </c>
      <c r="AC143" s="37">
        <v>1.0309278350515465</v>
      </c>
      <c r="AD143" s="22">
        <v>1.04</v>
      </c>
      <c r="AE143" s="45">
        <v>-5.9006083253831942E-2</v>
      </c>
    </row>
    <row r="144" spans="1:31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v>0.1801931670751046</v>
      </c>
      <c r="U144" s="3">
        <v>0.29217922318247541</v>
      </c>
      <c r="V144" s="23">
        <v>0.11214659685863877</v>
      </c>
      <c r="W144" s="3">
        <v>-0.11835630189749796</v>
      </c>
      <c r="X144" s="37">
        <v>18</v>
      </c>
      <c r="Y144" s="37">
        <v>30</v>
      </c>
      <c r="Z144" s="3">
        <v>0.6</v>
      </c>
      <c r="AA144" s="37">
        <v>66.666666666666671</v>
      </c>
      <c r="AB144" s="37">
        <v>32.302405498281786</v>
      </c>
      <c r="AC144" s="37">
        <v>1.0309278350515465</v>
      </c>
      <c r="AD144" s="22">
        <v>1.04</v>
      </c>
      <c r="AE144" s="45">
        <v>-5.9006083253831942E-2</v>
      </c>
    </row>
    <row r="145" spans="1:31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v>0.17731517012023534</v>
      </c>
      <c r="U145" s="3">
        <v>0.29716284211565958</v>
      </c>
      <c r="V145" s="23">
        <v>0.17759919255354939</v>
      </c>
      <c r="W145" s="3">
        <v>-1.5337160483249101E-2</v>
      </c>
      <c r="X145" s="37">
        <v>21</v>
      </c>
      <c r="Y145" s="37">
        <v>30</v>
      </c>
      <c r="Z145" s="3">
        <v>0.7</v>
      </c>
      <c r="AA145" s="37">
        <v>36.5</v>
      </c>
      <c r="AB145" s="37">
        <v>61</v>
      </c>
      <c r="AC145" s="37">
        <v>2.5</v>
      </c>
      <c r="AD145" s="22">
        <v>1.04</v>
      </c>
      <c r="AE145" s="45">
        <v>-3.8477213890666717E-2</v>
      </c>
    </row>
    <row r="146" spans="1:31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v>0.15254512551621729</v>
      </c>
      <c r="U146" s="3">
        <v>0.26415792361916879</v>
      </c>
      <c r="V146" s="23">
        <v>0.11873664242807459</v>
      </c>
      <c r="W146" s="3">
        <v>-0.12710655761562414</v>
      </c>
      <c r="X146" s="37">
        <v>21</v>
      </c>
      <c r="Y146" s="37">
        <v>30</v>
      </c>
      <c r="Z146" s="3">
        <v>0.7</v>
      </c>
      <c r="AA146" s="37">
        <v>36.5</v>
      </c>
      <c r="AB146" s="37">
        <v>61</v>
      </c>
      <c r="AC146" s="37">
        <v>2.5</v>
      </c>
      <c r="AD146" s="22">
        <v>1.04</v>
      </c>
      <c r="AE146" s="45">
        <v>-3.8477213890666717E-2</v>
      </c>
    </row>
    <row r="147" spans="1:31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v>0.16520959603972962</v>
      </c>
      <c r="U147" s="3">
        <v>0.27221375354455918</v>
      </c>
      <c r="V147" s="23">
        <v>0.12196493386650262</v>
      </c>
      <c r="W147" s="3">
        <v>-0.11633642554861127</v>
      </c>
      <c r="X147" s="37">
        <v>21</v>
      </c>
      <c r="Y147" s="37">
        <v>30</v>
      </c>
      <c r="Z147" s="3">
        <v>0.7</v>
      </c>
      <c r="AA147" s="37">
        <v>36.5</v>
      </c>
      <c r="AB147" s="37">
        <v>61</v>
      </c>
      <c r="AC147" s="37">
        <v>2.5</v>
      </c>
      <c r="AD147" s="22">
        <v>1.04</v>
      </c>
      <c r="AE147" s="45">
        <v>-3.8477213890666717E-2</v>
      </c>
    </row>
    <row r="148" spans="1:31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v>0.15769188153916774</v>
      </c>
      <c r="U148" s="3">
        <v>0.27023557318792035</v>
      </c>
      <c r="V148" s="23">
        <v>0.11276290498365202</v>
      </c>
      <c r="W148" s="3">
        <v>-0.1336941848730685</v>
      </c>
      <c r="X148" s="37">
        <v>21</v>
      </c>
      <c r="Y148" s="37">
        <v>30</v>
      </c>
      <c r="Z148" s="3">
        <v>0.7</v>
      </c>
      <c r="AA148" s="37">
        <v>36.5</v>
      </c>
      <c r="AB148" s="37">
        <v>61</v>
      </c>
      <c r="AC148" s="37">
        <v>2.5</v>
      </c>
      <c r="AD148" s="22">
        <v>1.04</v>
      </c>
      <c r="AE148" s="45">
        <v>-3.8477213890666717E-2</v>
      </c>
    </row>
    <row r="149" spans="1:31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v>0.16816453508468718</v>
      </c>
      <c r="U149" s="3">
        <v>0.28179072806033806</v>
      </c>
      <c r="V149" s="23">
        <v>0.155262487428763</v>
      </c>
      <c r="W149" s="3">
        <v>-9.6715872988010747E-3</v>
      </c>
      <c r="X149" s="37">
        <v>19</v>
      </c>
      <c r="Y149" s="37">
        <v>30</v>
      </c>
      <c r="Z149" s="3">
        <v>0.6333333333333333</v>
      </c>
      <c r="AA149" s="37">
        <v>32.692307692307686</v>
      </c>
      <c r="AB149" s="37">
        <v>67.307692307692307</v>
      </c>
      <c r="AC149" s="37">
        <v>0</v>
      </c>
      <c r="AD149" s="22">
        <v>0.96</v>
      </c>
      <c r="AE149" s="45">
        <v>0.23861937938386402</v>
      </c>
    </row>
    <row r="150" spans="1:31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v>0.14719256158176144</v>
      </c>
      <c r="U150" s="3">
        <v>0.25963538704753752</v>
      </c>
      <c r="V150" s="23">
        <v>0.11228436812899169</v>
      </c>
      <c r="W150" s="3">
        <v>-0.10468176209095915</v>
      </c>
      <c r="X150" s="37">
        <v>19</v>
      </c>
      <c r="Y150" s="37">
        <v>30</v>
      </c>
      <c r="Z150" s="3">
        <v>0.6333333333333333</v>
      </c>
      <c r="AA150" s="37">
        <v>32.692307692307686</v>
      </c>
      <c r="AB150" s="37">
        <v>67.307692307692307</v>
      </c>
      <c r="AC150" s="37">
        <v>0</v>
      </c>
      <c r="AD150" s="22">
        <v>0.96</v>
      </c>
      <c r="AE150" s="45">
        <v>0.23861937938386402</v>
      </c>
    </row>
    <row r="151" spans="1:31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v>0.1586608329983612</v>
      </c>
      <c r="U151" s="3">
        <v>0.27539948104698875</v>
      </c>
      <c r="V151" s="23">
        <v>0.11311027496382056</v>
      </c>
      <c r="W151" s="3">
        <v>-9.0358271865121173E-2</v>
      </c>
      <c r="X151" s="37">
        <v>19</v>
      </c>
      <c r="Y151" s="37">
        <v>30</v>
      </c>
      <c r="Z151" s="3">
        <v>0.6333333333333333</v>
      </c>
      <c r="AA151" s="37">
        <v>32.692307692307686</v>
      </c>
      <c r="AB151" s="37">
        <v>67.307692307692307</v>
      </c>
      <c r="AC151" s="37">
        <v>0</v>
      </c>
      <c r="AD151" s="22">
        <v>0.96</v>
      </c>
      <c r="AE151" s="45">
        <v>0.23861937938386402</v>
      </c>
    </row>
    <row r="152" spans="1:31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v>0.13478865139461327</v>
      </c>
      <c r="U152" s="3">
        <v>0.25599666692844669</v>
      </c>
      <c r="V152" s="23">
        <v>9.2089423903697329E-2</v>
      </c>
      <c r="W152" s="3">
        <v>-0.11876508963887605</v>
      </c>
      <c r="X152" s="37">
        <v>19</v>
      </c>
      <c r="Y152" s="37">
        <v>30</v>
      </c>
      <c r="Z152" s="3">
        <v>0.6333333333333333</v>
      </c>
      <c r="AA152" s="37">
        <v>32.692307692307686</v>
      </c>
      <c r="AB152" s="37">
        <v>67.307692307692307</v>
      </c>
      <c r="AC152" s="37">
        <v>0</v>
      </c>
      <c r="AD152" s="22">
        <v>0.96</v>
      </c>
      <c r="AE152" s="45">
        <v>0.23861937938386402</v>
      </c>
    </row>
    <row r="153" spans="1:31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v>0.14769681804048151</v>
      </c>
      <c r="U153" s="3">
        <v>0.25983387739221997</v>
      </c>
      <c r="V153" s="23">
        <v>0.12766569572036748</v>
      </c>
      <c r="W153" s="3">
        <v>-3.3415006569368987E-2</v>
      </c>
      <c r="X153" s="37">
        <v>20</v>
      </c>
      <c r="Y153" s="37">
        <v>30</v>
      </c>
      <c r="Z153" s="3">
        <v>0.66666666666666663</v>
      </c>
      <c r="AA153" s="37">
        <v>38.028169014084511</v>
      </c>
      <c r="AB153" s="37">
        <v>61.971830985915503</v>
      </c>
      <c r="AC153" s="37">
        <v>0</v>
      </c>
      <c r="AD153" s="22">
        <v>1.01</v>
      </c>
      <c r="AE153" s="45">
        <v>-0.15936183560979428</v>
      </c>
    </row>
    <row r="154" spans="1:31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v>0.15488837085595381</v>
      </c>
      <c r="U154" s="3">
        <v>0.26377621945612773</v>
      </c>
      <c r="V154" s="23">
        <v>0.12026541897065082</v>
      </c>
      <c r="W154" s="3">
        <v>-0.12068965517241377</v>
      </c>
      <c r="X154" s="37">
        <v>20</v>
      </c>
      <c r="Y154" s="37">
        <v>30</v>
      </c>
      <c r="Z154" s="3">
        <v>0.66666666666666663</v>
      </c>
      <c r="AA154" s="37">
        <v>38.028169014084511</v>
      </c>
      <c r="AB154" s="37">
        <v>61.971830985915503</v>
      </c>
      <c r="AC154" s="37">
        <v>0</v>
      </c>
      <c r="AD154" s="22">
        <v>1.01</v>
      </c>
      <c r="AE154" s="45">
        <v>-0.15936183560979428</v>
      </c>
    </row>
    <row r="155" spans="1:31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v>0.16068008041919299</v>
      </c>
      <c r="U155" s="3">
        <v>0.27076303082196002</v>
      </c>
      <c r="V155" s="23">
        <v>0.11703027856277759</v>
      </c>
      <c r="W155" s="3">
        <v>-0.10417449122953443</v>
      </c>
      <c r="X155" s="37">
        <v>20</v>
      </c>
      <c r="Y155" s="37">
        <v>30</v>
      </c>
      <c r="Z155" s="3">
        <v>0.66666666666666663</v>
      </c>
      <c r="AA155" s="37">
        <v>38.028169014084511</v>
      </c>
      <c r="AB155" s="37">
        <v>61.971830985915503</v>
      </c>
      <c r="AC155" s="37">
        <v>0</v>
      </c>
      <c r="AD155" s="22">
        <v>1.01</v>
      </c>
      <c r="AE155" s="45">
        <v>-0.15936183560979428</v>
      </c>
    </row>
    <row r="156" spans="1:31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v>0.14873024329603979</v>
      </c>
      <c r="U156" s="3">
        <v>0.2616736461569345</v>
      </c>
      <c r="V156" s="23">
        <v>0.10489743845310473</v>
      </c>
      <c r="W156" s="3">
        <v>-0.11341220185240838</v>
      </c>
      <c r="X156" s="37">
        <v>20</v>
      </c>
      <c r="Y156" s="37">
        <v>30</v>
      </c>
      <c r="Z156" s="3">
        <v>0.66666666666666663</v>
      </c>
      <c r="AA156" s="37">
        <v>38.028169014084511</v>
      </c>
      <c r="AB156" s="37">
        <v>61.971830985915503</v>
      </c>
      <c r="AC156" s="37">
        <v>0</v>
      </c>
      <c r="AD156" s="22">
        <v>1.01</v>
      </c>
      <c r="AE156" s="45">
        <v>-0.15936183560979428</v>
      </c>
    </row>
    <row r="157" spans="1:31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v>0.15095871346837791</v>
      </c>
      <c r="U157" s="3">
        <v>0.27002750633349115</v>
      </c>
      <c r="V157" s="23">
        <v>0.10768253355218695</v>
      </c>
      <c r="W157" s="3">
        <v>-0.12390296248035874</v>
      </c>
      <c r="X157" s="37">
        <v>20</v>
      </c>
      <c r="Y157" s="37">
        <v>30</v>
      </c>
      <c r="Z157" s="3">
        <v>0.66666666666666663</v>
      </c>
      <c r="AA157" s="37">
        <v>61.154855643044627</v>
      </c>
      <c r="AB157" s="37">
        <v>23.884514435695539</v>
      </c>
      <c r="AC157" s="37">
        <v>14.960629921259841</v>
      </c>
      <c r="AD157" s="22">
        <v>0.91</v>
      </c>
      <c r="AE157" s="45">
        <v>-9.6713492311436861E-2</v>
      </c>
    </row>
    <row r="158" spans="1:31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v>0.20000608383524976</v>
      </c>
      <c r="U158" s="3">
        <v>0.31197174190707877</v>
      </c>
      <c r="V158" s="23">
        <v>0.12848580225795417</v>
      </c>
      <c r="W158" s="3">
        <v>-8.9549830581401535E-2</v>
      </c>
      <c r="X158" s="37">
        <v>20</v>
      </c>
      <c r="Y158" s="37">
        <v>30</v>
      </c>
      <c r="Z158" s="3">
        <v>0.66666666666666663</v>
      </c>
      <c r="AA158" s="37">
        <v>61.154855643044627</v>
      </c>
      <c r="AB158" s="37">
        <v>23.884514435695539</v>
      </c>
      <c r="AC158" s="37">
        <v>14.960629921259841</v>
      </c>
      <c r="AD158" s="22">
        <v>0.91</v>
      </c>
      <c r="AE158" s="45">
        <v>-9.6713492311436861E-2</v>
      </c>
    </row>
    <row r="159" spans="1:31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v>0.19616440445325609</v>
      </c>
      <c r="U159" s="3">
        <v>0.31038933465907287</v>
      </c>
      <c r="V159" s="23">
        <v>0.12289136070920806</v>
      </c>
      <c r="W159" s="3">
        <v>-9.5358334112659385E-2</v>
      </c>
      <c r="X159" s="37">
        <v>20</v>
      </c>
      <c r="Y159" s="37">
        <v>30</v>
      </c>
      <c r="Z159" s="3">
        <v>0.66666666666666663</v>
      </c>
      <c r="AA159" s="37">
        <v>61.154855643044627</v>
      </c>
      <c r="AB159" s="37">
        <v>23.884514435695539</v>
      </c>
      <c r="AC159" s="37">
        <v>14.960629921259841</v>
      </c>
      <c r="AD159" s="22">
        <v>0.91</v>
      </c>
      <c r="AE159" s="45">
        <v>-9.6713492311436861E-2</v>
      </c>
    </row>
    <row r="160" spans="1:31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v>0.15679032943032215</v>
      </c>
      <c r="U160" s="3">
        <v>0.27533618464093146</v>
      </c>
      <c r="V160" s="23">
        <v>0.11524895091246218</v>
      </c>
      <c r="W160" s="3">
        <v>-0.13052381013322414</v>
      </c>
      <c r="X160" s="37">
        <v>17</v>
      </c>
      <c r="Y160" s="37">
        <v>30</v>
      </c>
      <c r="Z160" s="3">
        <v>0.56666666666666665</v>
      </c>
      <c r="AA160" s="37">
        <v>24.958949096880133</v>
      </c>
      <c r="AB160" s="37">
        <v>75.041050903119881</v>
      </c>
      <c r="AC160" s="37">
        <v>0</v>
      </c>
      <c r="AD160" s="22">
        <v>0.92</v>
      </c>
      <c r="AE160" s="45">
        <v>3.9691083668208699E-2</v>
      </c>
    </row>
    <row r="161" spans="1:31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v>0.17518405902236495</v>
      </c>
      <c r="U161" s="3">
        <v>0.2885364717749499</v>
      </c>
      <c r="V161" s="23">
        <v>0.12172587307547877</v>
      </c>
      <c r="W161" s="3">
        <v>-0.11090484972093648</v>
      </c>
      <c r="X161" s="37">
        <v>17</v>
      </c>
      <c r="Y161" s="37">
        <v>30</v>
      </c>
      <c r="Z161" s="3">
        <v>0.56666666666666665</v>
      </c>
      <c r="AA161" s="37">
        <v>24.958949096880133</v>
      </c>
      <c r="AB161" s="37">
        <v>75.041050903119881</v>
      </c>
      <c r="AC161" s="37">
        <v>0</v>
      </c>
      <c r="AD161" s="22">
        <v>0.92</v>
      </c>
      <c r="AE161" s="45">
        <v>3.9691083668208699E-2</v>
      </c>
    </row>
    <row r="162" spans="1:31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v>0.15612982618058763</v>
      </c>
      <c r="U162" s="3">
        <v>0.27635378729401189</v>
      </c>
      <c r="V162" s="23">
        <v>0.10853013852489704</v>
      </c>
      <c r="W162" s="3">
        <v>-0.14188200877620669</v>
      </c>
      <c r="X162" s="37">
        <v>17</v>
      </c>
      <c r="Y162" s="37">
        <v>30</v>
      </c>
      <c r="Z162" s="3">
        <v>0.56666666666666665</v>
      </c>
      <c r="AA162" s="37">
        <v>24.958949096880133</v>
      </c>
      <c r="AB162" s="37">
        <v>75.041050903119881</v>
      </c>
      <c r="AC162" s="37">
        <v>0</v>
      </c>
      <c r="AD162" s="22">
        <v>0.92</v>
      </c>
      <c r="AE162" s="45">
        <v>3.9691083668208699E-2</v>
      </c>
    </row>
    <row r="163" spans="1:31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v>0.16903433919689823</v>
      </c>
      <c r="U163" s="3">
        <v>0.27779311890270925</v>
      </c>
      <c r="V163" s="23">
        <v>0.11962082882173443</v>
      </c>
      <c r="W163" s="3">
        <v>-8.7544233089740575E-2</v>
      </c>
      <c r="X163" s="37">
        <v>17</v>
      </c>
      <c r="Y163" s="37">
        <v>30</v>
      </c>
      <c r="Z163" s="3">
        <v>0.56666666666666665</v>
      </c>
      <c r="AA163" s="37">
        <v>59.118236472945895</v>
      </c>
      <c r="AB163" s="37">
        <v>34.268537074148291</v>
      </c>
      <c r="AC163" s="37">
        <v>6.6132264529058116</v>
      </c>
      <c r="AD163" s="22">
        <v>1.03</v>
      </c>
      <c r="AE163" s="45">
        <v>-9.0099278158342955E-2</v>
      </c>
    </row>
    <row r="164" spans="1:31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v>0.17604832222913594</v>
      </c>
      <c r="U164" s="3">
        <v>0.2917930653688956</v>
      </c>
      <c r="V164" s="23">
        <v>0.1230668647845468</v>
      </c>
      <c r="W164" s="3">
        <v>-8.5460599334073226E-2</v>
      </c>
      <c r="X164" s="37">
        <v>17</v>
      </c>
      <c r="Y164" s="37">
        <v>30</v>
      </c>
      <c r="Z164" s="3">
        <v>0.56666666666666665</v>
      </c>
      <c r="AA164" s="37">
        <v>59.118236472945895</v>
      </c>
      <c r="AB164" s="37">
        <v>34.268537074148291</v>
      </c>
      <c r="AC164" s="37">
        <v>6.6132264529058116</v>
      </c>
      <c r="AD164" s="22">
        <v>1.03</v>
      </c>
      <c r="AE164" s="45">
        <v>-9.0099278158342955E-2</v>
      </c>
    </row>
    <row r="165" spans="1:31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v>0.16906417151268713</v>
      </c>
      <c r="U165" s="3">
        <v>0.29135438569102734</v>
      </c>
      <c r="V165" s="23">
        <v>0.12384897196261679</v>
      </c>
      <c r="W165" s="3">
        <v>-0.11101432442895859</v>
      </c>
      <c r="X165" s="37">
        <v>17</v>
      </c>
      <c r="Y165" s="37">
        <v>30</v>
      </c>
      <c r="Z165" s="3">
        <v>0.56666666666666665</v>
      </c>
      <c r="AA165" s="37">
        <v>59.118236472945895</v>
      </c>
      <c r="AB165" s="37">
        <v>34.268537074148291</v>
      </c>
      <c r="AC165" s="37">
        <v>6.6132264529058116</v>
      </c>
      <c r="AD165" s="22">
        <v>1.03</v>
      </c>
      <c r="AE165" s="45">
        <v>-9.0099278158342955E-2</v>
      </c>
    </row>
    <row r="166" spans="1:31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v>0.14723434997016055</v>
      </c>
      <c r="U166" s="3">
        <v>0.26488981772840597</v>
      </c>
      <c r="V166" s="23">
        <v>0.10473303344416196</v>
      </c>
      <c r="W166" s="3">
        <v>-0.14610352347067601</v>
      </c>
      <c r="X166" s="37">
        <v>19</v>
      </c>
      <c r="Y166" s="37">
        <v>30</v>
      </c>
      <c r="Z166" s="3">
        <v>0.6333333333333333</v>
      </c>
      <c r="AA166" s="37">
        <v>73.511904761904759</v>
      </c>
      <c r="AB166" s="37">
        <v>23.511904761904763</v>
      </c>
      <c r="AC166" s="37">
        <v>2.9761904761904758</v>
      </c>
      <c r="AD166" s="22">
        <v>0.99</v>
      </c>
      <c r="AE166" s="45">
        <v>-0.11455986711072691</v>
      </c>
    </row>
    <row r="167" spans="1:31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v>0.21247384937238492</v>
      </c>
      <c r="U167" s="3">
        <v>0.31810703423334302</v>
      </c>
      <c r="V167" s="23">
        <v>0.13517861732202516</v>
      </c>
      <c r="W167" s="3">
        <v>-9.3391938890904053E-2</v>
      </c>
      <c r="X167" s="37">
        <v>19</v>
      </c>
      <c r="Y167" s="37">
        <v>30</v>
      </c>
      <c r="Z167" s="3">
        <v>0.6333333333333333</v>
      </c>
      <c r="AA167" s="37">
        <v>73.511904761904759</v>
      </c>
      <c r="AB167" s="37">
        <v>23.511904761904763</v>
      </c>
      <c r="AC167" s="37">
        <v>2.9761904761904758</v>
      </c>
      <c r="AD167" s="22">
        <v>0.99</v>
      </c>
      <c r="AE167" s="45">
        <v>-0.11455986711072691</v>
      </c>
    </row>
    <row r="168" spans="1:31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v>0.18182083710605493</v>
      </c>
      <c r="U168" s="3">
        <v>0.30474895708390948</v>
      </c>
      <c r="V168" s="23">
        <v>0.12273800483258546</v>
      </c>
      <c r="W168" s="3">
        <v>-0.12730024276691221</v>
      </c>
      <c r="X168" s="37">
        <v>19</v>
      </c>
      <c r="Y168" s="37">
        <v>30</v>
      </c>
      <c r="Z168" s="3">
        <v>0.6333333333333333</v>
      </c>
      <c r="AA168" s="37">
        <v>73.511904761904759</v>
      </c>
      <c r="AB168" s="37">
        <v>23.511904761904763</v>
      </c>
      <c r="AC168" s="37">
        <v>2.9761904761904758</v>
      </c>
      <c r="AD168" s="22">
        <v>0.99</v>
      </c>
      <c r="AE168" s="45">
        <v>-0.11455986711072691</v>
      </c>
    </row>
    <row r="169" spans="1:31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v>0.16254058750895597</v>
      </c>
      <c r="U169" s="3">
        <v>0.28302774091582938</v>
      </c>
      <c r="V169" s="23">
        <v>0.11182263839162772</v>
      </c>
      <c r="W169" s="3">
        <v>-0.14430780162978071</v>
      </c>
      <c r="X169" s="37">
        <v>17</v>
      </c>
      <c r="Y169" s="37">
        <v>30</v>
      </c>
      <c r="Z169" s="3">
        <v>0.56666666666666665</v>
      </c>
      <c r="AA169" s="37">
        <v>66.935483870967744</v>
      </c>
      <c r="AB169" s="37">
        <v>28.225806451612893</v>
      </c>
      <c r="AC169" s="37">
        <v>4.8387096774193541</v>
      </c>
      <c r="AD169" s="22">
        <v>0.92</v>
      </c>
      <c r="AE169" s="45">
        <v>0.23537737314661164</v>
      </c>
    </row>
    <row r="170" spans="1:31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v>0.20187391298662236</v>
      </c>
      <c r="U170" s="3">
        <v>0.32572433400148026</v>
      </c>
      <c r="V170" s="23">
        <v>0.16797599771406796</v>
      </c>
      <c r="W170" s="3">
        <v>-0.13101261395695871</v>
      </c>
      <c r="X170" s="37">
        <v>17</v>
      </c>
      <c r="Y170" s="37">
        <v>30</v>
      </c>
      <c r="Z170" s="3">
        <v>0.56666666666666665</v>
      </c>
      <c r="AA170" s="37">
        <v>66.935483870967744</v>
      </c>
      <c r="AB170" s="37">
        <v>28.225806451612893</v>
      </c>
      <c r="AC170" s="37">
        <v>4.8387096774193541</v>
      </c>
      <c r="AD170" s="22">
        <v>0.92</v>
      </c>
      <c r="AE170" s="45">
        <v>0.23537737314661164</v>
      </c>
    </row>
    <row r="171" spans="1:31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v>0.18197325416357407</v>
      </c>
      <c r="U171" s="3">
        <v>0.31006323371883177</v>
      </c>
      <c r="V171" s="23">
        <v>0.1571052942334186</v>
      </c>
      <c r="W171" s="3">
        <v>-0.15235765663219594</v>
      </c>
      <c r="X171" s="37">
        <v>17</v>
      </c>
      <c r="Y171" s="37">
        <v>30</v>
      </c>
      <c r="Z171" s="3">
        <v>0.56666666666666665</v>
      </c>
      <c r="AA171" s="37">
        <v>66.935483870967744</v>
      </c>
      <c r="AB171" s="37">
        <v>28.225806451612893</v>
      </c>
      <c r="AC171" s="37">
        <v>4.8387096774193541</v>
      </c>
      <c r="AD171" s="22">
        <v>0.92</v>
      </c>
      <c r="AE171" s="45">
        <v>0.23537737314661164</v>
      </c>
    </row>
    <row r="172" spans="1:31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v>0.18067411308875167</v>
      </c>
      <c r="U172" s="3">
        <v>0.29989793127719117</v>
      </c>
      <c r="V172" s="23">
        <v>0.11729078868151717</v>
      </c>
      <c r="W172" s="3">
        <v>-0.11406588481362509</v>
      </c>
      <c r="X172" s="37">
        <v>20</v>
      </c>
      <c r="Y172" s="37">
        <v>30</v>
      </c>
      <c r="Z172" s="3">
        <v>0.66666666666666663</v>
      </c>
      <c r="AA172" s="37">
        <v>59.925093632958792</v>
      </c>
      <c r="AB172" s="37">
        <v>34.082397003745314</v>
      </c>
      <c r="AC172" s="37">
        <v>5.9925093632958797</v>
      </c>
      <c r="AD172" s="22">
        <v>0.99</v>
      </c>
      <c r="AE172" s="45">
        <v>-0.12605271330086418</v>
      </c>
    </row>
    <row r="173" spans="1:31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v>0.2078320192504608</v>
      </c>
      <c r="U173" s="3">
        <v>0.33462846343705954</v>
      </c>
      <c r="V173" s="23">
        <v>0.17215517401392114</v>
      </c>
      <c r="W173" s="3">
        <v>-6.2195430097823357E-2</v>
      </c>
      <c r="X173" s="37">
        <v>20</v>
      </c>
      <c r="Y173" s="37">
        <v>30</v>
      </c>
      <c r="Z173" s="3">
        <v>0.66666666666666663</v>
      </c>
      <c r="AA173" s="37">
        <v>59.925093632958792</v>
      </c>
      <c r="AB173" s="37">
        <v>34.082397003745314</v>
      </c>
      <c r="AC173" s="37">
        <v>5.9925093632958797</v>
      </c>
      <c r="AD173" s="22">
        <v>0.99</v>
      </c>
      <c r="AE173" s="45">
        <v>-0.12605271330086418</v>
      </c>
    </row>
    <row r="174" spans="1:31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v>0.18762704791136597</v>
      </c>
      <c r="U174" s="3">
        <v>0.31309913007069584</v>
      </c>
      <c r="V174" s="23">
        <v>0.14999717381064531</v>
      </c>
      <c r="W174" s="3">
        <v>-9.1108725356236611E-2</v>
      </c>
      <c r="X174" s="37">
        <v>20</v>
      </c>
      <c r="Y174" s="37">
        <v>30</v>
      </c>
      <c r="Z174" s="3">
        <v>0.66666666666666663</v>
      </c>
      <c r="AA174" s="37">
        <v>59.925093632958792</v>
      </c>
      <c r="AB174" s="37">
        <v>34.082397003745314</v>
      </c>
      <c r="AC174" s="37">
        <v>5.9925093632958797</v>
      </c>
      <c r="AD174" s="22">
        <v>0.99</v>
      </c>
      <c r="AE174" s="45">
        <v>-0.12605271330086418</v>
      </c>
    </row>
    <row r="175" spans="1:31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v>0.1880375826930954</v>
      </c>
      <c r="U175" s="3">
        <v>0.32984835390546291</v>
      </c>
      <c r="V175" s="23">
        <v>0.14940745856353596</v>
      </c>
      <c r="W175" s="3">
        <v>-7.9948141745894569E-2</v>
      </c>
      <c r="X175" s="37">
        <v>19</v>
      </c>
      <c r="Y175" s="37">
        <v>30</v>
      </c>
      <c r="Z175" s="3">
        <v>0.6333333333333333</v>
      </c>
      <c r="AA175" s="37">
        <v>58.82352941176471</v>
      </c>
      <c r="AB175" s="37">
        <v>41.176470588235297</v>
      </c>
      <c r="AC175" s="37">
        <v>0</v>
      </c>
      <c r="AD175" s="22">
        <v>1.02</v>
      </c>
      <c r="AE175" s="45">
        <v>-0.15478297688739381</v>
      </c>
    </row>
    <row r="176" spans="1:31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v>0.2135739577985758</v>
      </c>
      <c r="U176" s="3">
        <v>0.33443245928515913</v>
      </c>
      <c r="V176" s="23">
        <v>0.17223044043858021</v>
      </c>
      <c r="W176" s="3">
        <v>-6.8965929897203321E-2</v>
      </c>
      <c r="X176" s="37">
        <v>19</v>
      </c>
      <c r="Y176" s="37">
        <v>30</v>
      </c>
      <c r="Z176" s="3">
        <v>0.6333333333333333</v>
      </c>
      <c r="AA176" s="37">
        <v>58.82352941176471</v>
      </c>
      <c r="AB176" s="37">
        <v>41.176470588235297</v>
      </c>
      <c r="AC176" s="37">
        <v>0</v>
      </c>
      <c r="AD176" s="22">
        <v>1.02</v>
      </c>
      <c r="AE176" s="45">
        <v>-0.15478297688739381</v>
      </c>
    </row>
    <row r="177" spans="1:31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v>0.1901069372834657</v>
      </c>
      <c r="U177" s="3">
        <v>0.31545958194078999</v>
      </c>
      <c r="V177" s="23">
        <v>0.145076993166287</v>
      </c>
      <c r="W177" s="3">
        <v>-0.1002615116989044</v>
      </c>
      <c r="X177" s="37">
        <v>19</v>
      </c>
      <c r="Y177" s="37">
        <v>30</v>
      </c>
      <c r="Z177" s="3">
        <v>0.6333333333333333</v>
      </c>
      <c r="AA177" s="37">
        <v>58.82352941176471</v>
      </c>
      <c r="AB177" s="37">
        <v>41.176470588235297</v>
      </c>
      <c r="AC177" s="37">
        <v>0</v>
      </c>
      <c r="AD177" s="22">
        <v>1.02</v>
      </c>
      <c r="AE177" s="45">
        <v>-0.15478297688739381</v>
      </c>
    </row>
    <row r="178" spans="1:31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v>0.16918804093525278</v>
      </c>
      <c r="U178" s="3">
        <v>0.29017954640546489</v>
      </c>
      <c r="V178" s="23">
        <v>0.13115846888088048</v>
      </c>
      <c r="W178" s="3">
        <v>-0.10615245711337552</v>
      </c>
      <c r="X178" s="37">
        <v>15</v>
      </c>
      <c r="Y178" s="37">
        <v>30</v>
      </c>
      <c r="Z178" s="3">
        <v>0.5</v>
      </c>
      <c r="AA178" s="37">
        <v>59.74842767295597</v>
      </c>
      <c r="AB178" s="37">
        <v>37.421383647798748</v>
      </c>
      <c r="AC178" s="37">
        <v>2.8301886792452833</v>
      </c>
      <c r="AD178" s="22">
        <v>1.06</v>
      </c>
      <c r="AE178" s="45">
        <v>0.11286886112194552</v>
      </c>
    </row>
    <row r="179" spans="1:31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v>0.21189386881005678</v>
      </c>
      <c r="U179" s="3">
        <v>0.32207857000167217</v>
      </c>
      <c r="V179" s="23">
        <v>0.16981094527363183</v>
      </c>
      <c r="W179" s="3">
        <v>-6.7251310258938296E-2</v>
      </c>
      <c r="X179" s="37">
        <v>15</v>
      </c>
      <c r="Y179" s="37">
        <v>30</v>
      </c>
      <c r="Z179" s="3">
        <v>0.5</v>
      </c>
      <c r="AA179" s="37">
        <v>59.74842767295597</v>
      </c>
      <c r="AB179" s="37">
        <v>37.421383647798748</v>
      </c>
      <c r="AC179" s="37">
        <v>2.8301886792452833</v>
      </c>
      <c r="AD179" s="22">
        <v>1.06</v>
      </c>
      <c r="AE179" s="45">
        <v>0.11286886112194552</v>
      </c>
    </row>
    <row r="180" spans="1:31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v>0.19967546817188825</v>
      </c>
      <c r="U180" s="3">
        <v>0.32708626265869728</v>
      </c>
      <c r="V180" s="23">
        <v>0.17625329300419557</v>
      </c>
      <c r="W180" s="3">
        <v>-9.8533278502623112E-2</v>
      </c>
      <c r="X180" s="37">
        <v>15</v>
      </c>
      <c r="Y180" s="37">
        <v>30</v>
      </c>
      <c r="Z180" s="3">
        <v>0.5</v>
      </c>
      <c r="AA180" s="37">
        <v>59.74842767295597</v>
      </c>
      <c r="AB180" s="37">
        <v>37.421383647798748</v>
      </c>
      <c r="AC180" s="37">
        <v>2.8301886792452833</v>
      </c>
      <c r="AD180" s="22">
        <v>1.06</v>
      </c>
      <c r="AE180" s="45">
        <v>0.11286886112194552</v>
      </c>
    </row>
    <row r="181" spans="1:31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v>0.16484175191815853</v>
      </c>
      <c r="U181" s="3">
        <v>0.28440781934146925</v>
      </c>
      <c r="V181" s="23">
        <v>9.8958420831583321E-2</v>
      </c>
      <c r="W181" s="3">
        <v>-9.871473521412194E-2</v>
      </c>
      <c r="X181" s="37">
        <v>20</v>
      </c>
      <c r="Y181" s="37">
        <v>30</v>
      </c>
      <c r="Z181" s="3">
        <v>0.66666666666666663</v>
      </c>
      <c r="AA181" s="37">
        <v>49.662162162162168</v>
      </c>
      <c r="AB181" s="37">
        <v>50.337837837837839</v>
      </c>
      <c r="AC181" s="37">
        <v>0</v>
      </c>
      <c r="AD181" s="22">
        <v>0.75</v>
      </c>
      <c r="AE181" s="45">
        <v>-8.6089220511420816E-2</v>
      </c>
    </row>
    <row r="182" spans="1:31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v>0.21956225997134707</v>
      </c>
      <c r="U182" s="3">
        <v>0.34647266493089984</v>
      </c>
      <c r="V182" s="23">
        <v>0.20581369159340113</v>
      </c>
      <c r="W182" s="3">
        <v>-3.9046152631371192E-2</v>
      </c>
      <c r="X182" s="37">
        <v>20</v>
      </c>
      <c r="Y182" s="37">
        <v>30</v>
      </c>
      <c r="Z182" s="3">
        <v>0.66666666666666663</v>
      </c>
      <c r="AA182" s="37">
        <v>49.662162162162168</v>
      </c>
      <c r="AB182" s="37">
        <v>50.337837837837839</v>
      </c>
      <c r="AC182" s="37">
        <v>0</v>
      </c>
      <c r="AD182" s="22">
        <v>0.75</v>
      </c>
      <c r="AE182" s="45">
        <v>-8.6089220511420816E-2</v>
      </c>
    </row>
    <row r="183" spans="1:31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v>0.21372631075506662</v>
      </c>
      <c r="U183" s="3">
        <v>0.34641340208998</v>
      </c>
      <c r="V183" s="23">
        <v>0.19466539561487134</v>
      </c>
      <c r="W183" s="3">
        <v>-7.9795242396868388E-2</v>
      </c>
      <c r="X183" s="37">
        <v>20</v>
      </c>
      <c r="Y183" s="37">
        <v>30</v>
      </c>
      <c r="Z183" s="3">
        <v>0.66666666666666663</v>
      </c>
      <c r="AA183" s="37">
        <v>49.662162162162168</v>
      </c>
      <c r="AB183" s="37">
        <v>50.337837837837839</v>
      </c>
      <c r="AC183" s="37">
        <v>0</v>
      </c>
      <c r="AD183" s="22">
        <v>0.75</v>
      </c>
      <c r="AE183" s="45">
        <v>-8.6089220511420816E-2</v>
      </c>
    </row>
    <row r="184" spans="1:31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v>0.15617263574847334</v>
      </c>
      <c r="U184" s="3">
        <v>0.2772454112389135</v>
      </c>
      <c r="V184" s="23">
        <v>8.6362227370775729E-2</v>
      </c>
      <c r="W184" s="3">
        <v>-0.10814509251730367</v>
      </c>
      <c r="X184" s="37">
        <v>18</v>
      </c>
      <c r="Y184" s="37">
        <v>30</v>
      </c>
      <c r="Z184" s="3">
        <v>0.6</v>
      </c>
      <c r="AA184" s="37">
        <v>61.988304093567258</v>
      </c>
      <c r="AB184" s="37">
        <v>38.011695906432749</v>
      </c>
      <c r="AC184" s="37">
        <v>0</v>
      </c>
      <c r="AD184" s="22">
        <v>0.83</v>
      </c>
      <c r="AE184" s="45">
        <v>6.4014662492753893E-2</v>
      </c>
    </row>
    <row r="185" spans="1:31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v>0.19233491400665301</v>
      </c>
      <c r="U185" s="3">
        <v>0.31113220004544562</v>
      </c>
      <c r="V185" s="23">
        <v>0.14368564287697863</v>
      </c>
      <c r="W185" s="3">
        <v>-5.3729747205331906E-2</v>
      </c>
      <c r="X185" s="37">
        <v>18</v>
      </c>
      <c r="Y185" s="37">
        <v>30</v>
      </c>
      <c r="Z185" s="3">
        <v>0.6</v>
      </c>
      <c r="AA185" s="37">
        <v>61.988304093567258</v>
      </c>
      <c r="AB185" s="37">
        <v>38.011695906432749</v>
      </c>
      <c r="AC185" s="37">
        <v>0</v>
      </c>
      <c r="AD185" s="22">
        <v>0.83</v>
      </c>
      <c r="AE185" s="45">
        <v>6.4014662492753893E-2</v>
      </c>
    </row>
    <row r="186" spans="1:31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v>0.17057930648275055</v>
      </c>
      <c r="U186" s="3">
        <v>0.29269376228318134</v>
      </c>
      <c r="V186" s="23">
        <v>0.12071645061164873</v>
      </c>
      <c r="W186" s="3">
        <v>-0.10153802503871664</v>
      </c>
      <c r="X186" s="37">
        <v>18</v>
      </c>
      <c r="Y186" s="37">
        <v>30</v>
      </c>
      <c r="Z186" s="3">
        <v>0.6</v>
      </c>
      <c r="AA186" s="37">
        <v>61.988304093567258</v>
      </c>
      <c r="AB186" s="37">
        <v>38.011695906432749</v>
      </c>
      <c r="AC186" s="37">
        <v>0</v>
      </c>
      <c r="AD186" s="22">
        <v>0.83</v>
      </c>
      <c r="AE186" s="45">
        <v>6.4014662492753893E-2</v>
      </c>
    </row>
    <row r="187" spans="1:31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v>0.22674292529545698</v>
      </c>
      <c r="U187" s="3">
        <v>0.37708582289073028</v>
      </c>
      <c r="V187" s="23">
        <v>0.20881426448736998</v>
      </c>
      <c r="W187" s="3">
        <v>-2.5030902348578528E-2</v>
      </c>
      <c r="X187" s="37">
        <v>10</v>
      </c>
      <c r="Y187" s="37">
        <v>26</v>
      </c>
      <c r="Z187" s="3">
        <v>0.38461538461538464</v>
      </c>
      <c r="AA187" s="37">
        <v>65.991902834008101</v>
      </c>
      <c r="AB187" s="37">
        <v>28.74493927125506</v>
      </c>
      <c r="AC187" s="37">
        <v>5.2631578947368425</v>
      </c>
      <c r="AD187" s="22">
        <v>0.76</v>
      </c>
      <c r="AE187" s="45">
        <v>1.9572514691394149E-3</v>
      </c>
    </row>
    <row r="188" spans="1:31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v>0.2317384868040617</v>
      </c>
      <c r="U188" s="3">
        <v>0.35984189273202549</v>
      </c>
      <c r="V188" s="23">
        <v>0.22902291145572781</v>
      </c>
      <c r="W188" s="3">
        <v>-2.4760787867480455E-2</v>
      </c>
      <c r="X188" s="37">
        <v>10</v>
      </c>
      <c r="Y188" s="37">
        <v>26</v>
      </c>
      <c r="Z188" s="3">
        <v>0.38461538461538464</v>
      </c>
      <c r="AA188" s="37">
        <v>65.991902834008101</v>
      </c>
      <c r="AB188" s="37">
        <v>28.74493927125506</v>
      </c>
      <c r="AC188" s="37">
        <v>5.2631578947368425</v>
      </c>
      <c r="AD188" s="22">
        <v>0.76</v>
      </c>
      <c r="AE188" s="45">
        <v>1.9572514691394149E-3</v>
      </c>
    </row>
    <row r="189" spans="1:31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v>0.23256433638484589</v>
      </c>
      <c r="U189" s="3">
        <v>0.35939834877793153</v>
      </c>
      <c r="V189" s="23">
        <v>0.21740362438220759</v>
      </c>
      <c r="W189" s="3">
        <v>-5.728160150636738E-2</v>
      </c>
      <c r="X189" s="37">
        <v>10</v>
      </c>
      <c r="Y189" s="37">
        <v>26</v>
      </c>
      <c r="Z189" s="3">
        <v>0.38461538461538464</v>
      </c>
      <c r="AA189" s="37">
        <v>65.991902834008101</v>
      </c>
      <c r="AB189" s="37">
        <v>28.74493927125506</v>
      </c>
      <c r="AC189" s="37">
        <v>5.2631578947368425</v>
      </c>
      <c r="AD189" s="22">
        <v>0.76</v>
      </c>
      <c r="AE189" s="45">
        <v>1.9572514691394149E-3</v>
      </c>
    </row>
    <row r="190" spans="1:31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v>0.21905103504816564</v>
      </c>
      <c r="U190" s="3">
        <v>0.36671869932474666</v>
      </c>
      <c r="V190" s="23">
        <v>0.1823659447348768</v>
      </c>
      <c r="W190" s="3">
        <v>-6.0051692108876481E-2</v>
      </c>
      <c r="X190" s="37">
        <v>19</v>
      </c>
      <c r="Y190" s="37">
        <v>30</v>
      </c>
      <c r="Z190" s="3">
        <v>0.6333333333333333</v>
      </c>
      <c r="AA190" s="37">
        <v>60.769230769230774</v>
      </c>
      <c r="AB190" s="37">
        <v>33.84615384615384</v>
      </c>
      <c r="AC190" s="37">
        <v>5.384615384615385</v>
      </c>
      <c r="AD190" s="22">
        <v>0.79</v>
      </c>
      <c r="AE190" s="45">
        <v>6.4691010961395734E-4</v>
      </c>
    </row>
    <row r="191" spans="1:31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v>0.23059048660470205</v>
      </c>
      <c r="U191" s="3">
        <v>0.37235587423273836</v>
      </c>
      <c r="V191" s="23">
        <v>0.22910470756062773</v>
      </c>
      <c r="W191" s="3">
        <v>-3.7388969221235309E-2</v>
      </c>
      <c r="X191" s="37">
        <v>19</v>
      </c>
      <c r="Y191" s="37">
        <v>30</v>
      </c>
      <c r="Z191" s="3">
        <v>0.6333333333333333</v>
      </c>
      <c r="AA191" s="37">
        <v>60.769230769230774</v>
      </c>
      <c r="AB191" s="37">
        <v>33.84615384615384</v>
      </c>
      <c r="AC191" s="37">
        <v>5.384615384615385</v>
      </c>
      <c r="AD191" s="22">
        <v>0.79</v>
      </c>
      <c r="AE191" s="45">
        <v>6.4691010961395734E-4</v>
      </c>
    </row>
    <row r="192" spans="1:31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v>0.16670480175203481</v>
      </c>
      <c r="U192" s="3">
        <v>0.28003371566792018</v>
      </c>
      <c r="V192" s="23">
        <v>0.1038175338560228</v>
      </c>
      <c r="W192" s="3">
        <v>-0.12273760132041556</v>
      </c>
      <c r="X192" s="37">
        <v>19</v>
      </c>
      <c r="Y192" s="37">
        <v>30</v>
      </c>
      <c r="Z192" s="3">
        <v>0.6333333333333333</v>
      </c>
      <c r="AA192" s="37">
        <v>63.879598662207357</v>
      </c>
      <c r="AB192" s="37">
        <v>31.438127090300998</v>
      </c>
      <c r="AC192" s="37">
        <v>4.6822742474916392</v>
      </c>
      <c r="AD192" s="22">
        <v>0.7</v>
      </c>
      <c r="AE192" s="45">
        <v>2.5051740361456909E-2</v>
      </c>
    </row>
    <row r="193" spans="1:31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v>0.16346766486142081</v>
      </c>
      <c r="U193" s="3">
        <v>0.27391305324627785</v>
      </c>
      <c r="V193" s="23">
        <v>0.11538116327133156</v>
      </c>
      <c r="W193" s="3">
        <v>-0.15875884922428074</v>
      </c>
      <c r="X193" s="37">
        <v>18</v>
      </c>
      <c r="Y193" s="37">
        <v>30</v>
      </c>
      <c r="Z193" s="3">
        <v>0.6</v>
      </c>
      <c r="AA193" s="37">
        <v>72.809667673716021</v>
      </c>
      <c r="AB193" s="37">
        <v>21.450151057401811</v>
      </c>
      <c r="AC193" s="37">
        <v>5.7401812688821749</v>
      </c>
      <c r="AD193" s="22">
        <v>1.7</v>
      </c>
      <c r="AE193" s="45">
        <v>-1.4276408560275788E-2</v>
      </c>
    </row>
    <row r="194" spans="1:31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v>0.1759538791692431</v>
      </c>
      <c r="U194" s="3">
        <v>0.27665790309558336</v>
      </c>
      <c r="V194" s="23">
        <v>9.4451546744146325E-2</v>
      </c>
      <c r="W194" s="3">
        <v>-0.10541596629483295</v>
      </c>
      <c r="X194" s="37">
        <v>21</v>
      </c>
      <c r="Y194" s="37">
        <v>30</v>
      </c>
      <c r="Z194" s="3">
        <v>0.7</v>
      </c>
      <c r="AA194" s="37">
        <v>68.456375838926178</v>
      </c>
      <c r="AB194" s="37">
        <v>26.845637583892618</v>
      </c>
      <c r="AC194" s="37">
        <v>4.6979865771812079</v>
      </c>
      <c r="AD194" s="22">
        <v>0.7</v>
      </c>
      <c r="AE194" s="45">
        <v>-0.14129269861357052</v>
      </c>
    </row>
    <row r="195" spans="1:31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v>0.1383921696127586</v>
      </c>
      <c r="U195" s="3">
        <v>0.24244869520514495</v>
      </c>
      <c r="V195" s="23">
        <v>9.9828849270664516E-2</v>
      </c>
      <c r="W195" s="3">
        <v>-0.16709877183365679</v>
      </c>
      <c r="X195" s="37">
        <v>21</v>
      </c>
      <c r="Y195" s="37">
        <v>30</v>
      </c>
      <c r="Z195" s="3">
        <v>0.7</v>
      </c>
      <c r="AA195" s="37">
        <v>68.456375838926178</v>
      </c>
      <c r="AB195" s="37">
        <v>26.845637583892618</v>
      </c>
      <c r="AC195" s="37">
        <v>4.6979865771812079</v>
      </c>
      <c r="AD195" s="22">
        <v>0.7</v>
      </c>
      <c r="AE195" s="45">
        <v>-0.14129269861357052</v>
      </c>
    </row>
    <row r="196" spans="1:31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v>0.15944602894087598</v>
      </c>
      <c r="U196" s="3">
        <v>0.2663395589689197</v>
      </c>
      <c r="V196" s="23">
        <v>9.5531981279251207E-2</v>
      </c>
      <c r="W196" s="3">
        <v>-0.16487614110478263</v>
      </c>
      <c r="X196" s="37">
        <v>21</v>
      </c>
      <c r="Y196" s="37">
        <v>30</v>
      </c>
      <c r="Z196" s="3">
        <v>0.7</v>
      </c>
      <c r="AA196" s="37">
        <v>68.456375838926178</v>
      </c>
      <c r="AB196" s="37">
        <v>26.845637583892618</v>
      </c>
      <c r="AC196" s="37">
        <v>4.6979865771812079</v>
      </c>
      <c r="AD196" s="22">
        <v>0.7</v>
      </c>
      <c r="AE196" s="45">
        <v>-0.14129269861357052</v>
      </c>
    </row>
    <row r="197" spans="1:31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v>0.13109179911392019</v>
      </c>
      <c r="U197" s="3">
        <v>0.25412634170730952</v>
      </c>
      <c r="V197" s="23">
        <v>9.5218753077908058E-2</v>
      </c>
      <c r="W197" s="3">
        <v>-0.18594101490162931</v>
      </c>
      <c r="X197" s="37">
        <v>21</v>
      </c>
      <c r="Y197" s="37">
        <v>30</v>
      </c>
      <c r="Z197" s="3">
        <v>0.7</v>
      </c>
      <c r="AA197" s="37">
        <v>68.456375838926178</v>
      </c>
      <c r="AB197" s="37">
        <v>26.845637583892618</v>
      </c>
      <c r="AC197" s="37">
        <v>4.6979865771812079</v>
      </c>
      <c r="AD197" s="22">
        <v>0.7</v>
      </c>
      <c r="AE197" s="45">
        <v>-0.14129269861357052</v>
      </c>
    </row>
    <row r="198" spans="1:31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v>0.16042969300926146</v>
      </c>
      <c r="U198" s="3">
        <v>0.27957603145737653</v>
      </c>
      <c r="V198" s="23">
        <v>0.10567741935483875</v>
      </c>
      <c r="W198" s="3">
        <v>-0.14108905300720465</v>
      </c>
      <c r="X198" s="37">
        <v>30</v>
      </c>
      <c r="Y198" s="37">
        <v>30</v>
      </c>
      <c r="Z198" s="3">
        <v>1</v>
      </c>
      <c r="AA198" s="37">
        <v>67.730496453900713</v>
      </c>
      <c r="AB198" s="37">
        <v>28.014184397163117</v>
      </c>
      <c r="AC198" s="37">
        <v>4.2553191489361692</v>
      </c>
      <c r="AD198" s="22">
        <v>0.93</v>
      </c>
      <c r="AE198" s="45">
        <v>1.5069935490898134E-2</v>
      </c>
    </row>
    <row r="199" spans="1:31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v>0.14174678767184834</v>
      </c>
      <c r="U199" s="3">
        <v>0.23956888840820545</v>
      </c>
      <c r="V199" s="23">
        <v>9.799543230016311E-2</v>
      </c>
      <c r="W199" s="3">
        <v>-0.1651865008880995</v>
      </c>
      <c r="X199" s="37">
        <v>30</v>
      </c>
      <c r="Y199" s="37">
        <v>30</v>
      </c>
      <c r="Z199" s="3">
        <v>1</v>
      </c>
      <c r="AA199" s="37">
        <v>67.730496453900713</v>
      </c>
      <c r="AB199" s="37">
        <v>28.014184397163117</v>
      </c>
      <c r="AC199" s="37">
        <v>4.2553191489361692</v>
      </c>
      <c r="AD199" s="22">
        <v>0.93</v>
      </c>
      <c r="AE199" s="45">
        <v>1.5069935490898134E-2</v>
      </c>
    </row>
    <row r="200" spans="1:31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v>0.16517021765536255</v>
      </c>
      <c r="U200" s="3">
        <v>0.27642105619714757</v>
      </c>
      <c r="V200" s="23">
        <v>0.10599723374827111</v>
      </c>
      <c r="W200" s="3">
        <v>-0.14985407943154425</v>
      </c>
      <c r="X200" s="37">
        <v>30</v>
      </c>
      <c r="Y200" s="37">
        <v>30</v>
      </c>
      <c r="Z200" s="3">
        <v>1</v>
      </c>
      <c r="AA200" s="37">
        <v>67.730496453900713</v>
      </c>
      <c r="AB200" s="37">
        <v>28.014184397163117</v>
      </c>
      <c r="AC200" s="37">
        <v>4.2553191489361692</v>
      </c>
      <c r="AD200" s="22">
        <v>0.93</v>
      </c>
      <c r="AE200" s="45">
        <v>1.5069935490898134E-2</v>
      </c>
    </row>
    <row r="201" spans="1:31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v>0.14275085217932967</v>
      </c>
      <c r="U201" s="3">
        <v>0.25517851582912526</v>
      </c>
      <c r="V201" s="23">
        <v>8.8214152002995122E-2</v>
      </c>
      <c r="W201" s="3">
        <v>-0.17515179822512839</v>
      </c>
      <c r="X201" s="37">
        <v>30</v>
      </c>
      <c r="Y201" s="37">
        <v>30</v>
      </c>
      <c r="Z201" s="3">
        <v>1</v>
      </c>
      <c r="AA201" s="37">
        <v>67.730496453900713</v>
      </c>
      <c r="AB201" s="37">
        <v>28.014184397163117</v>
      </c>
      <c r="AC201" s="37">
        <v>4.2553191489361692</v>
      </c>
      <c r="AD201" s="22">
        <v>0.93</v>
      </c>
      <c r="AE201" s="45">
        <v>1.5069935490898134E-2</v>
      </c>
    </row>
    <row r="202" spans="1:31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v>0.15991700673244136</v>
      </c>
      <c r="U202" s="3">
        <v>0.27512187003873151</v>
      </c>
      <c r="V202" s="23">
        <v>8.5132311642461655E-2</v>
      </c>
      <c r="W202" s="3">
        <v>-0.1210674019004481</v>
      </c>
      <c r="X202" s="37">
        <v>10</v>
      </c>
      <c r="Y202" s="37">
        <v>30</v>
      </c>
      <c r="Z202" s="3">
        <v>0.33333333333333331</v>
      </c>
      <c r="AA202" s="37">
        <v>75.196850393700771</v>
      </c>
      <c r="AB202" s="37">
        <v>16.929133858267715</v>
      </c>
      <c r="AC202" s="37">
        <v>7.8740157480314945</v>
      </c>
      <c r="AD202" s="22">
        <v>0.72</v>
      </c>
      <c r="AE202" s="45">
        <v>0.24649537117490672</v>
      </c>
    </row>
    <row r="203" spans="1:31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v>0.16156770456191169</v>
      </c>
      <c r="U203" s="3">
        <v>0.26261615339580452</v>
      </c>
      <c r="V203" s="23">
        <v>9.5916462841016015E-2</v>
      </c>
      <c r="W203" s="3">
        <v>-0.13347481017161217</v>
      </c>
      <c r="X203" s="37">
        <v>10</v>
      </c>
      <c r="Y203" s="37">
        <v>30</v>
      </c>
      <c r="Z203" s="3">
        <v>0.33333333333333331</v>
      </c>
      <c r="AA203" s="37">
        <v>75.196850393700771</v>
      </c>
      <c r="AB203" s="37">
        <v>16.929133858267715</v>
      </c>
      <c r="AC203" s="37">
        <v>7.8740157480314945</v>
      </c>
      <c r="AD203" s="22">
        <v>0.72</v>
      </c>
      <c r="AE203" s="45">
        <v>0.24649537117490672</v>
      </c>
    </row>
    <row r="204" spans="1:31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v>0.169101844293021</v>
      </c>
      <c r="U204" s="3">
        <v>0.28450315829057643</v>
      </c>
      <c r="V204" s="23">
        <v>9.3360386473429938E-2</v>
      </c>
      <c r="W204" s="3">
        <v>-0.12546525600070341</v>
      </c>
      <c r="X204" s="37">
        <v>10</v>
      </c>
      <c r="Y204" s="37">
        <v>30</v>
      </c>
      <c r="Z204" s="3">
        <v>0.33333333333333331</v>
      </c>
      <c r="AA204" s="37">
        <v>75.196850393700771</v>
      </c>
      <c r="AB204" s="37">
        <v>16.929133858267715</v>
      </c>
      <c r="AC204" s="37">
        <v>7.8740157480314945</v>
      </c>
      <c r="AD204" s="22">
        <v>0.72</v>
      </c>
      <c r="AE204" s="45">
        <v>0.24649537117490672</v>
      </c>
    </row>
    <row r="205" spans="1:31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v>0.14299273687685712</v>
      </c>
      <c r="U205" s="3">
        <v>0.26491575162623071</v>
      </c>
      <c r="V205" s="23">
        <v>8.5097944793189467E-2</v>
      </c>
      <c r="W205" s="3">
        <v>-0.15160722009473473</v>
      </c>
      <c r="X205" s="37">
        <v>10</v>
      </c>
      <c r="Y205" s="37">
        <v>30</v>
      </c>
      <c r="Z205" s="3">
        <v>0.33333333333333331</v>
      </c>
      <c r="AA205" s="37">
        <v>75.196850393700771</v>
      </c>
      <c r="AB205" s="37">
        <v>16.929133858267715</v>
      </c>
      <c r="AC205" s="37">
        <v>7.8740157480314945</v>
      </c>
      <c r="AD205" s="22">
        <v>0.72</v>
      </c>
      <c r="AE205" s="45">
        <v>0.24649537117490672</v>
      </c>
    </row>
    <row r="206" spans="1:31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v>0.17270215241419432</v>
      </c>
      <c r="U206" s="3">
        <v>0.28674022960370316</v>
      </c>
      <c r="V206" s="23">
        <v>0.10584655396618987</v>
      </c>
      <c r="W206" s="3">
        <v>-0.14712377747397198</v>
      </c>
      <c r="X206" s="37">
        <v>18</v>
      </c>
      <c r="Y206" s="37">
        <v>30</v>
      </c>
      <c r="Z206" s="3">
        <v>0.6</v>
      </c>
      <c r="AA206" s="37">
        <v>66.077738515901061</v>
      </c>
      <c r="AB206" s="37">
        <v>28.268551236749119</v>
      </c>
      <c r="AC206" s="37">
        <v>5.6537102473498235</v>
      </c>
      <c r="AD206" s="22">
        <v>0.72</v>
      </c>
      <c r="AE206" s="45">
        <v>-3.9043578869308371E-2</v>
      </c>
    </row>
    <row r="207" spans="1:31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v>0.14443574349604102</v>
      </c>
      <c r="U207" s="3">
        <v>0.25042424494832355</v>
      </c>
      <c r="V207" s="23">
        <v>9.5699636657246664E-2</v>
      </c>
      <c r="W207" s="3">
        <v>-0.16054060544607954</v>
      </c>
      <c r="X207" s="37">
        <v>18</v>
      </c>
      <c r="Y207" s="37">
        <v>30</v>
      </c>
      <c r="Z207" s="3">
        <v>0.6</v>
      </c>
      <c r="AA207" s="37">
        <v>66.077738515901061</v>
      </c>
      <c r="AB207" s="37">
        <v>28.268551236749119</v>
      </c>
      <c r="AC207" s="37">
        <v>5.6537102473498235</v>
      </c>
      <c r="AD207" s="22">
        <v>0.72</v>
      </c>
      <c r="AE207" s="45">
        <v>-3.9043578869308371E-2</v>
      </c>
    </row>
    <row r="208" spans="1:31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v>0.1610289731228739</v>
      </c>
      <c r="U208" s="3">
        <v>0.27629242731578124</v>
      </c>
      <c r="V208" s="23">
        <v>0.10411278401313993</v>
      </c>
      <c r="W208" s="3">
        <v>-0.16751088202878867</v>
      </c>
      <c r="X208" s="37">
        <v>18</v>
      </c>
      <c r="Y208" s="37">
        <v>30</v>
      </c>
      <c r="Z208" s="3">
        <v>0.6</v>
      </c>
      <c r="AA208" s="37">
        <v>66.077738515901061</v>
      </c>
      <c r="AB208" s="37">
        <v>28.268551236749119</v>
      </c>
      <c r="AC208" s="37">
        <v>5.6537102473498235</v>
      </c>
      <c r="AD208" s="22">
        <v>0.72</v>
      </c>
      <c r="AE208" s="45">
        <v>-3.9043578869308371E-2</v>
      </c>
    </row>
    <row r="209" spans="1:31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v>0.14591120729228158</v>
      </c>
      <c r="U209" s="3">
        <v>0.25949361636503071</v>
      </c>
      <c r="V209" s="23">
        <v>9.9601880877743007E-2</v>
      </c>
      <c r="W209" s="3">
        <v>-0.17560588001589195</v>
      </c>
      <c r="X209" s="37">
        <v>18</v>
      </c>
      <c r="Y209" s="37">
        <v>30</v>
      </c>
      <c r="Z209" s="3">
        <v>0.6</v>
      </c>
      <c r="AA209" s="37">
        <v>66.077738515901061</v>
      </c>
      <c r="AB209" s="37">
        <v>28.268551236749119</v>
      </c>
      <c r="AC209" s="37">
        <v>5.6537102473498235</v>
      </c>
      <c r="AD209" s="22">
        <v>0.72</v>
      </c>
      <c r="AE209" s="45">
        <v>-3.9043578869308371E-2</v>
      </c>
    </row>
    <row r="210" spans="1:31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v>0.16952193021795678</v>
      </c>
      <c r="U210" s="3">
        <v>0.27782746487550769</v>
      </c>
      <c r="V210" s="23">
        <v>8.4420394119487027E-2</v>
      </c>
      <c r="W210" s="3">
        <v>-0.12335818918202807</v>
      </c>
      <c r="X210" s="37">
        <v>19</v>
      </c>
      <c r="Y210" s="37">
        <v>30</v>
      </c>
      <c r="Z210" s="3">
        <v>0.6333333333333333</v>
      </c>
      <c r="AA210" s="37">
        <v>70</v>
      </c>
      <c r="AB210" s="37">
        <v>26.086956521739129</v>
      </c>
      <c r="AC210" s="37">
        <v>3.9130434782608701</v>
      </c>
      <c r="AD210" s="22">
        <v>0.47</v>
      </c>
      <c r="AE210" s="45">
        <v>4.540546411529417E-2</v>
      </c>
    </row>
    <row r="211" spans="1:31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v>0.15166610329306696</v>
      </c>
      <c r="U211" s="3">
        <v>0.25824804180734301</v>
      </c>
      <c r="V211" s="23">
        <v>9.1342712436691093E-2</v>
      </c>
      <c r="W211" s="3">
        <v>-0.14100880393015225</v>
      </c>
      <c r="X211" s="37">
        <v>19</v>
      </c>
      <c r="Y211" s="37">
        <v>30</v>
      </c>
      <c r="Z211" s="3">
        <v>0.6333333333333333</v>
      </c>
      <c r="AA211" s="37">
        <v>70</v>
      </c>
      <c r="AB211" s="37">
        <v>26.086956521739129</v>
      </c>
      <c r="AC211" s="37">
        <v>3.9130434782608701</v>
      </c>
      <c r="AD211" s="22">
        <v>0.47</v>
      </c>
      <c r="AE211" s="45">
        <v>4.540546411529417E-2</v>
      </c>
    </row>
    <row r="212" spans="1:31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v>0.17220218414988483</v>
      </c>
      <c r="U212" s="3">
        <v>0.28404549996716655</v>
      </c>
      <c r="V212" s="23">
        <v>9.969535415079972E-2</v>
      </c>
      <c r="W212" s="3">
        <v>-0.14831639200668142</v>
      </c>
      <c r="X212" s="37">
        <v>19</v>
      </c>
      <c r="Y212" s="37">
        <v>30</v>
      </c>
      <c r="Z212" s="3">
        <v>0.6333333333333333</v>
      </c>
      <c r="AA212" s="37">
        <v>70</v>
      </c>
      <c r="AB212" s="37">
        <v>26.086956521739129</v>
      </c>
      <c r="AC212" s="37">
        <v>3.9130434782608701</v>
      </c>
      <c r="AD212" s="22">
        <v>0.47</v>
      </c>
      <c r="AE212" s="45">
        <v>4.540546411529417E-2</v>
      </c>
    </row>
    <row r="213" spans="1:31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v>0.16282355695271228</v>
      </c>
      <c r="U213" s="3">
        <v>0.27207880822677644</v>
      </c>
      <c r="V213" s="23">
        <v>0.10389576912300366</v>
      </c>
      <c r="W213" s="3">
        <v>-0.159895074322355</v>
      </c>
      <c r="X213" s="37">
        <v>19</v>
      </c>
      <c r="Y213" s="37">
        <v>30</v>
      </c>
      <c r="Z213" s="3">
        <v>0.6333333333333333</v>
      </c>
      <c r="AA213" s="37">
        <v>70</v>
      </c>
      <c r="AB213" s="37">
        <v>26.086956521739129</v>
      </c>
      <c r="AC213" s="37">
        <v>3.9130434782608701</v>
      </c>
      <c r="AD213" s="22">
        <v>0.47</v>
      </c>
      <c r="AE213" s="45">
        <v>4.540546411529417E-2</v>
      </c>
    </row>
    <row r="214" spans="1:31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v>0.1897126464413354</v>
      </c>
      <c r="U214" s="3">
        <v>0.30448771673276781</v>
      </c>
      <c r="V214" s="23">
        <v>0.1001196416672837</v>
      </c>
      <c r="W214" s="3">
        <v>-0.10571606880729913</v>
      </c>
      <c r="X214" s="37">
        <v>17</v>
      </c>
      <c r="Y214" s="37">
        <v>30</v>
      </c>
      <c r="Z214" s="3">
        <v>0.56666666666666665</v>
      </c>
      <c r="AA214" s="37">
        <v>67.099567099567096</v>
      </c>
      <c r="AB214" s="37">
        <v>26.839826839826841</v>
      </c>
      <c r="AC214" s="37">
        <v>6.0606060606060606</v>
      </c>
      <c r="AD214" s="22">
        <v>0.47</v>
      </c>
      <c r="AE214" s="45">
        <v>0.14788592108517468</v>
      </c>
    </row>
    <row r="215" spans="1:31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v>0.15645334918620152</v>
      </c>
      <c r="U215" s="3">
        <v>0.28128645990014056</v>
      </c>
      <c r="V215" s="23">
        <v>8.6240173656872574E-2</v>
      </c>
      <c r="W215" s="3">
        <v>-0.1249452974422481</v>
      </c>
      <c r="X215" s="37">
        <v>17</v>
      </c>
      <c r="Y215" s="37">
        <v>30</v>
      </c>
      <c r="Z215" s="3">
        <v>0.56666666666666665</v>
      </c>
      <c r="AA215" s="37">
        <v>67.099567099567096</v>
      </c>
      <c r="AB215" s="37">
        <v>26.839826839826841</v>
      </c>
      <c r="AC215" s="37">
        <v>6.0606060606060606</v>
      </c>
      <c r="AD215" s="22">
        <v>0.47</v>
      </c>
      <c r="AE215" s="45">
        <v>0.14788592108517468</v>
      </c>
    </row>
    <row r="216" spans="1:31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v>0.16462030106803474</v>
      </c>
      <c r="U216" s="3">
        <v>0.27148333440635164</v>
      </c>
      <c r="V216" s="23">
        <v>0.10617453233311182</v>
      </c>
      <c r="W216" s="3">
        <v>-0.14415729790237014</v>
      </c>
      <c r="X216" s="37">
        <v>17</v>
      </c>
      <c r="Y216" s="37">
        <v>30</v>
      </c>
      <c r="Z216" s="3">
        <v>0.56666666666666665</v>
      </c>
      <c r="AA216" s="37">
        <v>67.099567099567096</v>
      </c>
      <c r="AB216" s="37">
        <v>26.839826839826841</v>
      </c>
      <c r="AC216" s="37">
        <v>6.0606060606060606</v>
      </c>
      <c r="AD216" s="22">
        <v>0.47</v>
      </c>
      <c r="AE216" s="45">
        <v>0.14788592108517468</v>
      </c>
    </row>
    <row r="217" spans="1:31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v>0.18500401364639787</v>
      </c>
      <c r="U217" s="3">
        <v>0.29519208732582169</v>
      </c>
      <c r="V217" s="23">
        <v>9.8817733990147816E-2</v>
      </c>
      <c r="W217" s="3">
        <v>-0.14243721643555501</v>
      </c>
      <c r="X217" s="37">
        <v>17</v>
      </c>
      <c r="Y217" s="37">
        <v>30</v>
      </c>
      <c r="Z217" s="3">
        <v>0.56666666666666665</v>
      </c>
      <c r="AA217" s="37">
        <v>67.099567099567096</v>
      </c>
      <c r="AB217" s="37">
        <v>26.839826839826841</v>
      </c>
      <c r="AC217" s="37">
        <v>6.0606060606060606</v>
      </c>
      <c r="AD217" s="22">
        <v>0.47</v>
      </c>
      <c r="AE217" s="45">
        <v>0.14788592108517468</v>
      </c>
    </row>
    <row r="218" spans="1:31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v>4.142814100632719E-2</v>
      </c>
      <c r="U218" s="3">
        <v>0.12181601812624139</v>
      </c>
      <c r="V218" s="23">
        <v>4.2994042827241973E-2</v>
      </c>
      <c r="W218" s="3">
        <v>-0.29437633262260127</v>
      </c>
      <c r="X218" s="37">
        <v>17</v>
      </c>
      <c r="Y218" s="37">
        <v>30</v>
      </c>
      <c r="Z218" s="3">
        <v>0.56666666666666665</v>
      </c>
      <c r="AA218" s="37">
        <v>67.099567099567096</v>
      </c>
      <c r="AB218" s="37">
        <v>26.839826839826841</v>
      </c>
      <c r="AC218" s="37">
        <v>6.0606060606060606</v>
      </c>
      <c r="AD218" s="22">
        <v>0.47</v>
      </c>
      <c r="AE218" s="45">
        <v>0.14788592108517468</v>
      </c>
    </row>
    <row r="219" spans="1:31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v>0.14217287544640581</v>
      </c>
      <c r="U219" s="3">
        <v>0.26676559387351856</v>
      </c>
      <c r="V219" s="23">
        <v>7.1956808638272321E-2</v>
      </c>
      <c r="W219" s="3">
        <v>-0.15002184359982526</v>
      </c>
      <c r="X219" s="37">
        <v>17</v>
      </c>
      <c r="Y219" s="37">
        <v>30</v>
      </c>
      <c r="Z219" s="3">
        <v>0.56666666666666665</v>
      </c>
      <c r="AA219" s="37">
        <v>67.099567099567096</v>
      </c>
      <c r="AB219" s="37">
        <v>26.839826839826841</v>
      </c>
      <c r="AC219" s="37">
        <v>6.0606060606060606</v>
      </c>
      <c r="AD219" s="22">
        <v>0.47</v>
      </c>
      <c r="AE219" s="45">
        <v>0.14788592108517468</v>
      </c>
    </row>
    <row r="220" spans="1:31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v>0.19415194430726573</v>
      </c>
      <c r="U220" s="3">
        <v>0.30779638289013389</v>
      </c>
      <c r="V220" s="23">
        <v>0.10409719626168216</v>
      </c>
      <c r="W220" s="3">
        <v>-0.10309507904698288</v>
      </c>
      <c r="X220" s="37">
        <v>18</v>
      </c>
      <c r="Y220" s="37">
        <v>30</v>
      </c>
      <c r="Z220" s="3">
        <v>0.6</v>
      </c>
      <c r="AA220" s="37">
        <v>55.666666666666664</v>
      </c>
      <c r="AB220" s="37">
        <v>44.333333333333336</v>
      </c>
      <c r="AC220" s="37">
        <v>0</v>
      </c>
      <c r="AD220" s="22">
        <v>0.45</v>
      </c>
      <c r="AE220" s="45">
        <v>-0.16821944379733639</v>
      </c>
    </row>
    <row r="221" spans="1:31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v>0.16504076997238426</v>
      </c>
      <c r="U221" s="3">
        <v>0.28592126673598062</v>
      </c>
      <c r="V221" s="23">
        <v>8.7199516324062865E-2</v>
      </c>
      <c r="W221" s="3">
        <v>-0.11735713575155778</v>
      </c>
      <c r="X221" s="37">
        <v>18</v>
      </c>
      <c r="Y221" s="37">
        <v>30</v>
      </c>
      <c r="Z221" s="3">
        <v>0.6</v>
      </c>
      <c r="AA221" s="37">
        <v>55.666666666666664</v>
      </c>
      <c r="AB221" s="37">
        <v>44.333333333333336</v>
      </c>
      <c r="AC221" s="37">
        <v>0</v>
      </c>
      <c r="AD221" s="22">
        <v>0.45</v>
      </c>
      <c r="AE221" s="45">
        <v>-0.16821944379733639</v>
      </c>
    </row>
    <row r="222" spans="1:31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v>0.15846542339913666</v>
      </c>
      <c r="U222" s="3">
        <v>0.26557726548219923</v>
      </c>
      <c r="V222" s="23">
        <v>0.10140533307846694</v>
      </c>
      <c r="W222" s="3">
        <v>-0.13576241577239831</v>
      </c>
      <c r="X222" s="37">
        <v>18</v>
      </c>
      <c r="Y222" s="37">
        <v>30</v>
      </c>
      <c r="Z222" s="3">
        <v>0.6</v>
      </c>
      <c r="AA222" s="37">
        <v>55.666666666666664</v>
      </c>
      <c r="AB222" s="37">
        <v>44.333333333333336</v>
      </c>
      <c r="AC222" s="37">
        <v>0</v>
      </c>
      <c r="AD222" s="22">
        <v>0.45</v>
      </c>
      <c r="AE222" s="45">
        <v>-0.16821944379733639</v>
      </c>
    </row>
    <row r="223" spans="1:31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v>0.17387060366653445</v>
      </c>
      <c r="U223" s="3">
        <v>0.29846546539521746</v>
      </c>
      <c r="V223" s="23">
        <v>0.10244933920704846</v>
      </c>
      <c r="W223" s="3">
        <v>-0.14095539293200451</v>
      </c>
      <c r="X223" s="37">
        <v>18</v>
      </c>
      <c r="Y223" s="37">
        <v>30</v>
      </c>
      <c r="Z223" s="3">
        <v>0.6</v>
      </c>
      <c r="AA223" s="37">
        <v>55.666666666666664</v>
      </c>
      <c r="AB223" s="37">
        <v>44.333333333333336</v>
      </c>
      <c r="AC223" s="37">
        <v>0</v>
      </c>
      <c r="AD223" s="22">
        <v>0.45</v>
      </c>
      <c r="AE223" s="45">
        <v>-0.16821944379733639</v>
      </c>
    </row>
    <row r="224" spans="1:31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v>4.5519316022799239E-2</v>
      </c>
      <c r="U224" s="3">
        <v>0.12204814797583735</v>
      </c>
      <c r="V224" s="23">
        <v>4.1919591576260365E-2</v>
      </c>
      <c r="W224" s="3">
        <v>-8.7816555373566779E-2</v>
      </c>
      <c r="X224" s="37">
        <v>18</v>
      </c>
      <c r="Y224" s="37">
        <v>30</v>
      </c>
      <c r="Z224" s="3">
        <v>0.6</v>
      </c>
      <c r="AA224" s="37">
        <v>55.666666666666664</v>
      </c>
      <c r="AB224" s="37">
        <v>44.333333333333336</v>
      </c>
      <c r="AC224" s="37">
        <v>0</v>
      </c>
      <c r="AD224" s="22">
        <v>0.45</v>
      </c>
      <c r="AE224" s="45">
        <v>-0.16821944379733639</v>
      </c>
    </row>
    <row r="225" spans="1:31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v>0.13748520050103816</v>
      </c>
      <c r="U225" s="3">
        <v>0.26125432958187245</v>
      </c>
      <c r="V225" s="23">
        <v>7.106187407809951E-2</v>
      </c>
      <c r="W225" s="3">
        <v>-0.15735151990371815</v>
      </c>
      <c r="X225" s="37">
        <v>18</v>
      </c>
      <c r="Y225" s="37">
        <v>30</v>
      </c>
      <c r="Z225" s="3">
        <v>0.6</v>
      </c>
      <c r="AA225" s="37">
        <v>55.666666666666664</v>
      </c>
      <c r="AB225" s="37">
        <v>44.333333333333336</v>
      </c>
      <c r="AC225" s="37">
        <v>0</v>
      </c>
      <c r="AD225" s="22">
        <v>0.45</v>
      </c>
      <c r="AE225" s="45">
        <v>-0.16821944379733639</v>
      </c>
    </row>
    <row r="226" spans="1:31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v>0.19006908735291331</v>
      </c>
      <c r="U226" s="3">
        <v>0.306307151455464</v>
      </c>
      <c r="V226" s="23">
        <v>0.10350315789473684</v>
      </c>
      <c r="W226" s="3">
        <v>-9.8225172740821057E-2</v>
      </c>
      <c r="X226" s="37">
        <v>16</v>
      </c>
      <c r="Y226" s="37">
        <v>30</v>
      </c>
      <c r="Z226" s="3">
        <v>0.53333333333333333</v>
      </c>
      <c r="AA226" s="37">
        <v>58.582089552238806</v>
      </c>
      <c r="AB226" s="37">
        <v>36.940298507462686</v>
      </c>
      <c r="AC226" s="37">
        <v>4.477611940298508</v>
      </c>
      <c r="AD226" s="22">
        <v>0.37</v>
      </c>
      <c r="AE226" s="45">
        <v>-0.1522555390315464</v>
      </c>
    </row>
    <row r="227" spans="1:31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v>0.15516203553068267</v>
      </c>
      <c r="U227" s="3">
        <v>0.27915507040023968</v>
      </c>
      <c r="V227" s="23">
        <v>8.4207744029677747E-2</v>
      </c>
      <c r="W227" s="3">
        <v>-0.12706721638022878</v>
      </c>
      <c r="X227" s="37">
        <v>16</v>
      </c>
      <c r="Y227" s="37">
        <v>30</v>
      </c>
      <c r="Z227" s="3">
        <v>0.53333333333333333</v>
      </c>
      <c r="AA227" s="37">
        <v>58.582089552238806</v>
      </c>
      <c r="AB227" s="37">
        <v>36.940298507462686</v>
      </c>
      <c r="AC227" s="37">
        <v>4.477611940298508</v>
      </c>
      <c r="AD227" s="22">
        <v>0.37</v>
      </c>
      <c r="AE227" s="45">
        <v>-0.1522555390315464</v>
      </c>
    </row>
    <row r="228" spans="1:31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v>0.15453502508518691</v>
      </c>
      <c r="U228" s="3">
        <v>0.26090683008114257</v>
      </c>
      <c r="V228" s="23">
        <v>0.10098099902056805</v>
      </c>
      <c r="W228" s="3">
        <v>-0.13010500987328194</v>
      </c>
      <c r="X228" s="37">
        <v>16</v>
      </c>
      <c r="Y228" s="37">
        <v>30</v>
      </c>
      <c r="Z228" s="3">
        <v>0.53333333333333333</v>
      </c>
      <c r="AA228" s="37">
        <v>58.582089552238806</v>
      </c>
      <c r="AB228" s="37">
        <v>36.940298507462686</v>
      </c>
      <c r="AC228" s="37">
        <v>4.477611940298508</v>
      </c>
      <c r="AD228" s="22">
        <v>0.37</v>
      </c>
      <c r="AE228" s="45">
        <v>-0.1522555390315464</v>
      </c>
    </row>
    <row r="229" spans="1:31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v>0.17256938397479527</v>
      </c>
      <c r="U229" s="3">
        <v>0.29127682632601065</v>
      </c>
      <c r="V229" s="23">
        <v>0.10308079470198675</v>
      </c>
      <c r="W229" s="3">
        <v>-0.15155072889149793</v>
      </c>
      <c r="X229" s="37">
        <v>16</v>
      </c>
      <c r="Y229" s="37">
        <v>30</v>
      </c>
      <c r="Z229" s="3">
        <v>0.53333333333333333</v>
      </c>
      <c r="AA229" s="37">
        <v>58.582089552238806</v>
      </c>
      <c r="AB229" s="37">
        <v>36.940298507462686</v>
      </c>
      <c r="AC229" s="37">
        <v>4.477611940298508</v>
      </c>
      <c r="AD229" s="22">
        <v>0.37</v>
      </c>
      <c r="AE229" s="45">
        <v>-0.1522555390315464</v>
      </c>
    </row>
    <row r="230" spans="1:31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v>4.4742518579919566E-2</v>
      </c>
      <c r="U230" s="3">
        <v>0.12158193347958067</v>
      </c>
      <c r="V230" s="23">
        <v>4.4074074074074085E-2</v>
      </c>
      <c r="W230" s="3">
        <v>-0.2637468372474252</v>
      </c>
      <c r="X230" s="37">
        <v>16</v>
      </c>
      <c r="Y230" s="37">
        <v>30</v>
      </c>
      <c r="Z230" s="3">
        <v>0.53333333333333333</v>
      </c>
      <c r="AA230" s="37">
        <v>58.582089552238806</v>
      </c>
      <c r="AB230" s="37">
        <v>36.940298507462686</v>
      </c>
      <c r="AC230" s="37">
        <v>4.477611940298508</v>
      </c>
      <c r="AD230" s="22">
        <v>0.37</v>
      </c>
      <c r="AE230" s="45">
        <v>-0.1522555390315464</v>
      </c>
    </row>
    <row r="231" spans="1:31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v>0.13514572234409269</v>
      </c>
      <c r="U231" s="3">
        <v>0.25852888317401534</v>
      </c>
      <c r="V231" s="23">
        <v>6.7937485635486086E-2</v>
      </c>
      <c r="W231" s="3">
        <v>-0.15410521007798006</v>
      </c>
      <c r="X231" s="37">
        <v>16</v>
      </c>
      <c r="Y231" s="37">
        <v>30</v>
      </c>
      <c r="Z231" s="3">
        <v>0.53333333333333333</v>
      </c>
      <c r="AA231" s="37">
        <v>58.582089552238806</v>
      </c>
      <c r="AB231" s="37">
        <v>36.940298507462686</v>
      </c>
      <c r="AC231" s="37">
        <v>4.477611940298508</v>
      </c>
      <c r="AD231" s="22">
        <v>0.37</v>
      </c>
      <c r="AE231" s="45">
        <v>-0.1522555390315464</v>
      </c>
    </row>
    <row r="232" spans="1:31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v>0.17130382127035731</v>
      </c>
      <c r="U232" s="3">
        <v>0.29078418846576981</v>
      </c>
      <c r="V232" s="23">
        <v>9.9134646432031029E-2</v>
      </c>
      <c r="W232" s="3">
        <v>-0.13683744477703882</v>
      </c>
      <c r="X232" s="37">
        <v>15</v>
      </c>
      <c r="Y232" s="37">
        <v>30</v>
      </c>
      <c r="Z232" s="3">
        <v>0.5</v>
      </c>
      <c r="AA232" s="37">
        <v>77.519379844961236</v>
      </c>
      <c r="AB232" s="37">
        <v>17.829457364341085</v>
      </c>
      <c r="AC232" s="37">
        <v>4.6511627906976747</v>
      </c>
      <c r="AD232" s="22">
        <v>0.95</v>
      </c>
      <c r="AE232" s="45">
        <v>-9.0603270178547857E-2</v>
      </c>
    </row>
    <row r="233" spans="1:31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v>0.1512579437625142</v>
      </c>
      <c r="U233" s="3">
        <v>0.25913235152045494</v>
      </c>
      <c r="V233" s="23">
        <v>9.4457028647568303E-2</v>
      </c>
      <c r="W233" s="3">
        <v>-0.13866905579612759</v>
      </c>
      <c r="X233" s="37">
        <v>15</v>
      </c>
      <c r="Y233" s="37">
        <v>30</v>
      </c>
      <c r="Z233" s="3">
        <v>0.5</v>
      </c>
      <c r="AA233" s="37">
        <v>77.519379844961236</v>
      </c>
      <c r="AB233" s="37">
        <v>17.829457364341085</v>
      </c>
      <c r="AC233" s="37">
        <v>4.6511627906976747</v>
      </c>
      <c r="AD233" s="22">
        <v>0.95</v>
      </c>
      <c r="AE233" s="45">
        <v>-9.0603270178547857E-2</v>
      </c>
    </row>
    <row r="234" spans="1:31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v>0.17652664302563542</v>
      </c>
      <c r="U234" s="3">
        <v>0.29515308924742317</v>
      </c>
      <c r="V234" s="23">
        <v>0.1074327563249001</v>
      </c>
      <c r="W234" s="3">
        <v>-0.15333960489181561</v>
      </c>
      <c r="X234" s="37">
        <v>15</v>
      </c>
      <c r="Y234" s="37">
        <v>30</v>
      </c>
      <c r="Z234" s="3">
        <v>0.5</v>
      </c>
      <c r="AA234" s="37">
        <v>77.519379844961236</v>
      </c>
      <c r="AB234" s="37">
        <v>17.829457364341085</v>
      </c>
      <c r="AC234" s="37">
        <v>4.6511627906976747</v>
      </c>
      <c r="AD234" s="22">
        <v>0.95</v>
      </c>
      <c r="AE234" s="45">
        <v>-9.0603270178547857E-2</v>
      </c>
    </row>
    <row r="235" spans="1:31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v>0.15162511015499464</v>
      </c>
      <c r="U235" s="3">
        <v>0.26261705956198889</v>
      </c>
      <c r="V235" s="23">
        <v>9.1850467289719684E-2</v>
      </c>
      <c r="W235" s="3">
        <v>-0.1771172181716209</v>
      </c>
      <c r="X235" s="37">
        <v>15</v>
      </c>
      <c r="Y235" s="37">
        <v>30</v>
      </c>
      <c r="Z235" s="3">
        <v>0.5</v>
      </c>
      <c r="AA235" s="37">
        <v>77.519379844961236</v>
      </c>
      <c r="AB235" s="37">
        <v>17.829457364341085</v>
      </c>
      <c r="AC235" s="37">
        <v>4.6511627906976747</v>
      </c>
      <c r="AD235" s="22">
        <v>0.95</v>
      </c>
      <c r="AE235" s="45">
        <v>-9.0603270178547857E-2</v>
      </c>
    </row>
    <row r="236" spans="1:31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v>0.15954091041444235</v>
      </c>
      <c r="U236" s="3">
        <v>0.28203074474916684</v>
      </c>
      <c r="V236" s="23">
        <v>8.9101779359430561E-2</v>
      </c>
      <c r="W236" s="3">
        <v>-0.11842599458767109</v>
      </c>
      <c r="X236" s="37">
        <v>12</v>
      </c>
      <c r="Y236" s="37">
        <v>30</v>
      </c>
      <c r="Z236" s="3">
        <v>0.4</v>
      </c>
      <c r="AA236" s="37">
        <v>70.676691729323309</v>
      </c>
      <c r="AB236" s="37">
        <v>29.323308270676691</v>
      </c>
      <c r="AC236" s="37">
        <v>0</v>
      </c>
      <c r="AD236" s="22">
        <v>0.85</v>
      </c>
      <c r="AE236" s="45">
        <v>5.5105451805838035E-2</v>
      </c>
    </row>
    <row r="237" spans="1:31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v>0.16058673016098646</v>
      </c>
      <c r="U237" s="3">
        <v>0.26503979749274398</v>
      </c>
      <c r="V237" s="23">
        <v>9.5428782697106904E-2</v>
      </c>
      <c r="W237" s="3">
        <v>-0.14091704916481335</v>
      </c>
      <c r="X237" s="37">
        <v>12</v>
      </c>
      <c r="Y237" s="37">
        <v>30</v>
      </c>
      <c r="Z237" s="3">
        <v>0.4</v>
      </c>
      <c r="AA237" s="37">
        <v>70.676691729323309</v>
      </c>
      <c r="AB237" s="37">
        <v>29.323308270676691</v>
      </c>
      <c r="AC237" s="37">
        <v>0</v>
      </c>
      <c r="AD237" s="22">
        <v>0.85</v>
      </c>
      <c r="AE237" s="45">
        <v>5.5105451805838035E-2</v>
      </c>
    </row>
    <row r="238" spans="1:31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v>0.17700293861207089</v>
      </c>
      <c r="U238" s="3">
        <v>0.29354512220270751</v>
      </c>
      <c r="V238" s="23">
        <v>9.9670194986072422E-2</v>
      </c>
      <c r="W238" s="3">
        <v>-0.13827806098455633</v>
      </c>
      <c r="X238" s="37">
        <v>12</v>
      </c>
      <c r="Y238" s="37">
        <v>30</v>
      </c>
      <c r="Z238" s="3">
        <v>0.4</v>
      </c>
      <c r="AA238" s="37">
        <v>70.676691729323309</v>
      </c>
      <c r="AB238" s="37">
        <v>29.323308270676691</v>
      </c>
      <c r="AC238" s="37">
        <v>0</v>
      </c>
      <c r="AD238" s="22">
        <v>0.85</v>
      </c>
      <c r="AE238" s="45">
        <v>5.5105451805838035E-2</v>
      </c>
    </row>
    <row r="239" spans="1:31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v>0.15754780761058529</v>
      </c>
      <c r="U239" s="3">
        <v>0.27608590992919357</v>
      </c>
      <c r="V239" s="23">
        <v>9.8782931354359907E-2</v>
      </c>
      <c r="W239" s="3">
        <v>-0.16582239332828549</v>
      </c>
      <c r="X239" s="37">
        <v>12</v>
      </c>
      <c r="Y239" s="37">
        <v>30</v>
      </c>
      <c r="Z239" s="3">
        <v>0.4</v>
      </c>
      <c r="AA239" s="37">
        <v>70.676691729323309</v>
      </c>
      <c r="AB239" s="37">
        <v>29.323308270676691</v>
      </c>
      <c r="AC239" s="37">
        <v>0</v>
      </c>
      <c r="AD239" s="22">
        <v>0.85</v>
      </c>
      <c r="AE239" s="45">
        <v>5.5105451805838035E-2</v>
      </c>
    </row>
    <row r="240" spans="1:31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v>0.17706384517427315</v>
      </c>
      <c r="U240" s="3">
        <v>0.29652693888306147</v>
      </c>
      <c r="V240" s="23">
        <v>0.10272479041916162</v>
      </c>
      <c r="W240" s="3">
        <v>-0.10827280261297718</v>
      </c>
      <c r="X240" s="37">
        <v>15</v>
      </c>
      <c r="Y240" s="37">
        <v>30</v>
      </c>
      <c r="Z240" s="3">
        <v>0.5</v>
      </c>
      <c r="AA240" s="37">
        <v>70.111731843575413</v>
      </c>
      <c r="AB240" s="37">
        <v>29.88826815642458</v>
      </c>
      <c r="AC240" s="37">
        <v>0</v>
      </c>
      <c r="AD240" s="22">
        <v>0.1</v>
      </c>
      <c r="AE240" s="45">
        <v>-0.14002073256404518</v>
      </c>
    </row>
    <row r="241" spans="1:31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v>0.19687313148882971</v>
      </c>
      <c r="U241" s="3">
        <v>0.31790604802650468</v>
      </c>
      <c r="V241" s="23">
        <v>0.15632870501558516</v>
      </c>
      <c r="W241" s="3">
        <v>-5.3486986396886371E-2</v>
      </c>
      <c r="X241" s="37">
        <v>15</v>
      </c>
      <c r="Y241" s="37">
        <v>30</v>
      </c>
      <c r="Z241" s="3">
        <v>0.5</v>
      </c>
      <c r="AA241" s="37">
        <v>70.111731843575413</v>
      </c>
      <c r="AB241" s="37">
        <v>29.88826815642458</v>
      </c>
      <c r="AC241" s="37">
        <v>0</v>
      </c>
      <c r="AD241" s="22">
        <v>0.1</v>
      </c>
      <c r="AE241" s="45">
        <v>-0.14002073256404518</v>
      </c>
    </row>
    <row r="242" spans="1:31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v>0.21498966273893025</v>
      </c>
      <c r="U242" s="3">
        <v>0.34669594184888064</v>
      </c>
      <c r="V242" s="23">
        <v>0.16376589986468199</v>
      </c>
      <c r="W242" s="3">
        <v>-7.0360157098688092E-2</v>
      </c>
      <c r="X242" s="37">
        <v>15</v>
      </c>
      <c r="Y242" s="37">
        <v>30</v>
      </c>
      <c r="Z242" s="3">
        <v>0.5</v>
      </c>
      <c r="AA242" s="37">
        <v>70.111731843575413</v>
      </c>
      <c r="AB242" s="37">
        <v>29.88826815642458</v>
      </c>
      <c r="AC242" s="37">
        <v>0</v>
      </c>
      <c r="AD242" s="22">
        <v>0.1</v>
      </c>
      <c r="AE242" s="45">
        <v>-0.14002073256404518</v>
      </c>
    </row>
    <row r="243" spans="1:31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v>0.19040028338646825</v>
      </c>
      <c r="U243" s="3">
        <v>0.31582308716180846</v>
      </c>
      <c r="V243" s="23">
        <v>0.14542758243760243</v>
      </c>
      <c r="W243" s="3">
        <v>-0.10987609329446066</v>
      </c>
      <c r="X243" s="37">
        <v>15</v>
      </c>
      <c r="Y243" s="37">
        <v>30</v>
      </c>
      <c r="Z243" s="3">
        <v>0.5</v>
      </c>
      <c r="AA243" s="37">
        <v>70.111731843575413</v>
      </c>
      <c r="AB243" s="37">
        <v>29.88826815642458</v>
      </c>
      <c r="AC243" s="37">
        <v>0</v>
      </c>
      <c r="AD243" s="22">
        <v>0.1</v>
      </c>
      <c r="AE243" s="45">
        <v>-0.14002073256404518</v>
      </c>
    </row>
    <row r="244" spans="1:31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v>0.16754870031964297</v>
      </c>
      <c r="U244" s="3">
        <v>0.28627288066934253</v>
      </c>
      <c r="V244" s="23">
        <v>0.11894425185046377</v>
      </c>
      <c r="W244" s="3">
        <v>-0.12760120281295301</v>
      </c>
      <c r="X244" s="37">
        <v>17</v>
      </c>
      <c r="Y244" s="37">
        <v>30</v>
      </c>
      <c r="Z244" s="3">
        <v>0.56666666666666665</v>
      </c>
      <c r="AA244" s="37">
        <v>49.657534246575338</v>
      </c>
      <c r="AB244" s="37">
        <v>50.342465753424662</v>
      </c>
      <c r="AC244" s="37">
        <v>0</v>
      </c>
      <c r="AD244" s="22">
        <v>0.44</v>
      </c>
      <c r="AE244" s="45">
        <v>0.14773929627573557</v>
      </c>
    </row>
    <row r="245" spans="1:31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v>0.17654012066133473</v>
      </c>
      <c r="U245" s="3">
        <v>0.28824892829924403</v>
      </c>
      <c r="V245" s="23">
        <v>0.12642032332563516</v>
      </c>
      <c r="W245" s="3">
        <v>-9.0450506383143822E-2</v>
      </c>
      <c r="X245" s="37">
        <v>17</v>
      </c>
      <c r="Y245" s="37">
        <v>30</v>
      </c>
      <c r="Z245" s="3">
        <v>0.56666666666666665</v>
      </c>
      <c r="AA245" s="37">
        <v>49.657534246575338</v>
      </c>
      <c r="AB245" s="37">
        <v>50.342465753424662</v>
      </c>
      <c r="AC245" s="37">
        <v>0</v>
      </c>
      <c r="AD245" s="22">
        <v>0.44</v>
      </c>
      <c r="AE245" s="45">
        <v>0.14773929627573557</v>
      </c>
    </row>
    <row r="246" spans="1:31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v>0.17741426769124896</v>
      </c>
      <c r="U246" s="3">
        <v>0.302585131661745</v>
      </c>
      <c r="V246" s="23">
        <v>0.12504157084733766</v>
      </c>
      <c r="W246" s="3">
        <v>-0.10935312548610031</v>
      </c>
      <c r="X246" s="37">
        <v>17</v>
      </c>
      <c r="Y246" s="37">
        <v>30</v>
      </c>
      <c r="Z246" s="3">
        <v>0.56666666666666665</v>
      </c>
      <c r="AA246" s="37">
        <v>49.657534246575338</v>
      </c>
      <c r="AB246" s="37">
        <v>50.342465753424662</v>
      </c>
      <c r="AC246" s="37">
        <v>0</v>
      </c>
      <c r="AD246" s="22">
        <v>0.44</v>
      </c>
      <c r="AE246" s="45">
        <v>0.14773929627573557</v>
      </c>
    </row>
    <row r="247" spans="1:31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v>0.1638328019837052</v>
      </c>
      <c r="U247" s="3">
        <v>0.28650123393990506</v>
      </c>
      <c r="V247" s="23">
        <v>0.11820134228187917</v>
      </c>
      <c r="W247" s="3">
        <v>-0.12972299661901654</v>
      </c>
      <c r="X247" s="37">
        <v>17</v>
      </c>
      <c r="Y247" s="37">
        <v>30</v>
      </c>
      <c r="Z247" s="3">
        <v>0.56666666666666665</v>
      </c>
      <c r="AA247" s="37">
        <v>49.657534246575338</v>
      </c>
      <c r="AB247" s="37">
        <v>50.342465753424662</v>
      </c>
      <c r="AC247" s="37">
        <v>0</v>
      </c>
      <c r="AD247" s="22">
        <v>0.44</v>
      </c>
      <c r="AE247" s="45">
        <v>0.14773929627573557</v>
      </c>
    </row>
    <row r="248" spans="1:31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v>0.15968375915669106</v>
      </c>
      <c r="U248" s="3">
        <v>0.28329292850299903</v>
      </c>
      <c r="V248" s="23">
        <v>0.11313240997229916</v>
      </c>
      <c r="W248" s="3">
        <v>-0.12754681427393713</v>
      </c>
      <c r="X248" s="37">
        <v>19</v>
      </c>
      <c r="Y248" s="37">
        <v>30</v>
      </c>
      <c r="Z248" s="3">
        <v>0.6333333333333333</v>
      </c>
      <c r="AA248" s="37">
        <v>58.90804597701149</v>
      </c>
      <c r="AB248" s="37">
        <v>41.09195402298851</v>
      </c>
      <c r="AC248" s="37">
        <v>0</v>
      </c>
      <c r="AD248" s="22">
        <v>0.5</v>
      </c>
      <c r="AE248" s="45">
        <v>-4.2925534360946926E-2</v>
      </c>
    </row>
    <row r="249" spans="1:31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v>0.17527248547226004</v>
      </c>
      <c r="U249" s="3">
        <v>0.29226861190012943</v>
      </c>
      <c r="V249" s="23">
        <v>0.13700890207715138</v>
      </c>
      <c r="W249" s="3">
        <v>-9.4021876707035948E-2</v>
      </c>
      <c r="X249" s="37">
        <v>19</v>
      </c>
      <c r="Y249" s="37">
        <v>30</v>
      </c>
      <c r="Z249" s="3">
        <v>0.6333333333333333</v>
      </c>
      <c r="AA249" s="37">
        <v>58.90804597701149</v>
      </c>
      <c r="AB249" s="37">
        <v>41.09195402298851</v>
      </c>
      <c r="AC249" s="37">
        <v>0</v>
      </c>
      <c r="AD249" s="22">
        <v>0.5</v>
      </c>
      <c r="AE249" s="45">
        <v>-4.2925534360946926E-2</v>
      </c>
    </row>
    <row r="250" spans="1:31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v>0.20080120514051086</v>
      </c>
      <c r="U250" s="3">
        <v>0.32732320561352002</v>
      </c>
      <c r="V250" s="23">
        <v>0.1528595540552545</v>
      </c>
      <c r="W250" s="3">
        <v>-8.9452246878408165E-2</v>
      </c>
      <c r="X250" s="37">
        <v>19</v>
      </c>
      <c r="Y250" s="37">
        <v>30</v>
      </c>
      <c r="Z250" s="3">
        <v>0.6333333333333333</v>
      </c>
      <c r="AA250" s="37">
        <v>58.90804597701149</v>
      </c>
      <c r="AB250" s="37">
        <v>41.09195402298851</v>
      </c>
      <c r="AC250" s="37">
        <v>0</v>
      </c>
      <c r="AD250" s="22">
        <v>0.5</v>
      </c>
      <c r="AE250" s="45">
        <v>-4.2925534360946926E-2</v>
      </c>
    </row>
    <row r="251" spans="1:31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v>0.17377151710707739</v>
      </c>
      <c r="U251" s="3">
        <v>0.2976784565951997</v>
      </c>
      <c r="V251" s="23">
        <v>0.13020548200633972</v>
      </c>
      <c r="W251" s="3">
        <v>-0.11425026247971749</v>
      </c>
      <c r="X251" s="37">
        <v>19</v>
      </c>
      <c r="Y251" s="37">
        <v>30</v>
      </c>
      <c r="Z251" s="3">
        <v>0.6333333333333333</v>
      </c>
      <c r="AA251" s="37">
        <v>58.90804597701149</v>
      </c>
      <c r="AB251" s="37">
        <v>41.09195402298851</v>
      </c>
      <c r="AC251" s="37">
        <v>0</v>
      </c>
      <c r="AD251" s="22">
        <v>0.5</v>
      </c>
      <c r="AE251" s="45">
        <v>-4.2925534360946926E-2</v>
      </c>
    </row>
    <row r="252" spans="1:31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v>0.17073770996123788</v>
      </c>
      <c r="U252" s="3">
        <v>0.29370213564018655</v>
      </c>
      <c r="V252" s="23">
        <v>0.10414454664914584</v>
      </c>
      <c r="W252" s="3">
        <v>-8.5381091211995025E-2</v>
      </c>
      <c r="X252" s="37">
        <v>16</v>
      </c>
      <c r="Y252" s="37">
        <v>30</v>
      </c>
      <c r="Z252" s="3">
        <v>0.53333333333333333</v>
      </c>
      <c r="AA252" s="37">
        <v>69.525959367945831</v>
      </c>
      <c r="AB252" s="37">
        <v>30.474040632054177</v>
      </c>
      <c r="AC252" s="37">
        <v>0</v>
      </c>
      <c r="AD252" s="22">
        <v>0.21</v>
      </c>
      <c r="AE252" s="45">
        <v>-0.17332934842820819</v>
      </c>
    </row>
    <row r="253" spans="1:31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v>0.20485229713520603</v>
      </c>
      <c r="U253" s="3">
        <v>0.32091601128835651</v>
      </c>
      <c r="V253" s="23">
        <v>0.1558951965065502</v>
      </c>
      <c r="W253" s="3">
        <v>-5.9306210691823888E-2</v>
      </c>
      <c r="X253" s="37">
        <v>16</v>
      </c>
      <c r="Y253" s="37">
        <v>30</v>
      </c>
      <c r="Z253" s="3">
        <v>0.53333333333333333</v>
      </c>
      <c r="AA253" s="37">
        <v>69.525959367945831</v>
      </c>
      <c r="AB253" s="37">
        <v>30.474040632054177</v>
      </c>
      <c r="AC253" s="37">
        <v>0</v>
      </c>
      <c r="AD253" s="22">
        <v>0.21</v>
      </c>
      <c r="AE253" s="45">
        <v>-0.17332934842820819</v>
      </c>
    </row>
    <row r="254" spans="1:31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v>0.21222438603599475</v>
      </c>
      <c r="U254" s="3">
        <v>0.34043365702095468</v>
      </c>
      <c r="V254" s="23">
        <v>0.15726765578635007</v>
      </c>
      <c r="W254" s="3">
        <v>-6.4599318666624203E-2</v>
      </c>
      <c r="X254" s="37">
        <v>16</v>
      </c>
      <c r="Y254" s="37">
        <v>30</v>
      </c>
      <c r="Z254" s="3">
        <v>0.53333333333333333</v>
      </c>
      <c r="AA254" s="37">
        <v>69.525959367945831</v>
      </c>
      <c r="AB254" s="37">
        <v>30.474040632054177</v>
      </c>
      <c r="AC254" s="37">
        <v>0</v>
      </c>
      <c r="AD254" s="22">
        <v>0.21</v>
      </c>
      <c r="AE254" s="45">
        <v>-0.17332934842820819</v>
      </c>
    </row>
    <row r="255" spans="1:31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v>0.20548080858761231</v>
      </c>
      <c r="U255" s="3">
        <v>0.33005099542497507</v>
      </c>
      <c r="V255" s="23">
        <v>0.16202132507062791</v>
      </c>
      <c r="W255" s="3">
        <v>-0.10616160706242685</v>
      </c>
      <c r="X255" s="37">
        <v>16</v>
      </c>
      <c r="Y255" s="37">
        <v>30</v>
      </c>
      <c r="Z255" s="3">
        <v>0.53333333333333333</v>
      </c>
      <c r="AA255" s="37">
        <v>69.525959367945831</v>
      </c>
      <c r="AB255" s="37">
        <v>30.474040632054177</v>
      </c>
      <c r="AC255" s="37">
        <v>0</v>
      </c>
      <c r="AD255" s="22">
        <v>0.21</v>
      </c>
      <c r="AE255" s="45">
        <v>-0.17332934842820819</v>
      </c>
    </row>
    <row r="256" spans="1:31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v>0.16130464379791043</v>
      </c>
      <c r="U256" s="3">
        <v>0.28747838802734571</v>
      </c>
      <c r="V256" s="23">
        <v>0.11074493062966916</v>
      </c>
      <c r="W256" s="3">
        <v>-0.11779606633417021</v>
      </c>
      <c r="X256" s="37">
        <v>20</v>
      </c>
      <c r="Y256" s="37">
        <v>30</v>
      </c>
      <c r="Z256" s="3">
        <v>0.66666666666666663</v>
      </c>
      <c r="AA256" s="37">
        <v>60.617760617760617</v>
      </c>
      <c r="AB256" s="37">
        <v>39.382239382239383</v>
      </c>
      <c r="AC256" s="37">
        <v>0</v>
      </c>
      <c r="AD256" s="22">
        <v>0.46</v>
      </c>
      <c r="AE256" s="45">
        <v>0.10856215033557715</v>
      </c>
    </row>
    <row r="257" spans="1:31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v>0.1983671066048168</v>
      </c>
      <c r="U257" s="3">
        <v>0.31333272104025012</v>
      </c>
      <c r="V257" s="23">
        <v>0.14582201275298032</v>
      </c>
      <c r="W257" s="3">
        <v>-7.4166010776775482E-2</v>
      </c>
      <c r="X257" s="37">
        <v>20</v>
      </c>
      <c r="Y257" s="37">
        <v>30</v>
      </c>
      <c r="Z257" s="3">
        <v>0.66666666666666663</v>
      </c>
      <c r="AA257" s="37">
        <v>60.617760617760617</v>
      </c>
      <c r="AB257" s="37">
        <v>39.382239382239383</v>
      </c>
      <c r="AC257" s="37">
        <v>0</v>
      </c>
      <c r="AD257" s="22">
        <v>0.46</v>
      </c>
      <c r="AE257" s="45">
        <v>0.10856215033557715</v>
      </c>
    </row>
    <row r="258" spans="1:31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v>0.22068873870453332</v>
      </c>
      <c r="U258" s="3">
        <v>0.35192993720045485</v>
      </c>
      <c r="V258" s="23">
        <v>0.16497391304347828</v>
      </c>
      <c r="W258" s="3">
        <v>-7.996956591382344E-2</v>
      </c>
      <c r="X258" s="37">
        <v>20</v>
      </c>
      <c r="Y258" s="37">
        <v>30</v>
      </c>
      <c r="Z258" s="3">
        <v>0.66666666666666663</v>
      </c>
      <c r="AA258" s="37">
        <v>60.617760617760617</v>
      </c>
      <c r="AB258" s="37">
        <v>39.382239382239383</v>
      </c>
      <c r="AC258" s="37">
        <v>0</v>
      </c>
      <c r="AD258" s="22">
        <v>0.46</v>
      </c>
      <c r="AE258" s="45">
        <v>0.10856215033557715</v>
      </c>
    </row>
    <row r="259" spans="1:31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v>0.19991895177630686</v>
      </c>
      <c r="U259" s="3">
        <v>0.32575865992452213</v>
      </c>
      <c r="V259" s="23">
        <v>0.14831157894736843</v>
      </c>
      <c r="W259" s="3">
        <v>-0.10743268662331379</v>
      </c>
      <c r="X259" s="37">
        <v>20</v>
      </c>
      <c r="Y259" s="37">
        <v>30</v>
      </c>
      <c r="Z259" s="3">
        <v>0.66666666666666663</v>
      </c>
      <c r="AA259" s="37">
        <v>60.617760617760617</v>
      </c>
      <c r="AB259" s="37">
        <v>39.382239382239383</v>
      </c>
      <c r="AC259" s="37">
        <v>0</v>
      </c>
      <c r="AD259" s="22">
        <v>0.46</v>
      </c>
      <c r="AE259" s="45">
        <v>0.10856215033557715</v>
      </c>
    </row>
    <row r="260" spans="1:31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v>0.16857531833106429</v>
      </c>
      <c r="U260" s="3">
        <v>0.2900445854556904</v>
      </c>
      <c r="V260" s="23">
        <v>9.2476234425473008E-2</v>
      </c>
      <c r="W260" s="3">
        <v>-9.9248431878543555E-2</v>
      </c>
      <c r="X260" s="37">
        <v>15</v>
      </c>
      <c r="Y260" s="37">
        <v>30</v>
      </c>
      <c r="Z260" s="3">
        <v>0.5</v>
      </c>
      <c r="AA260" s="37">
        <v>69.230769230769226</v>
      </c>
      <c r="AB260" s="37">
        <v>27.163461538461537</v>
      </c>
      <c r="AC260" s="37">
        <v>3.6057692307692304</v>
      </c>
      <c r="AD260" s="22">
        <v>0.15</v>
      </c>
      <c r="AE260" s="45">
        <v>-3.9463198912829234E-2</v>
      </c>
    </row>
    <row r="261" spans="1:31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v>0.20389973295157343</v>
      </c>
      <c r="U261" s="3">
        <v>0.32337068747119874</v>
      </c>
      <c r="V261" s="23">
        <v>0.15426930440331843</v>
      </c>
      <c r="W261" s="3">
        <v>-6.4845605700712572E-2</v>
      </c>
      <c r="X261" s="37">
        <v>15</v>
      </c>
      <c r="Y261" s="37">
        <v>30</v>
      </c>
      <c r="Z261" s="3">
        <v>0.5</v>
      </c>
      <c r="AA261" s="37">
        <v>69.230769230769226</v>
      </c>
      <c r="AB261" s="37">
        <v>27.163461538461537</v>
      </c>
      <c r="AC261" s="37">
        <v>3.6057692307692304</v>
      </c>
      <c r="AD261" s="22">
        <v>0.15</v>
      </c>
      <c r="AE261" s="45">
        <v>-3.9463198912829234E-2</v>
      </c>
    </row>
    <row r="262" spans="1:31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v>0.21639225845019555</v>
      </c>
      <c r="U262" s="3">
        <v>0.35128133611678231</v>
      </c>
      <c r="V262" s="23">
        <v>0.16477834965963808</v>
      </c>
      <c r="W262" s="3">
        <v>-8.4839277146969524E-2</v>
      </c>
      <c r="X262" s="37">
        <v>15</v>
      </c>
      <c r="Y262" s="37">
        <v>30</v>
      </c>
      <c r="Z262" s="3">
        <v>0.5</v>
      </c>
      <c r="AA262" s="37">
        <v>69.230769230769226</v>
      </c>
      <c r="AB262" s="37">
        <v>27.163461538461537</v>
      </c>
      <c r="AC262" s="37">
        <v>3.6057692307692304</v>
      </c>
      <c r="AD262" s="22">
        <v>0.15</v>
      </c>
      <c r="AE262" s="45">
        <v>-3.9463198912829234E-2</v>
      </c>
    </row>
    <row r="263" spans="1:31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v>0.20073827257284732</v>
      </c>
      <c r="U263" s="3">
        <v>0.32985213694638815</v>
      </c>
      <c r="V263" s="23">
        <v>0.15623715837265201</v>
      </c>
      <c r="W263" s="3">
        <v>-0.10898636581434851</v>
      </c>
      <c r="X263" s="37">
        <v>15</v>
      </c>
      <c r="Y263" s="37">
        <v>30</v>
      </c>
      <c r="Z263" s="3">
        <v>0.5</v>
      </c>
      <c r="AA263" s="37">
        <v>69.230769230769226</v>
      </c>
      <c r="AB263" s="37">
        <v>27.163461538461537</v>
      </c>
      <c r="AC263" s="37">
        <v>3.6057692307692304</v>
      </c>
      <c r="AD263" s="22">
        <v>0.15</v>
      </c>
      <c r="AE263" s="45">
        <v>-3.9463198912829234E-2</v>
      </c>
    </row>
    <row r="264" spans="1:31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v>0.15502217381156155</v>
      </c>
      <c r="U264" s="3">
        <v>0.26731133005920915</v>
      </c>
      <c r="V264" s="23">
        <v>0.11698180696885602</v>
      </c>
      <c r="W264" s="3">
        <v>-0.14345661743530666</v>
      </c>
      <c r="X264" s="37">
        <v>16</v>
      </c>
      <c r="Y264" s="37">
        <v>30</v>
      </c>
      <c r="Z264" s="3">
        <v>0.53333333333333333</v>
      </c>
      <c r="AA264" s="37">
        <v>63.669064748201428</v>
      </c>
      <c r="AB264" s="37">
        <v>31.294964028776977</v>
      </c>
      <c r="AC264" s="37">
        <v>5.0359712230215825</v>
      </c>
      <c r="AD264" s="22">
        <v>0.74</v>
      </c>
      <c r="AE264" s="45">
        <v>6.3858787242868059E-2</v>
      </c>
    </row>
    <row r="265" spans="1:31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v>0.2050077390910085</v>
      </c>
      <c r="U265" s="3">
        <v>0.30590614550126904</v>
      </c>
      <c r="V265" s="23">
        <v>0.14019391670566214</v>
      </c>
      <c r="W265" s="3">
        <v>-9.349613270418837E-2</v>
      </c>
      <c r="X265" s="37">
        <v>16</v>
      </c>
      <c r="Y265" s="37">
        <v>30</v>
      </c>
      <c r="Z265" s="3">
        <v>0.53333333333333333</v>
      </c>
      <c r="AA265" s="37">
        <v>63.669064748201428</v>
      </c>
      <c r="AB265" s="37">
        <v>31.294964028776977</v>
      </c>
      <c r="AC265" s="37">
        <v>5.0359712230215825</v>
      </c>
      <c r="AD265" s="22">
        <v>0.74</v>
      </c>
      <c r="AE265" s="45">
        <v>6.3858787242868059E-2</v>
      </c>
    </row>
    <row r="266" spans="1:31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v>0.18379331470495935</v>
      </c>
      <c r="U266" s="3">
        <v>0.29815709039583266</v>
      </c>
      <c r="V266" s="23">
        <v>0.13147005988023949</v>
      </c>
      <c r="W266" s="3">
        <v>-0.14689317699196752</v>
      </c>
      <c r="X266" s="37">
        <v>16</v>
      </c>
      <c r="Y266" s="37">
        <v>30</v>
      </c>
      <c r="Z266" s="3">
        <v>0.53333333333333333</v>
      </c>
      <c r="AA266" s="37">
        <v>63.669064748201428</v>
      </c>
      <c r="AB266" s="37">
        <v>31.294964028776977</v>
      </c>
      <c r="AC266" s="37">
        <v>5.0359712230215825</v>
      </c>
      <c r="AD266" s="22">
        <v>0.74</v>
      </c>
      <c r="AE266" s="45">
        <v>6.3858787242868059E-2</v>
      </c>
    </row>
    <row r="267" spans="1:31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v>0.17775448635327118</v>
      </c>
      <c r="U267" s="3">
        <v>0.30080952795381621</v>
      </c>
      <c r="V267" s="23">
        <v>0.13369190600522191</v>
      </c>
      <c r="W267" s="3">
        <v>-0.14340590461074879</v>
      </c>
      <c r="X267" s="37">
        <v>15</v>
      </c>
      <c r="Y267" s="37">
        <v>30</v>
      </c>
      <c r="Z267" s="3">
        <v>0.5</v>
      </c>
      <c r="AA267" s="37">
        <v>62.241887905604706</v>
      </c>
      <c r="AB267" s="37">
        <v>33.038348082595867</v>
      </c>
      <c r="AC267" s="37">
        <v>4.71976401179941</v>
      </c>
      <c r="AD267" s="22">
        <v>0.73</v>
      </c>
      <c r="AE267" s="45">
        <v>-0.16449506162033833</v>
      </c>
    </row>
    <row r="268" spans="1:31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v>0.23236912304101368</v>
      </c>
      <c r="U268" s="3">
        <v>0.3434342308097007</v>
      </c>
      <c r="V268" s="23">
        <v>0.16542545454545457</v>
      </c>
      <c r="W268" s="3">
        <v>-8.2009171376772924E-2</v>
      </c>
      <c r="X268" s="37">
        <v>15</v>
      </c>
      <c r="Y268" s="37">
        <v>30</v>
      </c>
      <c r="Z268" s="3">
        <v>0.5</v>
      </c>
      <c r="AA268" s="37">
        <v>62.241887905604706</v>
      </c>
      <c r="AB268" s="37">
        <v>33.038348082595867</v>
      </c>
      <c r="AC268" s="37">
        <v>4.71976401179941</v>
      </c>
      <c r="AD268" s="22">
        <v>0.73</v>
      </c>
      <c r="AE268" s="45">
        <v>-0.16449506162033833</v>
      </c>
    </row>
    <row r="269" spans="1:31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v>0.20581502750893543</v>
      </c>
      <c r="U269" s="3">
        <v>0.33098868086507516</v>
      </c>
      <c r="V269" s="23">
        <v>0.15383079348397269</v>
      </c>
      <c r="W269" s="3">
        <v>-0.12083293934713867</v>
      </c>
      <c r="X269" s="37">
        <v>15</v>
      </c>
      <c r="Y269" s="37">
        <v>30</v>
      </c>
      <c r="Z269" s="3">
        <v>0.5</v>
      </c>
      <c r="AA269" s="37">
        <v>62.241887905604706</v>
      </c>
      <c r="AB269" s="37">
        <v>33.038348082595867</v>
      </c>
      <c r="AC269" s="37">
        <v>4.71976401179941</v>
      </c>
      <c r="AD269" s="22">
        <v>0.73</v>
      </c>
      <c r="AE269" s="45">
        <v>-0.16449506162033833</v>
      </c>
    </row>
    <row r="270" spans="1:31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v>0.16327195445449333</v>
      </c>
      <c r="U270" s="3">
        <v>0.28091696858258353</v>
      </c>
      <c r="V270" s="23">
        <v>0.11151697273233173</v>
      </c>
      <c r="W270" s="3">
        <v>-0.14901506373117032</v>
      </c>
      <c r="X270" s="37">
        <v>20</v>
      </c>
      <c r="Y270" s="37">
        <v>30</v>
      </c>
      <c r="Z270" s="3">
        <v>0.66666666666666663</v>
      </c>
      <c r="AA270" s="37">
        <v>69.075144508670519</v>
      </c>
      <c r="AB270" s="37">
        <v>22.25433526011561</v>
      </c>
      <c r="AC270" s="37">
        <v>8.6705202312138745</v>
      </c>
      <c r="AD270" s="22">
        <v>0.04</v>
      </c>
      <c r="AE270" s="45">
        <v>-4.2740816747317556E-3</v>
      </c>
    </row>
    <row r="271" spans="1:31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v>0.21584695006835486</v>
      </c>
      <c r="U271" s="3">
        <v>0.31002597967493933</v>
      </c>
      <c r="V271" s="23">
        <v>0.13628748763155524</v>
      </c>
      <c r="W271" s="3">
        <v>-0.10354925484943762</v>
      </c>
      <c r="X271" s="37">
        <v>20</v>
      </c>
      <c r="Y271" s="37">
        <v>30</v>
      </c>
      <c r="Z271" s="3">
        <v>0.66666666666666663</v>
      </c>
      <c r="AA271" s="37">
        <v>69.075144508670519</v>
      </c>
      <c r="AB271" s="37">
        <v>22.25433526011561</v>
      </c>
      <c r="AC271" s="37">
        <v>8.6705202312138745</v>
      </c>
      <c r="AD271" s="22">
        <v>0.04</v>
      </c>
      <c r="AE271" s="45">
        <v>-4.2740816747317556E-3</v>
      </c>
    </row>
    <row r="272" spans="1:31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v>0.17360592016743909</v>
      </c>
      <c r="U272" s="3">
        <v>0.29101034823440458</v>
      </c>
      <c r="V272" s="23">
        <v>0.12481061247530338</v>
      </c>
      <c r="W272" s="3">
        <v>-0.14970675514638876</v>
      </c>
      <c r="X272" s="37">
        <v>20</v>
      </c>
      <c r="Y272" s="37">
        <v>30</v>
      </c>
      <c r="Z272" s="3">
        <v>0.66666666666666663</v>
      </c>
      <c r="AA272" s="37">
        <v>69.075144508670519</v>
      </c>
      <c r="AB272" s="37">
        <v>22.25433526011561</v>
      </c>
      <c r="AC272" s="37">
        <v>8.6705202312138745</v>
      </c>
      <c r="AD272" s="22">
        <v>0.04</v>
      </c>
      <c r="AE272" s="45">
        <v>-4.2740816747317556E-3</v>
      </c>
    </row>
    <row r="273" spans="1:31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v>0.16682215651238921</v>
      </c>
      <c r="U273" s="3">
        <v>0.2848202169715997</v>
      </c>
      <c r="V273" s="23">
        <v>0.10538929695697799</v>
      </c>
      <c r="W273" s="3">
        <v>-0.1314638091825989</v>
      </c>
      <c r="X273" s="37">
        <v>18</v>
      </c>
      <c r="Y273" s="37">
        <v>30</v>
      </c>
      <c r="Z273" s="3">
        <v>0.6</v>
      </c>
      <c r="AA273" s="37">
        <v>70.183486238532112</v>
      </c>
      <c r="AB273" s="37">
        <v>26.605504587155966</v>
      </c>
      <c r="AC273" s="37">
        <v>3.2110091743119273</v>
      </c>
      <c r="AD273" s="22">
        <v>0.32</v>
      </c>
      <c r="AE273" s="45">
        <v>-5.8603915997654077E-2</v>
      </c>
    </row>
    <row r="274" spans="1:31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v>0.19197361948099867</v>
      </c>
      <c r="U274" s="3">
        <v>0.30210153670293388</v>
      </c>
      <c r="V274" s="23">
        <v>0.12937081708533596</v>
      </c>
      <c r="W274" s="3">
        <v>-9.7802159404591402E-2</v>
      </c>
      <c r="X274" s="37">
        <v>18</v>
      </c>
      <c r="Y274" s="37">
        <v>30</v>
      </c>
      <c r="Z274" s="3">
        <v>0.6</v>
      </c>
      <c r="AA274" s="37">
        <v>70.183486238532112</v>
      </c>
      <c r="AB274" s="37">
        <v>26.605504587155966</v>
      </c>
      <c r="AC274" s="37">
        <v>3.2110091743119273</v>
      </c>
      <c r="AD274" s="22">
        <v>0.32</v>
      </c>
      <c r="AE274" s="45">
        <v>-5.8603915997654077E-2</v>
      </c>
    </row>
    <row r="275" spans="1:31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v>0.1856537557455345</v>
      </c>
      <c r="U275" s="3">
        <v>0.29825822051858336</v>
      </c>
      <c r="V275" s="23">
        <v>0.13414545454545448</v>
      </c>
      <c r="W275" s="3">
        <v>-0.14068962257462245</v>
      </c>
      <c r="X275" s="37">
        <v>18</v>
      </c>
      <c r="Y275" s="37">
        <v>30</v>
      </c>
      <c r="Z275" s="3">
        <v>0.6</v>
      </c>
      <c r="AA275" s="37">
        <v>70.183486238532112</v>
      </c>
      <c r="AB275" s="37">
        <v>26.605504587155966</v>
      </c>
      <c r="AC275" s="37">
        <v>3.2110091743119273</v>
      </c>
      <c r="AD275" s="22">
        <v>0.32</v>
      </c>
      <c r="AE275" s="45">
        <v>-5.8603915997654077E-2</v>
      </c>
    </row>
    <row r="276" spans="1:31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v>0.16086466611315381</v>
      </c>
      <c r="U276" s="3">
        <v>0.28479179563591478</v>
      </c>
      <c r="V276" s="23">
        <v>0.11409278350515463</v>
      </c>
      <c r="W276" s="3">
        <v>-0.1394322932304779</v>
      </c>
      <c r="X276" s="37">
        <v>12</v>
      </c>
      <c r="Y276" s="37">
        <v>30</v>
      </c>
      <c r="Z276" s="3">
        <v>0.4</v>
      </c>
      <c r="AA276" s="37">
        <v>59.121621621621621</v>
      </c>
      <c r="AB276" s="37">
        <v>40.878378378378379</v>
      </c>
      <c r="AC276" s="37">
        <v>0</v>
      </c>
      <c r="AD276" s="22">
        <v>0.62</v>
      </c>
      <c r="AE276" s="45">
        <v>0.16667242923851275</v>
      </c>
    </row>
    <row r="277" spans="1:31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v>0.18153242189644758</v>
      </c>
      <c r="U277" s="3">
        <v>0.29852627152854855</v>
      </c>
      <c r="V277" s="23">
        <v>0.15701766784452298</v>
      </c>
      <c r="W277" s="3">
        <v>-0.11246706420746082</v>
      </c>
      <c r="X277" s="37">
        <v>12</v>
      </c>
      <c r="Y277" s="37">
        <v>30</v>
      </c>
      <c r="Z277" s="3">
        <v>0.4</v>
      </c>
      <c r="AA277" s="37">
        <v>59.121621621621621</v>
      </c>
      <c r="AB277" s="37">
        <v>40.878378378378379</v>
      </c>
      <c r="AC277" s="37">
        <v>0</v>
      </c>
      <c r="AD277" s="22">
        <v>0.62</v>
      </c>
      <c r="AE277" s="45">
        <v>0.16667242923851275</v>
      </c>
    </row>
    <row r="278" spans="1:31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v>0.17944708975907891</v>
      </c>
      <c r="U278" s="3">
        <v>0.29649418239928843</v>
      </c>
      <c r="V278" s="23">
        <v>0.1436820083682008</v>
      </c>
      <c r="W278" s="3">
        <v>-0.1502931538838182</v>
      </c>
      <c r="X278" s="37">
        <v>12</v>
      </c>
      <c r="Y278" s="37">
        <v>30</v>
      </c>
      <c r="Z278" s="3">
        <v>0.4</v>
      </c>
      <c r="AA278" s="37">
        <v>59.121621621621621</v>
      </c>
      <c r="AB278" s="37">
        <v>40.878378378378379</v>
      </c>
      <c r="AC278" s="37">
        <v>0</v>
      </c>
      <c r="AD278" s="22">
        <v>0.62</v>
      </c>
      <c r="AE278" s="45">
        <v>0.16667242923851275</v>
      </c>
    </row>
    <row r="279" spans="1:31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v>0.18097606055271964</v>
      </c>
      <c r="U279" s="3">
        <v>0.30368544669897157</v>
      </c>
      <c r="V279" s="23">
        <v>0.12155549805950842</v>
      </c>
      <c r="W279" s="3">
        <v>-9.1625270805523323E-2</v>
      </c>
      <c r="X279" s="37">
        <v>11</v>
      </c>
      <c r="Y279" s="37">
        <v>30</v>
      </c>
      <c r="Z279" s="3">
        <v>0.36666666666666664</v>
      </c>
      <c r="AA279" s="37">
        <v>80.882352941176478</v>
      </c>
      <c r="AB279" s="37">
        <v>12.867647058823529</v>
      </c>
      <c r="AC279" s="37">
        <v>6.25</v>
      </c>
      <c r="AD279" s="22">
        <v>0.38</v>
      </c>
      <c r="AE279" s="45">
        <v>-0.16465639082794031</v>
      </c>
    </row>
    <row r="280" spans="1:31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v>0.23829026733189371</v>
      </c>
      <c r="U280" s="3">
        <v>0.33853645051398357</v>
      </c>
      <c r="V280" s="23">
        <v>0.15448275862068964</v>
      </c>
      <c r="W280" s="3">
        <v>-9.4590300060483634E-2</v>
      </c>
      <c r="X280" s="37">
        <v>11</v>
      </c>
      <c r="Y280" s="37">
        <v>30</v>
      </c>
      <c r="Z280" s="3">
        <v>0.36666666666666664</v>
      </c>
      <c r="AA280" s="37">
        <v>80.882352941176478</v>
      </c>
      <c r="AB280" s="37">
        <v>12.867647058823529</v>
      </c>
      <c r="AC280" s="37">
        <v>6.25</v>
      </c>
      <c r="AD280" s="22">
        <v>0.38</v>
      </c>
      <c r="AE280" s="45">
        <v>-0.16465639082794031</v>
      </c>
    </row>
    <row r="281" spans="1:31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v>0.21840715156440471</v>
      </c>
      <c r="U281" s="3">
        <v>0.33788525615067661</v>
      </c>
      <c r="V281" s="23">
        <v>0.16049137480397282</v>
      </c>
      <c r="W281" s="3">
        <v>-0.12423520186543681</v>
      </c>
      <c r="X281" s="37">
        <v>11</v>
      </c>
      <c r="Y281" s="37">
        <v>30</v>
      </c>
      <c r="Z281" s="3">
        <v>0.36666666666666664</v>
      </c>
      <c r="AA281" s="37">
        <v>80.882352941176478</v>
      </c>
      <c r="AB281" s="37">
        <v>12.867647058823529</v>
      </c>
      <c r="AC281" s="37">
        <v>6.25</v>
      </c>
      <c r="AD281" s="22">
        <v>0.38</v>
      </c>
      <c r="AE281" s="45">
        <v>-0.16465639082794031</v>
      </c>
    </row>
    <row r="282" spans="1:31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v>0.16980448391772293</v>
      </c>
      <c r="U282" s="3">
        <v>0.28889650687779944</v>
      </c>
      <c r="V282" s="23">
        <v>0.11140246170193926</v>
      </c>
      <c r="W282" s="3">
        <v>-0.15193055585397827</v>
      </c>
      <c r="X282" s="37">
        <v>16</v>
      </c>
      <c r="Y282" s="37">
        <v>30</v>
      </c>
      <c r="Z282" s="3">
        <v>0.53333333333333333</v>
      </c>
      <c r="AA282" s="37">
        <v>64.356435643564353</v>
      </c>
      <c r="AB282" s="37">
        <v>31.188118811881189</v>
      </c>
      <c r="AC282" s="37">
        <v>4.455445544554455</v>
      </c>
      <c r="AD282" s="22">
        <v>0.57999999999999996</v>
      </c>
      <c r="AE282" s="45">
        <v>-5.931237943644424E-2</v>
      </c>
    </row>
    <row r="283" spans="1:31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v>0.21480709071949958</v>
      </c>
      <c r="U283" s="3">
        <v>0.3318121573974333</v>
      </c>
      <c r="V283" s="23">
        <v>0.15417610062893086</v>
      </c>
      <c r="W283" s="3">
        <v>-9.4045103704023095E-2</v>
      </c>
      <c r="X283" s="37">
        <v>16</v>
      </c>
      <c r="Y283" s="37">
        <v>30</v>
      </c>
      <c r="Z283" s="3">
        <v>0.53333333333333333</v>
      </c>
      <c r="AA283" s="37">
        <v>64.356435643564353</v>
      </c>
      <c r="AB283" s="37">
        <v>31.188118811881189</v>
      </c>
      <c r="AC283" s="37">
        <v>4.455445544554455</v>
      </c>
      <c r="AD283" s="22">
        <v>0.57999999999999996</v>
      </c>
      <c r="AE283" s="45">
        <v>-5.931237943644424E-2</v>
      </c>
    </row>
    <row r="284" spans="1:31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v>0.23458630016007068</v>
      </c>
      <c r="U284" s="3">
        <v>0.34651414579239698</v>
      </c>
      <c r="V284" s="23">
        <v>0.16604651162790698</v>
      </c>
      <c r="W284" s="3">
        <v>-6.933338989162012E-2</v>
      </c>
      <c r="X284" s="37">
        <v>16</v>
      </c>
      <c r="Y284" s="37">
        <v>30</v>
      </c>
      <c r="Z284" s="3">
        <v>0.53333333333333333</v>
      </c>
      <c r="AA284" s="37">
        <v>64.356435643564353</v>
      </c>
      <c r="AB284" s="37">
        <v>31.188118811881189</v>
      </c>
      <c r="AC284" s="37">
        <v>4.455445544554455</v>
      </c>
      <c r="AD284" s="22">
        <v>0.57999999999999996</v>
      </c>
      <c r="AE284" s="45">
        <v>-5.931237943644424E-2</v>
      </c>
    </row>
    <row r="285" spans="1:31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v>0.19180479840606579</v>
      </c>
      <c r="U285" s="3">
        <v>0.31541014393198602</v>
      </c>
      <c r="V285" s="23">
        <v>0.14291598231206568</v>
      </c>
      <c r="W285" s="3">
        <v>-0.13164712598252315</v>
      </c>
      <c r="X285" s="37">
        <v>16</v>
      </c>
      <c r="Y285" s="37">
        <v>30</v>
      </c>
      <c r="Z285" s="3">
        <v>0.53333333333333333</v>
      </c>
      <c r="AA285" s="37">
        <v>64.356435643564353</v>
      </c>
      <c r="AB285" s="37">
        <v>31.188118811881189</v>
      </c>
      <c r="AC285" s="37">
        <v>4.455445544554455</v>
      </c>
      <c r="AD285" s="22">
        <v>0.57999999999999996</v>
      </c>
      <c r="AE285" s="45">
        <v>-5.931237943644424E-2</v>
      </c>
    </row>
    <row r="286" spans="1:31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v>0.17581802056915247</v>
      </c>
      <c r="U286" s="3">
        <v>0.29486640439373268</v>
      </c>
      <c r="V286" s="23">
        <v>0.10808037508372403</v>
      </c>
      <c r="W286" s="3">
        <v>-0.13872135102533173</v>
      </c>
      <c r="X286" s="37">
        <v>16</v>
      </c>
      <c r="Y286" s="37">
        <v>30</v>
      </c>
      <c r="Z286" s="3">
        <v>0.53333333333333333</v>
      </c>
      <c r="AA286" s="37">
        <v>74.203821656050948</v>
      </c>
      <c r="AB286" s="37">
        <v>25.796178343949045</v>
      </c>
      <c r="AC286" s="37">
        <v>0</v>
      </c>
      <c r="AD286" s="22">
        <v>0.23</v>
      </c>
      <c r="AE286" s="45">
        <v>2.3715004087991761E-2</v>
      </c>
    </row>
    <row r="287" spans="1:31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v>0.21147642592514335</v>
      </c>
      <c r="U287" s="3">
        <v>0.32909441616588081</v>
      </c>
      <c r="V287" s="23">
        <v>0.14682201866278571</v>
      </c>
      <c r="W287" s="3">
        <v>-9.2108457259860485E-2</v>
      </c>
      <c r="X287" s="37">
        <v>16</v>
      </c>
      <c r="Y287" s="37">
        <v>30</v>
      </c>
      <c r="Z287" s="3">
        <v>0.53333333333333333</v>
      </c>
      <c r="AA287" s="37">
        <v>74.203821656050948</v>
      </c>
      <c r="AB287" s="37">
        <v>25.796178343949045</v>
      </c>
      <c r="AC287" s="37">
        <v>0</v>
      </c>
      <c r="AD287" s="22">
        <v>0.23</v>
      </c>
      <c r="AE287" s="45">
        <v>2.3715004087991761E-2</v>
      </c>
    </row>
    <row r="288" spans="1:31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v>0.21120181958490722</v>
      </c>
      <c r="U288" s="3">
        <v>0.33815241798250634</v>
      </c>
      <c r="V288" s="23">
        <v>0.14063636363636361</v>
      </c>
      <c r="W288" s="3">
        <v>-0.10724208186701241</v>
      </c>
      <c r="X288" s="37">
        <v>16</v>
      </c>
      <c r="Y288" s="37">
        <v>30</v>
      </c>
      <c r="Z288" s="3">
        <v>0.53333333333333333</v>
      </c>
      <c r="AA288" s="37">
        <v>74.203821656050948</v>
      </c>
      <c r="AB288" s="37">
        <v>25.796178343949045</v>
      </c>
      <c r="AC288" s="37">
        <v>0</v>
      </c>
      <c r="AD288" s="22">
        <v>0.23</v>
      </c>
      <c r="AE288" s="45">
        <v>2.3715004087991761E-2</v>
      </c>
    </row>
    <row r="289" spans="1:31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v>0.17987344023237209</v>
      </c>
      <c r="U289" s="3">
        <v>0.30045902203768715</v>
      </c>
      <c r="V289" s="23">
        <v>0.12224173499074323</v>
      </c>
      <c r="W289" s="3">
        <v>-0.13978264361047163</v>
      </c>
      <c r="X289" s="37">
        <v>16</v>
      </c>
      <c r="Y289" s="37">
        <v>30</v>
      </c>
      <c r="Z289" s="3">
        <v>0.53333333333333333</v>
      </c>
      <c r="AA289" s="37">
        <v>74.203821656050948</v>
      </c>
      <c r="AB289" s="37">
        <v>25.796178343949045</v>
      </c>
      <c r="AC289" s="37">
        <v>0</v>
      </c>
      <c r="AD289" s="22">
        <v>0.23</v>
      </c>
      <c r="AE289" s="45">
        <v>2.3715004087991761E-2</v>
      </c>
    </row>
    <row r="290" spans="1:31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v>0.16096617624753529</v>
      </c>
      <c r="U290" s="3">
        <v>0.28715257404026973</v>
      </c>
      <c r="V290" s="23">
        <v>0.10273468350139817</v>
      </c>
      <c r="W290" s="3">
        <v>-0.13880914899527733</v>
      </c>
      <c r="X290" s="37">
        <v>17</v>
      </c>
      <c r="Y290" s="37">
        <v>30</v>
      </c>
      <c r="Z290" s="3">
        <v>0.56666666666666665</v>
      </c>
      <c r="AA290" s="37">
        <v>79.264214046822744</v>
      </c>
      <c r="AB290" s="37">
        <v>20.735785953177256</v>
      </c>
      <c r="AC290" s="37">
        <v>0</v>
      </c>
      <c r="AD290" s="22">
        <v>0.18</v>
      </c>
      <c r="AE290" s="45">
        <v>8.5647074342821927E-2</v>
      </c>
    </row>
    <row r="291" spans="1:31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v>0.20900461551859262</v>
      </c>
      <c r="U291" s="3">
        <v>0.32555322612076654</v>
      </c>
      <c r="V291" s="23">
        <v>0.13546245059288534</v>
      </c>
      <c r="W291" s="3">
        <v>-0.11217023958405144</v>
      </c>
      <c r="X291" s="37">
        <v>17</v>
      </c>
      <c r="Y291" s="37">
        <v>30</v>
      </c>
      <c r="Z291" s="3">
        <v>0.56666666666666665</v>
      </c>
      <c r="AA291" s="37">
        <v>79.264214046822744</v>
      </c>
      <c r="AB291" s="37">
        <v>20.735785953177256</v>
      </c>
      <c r="AC291" s="37">
        <v>0</v>
      </c>
      <c r="AD291" s="22">
        <v>0.18</v>
      </c>
      <c r="AE291" s="45">
        <v>8.5647074342821927E-2</v>
      </c>
    </row>
    <row r="292" spans="1:31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v>0.20270625155927882</v>
      </c>
      <c r="U292" s="3">
        <v>0.3368555275974528</v>
      </c>
      <c r="V292" s="23">
        <v>0.13861353454373967</v>
      </c>
      <c r="W292" s="3">
        <v>-0.12235200232153223</v>
      </c>
      <c r="X292" s="37">
        <v>17</v>
      </c>
      <c r="Y292" s="37">
        <v>30</v>
      </c>
      <c r="Z292" s="3">
        <v>0.56666666666666665</v>
      </c>
      <c r="AA292" s="37">
        <v>79.264214046822744</v>
      </c>
      <c r="AB292" s="37">
        <v>20.735785953177256</v>
      </c>
      <c r="AC292" s="37">
        <v>0</v>
      </c>
      <c r="AD292" s="22">
        <v>0.18</v>
      </c>
      <c r="AE292" s="45">
        <v>8.5647074342821927E-2</v>
      </c>
    </row>
    <row r="293" spans="1:31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v>0.18544378875925335</v>
      </c>
      <c r="U293" s="3">
        <v>0.30444574959490839</v>
      </c>
      <c r="V293" s="23">
        <v>0.1202577565632458</v>
      </c>
      <c r="W293" s="3">
        <v>-0.14942505568040965</v>
      </c>
      <c r="X293" s="37">
        <v>17</v>
      </c>
      <c r="Y293" s="37">
        <v>30</v>
      </c>
      <c r="Z293" s="3">
        <v>0.56666666666666665</v>
      </c>
      <c r="AA293" s="37">
        <v>79.264214046822744</v>
      </c>
      <c r="AB293" s="37">
        <v>20.735785953177256</v>
      </c>
      <c r="AC293" s="37">
        <v>0</v>
      </c>
      <c r="AD293" s="22">
        <v>0.18</v>
      </c>
      <c r="AE293" s="45">
        <v>8.5647074342821927E-2</v>
      </c>
    </row>
    <row r="294" spans="1:31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v>0.17685602921769017</v>
      </c>
      <c r="U294" s="3">
        <v>0.2934610131332015</v>
      </c>
      <c r="V294" s="23">
        <v>0.11782853051727224</v>
      </c>
      <c r="W294" s="3">
        <v>-0.13918808784334455</v>
      </c>
      <c r="X294" s="37">
        <v>18</v>
      </c>
      <c r="Y294" s="37">
        <v>30</v>
      </c>
      <c r="Z294" s="3">
        <v>0.6</v>
      </c>
      <c r="AA294" s="37">
        <v>85.211267605633793</v>
      </c>
      <c r="AB294" s="37">
        <v>11.267605633802818</v>
      </c>
      <c r="AC294" s="37">
        <v>3.5211267605633805</v>
      </c>
      <c r="AD294" s="22">
        <v>0.68</v>
      </c>
      <c r="AE294" s="45">
        <v>5.9684076163540767E-2</v>
      </c>
    </row>
    <row r="295" spans="1:31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v>0.19947223783648746</v>
      </c>
      <c r="U295" s="3">
        <v>0.30569870849694253</v>
      </c>
      <c r="V295" s="23">
        <v>0.13065496866606985</v>
      </c>
      <c r="W295" s="3">
        <v>-0.1036795359796991</v>
      </c>
      <c r="X295" s="37">
        <v>18</v>
      </c>
      <c r="Y295" s="37">
        <v>30</v>
      </c>
      <c r="Z295" s="3">
        <v>0.6</v>
      </c>
      <c r="AA295" s="37">
        <v>85.211267605633793</v>
      </c>
      <c r="AB295" s="37">
        <v>11.267605633802818</v>
      </c>
      <c r="AC295" s="37">
        <v>3.5211267605633805</v>
      </c>
      <c r="AD295" s="22">
        <v>0.68</v>
      </c>
      <c r="AE295" s="45">
        <v>5.9684076163540767E-2</v>
      </c>
    </row>
    <row r="296" spans="1:31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v>0.21159822786484167</v>
      </c>
      <c r="U296" s="3">
        <v>0.33553125870074596</v>
      </c>
      <c r="V296" s="23">
        <v>0.16250355618776671</v>
      </c>
      <c r="W296" s="3">
        <v>-0.11685975544467526</v>
      </c>
      <c r="X296" s="37">
        <v>18</v>
      </c>
      <c r="Y296" s="37">
        <v>30</v>
      </c>
      <c r="Z296" s="3">
        <v>0.6</v>
      </c>
      <c r="AA296" s="37">
        <v>85.211267605633793</v>
      </c>
      <c r="AB296" s="37">
        <v>11.267605633802818</v>
      </c>
      <c r="AC296" s="37">
        <v>3.5211267605633805</v>
      </c>
      <c r="AD296" s="22">
        <v>0.68</v>
      </c>
      <c r="AE296" s="45">
        <v>5.9684076163540767E-2</v>
      </c>
    </row>
    <row r="297" spans="1:31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v>0.21001411188327085</v>
      </c>
      <c r="U297" s="3">
        <v>0.3326846282663915</v>
      </c>
      <c r="V297" s="23">
        <v>0.16238385294647689</v>
      </c>
      <c r="W297" s="3">
        <v>-0.11894273127753299</v>
      </c>
      <c r="X297" s="37">
        <v>18</v>
      </c>
      <c r="Y297" s="37">
        <v>30</v>
      </c>
      <c r="Z297" s="3">
        <v>0.6</v>
      </c>
      <c r="AA297" s="37">
        <v>85.211267605633793</v>
      </c>
      <c r="AB297" s="37">
        <v>11.267605633802818</v>
      </c>
      <c r="AC297" s="37">
        <v>3.5211267605633805</v>
      </c>
      <c r="AD297" s="22">
        <v>0.68</v>
      </c>
      <c r="AE297" s="45">
        <v>5.9684076163540767E-2</v>
      </c>
    </row>
    <row r="298" spans="1:31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v>0.17045979845295689</v>
      </c>
      <c r="U298" s="3">
        <v>0.28930415884800664</v>
      </c>
      <c r="V298" s="23">
        <v>0.11210680386764832</v>
      </c>
      <c r="W298" s="3">
        <v>-0.14237192187942266</v>
      </c>
      <c r="X298" s="37">
        <v>16</v>
      </c>
      <c r="Y298" s="37">
        <v>30</v>
      </c>
      <c r="Z298" s="3">
        <v>0.53333333333333333</v>
      </c>
      <c r="AA298" s="37">
        <v>70.754716981132077</v>
      </c>
      <c r="AB298" s="37">
        <v>24.056603773584907</v>
      </c>
      <c r="AC298" s="37">
        <v>5.1886792452830202</v>
      </c>
      <c r="AD298" s="22">
        <v>0.21</v>
      </c>
      <c r="AE298" s="45">
        <v>3.4924823904195046E-2</v>
      </c>
    </row>
    <row r="299" spans="1:31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v>0.21003410870051437</v>
      </c>
      <c r="U299" s="3">
        <v>0.32759351012819232</v>
      </c>
      <c r="V299" s="23">
        <v>0.15101671652296317</v>
      </c>
      <c r="W299" s="3">
        <v>-8.6470101956461862E-2</v>
      </c>
      <c r="X299" s="37">
        <v>16</v>
      </c>
      <c r="Y299" s="37">
        <v>30</v>
      </c>
      <c r="Z299" s="3">
        <v>0.53333333333333333</v>
      </c>
      <c r="AA299" s="37">
        <v>70.754716981132077</v>
      </c>
      <c r="AB299" s="37">
        <v>24.056603773584907</v>
      </c>
      <c r="AC299" s="37">
        <v>5.1886792452830202</v>
      </c>
      <c r="AD299" s="22">
        <v>0.21</v>
      </c>
      <c r="AE299" s="45">
        <v>3.4924823904195046E-2</v>
      </c>
    </row>
    <row r="300" spans="1:31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v>0.22005596647266704</v>
      </c>
      <c r="U300" s="3">
        <v>0.3429596294146654</v>
      </c>
      <c r="V300" s="23">
        <v>0.16755866900175134</v>
      </c>
      <c r="W300" s="3">
        <v>-9.0899344975825191E-2</v>
      </c>
      <c r="X300" s="37">
        <v>16</v>
      </c>
      <c r="Y300" s="37">
        <v>30</v>
      </c>
      <c r="Z300" s="3">
        <v>0.53333333333333333</v>
      </c>
      <c r="AA300" s="37">
        <v>70.754716981132077</v>
      </c>
      <c r="AB300" s="37">
        <v>24.056603773584907</v>
      </c>
      <c r="AC300" s="37">
        <v>5.1886792452830202</v>
      </c>
      <c r="AD300" s="22">
        <v>0.21</v>
      </c>
      <c r="AE300" s="45">
        <v>3.4924823904195046E-2</v>
      </c>
    </row>
    <row r="301" spans="1:31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v>0.19018677941115109</v>
      </c>
      <c r="U301" s="3">
        <v>0.31669775741028228</v>
      </c>
      <c r="V301" s="23">
        <v>0.13414322514167956</v>
      </c>
      <c r="W301" s="3">
        <v>-0.13518155053974482</v>
      </c>
      <c r="X301" s="37">
        <v>16</v>
      </c>
      <c r="Y301" s="37">
        <v>30</v>
      </c>
      <c r="Z301" s="3">
        <v>0.53333333333333333</v>
      </c>
      <c r="AA301" s="37">
        <v>70.754716981132077</v>
      </c>
      <c r="AB301" s="37">
        <v>24.056603773584907</v>
      </c>
      <c r="AC301" s="37">
        <v>5.1886792452830202</v>
      </c>
      <c r="AD301" s="22">
        <v>0.21</v>
      </c>
      <c r="AE301" s="45">
        <v>3.4924823904195046E-2</v>
      </c>
    </row>
    <row r="302" spans="1:31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v>0.18023046453006838</v>
      </c>
      <c r="U302" s="3">
        <v>0.29723271323369171</v>
      </c>
      <c r="V302" s="23">
        <v>0.13919836400817992</v>
      </c>
      <c r="W302" s="3">
        <v>-0.11811460725189882</v>
      </c>
      <c r="X302" s="37">
        <v>17</v>
      </c>
      <c r="Y302" s="37">
        <v>30</v>
      </c>
      <c r="Z302" s="3">
        <v>0.56666666666666665</v>
      </c>
      <c r="AA302" s="37">
        <v>70.445344129554655</v>
      </c>
      <c r="AB302" s="37">
        <v>23.076923076923073</v>
      </c>
      <c r="AC302" s="37">
        <v>6.4777327935222671</v>
      </c>
      <c r="AD302" s="22">
        <v>0.87</v>
      </c>
      <c r="AE302" s="45">
        <v>-0.11919692581988156</v>
      </c>
    </row>
    <row r="303" spans="1:31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v>0.22458089749436819</v>
      </c>
      <c r="U303" s="3">
        <v>0.33643065527108956</v>
      </c>
      <c r="V303" s="23">
        <v>0.16821312069590433</v>
      </c>
      <c r="W303" s="3">
        <v>-7.9724465666731414E-2</v>
      </c>
      <c r="X303" s="37">
        <v>17</v>
      </c>
      <c r="Y303" s="37">
        <v>30</v>
      </c>
      <c r="Z303" s="3">
        <v>0.56666666666666665</v>
      </c>
      <c r="AA303" s="37">
        <v>70.445344129554655</v>
      </c>
      <c r="AB303" s="37">
        <v>23.076923076923073</v>
      </c>
      <c r="AC303" s="37">
        <v>6.4777327935222671</v>
      </c>
      <c r="AD303" s="22">
        <v>0.87</v>
      </c>
      <c r="AE303" s="45">
        <v>-0.11919692581988156</v>
      </c>
    </row>
    <row r="304" spans="1:31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v>0.21098654397804906</v>
      </c>
      <c r="U304" s="3">
        <v>0.32588873154516945</v>
      </c>
      <c r="V304" s="23">
        <v>0.16119592215013903</v>
      </c>
      <c r="W304" s="3">
        <v>-0.12694736604268103</v>
      </c>
      <c r="X304" s="37">
        <v>17</v>
      </c>
      <c r="Y304" s="37">
        <v>30</v>
      </c>
      <c r="Z304" s="3">
        <v>0.56666666666666665</v>
      </c>
      <c r="AA304" s="37">
        <v>70.445344129554655</v>
      </c>
      <c r="AB304" s="37">
        <v>23.076923076923073</v>
      </c>
      <c r="AC304" s="37">
        <v>6.4777327935222671</v>
      </c>
      <c r="AD304" s="22">
        <v>0.87</v>
      </c>
      <c r="AE304" s="45">
        <v>-0.11919692581988156</v>
      </c>
    </row>
    <row r="305" spans="1:31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v>0.13734269119070666</v>
      </c>
      <c r="U305" s="3">
        <v>0.24141733310738106</v>
      </c>
      <c r="V305" s="23">
        <v>0.11212590799031476</v>
      </c>
      <c r="W305" s="3">
        <v>-0.15726884685013867</v>
      </c>
      <c r="X305" s="37">
        <v>21</v>
      </c>
      <c r="Y305" s="37">
        <v>30</v>
      </c>
      <c r="Z305" s="3">
        <v>0.7</v>
      </c>
      <c r="AA305" s="37">
        <v>93.1899641577061</v>
      </c>
      <c r="AB305" s="37">
        <v>0</v>
      </c>
      <c r="AC305" s="37">
        <v>6.8100358422939076</v>
      </c>
      <c r="AD305" s="22">
        <v>2.61</v>
      </c>
      <c r="AE305" s="45">
        <v>-5.7413458278325114E-2</v>
      </c>
    </row>
    <row r="306" spans="1:31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v>0.1377422143862207</v>
      </c>
      <c r="U306" s="3">
        <v>0.23416202769959787</v>
      </c>
      <c r="V306" s="23">
        <v>0.11031613976705491</v>
      </c>
      <c r="W306" s="3">
        <v>-0.10714618988074129</v>
      </c>
      <c r="X306" s="37">
        <v>21</v>
      </c>
      <c r="Y306" s="37">
        <v>30</v>
      </c>
      <c r="Z306" s="3">
        <v>0.7</v>
      </c>
      <c r="AA306" s="37">
        <v>93.1899641577061</v>
      </c>
      <c r="AB306" s="37">
        <v>0</v>
      </c>
      <c r="AC306" s="37">
        <v>6.8100358422939076</v>
      </c>
      <c r="AD306" s="22">
        <v>2.61</v>
      </c>
      <c r="AE306" s="45">
        <v>-5.7413458278325114E-2</v>
      </c>
    </row>
    <row r="307" spans="1:31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v>0.14209248427325896</v>
      </c>
      <c r="U307" s="3">
        <v>0.24703350326570939</v>
      </c>
      <c r="V307" s="23">
        <v>0.118547841105354</v>
      </c>
      <c r="W307" s="3">
        <v>-0.12355093526655961</v>
      </c>
      <c r="X307" s="37">
        <v>21</v>
      </c>
      <c r="Y307" s="37">
        <v>30</v>
      </c>
      <c r="Z307" s="3">
        <v>0.7</v>
      </c>
      <c r="AA307" s="37">
        <v>93.1899641577061</v>
      </c>
      <c r="AB307" s="37">
        <v>0</v>
      </c>
      <c r="AC307" s="37">
        <v>6.8100358422939076</v>
      </c>
      <c r="AD307" s="22">
        <v>2.61</v>
      </c>
      <c r="AE307" s="45">
        <v>-5.7413458278325114E-2</v>
      </c>
    </row>
    <row r="308" spans="1:31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v>0.1515808562642908</v>
      </c>
      <c r="U308" s="3">
        <v>0.25165313756976915</v>
      </c>
      <c r="V308" s="23">
        <v>0.12875272599366869</v>
      </c>
      <c r="W308" s="3">
        <v>-0.13195405480210354</v>
      </c>
      <c r="X308" s="37">
        <v>18</v>
      </c>
      <c r="Y308" s="37">
        <v>30</v>
      </c>
      <c r="Z308" s="3">
        <v>0.6</v>
      </c>
      <c r="AA308" s="37">
        <v>100</v>
      </c>
      <c r="AB308" s="37">
        <v>0</v>
      </c>
      <c r="AC308" s="37">
        <v>0</v>
      </c>
      <c r="AD308" s="22">
        <v>2.37</v>
      </c>
      <c r="AE308" s="45">
        <v>9.6265679231401668E-2</v>
      </c>
    </row>
    <row r="309" spans="1:31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v>0.14763095734333753</v>
      </c>
      <c r="U309" s="3">
        <v>0.23879288979201049</v>
      </c>
      <c r="V309" s="23">
        <v>0.11488878371982963</v>
      </c>
      <c r="W309" s="3">
        <v>-9.465788442520473E-2</v>
      </c>
      <c r="X309" s="37">
        <v>18</v>
      </c>
      <c r="Y309" s="37">
        <v>30</v>
      </c>
      <c r="Z309" s="3">
        <v>0.6</v>
      </c>
      <c r="AA309" s="37">
        <v>100</v>
      </c>
      <c r="AB309" s="37">
        <v>0</v>
      </c>
      <c r="AC309" s="37">
        <v>0</v>
      </c>
      <c r="AD309" s="22">
        <v>2.37</v>
      </c>
      <c r="AE309" s="45">
        <v>9.6265679231401668E-2</v>
      </c>
    </row>
    <row r="310" spans="1:31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v>0.13359580901256324</v>
      </c>
      <c r="U310" s="3">
        <v>0.23840067461109643</v>
      </c>
      <c r="V310" s="23">
        <v>0.10908447937131628</v>
      </c>
      <c r="W310" s="3">
        <v>-0.12846260387811642</v>
      </c>
      <c r="X310" s="37">
        <v>18</v>
      </c>
      <c r="Y310" s="37">
        <v>30</v>
      </c>
      <c r="Z310" s="3">
        <v>0.6</v>
      </c>
      <c r="AA310" s="37">
        <v>100</v>
      </c>
      <c r="AB310" s="37">
        <v>0</v>
      </c>
      <c r="AC310" s="37">
        <v>0</v>
      </c>
      <c r="AD310" s="22">
        <v>2.37</v>
      </c>
      <c r="AE310" s="45">
        <v>9.6265679231401668E-2</v>
      </c>
    </row>
    <row r="311" spans="1:31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v>0.14571395734480433</v>
      </c>
      <c r="U311" s="3">
        <v>0.24370996308970866</v>
      </c>
      <c r="V311" s="23">
        <v>0.11897207228350147</v>
      </c>
      <c r="W311" s="3">
        <v>-0.13205033827601922</v>
      </c>
      <c r="X311" s="37">
        <v>21</v>
      </c>
      <c r="Y311" s="37">
        <v>30</v>
      </c>
      <c r="Z311" s="3">
        <v>0.7</v>
      </c>
      <c r="AA311" s="37">
        <v>93.582887700534755</v>
      </c>
      <c r="AB311" s="37">
        <v>0</v>
      </c>
      <c r="AC311" s="37">
        <v>6.4171122994652396</v>
      </c>
      <c r="AD311" s="22">
        <v>3.68</v>
      </c>
      <c r="AE311" s="45">
        <v>1.4888632547519681E-2</v>
      </c>
    </row>
    <row r="312" spans="1:31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v>0.12498622199127651</v>
      </c>
      <c r="U312" s="3">
        <v>0.22804064013430056</v>
      </c>
      <c r="V312" s="23">
        <v>0.11218359519980199</v>
      </c>
      <c r="W312" s="3">
        <v>-0.14249830934209265</v>
      </c>
      <c r="X312" s="37">
        <v>21</v>
      </c>
      <c r="Y312" s="37">
        <v>30</v>
      </c>
      <c r="Z312" s="3">
        <v>0.7</v>
      </c>
      <c r="AA312" s="37">
        <v>93.582887700534755</v>
      </c>
      <c r="AB312" s="37">
        <v>0</v>
      </c>
      <c r="AC312" s="37">
        <v>6.4171122994652396</v>
      </c>
      <c r="AD312" s="22">
        <v>3.68</v>
      </c>
      <c r="AE312" s="45">
        <v>1.4888632547519681E-2</v>
      </c>
    </row>
    <row r="313" spans="1:31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v>0.13941327941106771</v>
      </c>
      <c r="U313" s="3">
        <v>0.24469649452178108</v>
      </c>
      <c r="V313" s="23">
        <v>0.1164435204435204</v>
      </c>
      <c r="W313" s="3">
        <v>-0.13384216982417887</v>
      </c>
      <c r="X313" s="37">
        <v>21</v>
      </c>
      <c r="Y313" s="37">
        <v>30</v>
      </c>
      <c r="Z313" s="3">
        <v>0.7</v>
      </c>
      <c r="AA313" s="37">
        <v>93.582887700534755</v>
      </c>
      <c r="AB313" s="37">
        <v>0</v>
      </c>
      <c r="AC313" s="37">
        <v>6.4171122994652396</v>
      </c>
      <c r="AD313" s="22">
        <v>3.68</v>
      </c>
      <c r="AE313" s="45">
        <v>1.4888632547519681E-2</v>
      </c>
    </row>
    <row r="314" spans="1:31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v>0.1499606918238994</v>
      </c>
      <c r="U314" s="3">
        <v>0.25199055520157504</v>
      </c>
      <c r="V314" s="23">
        <v>0.12629697461458211</v>
      </c>
      <c r="W314" s="3">
        <v>-0.12883372828477413</v>
      </c>
      <c r="X314" s="37">
        <v>18</v>
      </c>
      <c r="Y314" s="37">
        <v>30</v>
      </c>
      <c r="Z314" s="3">
        <v>0.6</v>
      </c>
      <c r="AA314" s="37">
        <v>95.358649789029542</v>
      </c>
      <c r="AB314" s="37">
        <v>0</v>
      </c>
      <c r="AC314" s="37">
        <v>4.6413502109704634</v>
      </c>
      <c r="AD314" s="22">
        <v>3.22</v>
      </c>
      <c r="AE314" s="45">
        <v>0.11445951511275329</v>
      </c>
    </row>
    <row r="315" spans="1:31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v>0.15175667407335847</v>
      </c>
      <c r="U315" s="3">
        <v>0.24236781805437876</v>
      </c>
      <c r="V315" s="23">
        <v>0.13550364963503647</v>
      </c>
      <c r="W315" s="3">
        <v>-0.11566395230187472</v>
      </c>
      <c r="X315" s="37">
        <v>18</v>
      </c>
      <c r="Y315" s="37">
        <v>30</v>
      </c>
      <c r="Z315" s="3">
        <v>0.6</v>
      </c>
      <c r="AA315" s="37">
        <v>95.358649789029542</v>
      </c>
      <c r="AB315" s="37">
        <v>0</v>
      </c>
      <c r="AC315" s="37">
        <v>4.6413502109704634</v>
      </c>
      <c r="AD315" s="22">
        <v>3.22</v>
      </c>
      <c r="AE315" s="45">
        <v>0.11445951511275329</v>
      </c>
    </row>
    <row r="316" spans="1:31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v>0.16546265424182835</v>
      </c>
      <c r="U316" s="3">
        <v>0.2734601790319966</v>
      </c>
      <c r="V316" s="23">
        <v>0.15288832545810763</v>
      </c>
      <c r="W316" s="3">
        <v>-0.10363862802517761</v>
      </c>
      <c r="X316" s="37">
        <v>18</v>
      </c>
      <c r="Y316" s="37">
        <v>30</v>
      </c>
      <c r="Z316" s="3">
        <v>0.6</v>
      </c>
      <c r="AA316" s="37">
        <v>95.358649789029542</v>
      </c>
      <c r="AB316" s="37">
        <v>0</v>
      </c>
      <c r="AC316" s="37">
        <v>4.6413502109704634</v>
      </c>
      <c r="AD316" s="22">
        <v>3.22</v>
      </c>
      <c r="AE316" s="45">
        <v>0.11445951511275329</v>
      </c>
    </row>
    <row r="317" spans="1:31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v>0.15267517897036997</v>
      </c>
      <c r="U317" s="3">
        <v>0.25123066395620303</v>
      </c>
      <c r="V317" s="23">
        <v>0.12258704871060169</v>
      </c>
      <c r="W317" s="3">
        <v>-0.1277331810700971</v>
      </c>
      <c r="X317" s="37">
        <v>22</v>
      </c>
      <c r="Y317" s="37">
        <v>30</v>
      </c>
      <c r="Z317" s="3">
        <v>0.73333333333333328</v>
      </c>
      <c r="AA317" s="37">
        <v>94.552529182879368</v>
      </c>
      <c r="AB317" s="37">
        <v>0</v>
      </c>
      <c r="AC317" s="37">
        <v>5.4474708171206228</v>
      </c>
      <c r="AD317" s="22">
        <v>3.3</v>
      </c>
      <c r="AE317" s="45">
        <v>-0.23936793728233199</v>
      </c>
    </row>
    <row r="318" spans="1:31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v>0.14778598370788298</v>
      </c>
      <c r="U318" s="3">
        <v>0.24250011549220421</v>
      </c>
      <c r="V318" s="23">
        <v>0.13259746079163554</v>
      </c>
      <c r="W318" s="3">
        <v>-0.1160177582210348</v>
      </c>
      <c r="X318" s="37">
        <v>22</v>
      </c>
      <c r="Y318" s="37">
        <v>30</v>
      </c>
      <c r="Z318" s="3">
        <v>0.73333333333333328</v>
      </c>
      <c r="AA318" s="37">
        <v>94.552529182879368</v>
      </c>
      <c r="AB318" s="37">
        <v>0</v>
      </c>
      <c r="AC318" s="37">
        <v>5.4474708171206228</v>
      </c>
      <c r="AD318" s="22">
        <v>3.3</v>
      </c>
      <c r="AE318" s="45">
        <v>-0.23936793728233199</v>
      </c>
    </row>
    <row r="319" spans="1:31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v>0.14585897260586175</v>
      </c>
      <c r="U319" s="3">
        <v>0.25478022333847589</v>
      </c>
      <c r="V319" s="23">
        <v>0.12434285714285719</v>
      </c>
      <c r="W319" s="3">
        <v>-0.10749415701242579</v>
      </c>
      <c r="X319" s="37">
        <v>22</v>
      </c>
      <c r="Y319" s="37">
        <v>30</v>
      </c>
      <c r="Z319" s="3">
        <v>0.73333333333333328</v>
      </c>
      <c r="AA319" s="37">
        <v>94.552529182879368</v>
      </c>
      <c r="AB319" s="37">
        <v>0</v>
      </c>
      <c r="AC319" s="37">
        <v>5.4474708171206228</v>
      </c>
      <c r="AD319" s="22">
        <v>3.3</v>
      </c>
      <c r="AE319" s="45">
        <v>-0.23936793728233199</v>
      </c>
    </row>
    <row r="320" spans="1:31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v>0.16279728199320492</v>
      </c>
      <c r="U320" s="3">
        <v>0.24921918767531417</v>
      </c>
      <c r="V320" s="23">
        <v>0.12080551724137926</v>
      </c>
      <c r="W320" s="3">
        <v>-4.2934308466207639E-2</v>
      </c>
      <c r="X320" s="37">
        <v>27</v>
      </c>
      <c r="Y320" s="37">
        <v>30</v>
      </c>
      <c r="Z320" s="3">
        <v>0.9</v>
      </c>
      <c r="AA320" s="37">
        <v>92.20779220779221</v>
      </c>
      <c r="AB320" s="37">
        <v>0</v>
      </c>
      <c r="AC320" s="37">
        <v>7.7922077922077921</v>
      </c>
      <c r="AD320" s="22">
        <v>2.5099999999999998</v>
      </c>
      <c r="AE320" s="45">
        <v>0.17019139430144403</v>
      </c>
    </row>
    <row r="321" spans="1:31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v>0.16446879367250453</v>
      </c>
      <c r="U321" s="3">
        <v>0.26334284731244545</v>
      </c>
      <c r="V321" s="23">
        <v>0.15253832226916111</v>
      </c>
      <c r="W321" s="3">
        <v>-8.3549643088903572E-3</v>
      </c>
      <c r="X321" s="37">
        <v>27</v>
      </c>
      <c r="Y321" s="37">
        <v>30</v>
      </c>
      <c r="Z321" s="3">
        <v>0.9</v>
      </c>
      <c r="AA321" s="37">
        <v>92.20779220779221</v>
      </c>
      <c r="AB321" s="37">
        <v>0</v>
      </c>
      <c r="AC321" s="37">
        <v>7.7922077922077921</v>
      </c>
      <c r="AD321" s="22">
        <v>2.5099999999999998</v>
      </c>
      <c r="AE321" s="45">
        <v>0.17019139430144403</v>
      </c>
    </row>
    <row r="322" spans="1:31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v>6.0661001966408695E-2</v>
      </c>
      <c r="U322" s="3">
        <v>0.15098365307008102</v>
      </c>
      <c r="V322" s="23">
        <v>5.556661362650081E-2</v>
      </c>
      <c r="W322" s="3">
        <v>-7.3494668284272993E-2</v>
      </c>
      <c r="X322" s="37">
        <v>27</v>
      </c>
      <c r="Y322" s="37">
        <v>30</v>
      </c>
      <c r="Z322" s="3">
        <v>0.9</v>
      </c>
      <c r="AA322" s="37">
        <v>92.20779220779221</v>
      </c>
      <c r="AB322" s="37">
        <v>0</v>
      </c>
      <c r="AC322" s="37">
        <v>7.7922077922077921</v>
      </c>
      <c r="AD322" s="22">
        <v>2.5099999999999998</v>
      </c>
      <c r="AE322" s="45">
        <v>0.17019139430144403</v>
      </c>
    </row>
    <row r="323" spans="1:31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v>0.17143502594298379</v>
      </c>
      <c r="U323" s="3">
        <v>0.27046384474223839</v>
      </c>
      <c r="V323" s="23">
        <v>0.16164417177914114</v>
      </c>
      <c r="W323" s="3">
        <v>-8.4551109802333727E-2</v>
      </c>
      <c r="X323" s="37">
        <v>27</v>
      </c>
      <c r="Y323" s="37">
        <v>30</v>
      </c>
      <c r="Z323" s="3">
        <v>0.9</v>
      </c>
      <c r="AA323" s="37">
        <v>92.20779220779221</v>
      </c>
      <c r="AB323" s="37">
        <v>0</v>
      </c>
      <c r="AC323" s="37">
        <v>7.7922077922077921</v>
      </c>
      <c r="AD323" s="22">
        <v>2.5099999999999998</v>
      </c>
      <c r="AE323" s="45">
        <v>0.17019139430144403</v>
      </c>
    </row>
  </sheetData>
  <phoneticPr fontId="18" type="noConversion"/>
  <conditionalFormatting sqref="R1">
    <cfRule type="cellIs" dxfId="88" priority="30" operator="greaterThan">
      <formula>0.3</formula>
    </cfRule>
  </conditionalFormatting>
  <conditionalFormatting sqref="S1">
    <cfRule type="cellIs" dxfId="87" priority="29" operator="lessThan">
      <formula>0.1</formula>
    </cfRule>
  </conditionalFormatting>
  <conditionalFormatting sqref="R1">
    <cfRule type="cellIs" dxfId="86" priority="27" operator="greaterThan">
      <formula>0.3</formula>
    </cfRule>
    <cfRule type="cellIs" dxfId="85" priority="28" operator="greaterThan">
      <formula>0.3</formula>
    </cfRule>
  </conditionalFormatting>
  <conditionalFormatting sqref="R1">
    <cfRule type="cellIs" dxfId="84" priority="26" operator="greaterThan">
      <formula>0.3</formula>
    </cfRule>
  </conditionalFormatting>
  <conditionalFormatting sqref="S1">
    <cfRule type="cellIs" dxfId="83" priority="25" operator="lessThan">
      <formula>0.1</formula>
    </cfRule>
  </conditionalFormatting>
  <conditionalFormatting sqref="R2:R36">
    <cfRule type="cellIs" dxfId="82" priority="22" operator="greaterThan">
      <formula>0.3</formula>
    </cfRule>
    <cfRule type="cellIs" dxfId="81" priority="24" operator="greaterThan">
      <formula>0.3</formula>
    </cfRule>
  </conditionalFormatting>
  <conditionalFormatting sqref="S2:S36">
    <cfRule type="cellIs" dxfId="80" priority="21" operator="lessThan">
      <formula>0.1</formula>
    </cfRule>
    <cfRule type="cellIs" dxfId="79" priority="23" operator="lessThan">
      <formula>0.1</formula>
    </cfRule>
  </conditionalFormatting>
  <conditionalFormatting sqref="R37:R114">
    <cfRule type="cellIs" dxfId="78" priority="18" operator="greaterThan">
      <formula>0.3</formula>
    </cfRule>
    <cfRule type="cellIs" dxfId="77" priority="20" operator="greaterThan">
      <formula>0.3</formula>
    </cfRule>
  </conditionalFormatting>
  <conditionalFormatting sqref="S37:S114">
    <cfRule type="cellIs" dxfId="76" priority="17" operator="lessThan">
      <formula>0.1</formula>
    </cfRule>
    <cfRule type="cellIs" dxfId="75" priority="19" operator="lessThan">
      <formula>0.1</formula>
    </cfRule>
  </conditionalFormatting>
  <conditionalFormatting sqref="R115:R188">
    <cfRule type="cellIs" dxfId="74" priority="14" operator="greaterThan">
      <formula>0.3</formula>
    </cfRule>
    <cfRule type="cellIs" dxfId="73" priority="16" operator="greaterThan">
      <formula>0.3</formula>
    </cfRule>
  </conditionalFormatting>
  <conditionalFormatting sqref="S115:S188">
    <cfRule type="cellIs" dxfId="72" priority="13" operator="lessThan">
      <formula>0.1</formula>
    </cfRule>
    <cfRule type="cellIs" dxfId="71" priority="15" operator="lessThan">
      <formula>0.1</formula>
    </cfRule>
  </conditionalFormatting>
  <conditionalFormatting sqref="R189:R222">
    <cfRule type="cellIs" dxfId="70" priority="10" operator="greaterThan">
      <formula>0.3</formula>
    </cfRule>
    <cfRule type="cellIs" dxfId="69" priority="12" operator="greaterThan">
      <formula>0.3</formula>
    </cfRule>
  </conditionalFormatting>
  <conditionalFormatting sqref="S189:S222">
    <cfRule type="cellIs" dxfId="68" priority="9" operator="lessThan">
      <formula>0.1</formula>
    </cfRule>
    <cfRule type="cellIs" dxfId="67" priority="11" operator="lessThan">
      <formula>0.1</formula>
    </cfRule>
  </conditionalFormatting>
  <conditionalFormatting sqref="R223:R298">
    <cfRule type="cellIs" dxfId="66" priority="6" operator="greaterThan">
      <formula>0.3</formula>
    </cfRule>
    <cfRule type="cellIs" dxfId="65" priority="8" operator="greaterThan">
      <formula>0.3</formula>
    </cfRule>
  </conditionalFormatting>
  <conditionalFormatting sqref="S223:S298">
    <cfRule type="cellIs" dxfId="64" priority="5" operator="lessThan">
      <formula>0.1</formula>
    </cfRule>
    <cfRule type="cellIs" dxfId="63" priority="7" operator="lessThan">
      <formula>0.1</formula>
    </cfRule>
  </conditionalFormatting>
  <conditionalFormatting sqref="R299:R323">
    <cfRule type="cellIs" dxfId="62" priority="2" operator="greaterThan">
      <formula>0.3</formula>
    </cfRule>
    <cfRule type="cellIs" dxfId="61" priority="4" operator="greaterThan">
      <formula>0.3</formula>
    </cfRule>
  </conditionalFormatting>
  <conditionalFormatting sqref="S299:S323">
    <cfRule type="cellIs" dxfId="60" priority="1" operator="lessThan">
      <formula>0.1</formula>
    </cfRule>
    <cfRule type="cellIs" dxfId="5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2">
        <v>2.5099999999999998</v>
      </c>
    </row>
  </sheetData>
  <phoneticPr fontId="18" type="noConversion"/>
  <conditionalFormatting sqref="R1:R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S1:S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R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S1:S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R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S1:S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R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40" priority="6" operator="greaterThan">
      <formula>0.3</formula>
    </cfRule>
    <cfRule type="cellIs" dxfId="39" priority="10" operator="greaterThan">
      <formula>0.3</formula>
    </cfRule>
  </conditionalFormatting>
  <conditionalFormatting sqref="S1 S94:S1048576">
    <cfRule type="cellIs" dxfId="38" priority="5" operator="lessThan">
      <formula>0.1</formula>
    </cfRule>
    <cfRule type="cellIs" dxfId="37" priority="9" operator="lessThan">
      <formula>0.1</formula>
    </cfRule>
  </conditionalFormatting>
  <conditionalFormatting sqref="R1">
    <cfRule type="cellIs" dxfId="36" priority="7" operator="greaterThan">
      <formula>0.3</formula>
    </cfRule>
    <cfRule type="cellIs" dxfId="35" priority="8" operator="greaterThan">
      <formula>0.3</formula>
    </cfRule>
  </conditionalFormatting>
  <conditionalFormatting sqref="R2:R93">
    <cfRule type="cellIs" dxfId="34" priority="2" operator="greaterThan">
      <formula>0.3</formula>
    </cfRule>
    <cfRule type="cellIs" dxfId="33" priority="4" operator="greaterThan">
      <formula>0.3</formula>
    </cfRule>
  </conditionalFormatting>
  <conditionalFormatting sqref="S2:S93">
    <cfRule type="cellIs" dxfId="32" priority="1" operator="lessThan">
      <formula>0.1</formula>
    </cfRule>
    <cfRule type="cellIs" dxfId="3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2">
        <v>2.5099999999999998</v>
      </c>
    </row>
  </sheetData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2000_all_all</vt:lpstr>
      <vt:lpstr>2000_all_final</vt:lpstr>
      <vt:lpstr>2000_all_final_clean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2022-11-07T14:29:49Z</dcterms:modified>
</cp:coreProperties>
</file>