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3" r:id="rId4"/>
    <sheet name="2000_20221029_final" sheetId="34" r:id="rId5"/>
    <sheet name="2000_20221029" sheetId="26" r:id="rId6"/>
    <sheet name="2000_20221024" sheetId="25" r:id="rId7"/>
    <sheet name="2000_20221019" sheetId="24" r:id="rId8"/>
    <sheet name="2000_20220929" sheetId="23" r:id="rId9"/>
    <sheet name="2000_20220924_final" sheetId="35" r:id="rId10"/>
    <sheet name="2000_20220924" sheetId="1" r:id="rId11"/>
    <sheet name="2000_20220611" sheetId="29" r:id="rId12"/>
    <sheet name="2000_20220601" sheetId="5" r:id="rId13"/>
    <sheet name="속성 테이블 - raw data" sheetId="2" r:id="rId14"/>
  </sheets>
  <definedNames>
    <definedName name="_xlnm._FilterDatabase" localSheetId="11" hidden="1">'2000_20220611'!$A$1:$W$93</definedName>
    <definedName name="_xlnm._FilterDatabase" localSheetId="8" hidden="1">'2000_20220929'!$B$1:$C$1</definedName>
    <definedName name="_xlnm._FilterDatabase" localSheetId="1" hidden="1">'2000_20m_all'!$A$1:$W$553</definedName>
    <definedName name="_xlnm._FilterDatabase" localSheetId="2" hidden="1">'2000_20m_final'!$A$1:$AD$280</definedName>
    <definedName name="_xlnm._FilterDatabase" localSheetId="3" hidden="1">'2000_20m_final_clean'!$A$1:$AD$280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0" i="35" l="1"/>
  <c r="V280" i="35"/>
  <c r="U280" i="35"/>
  <c r="T280" i="35"/>
  <c r="S280" i="35"/>
  <c r="R280" i="35"/>
  <c r="Q280" i="35"/>
  <c r="W279" i="35"/>
  <c r="V279" i="35"/>
  <c r="U279" i="35"/>
  <c r="T279" i="35"/>
  <c r="S279" i="35"/>
  <c r="R279" i="35"/>
  <c r="Q279" i="35"/>
  <c r="W278" i="35"/>
  <c r="V278" i="35"/>
  <c r="U278" i="35"/>
  <c r="T278" i="35"/>
  <c r="S278" i="35"/>
  <c r="R278" i="35"/>
  <c r="Q278" i="35"/>
  <c r="W277" i="35"/>
  <c r="V277" i="35"/>
  <c r="U277" i="35"/>
  <c r="T277" i="35"/>
  <c r="S277" i="35"/>
  <c r="R277" i="35"/>
  <c r="Q277" i="35"/>
  <c r="W276" i="35"/>
  <c r="V276" i="35"/>
  <c r="U276" i="35"/>
  <c r="T276" i="35"/>
  <c r="S276" i="35"/>
  <c r="R276" i="35"/>
  <c r="Q276" i="35"/>
  <c r="W275" i="35"/>
  <c r="V275" i="35"/>
  <c r="U275" i="35"/>
  <c r="T275" i="35"/>
  <c r="S275" i="35"/>
  <c r="R275" i="35"/>
  <c r="Q275" i="35"/>
  <c r="W274" i="35"/>
  <c r="V274" i="35"/>
  <c r="U274" i="35"/>
  <c r="T274" i="35"/>
  <c r="S274" i="35"/>
  <c r="R274" i="35"/>
  <c r="Q274" i="35"/>
  <c r="W273" i="35"/>
  <c r="V273" i="35"/>
  <c r="U273" i="35"/>
  <c r="T273" i="35"/>
  <c r="S273" i="35"/>
  <c r="R273" i="35"/>
  <c r="Q273" i="35"/>
  <c r="W272" i="35"/>
  <c r="V272" i="35"/>
  <c r="U272" i="35"/>
  <c r="T272" i="35"/>
  <c r="S272" i="35"/>
  <c r="R272" i="35"/>
  <c r="Q272" i="35"/>
  <c r="W271" i="35"/>
  <c r="V271" i="35"/>
  <c r="U271" i="35"/>
  <c r="T271" i="35"/>
  <c r="S271" i="35"/>
  <c r="R271" i="35"/>
  <c r="Q271" i="35"/>
  <c r="W270" i="35"/>
  <c r="V270" i="35"/>
  <c r="U270" i="35"/>
  <c r="T270" i="35"/>
  <c r="S270" i="35"/>
  <c r="R270" i="35"/>
  <c r="Q270" i="35"/>
  <c r="W269" i="35"/>
  <c r="V269" i="35"/>
  <c r="U269" i="35"/>
  <c r="T269" i="35"/>
  <c r="S269" i="35"/>
  <c r="R269" i="35"/>
  <c r="Q269" i="35"/>
  <c r="W268" i="35"/>
  <c r="V268" i="35"/>
  <c r="U268" i="35"/>
  <c r="T268" i="35"/>
  <c r="S268" i="35"/>
  <c r="R268" i="35"/>
  <c r="Q268" i="35"/>
  <c r="W267" i="35"/>
  <c r="V267" i="35"/>
  <c r="U267" i="35"/>
  <c r="T267" i="35"/>
  <c r="S267" i="35"/>
  <c r="R267" i="35"/>
  <c r="Q267" i="35"/>
  <c r="W266" i="35"/>
  <c r="V266" i="35"/>
  <c r="U266" i="35"/>
  <c r="T266" i="35"/>
  <c r="S266" i="35"/>
  <c r="R266" i="35"/>
  <c r="Q266" i="35"/>
  <c r="W265" i="35"/>
  <c r="V265" i="35"/>
  <c r="U265" i="35"/>
  <c r="T265" i="35"/>
  <c r="S265" i="35"/>
  <c r="R265" i="35"/>
  <c r="Q265" i="35"/>
  <c r="W264" i="35"/>
  <c r="V264" i="35"/>
  <c r="U264" i="35"/>
  <c r="T264" i="35"/>
  <c r="S264" i="35"/>
  <c r="R264" i="35"/>
  <c r="Q264" i="35"/>
  <c r="W263" i="35"/>
  <c r="V263" i="35"/>
  <c r="U263" i="35"/>
  <c r="T263" i="35"/>
  <c r="S263" i="35"/>
  <c r="R263" i="35"/>
  <c r="Q263" i="35"/>
  <c r="W262" i="35"/>
  <c r="V262" i="35"/>
  <c r="U262" i="35"/>
  <c r="T262" i="35"/>
  <c r="S262" i="35"/>
  <c r="R262" i="35"/>
  <c r="Q262" i="35"/>
  <c r="W261" i="35"/>
  <c r="V261" i="35"/>
  <c r="U261" i="35"/>
  <c r="T261" i="35"/>
  <c r="S261" i="35"/>
  <c r="R261" i="35"/>
  <c r="Q261" i="35"/>
  <c r="W260" i="35"/>
  <c r="V260" i="35"/>
  <c r="U260" i="35"/>
  <c r="T260" i="35"/>
  <c r="S260" i="35"/>
  <c r="R260" i="35"/>
  <c r="Q260" i="35"/>
  <c r="W259" i="35"/>
  <c r="V259" i="35"/>
  <c r="U259" i="35"/>
  <c r="T259" i="35"/>
  <c r="S259" i="35"/>
  <c r="R259" i="35"/>
  <c r="Q259" i="35"/>
  <c r="W258" i="35"/>
  <c r="V258" i="35"/>
  <c r="U258" i="35"/>
  <c r="T258" i="35"/>
  <c r="S258" i="35"/>
  <c r="R258" i="35"/>
  <c r="Q258" i="35"/>
  <c r="W257" i="35"/>
  <c r="V257" i="35"/>
  <c r="U257" i="35"/>
  <c r="T257" i="35"/>
  <c r="S257" i="35"/>
  <c r="R257" i="35"/>
  <c r="Q257" i="35"/>
  <c r="W256" i="35"/>
  <c r="V256" i="35"/>
  <c r="U256" i="35"/>
  <c r="T256" i="35"/>
  <c r="S256" i="35"/>
  <c r="R256" i="35"/>
  <c r="Q256" i="35"/>
  <c r="W255" i="35"/>
  <c r="V255" i="35"/>
  <c r="U255" i="35"/>
  <c r="T255" i="35"/>
  <c r="S255" i="35"/>
  <c r="R255" i="35"/>
  <c r="Q255" i="35"/>
  <c r="W254" i="35"/>
  <c r="V254" i="35"/>
  <c r="U254" i="35"/>
  <c r="T254" i="35"/>
  <c r="S254" i="35"/>
  <c r="R254" i="35"/>
  <c r="Q254" i="35"/>
  <c r="W253" i="35"/>
  <c r="V253" i="35"/>
  <c r="U253" i="35"/>
  <c r="T253" i="35"/>
  <c r="S253" i="35"/>
  <c r="R253" i="35"/>
  <c r="Q253" i="35"/>
  <c r="W252" i="35"/>
  <c r="V252" i="35"/>
  <c r="U252" i="35"/>
  <c r="T252" i="35"/>
  <c r="S252" i="35"/>
  <c r="R252" i="35"/>
  <c r="Q252" i="35"/>
  <c r="W251" i="35"/>
  <c r="V251" i="35"/>
  <c r="U251" i="35"/>
  <c r="T251" i="35"/>
  <c r="S251" i="35"/>
  <c r="R251" i="35"/>
  <c r="Q251" i="35"/>
  <c r="W250" i="35"/>
  <c r="V250" i="35"/>
  <c r="U250" i="35"/>
  <c r="T250" i="35"/>
  <c r="S250" i="35"/>
  <c r="R250" i="35"/>
  <c r="Q250" i="35"/>
  <c r="W249" i="35"/>
  <c r="V249" i="35"/>
  <c r="U249" i="35"/>
  <c r="T249" i="35"/>
  <c r="S249" i="35"/>
  <c r="R249" i="35"/>
  <c r="Q249" i="35"/>
  <c r="W248" i="35"/>
  <c r="V248" i="35"/>
  <c r="U248" i="35"/>
  <c r="T248" i="35"/>
  <c r="S248" i="35"/>
  <c r="R248" i="35"/>
  <c r="Q248" i="35"/>
  <c r="W247" i="35"/>
  <c r="V247" i="35"/>
  <c r="U247" i="35"/>
  <c r="T247" i="35"/>
  <c r="S247" i="35"/>
  <c r="R247" i="35"/>
  <c r="Q247" i="35"/>
  <c r="W246" i="35"/>
  <c r="V246" i="35"/>
  <c r="U246" i="35"/>
  <c r="T246" i="35"/>
  <c r="S246" i="35"/>
  <c r="R246" i="35"/>
  <c r="Q246" i="35"/>
  <c r="W245" i="35"/>
  <c r="V245" i="35"/>
  <c r="U245" i="35"/>
  <c r="T245" i="35"/>
  <c r="S245" i="35"/>
  <c r="R245" i="35"/>
  <c r="Q245" i="35"/>
  <c r="W244" i="35"/>
  <c r="V244" i="35"/>
  <c r="U244" i="35"/>
  <c r="T244" i="35"/>
  <c r="S244" i="35"/>
  <c r="R244" i="35"/>
  <c r="Q244" i="35"/>
  <c r="W243" i="35"/>
  <c r="V243" i="35"/>
  <c r="U243" i="35"/>
  <c r="T243" i="35"/>
  <c r="S243" i="35"/>
  <c r="R243" i="35"/>
  <c r="Q243" i="35"/>
  <c r="W242" i="35"/>
  <c r="V242" i="35"/>
  <c r="U242" i="35"/>
  <c r="T242" i="35"/>
  <c r="S242" i="35"/>
  <c r="R242" i="35"/>
  <c r="Q242" i="35"/>
  <c r="W241" i="35"/>
  <c r="V241" i="35"/>
  <c r="U241" i="35"/>
  <c r="T241" i="35"/>
  <c r="S241" i="35"/>
  <c r="R241" i="35"/>
  <c r="Q241" i="35"/>
  <c r="W240" i="35"/>
  <c r="V240" i="35"/>
  <c r="U240" i="35"/>
  <c r="T240" i="35"/>
  <c r="S240" i="35"/>
  <c r="R240" i="35"/>
  <c r="Q240" i="35"/>
  <c r="W239" i="35"/>
  <c r="V239" i="35"/>
  <c r="U239" i="35"/>
  <c r="T239" i="35"/>
  <c r="S239" i="35"/>
  <c r="R239" i="35"/>
  <c r="Q239" i="35"/>
  <c r="W238" i="35"/>
  <c r="V238" i="35"/>
  <c r="U238" i="35"/>
  <c r="T238" i="35"/>
  <c r="S238" i="35"/>
  <c r="R238" i="35"/>
  <c r="Q238" i="35"/>
  <c r="W237" i="35"/>
  <c r="V237" i="35"/>
  <c r="U237" i="35"/>
  <c r="T237" i="35"/>
  <c r="S237" i="35"/>
  <c r="R237" i="35"/>
  <c r="Q237" i="35"/>
  <c r="W236" i="35"/>
  <c r="V236" i="35"/>
  <c r="U236" i="35"/>
  <c r="T236" i="35"/>
  <c r="S236" i="35"/>
  <c r="R236" i="35"/>
  <c r="Q236" i="35"/>
  <c r="W235" i="35"/>
  <c r="V235" i="35"/>
  <c r="U235" i="35"/>
  <c r="T235" i="35"/>
  <c r="S235" i="35"/>
  <c r="R235" i="35"/>
  <c r="Q235" i="35"/>
  <c r="W234" i="35"/>
  <c r="V234" i="35"/>
  <c r="U234" i="35"/>
  <c r="T234" i="35"/>
  <c r="S234" i="35"/>
  <c r="R234" i="35"/>
  <c r="Q234" i="35"/>
  <c r="W233" i="35"/>
  <c r="V233" i="35"/>
  <c r="U233" i="35"/>
  <c r="T233" i="35"/>
  <c r="S233" i="35"/>
  <c r="R233" i="35"/>
  <c r="Q233" i="35"/>
  <c r="W232" i="35"/>
  <c r="V232" i="35"/>
  <c r="U232" i="35"/>
  <c r="T232" i="35"/>
  <c r="S232" i="35"/>
  <c r="R232" i="35"/>
  <c r="Q232" i="35"/>
  <c r="W231" i="35"/>
  <c r="V231" i="35"/>
  <c r="U231" i="35"/>
  <c r="T231" i="35"/>
  <c r="S231" i="35"/>
  <c r="R231" i="35"/>
  <c r="Q231" i="35"/>
  <c r="W230" i="35"/>
  <c r="V230" i="35"/>
  <c r="U230" i="35"/>
  <c r="T230" i="35"/>
  <c r="S230" i="35"/>
  <c r="R230" i="35"/>
  <c r="Q230" i="35"/>
  <c r="W229" i="35"/>
  <c r="V229" i="35"/>
  <c r="U229" i="35"/>
  <c r="T229" i="35"/>
  <c r="S229" i="35"/>
  <c r="R229" i="35"/>
  <c r="Q229" i="35"/>
  <c r="W228" i="35"/>
  <c r="V228" i="35"/>
  <c r="U228" i="35"/>
  <c r="T228" i="35"/>
  <c r="S228" i="35"/>
  <c r="R228" i="35"/>
  <c r="Q228" i="35"/>
  <c r="W227" i="35"/>
  <c r="V227" i="35"/>
  <c r="U227" i="35"/>
  <c r="T227" i="35"/>
  <c r="S227" i="35"/>
  <c r="R227" i="35"/>
  <c r="Q227" i="35"/>
  <c r="W226" i="35"/>
  <c r="V226" i="35"/>
  <c r="U226" i="35"/>
  <c r="T226" i="35"/>
  <c r="S226" i="35"/>
  <c r="R226" i="35"/>
  <c r="Q226" i="35"/>
  <c r="W225" i="35"/>
  <c r="V225" i="35"/>
  <c r="U225" i="35"/>
  <c r="T225" i="35"/>
  <c r="S225" i="35"/>
  <c r="R225" i="35"/>
  <c r="Q225" i="35"/>
  <c r="W224" i="35"/>
  <c r="V224" i="35"/>
  <c r="U224" i="35"/>
  <c r="T224" i="35"/>
  <c r="S224" i="35"/>
  <c r="R224" i="35"/>
  <c r="Q224" i="35"/>
  <c r="W223" i="35"/>
  <c r="V223" i="35"/>
  <c r="U223" i="35"/>
  <c r="T223" i="35"/>
  <c r="S223" i="35"/>
  <c r="R223" i="35"/>
  <c r="Q223" i="35"/>
  <c r="W222" i="35"/>
  <c r="V222" i="35"/>
  <c r="U222" i="35"/>
  <c r="T222" i="35"/>
  <c r="S222" i="35"/>
  <c r="R222" i="35"/>
  <c r="Q222" i="35"/>
  <c r="W221" i="35"/>
  <c r="V221" i="35"/>
  <c r="U221" i="35"/>
  <c r="T221" i="35"/>
  <c r="S221" i="35"/>
  <c r="R221" i="35"/>
  <c r="Q221" i="35"/>
  <c r="W220" i="35"/>
  <c r="V220" i="35"/>
  <c r="U220" i="35"/>
  <c r="T220" i="35"/>
  <c r="S220" i="35"/>
  <c r="R220" i="35"/>
  <c r="Q220" i="35"/>
  <c r="W219" i="35"/>
  <c r="V219" i="35"/>
  <c r="U219" i="35"/>
  <c r="T219" i="35"/>
  <c r="S219" i="35"/>
  <c r="R219" i="35"/>
  <c r="Q219" i="35"/>
  <c r="W218" i="35"/>
  <c r="V218" i="35"/>
  <c r="U218" i="35"/>
  <c r="T218" i="35"/>
  <c r="S218" i="35"/>
  <c r="R218" i="35"/>
  <c r="Q218" i="35"/>
  <c r="W217" i="35"/>
  <c r="V217" i="35"/>
  <c r="U217" i="35"/>
  <c r="T217" i="35"/>
  <c r="S217" i="35"/>
  <c r="R217" i="35"/>
  <c r="Q217" i="35"/>
  <c r="W216" i="35"/>
  <c r="V216" i="35"/>
  <c r="U216" i="35"/>
  <c r="T216" i="35"/>
  <c r="S216" i="35"/>
  <c r="R216" i="35"/>
  <c r="Q216" i="35"/>
  <c r="W215" i="35"/>
  <c r="V215" i="35"/>
  <c r="U215" i="35"/>
  <c r="T215" i="35"/>
  <c r="S215" i="35"/>
  <c r="R215" i="35"/>
  <c r="Q215" i="35"/>
  <c r="W214" i="35"/>
  <c r="V214" i="35"/>
  <c r="U214" i="35"/>
  <c r="T214" i="35"/>
  <c r="S214" i="35"/>
  <c r="R214" i="35"/>
  <c r="Q214" i="35"/>
  <c r="W213" i="35"/>
  <c r="V213" i="35"/>
  <c r="U213" i="35"/>
  <c r="T213" i="35"/>
  <c r="S213" i="35"/>
  <c r="R213" i="35"/>
  <c r="Q213" i="35"/>
  <c r="W212" i="35"/>
  <c r="V212" i="35"/>
  <c r="U212" i="35"/>
  <c r="T212" i="35"/>
  <c r="S212" i="35"/>
  <c r="R212" i="35"/>
  <c r="Q212" i="35"/>
  <c r="W211" i="35"/>
  <c r="V211" i="35"/>
  <c r="U211" i="35"/>
  <c r="T211" i="35"/>
  <c r="S211" i="35"/>
  <c r="R211" i="35"/>
  <c r="Q211" i="35"/>
  <c r="W210" i="35"/>
  <c r="V210" i="35"/>
  <c r="U210" i="35"/>
  <c r="T210" i="35"/>
  <c r="S210" i="35"/>
  <c r="R210" i="35"/>
  <c r="Q210" i="35"/>
  <c r="W209" i="35"/>
  <c r="V209" i="35"/>
  <c r="U209" i="35"/>
  <c r="T209" i="35"/>
  <c r="S209" i="35"/>
  <c r="R209" i="35"/>
  <c r="Q209" i="35"/>
  <c r="W208" i="35"/>
  <c r="V208" i="35"/>
  <c r="U208" i="35"/>
  <c r="T208" i="35"/>
  <c r="S208" i="35"/>
  <c r="R208" i="35"/>
  <c r="Q208" i="35"/>
  <c r="W207" i="35"/>
  <c r="V207" i="35"/>
  <c r="U207" i="35"/>
  <c r="T207" i="35"/>
  <c r="S207" i="35"/>
  <c r="R207" i="35"/>
  <c r="Q207" i="35"/>
  <c r="W206" i="35"/>
  <c r="V206" i="35"/>
  <c r="U206" i="35"/>
  <c r="T206" i="35"/>
  <c r="S206" i="35"/>
  <c r="R206" i="35"/>
  <c r="Q206" i="35"/>
  <c r="W205" i="35"/>
  <c r="V205" i="35"/>
  <c r="U205" i="35"/>
  <c r="T205" i="35"/>
  <c r="S205" i="35"/>
  <c r="R205" i="35"/>
  <c r="Q205" i="35"/>
  <c r="W204" i="35"/>
  <c r="V204" i="35"/>
  <c r="U204" i="35"/>
  <c r="T204" i="35"/>
  <c r="S204" i="35"/>
  <c r="R204" i="35"/>
  <c r="Q204" i="35"/>
  <c r="W203" i="35"/>
  <c r="V203" i="35"/>
  <c r="U203" i="35"/>
  <c r="T203" i="35"/>
  <c r="S203" i="35"/>
  <c r="R203" i="35"/>
  <c r="Q203" i="35"/>
  <c r="W202" i="35"/>
  <c r="V202" i="35"/>
  <c r="U202" i="35"/>
  <c r="T202" i="35"/>
  <c r="S202" i="35"/>
  <c r="R202" i="35"/>
  <c r="Q202" i="35"/>
  <c r="W201" i="35"/>
  <c r="V201" i="35"/>
  <c r="U201" i="35"/>
  <c r="T201" i="35"/>
  <c r="S201" i="35"/>
  <c r="R201" i="35"/>
  <c r="Q201" i="35"/>
  <c r="W200" i="35"/>
  <c r="V200" i="35"/>
  <c r="U200" i="35"/>
  <c r="T200" i="35"/>
  <c r="S200" i="35"/>
  <c r="R200" i="35"/>
  <c r="Q200" i="35"/>
  <c r="W199" i="35"/>
  <c r="V199" i="35"/>
  <c r="U199" i="35"/>
  <c r="T199" i="35"/>
  <c r="S199" i="35"/>
  <c r="R199" i="35"/>
  <c r="Q199" i="35"/>
  <c r="W198" i="35"/>
  <c r="V198" i="35"/>
  <c r="U198" i="35"/>
  <c r="T198" i="35"/>
  <c r="S198" i="35"/>
  <c r="R198" i="35"/>
  <c r="Q198" i="35"/>
  <c r="W197" i="35"/>
  <c r="V197" i="35"/>
  <c r="U197" i="35"/>
  <c r="T197" i="35"/>
  <c r="S197" i="35"/>
  <c r="R197" i="35"/>
  <c r="Q197" i="35"/>
  <c r="W196" i="35"/>
  <c r="V196" i="35"/>
  <c r="U196" i="35"/>
  <c r="T196" i="35"/>
  <c r="S196" i="35"/>
  <c r="R196" i="35"/>
  <c r="Q196" i="35"/>
  <c r="W195" i="35"/>
  <c r="V195" i="35"/>
  <c r="U195" i="35"/>
  <c r="T195" i="35"/>
  <c r="S195" i="35"/>
  <c r="R195" i="35"/>
  <c r="Q195" i="35"/>
  <c r="W194" i="35"/>
  <c r="V194" i="35"/>
  <c r="U194" i="35"/>
  <c r="T194" i="35"/>
  <c r="S194" i="35"/>
  <c r="R194" i="35"/>
  <c r="Q194" i="35"/>
  <c r="W193" i="35"/>
  <c r="V193" i="35"/>
  <c r="U193" i="35"/>
  <c r="T193" i="35"/>
  <c r="S193" i="35"/>
  <c r="R193" i="35"/>
  <c r="Q193" i="35"/>
  <c r="W192" i="35"/>
  <c r="V192" i="35"/>
  <c r="U192" i="35"/>
  <c r="T192" i="35"/>
  <c r="S192" i="35"/>
  <c r="R192" i="35"/>
  <c r="Q192" i="35"/>
  <c r="W191" i="35"/>
  <c r="V191" i="35"/>
  <c r="U191" i="35"/>
  <c r="T191" i="35"/>
  <c r="S191" i="35"/>
  <c r="R191" i="35"/>
  <c r="Q191" i="35"/>
  <c r="W190" i="35"/>
  <c r="V190" i="35"/>
  <c r="U190" i="35"/>
  <c r="T190" i="35"/>
  <c r="S190" i="35"/>
  <c r="R190" i="35"/>
  <c r="Q190" i="35"/>
  <c r="W189" i="35"/>
  <c r="V189" i="35"/>
  <c r="U189" i="35"/>
  <c r="T189" i="35"/>
  <c r="S189" i="35"/>
  <c r="R189" i="35"/>
  <c r="Q189" i="35"/>
  <c r="W188" i="35"/>
  <c r="V188" i="35"/>
  <c r="U188" i="35"/>
  <c r="T188" i="35"/>
  <c r="S188" i="35"/>
  <c r="R188" i="35"/>
  <c r="Q188" i="35"/>
  <c r="W187" i="35"/>
  <c r="V187" i="35"/>
  <c r="U187" i="35"/>
  <c r="T187" i="35"/>
  <c r="S187" i="35"/>
  <c r="R187" i="35"/>
  <c r="Q187" i="35"/>
  <c r="W186" i="35"/>
  <c r="V186" i="35"/>
  <c r="U186" i="35"/>
  <c r="T186" i="35"/>
  <c r="S186" i="35"/>
  <c r="R186" i="35"/>
  <c r="Q186" i="35"/>
  <c r="W185" i="35"/>
  <c r="V185" i="35"/>
  <c r="U185" i="35"/>
  <c r="T185" i="35"/>
  <c r="S185" i="35"/>
  <c r="R185" i="35"/>
  <c r="Q185" i="35"/>
  <c r="W184" i="35"/>
  <c r="V184" i="35"/>
  <c r="U184" i="35"/>
  <c r="T184" i="35"/>
  <c r="S184" i="35"/>
  <c r="R184" i="35"/>
  <c r="Q184" i="35"/>
  <c r="W183" i="35"/>
  <c r="V183" i="35"/>
  <c r="U183" i="35"/>
  <c r="T183" i="35"/>
  <c r="S183" i="35"/>
  <c r="R183" i="35"/>
  <c r="Q183" i="35"/>
  <c r="W182" i="35"/>
  <c r="V182" i="35"/>
  <c r="U182" i="35"/>
  <c r="T182" i="35"/>
  <c r="S182" i="35"/>
  <c r="R182" i="35"/>
  <c r="Q182" i="35"/>
  <c r="W181" i="35"/>
  <c r="V181" i="35"/>
  <c r="U181" i="35"/>
  <c r="T181" i="35"/>
  <c r="S181" i="35"/>
  <c r="R181" i="35"/>
  <c r="Q181" i="35"/>
  <c r="W180" i="35"/>
  <c r="V180" i="35"/>
  <c r="U180" i="35"/>
  <c r="T180" i="35"/>
  <c r="S180" i="35"/>
  <c r="R180" i="35"/>
  <c r="Q180" i="35"/>
  <c r="W179" i="35"/>
  <c r="V179" i="35"/>
  <c r="U179" i="35"/>
  <c r="T179" i="35"/>
  <c r="S179" i="35"/>
  <c r="R179" i="35"/>
  <c r="Q179" i="35"/>
  <c r="W178" i="35"/>
  <c r="V178" i="35"/>
  <c r="U178" i="35"/>
  <c r="T178" i="35"/>
  <c r="S178" i="35"/>
  <c r="R178" i="35"/>
  <c r="Q178" i="35"/>
  <c r="W177" i="35"/>
  <c r="V177" i="35"/>
  <c r="U177" i="35"/>
  <c r="T177" i="35"/>
  <c r="S177" i="35"/>
  <c r="R177" i="35"/>
  <c r="Q177" i="35"/>
  <c r="W176" i="35"/>
  <c r="V176" i="35"/>
  <c r="U176" i="35"/>
  <c r="T176" i="35"/>
  <c r="S176" i="35"/>
  <c r="R176" i="35"/>
  <c r="Q176" i="35"/>
  <c r="W175" i="35"/>
  <c r="V175" i="35"/>
  <c r="U175" i="35"/>
  <c r="T175" i="35"/>
  <c r="S175" i="35"/>
  <c r="R175" i="35"/>
  <c r="Q175" i="35"/>
  <c r="W174" i="35"/>
  <c r="V174" i="35"/>
  <c r="U174" i="35"/>
  <c r="T174" i="35"/>
  <c r="S174" i="35"/>
  <c r="R174" i="35"/>
  <c r="Q174" i="35"/>
  <c r="W173" i="35"/>
  <c r="V173" i="35"/>
  <c r="U173" i="35"/>
  <c r="T173" i="35"/>
  <c r="S173" i="35"/>
  <c r="R173" i="35"/>
  <c r="Q173" i="35"/>
  <c r="W172" i="35"/>
  <c r="V172" i="35"/>
  <c r="U172" i="35"/>
  <c r="T172" i="35"/>
  <c r="S172" i="35"/>
  <c r="R172" i="35"/>
  <c r="Q172" i="35"/>
  <c r="W171" i="35"/>
  <c r="V171" i="35"/>
  <c r="U171" i="35"/>
  <c r="T171" i="35"/>
  <c r="S171" i="35"/>
  <c r="R171" i="35"/>
  <c r="Q171" i="35"/>
  <c r="W170" i="35"/>
  <c r="V170" i="35"/>
  <c r="U170" i="35"/>
  <c r="T170" i="35"/>
  <c r="S170" i="35"/>
  <c r="R170" i="35"/>
  <c r="Q170" i="35"/>
  <c r="W169" i="35"/>
  <c r="V169" i="35"/>
  <c r="U169" i="35"/>
  <c r="T169" i="35"/>
  <c r="S169" i="35"/>
  <c r="R169" i="35"/>
  <c r="Q169" i="35"/>
  <c r="W168" i="35"/>
  <c r="V168" i="35"/>
  <c r="U168" i="35"/>
  <c r="T168" i="35"/>
  <c r="S168" i="35"/>
  <c r="R168" i="35"/>
  <c r="Q168" i="35"/>
  <c r="W167" i="35"/>
  <c r="V167" i="35"/>
  <c r="U167" i="35"/>
  <c r="T167" i="35"/>
  <c r="S167" i="35"/>
  <c r="R167" i="35"/>
  <c r="Q167" i="35"/>
  <c r="W166" i="35"/>
  <c r="V166" i="35"/>
  <c r="U166" i="35"/>
  <c r="T166" i="35"/>
  <c r="S166" i="35"/>
  <c r="R166" i="35"/>
  <c r="Q166" i="35"/>
  <c r="W165" i="35"/>
  <c r="V165" i="35"/>
  <c r="U165" i="35"/>
  <c r="T165" i="35"/>
  <c r="S165" i="35"/>
  <c r="R165" i="35"/>
  <c r="Q165" i="35"/>
  <c r="W164" i="35"/>
  <c r="V164" i="35"/>
  <c r="U164" i="35"/>
  <c r="T164" i="35"/>
  <c r="S164" i="35"/>
  <c r="R164" i="35"/>
  <c r="Q164" i="35"/>
  <c r="W163" i="35"/>
  <c r="V163" i="35"/>
  <c r="U163" i="35"/>
  <c r="T163" i="35"/>
  <c r="S163" i="35"/>
  <c r="R163" i="35"/>
  <c r="Q163" i="35"/>
  <c r="W162" i="35"/>
  <c r="V162" i="35"/>
  <c r="U162" i="35"/>
  <c r="T162" i="35"/>
  <c r="S162" i="35"/>
  <c r="R162" i="35"/>
  <c r="Q162" i="35"/>
  <c r="W161" i="35"/>
  <c r="V161" i="35"/>
  <c r="U161" i="35"/>
  <c r="T161" i="35"/>
  <c r="S161" i="35"/>
  <c r="R161" i="35"/>
  <c r="Q161" i="35"/>
  <c r="W160" i="35"/>
  <c r="V160" i="35"/>
  <c r="U160" i="35"/>
  <c r="T160" i="35"/>
  <c r="S160" i="35"/>
  <c r="R160" i="35"/>
  <c r="Q160" i="35"/>
  <c r="W159" i="35"/>
  <c r="V159" i="35"/>
  <c r="U159" i="35"/>
  <c r="T159" i="35"/>
  <c r="S159" i="35"/>
  <c r="R159" i="35"/>
  <c r="Q159" i="35"/>
  <c r="W158" i="35"/>
  <c r="V158" i="35"/>
  <c r="U158" i="35"/>
  <c r="T158" i="35"/>
  <c r="S158" i="35"/>
  <c r="R158" i="35"/>
  <c r="Q158" i="35"/>
  <c r="W157" i="35"/>
  <c r="V157" i="35"/>
  <c r="U157" i="35"/>
  <c r="T157" i="35"/>
  <c r="S157" i="35"/>
  <c r="R157" i="35"/>
  <c r="Q157" i="35"/>
  <c r="W156" i="35"/>
  <c r="V156" i="35"/>
  <c r="U156" i="35"/>
  <c r="T156" i="35"/>
  <c r="S156" i="35"/>
  <c r="R156" i="35"/>
  <c r="Q156" i="35"/>
  <c r="W155" i="35"/>
  <c r="V155" i="35"/>
  <c r="U155" i="35"/>
  <c r="T155" i="35"/>
  <c r="S155" i="35"/>
  <c r="R155" i="35"/>
  <c r="Q155" i="35"/>
  <c r="W154" i="35"/>
  <c r="V154" i="35"/>
  <c r="U154" i="35"/>
  <c r="T154" i="35"/>
  <c r="S154" i="35"/>
  <c r="R154" i="35"/>
  <c r="Q154" i="35"/>
  <c r="W153" i="35"/>
  <c r="V153" i="35"/>
  <c r="U153" i="35"/>
  <c r="T153" i="35"/>
  <c r="S153" i="35"/>
  <c r="R153" i="35"/>
  <c r="Q153" i="35"/>
  <c r="W152" i="35"/>
  <c r="V152" i="35"/>
  <c r="U152" i="35"/>
  <c r="T152" i="35"/>
  <c r="S152" i="35"/>
  <c r="R152" i="35"/>
  <c r="Q152" i="35"/>
  <c r="W151" i="35"/>
  <c r="V151" i="35"/>
  <c r="U151" i="35"/>
  <c r="T151" i="35"/>
  <c r="S151" i="35"/>
  <c r="R151" i="35"/>
  <c r="Q151" i="35"/>
  <c r="W150" i="35"/>
  <c r="V150" i="35"/>
  <c r="U150" i="35"/>
  <c r="T150" i="35"/>
  <c r="S150" i="35"/>
  <c r="R150" i="35"/>
  <c r="Q150" i="35"/>
  <c r="W149" i="35"/>
  <c r="V149" i="35"/>
  <c r="U149" i="35"/>
  <c r="T149" i="35"/>
  <c r="S149" i="35"/>
  <c r="R149" i="35"/>
  <c r="Q149" i="35"/>
  <c r="W148" i="35"/>
  <c r="V148" i="35"/>
  <c r="U148" i="35"/>
  <c r="T148" i="35"/>
  <c r="S148" i="35"/>
  <c r="R148" i="35"/>
  <c r="Q148" i="35"/>
  <c r="W147" i="35"/>
  <c r="V147" i="35"/>
  <c r="U147" i="35"/>
  <c r="T147" i="35"/>
  <c r="S147" i="35"/>
  <c r="R147" i="35"/>
  <c r="Q147" i="35"/>
  <c r="W146" i="35"/>
  <c r="V146" i="35"/>
  <c r="U146" i="35"/>
  <c r="T146" i="35"/>
  <c r="S146" i="35"/>
  <c r="R146" i="35"/>
  <c r="Q146" i="35"/>
  <c r="W145" i="35"/>
  <c r="V145" i="35"/>
  <c r="U145" i="35"/>
  <c r="T145" i="35"/>
  <c r="S145" i="35"/>
  <c r="R145" i="35"/>
  <c r="Q145" i="35"/>
  <c r="W144" i="35"/>
  <c r="V144" i="35"/>
  <c r="U144" i="35"/>
  <c r="T144" i="35"/>
  <c r="S144" i="35"/>
  <c r="R144" i="35"/>
  <c r="Q144" i="35"/>
  <c r="W143" i="35"/>
  <c r="V143" i="35"/>
  <c r="U143" i="35"/>
  <c r="T143" i="35"/>
  <c r="S143" i="35"/>
  <c r="R143" i="35"/>
  <c r="Q143" i="35"/>
  <c r="W142" i="35"/>
  <c r="V142" i="35"/>
  <c r="U142" i="35"/>
  <c r="T142" i="35"/>
  <c r="S142" i="35"/>
  <c r="R142" i="35"/>
  <c r="Q142" i="35"/>
  <c r="W141" i="35"/>
  <c r="V141" i="35"/>
  <c r="U141" i="35"/>
  <c r="T141" i="35"/>
  <c r="S141" i="35"/>
  <c r="R141" i="35"/>
  <c r="Q141" i="35"/>
  <c r="W140" i="35"/>
  <c r="V140" i="35"/>
  <c r="U140" i="35"/>
  <c r="T140" i="35"/>
  <c r="S140" i="35"/>
  <c r="R140" i="35"/>
  <c r="Q140" i="35"/>
  <c r="W139" i="35"/>
  <c r="V139" i="35"/>
  <c r="U139" i="35"/>
  <c r="T139" i="35"/>
  <c r="S139" i="35"/>
  <c r="R139" i="35"/>
  <c r="Q139" i="35"/>
  <c r="W138" i="35"/>
  <c r="V138" i="35"/>
  <c r="U138" i="35"/>
  <c r="T138" i="35"/>
  <c r="S138" i="35"/>
  <c r="R138" i="35"/>
  <c r="Q138" i="35"/>
  <c r="W137" i="35"/>
  <c r="V137" i="35"/>
  <c r="U137" i="35"/>
  <c r="T137" i="35"/>
  <c r="S137" i="35"/>
  <c r="R137" i="35"/>
  <c r="Q137" i="35"/>
  <c r="W136" i="35"/>
  <c r="V136" i="35"/>
  <c r="U136" i="35"/>
  <c r="T136" i="35"/>
  <c r="S136" i="35"/>
  <c r="R136" i="35"/>
  <c r="Q136" i="35"/>
  <c r="W135" i="35"/>
  <c r="V135" i="35"/>
  <c r="U135" i="35"/>
  <c r="T135" i="35"/>
  <c r="S135" i="35"/>
  <c r="R135" i="35"/>
  <c r="Q135" i="35"/>
  <c r="W134" i="35"/>
  <c r="V134" i="35"/>
  <c r="U134" i="35"/>
  <c r="T134" i="35"/>
  <c r="S134" i="35"/>
  <c r="R134" i="35"/>
  <c r="Q134" i="35"/>
  <c r="W133" i="35"/>
  <c r="V133" i="35"/>
  <c r="U133" i="35"/>
  <c r="T133" i="35"/>
  <c r="S133" i="35"/>
  <c r="R133" i="35"/>
  <c r="Q133" i="35"/>
  <c r="W132" i="35"/>
  <c r="V132" i="35"/>
  <c r="U132" i="35"/>
  <c r="T132" i="35"/>
  <c r="S132" i="35"/>
  <c r="R132" i="35"/>
  <c r="Q132" i="35"/>
  <c r="W131" i="35"/>
  <c r="V131" i="35"/>
  <c r="U131" i="35"/>
  <c r="T131" i="35"/>
  <c r="S131" i="35"/>
  <c r="R131" i="35"/>
  <c r="Q131" i="35"/>
  <c r="W130" i="35"/>
  <c r="V130" i="35"/>
  <c r="U130" i="35"/>
  <c r="T130" i="35"/>
  <c r="S130" i="35"/>
  <c r="R130" i="35"/>
  <c r="Q130" i="35"/>
  <c r="W129" i="35"/>
  <c r="V129" i="35"/>
  <c r="U129" i="35"/>
  <c r="T129" i="35"/>
  <c r="S129" i="35"/>
  <c r="R129" i="35"/>
  <c r="Q129" i="35"/>
  <c r="W128" i="35"/>
  <c r="V128" i="35"/>
  <c r="U128" i="35"/>
  <c r="T128" i="35"/>
  <c r="S128" i="35"/>
  <c r="R128" i="35"/>
  <c r="Q128" i="35"/>
  <c r="W127" i="35"/>
  <c r="V127" i="35"/>
  <c r="U127" i="35"/>
  <c r="T127" i="35"/>
  <c r="S127" i="35"/>
  <c r="R127" i="35"/>
  <c r="Q127" i="35"/>
  <c r="W126" i="35"/>
  <c r="V126" i="35"/>
  <c r="U126" i="35"/>
  <c r="T126" i="35"/>
  <c r="S126" i="35"/>
  <c r="R126" i="35"/>
  <c r="Q126" i="35"/>
  <c r="W125" i="35"/>
  <c r="V125" i="35"/>
  <c r="U125" i="35"/>
  <c r="T125" i="35"/>
  <c r="S125" i="35"/>
  <c r="R125" i="35"/>
  <c r="Q125" i="35"/>
  <c r="W124" i="35"/>
  <c r="V124" i="35"/>
  <c r="U124" i="35"/>
  <c r="T124" i="35"/>
  <c r="S124" i="35"/>
  <c r="R124" i="35"/>
  <c r="Q124" i="35"/>
  <c r="W123" i="35"/>
  <c r="V123" i="35"/>
  <c r="U123" i="35"/>
  <c r="T123" i="35"/>
  <c r="S123" i="35"/>
  <c r="R123" i="35"/>
  <c r="Q123" i="35"/>
  <c r="W122" i="35"/>
  <c r="V122" i="35"/>
  <c r="U122" i="35"/>
  <c r="T122" i="35"/>
  <c r="S122" i="35"/>
  <c r="R122" i="35"/>
  <c r="Q122" i="35"/>
  <c r="W121" i="35"/>
  <c r="V121" i="35"/>
  <c r="U121" i="35"/>
  <c r="T121" i="35"/>
  <c r="S121" i="35"/>
  <c r="R121" i="35"/>
  <c r="Q121" i="35"/>
  <c r="W120" i="35"/>
  <c r="V120" i="35"/>
  <c r="U120" i="35"/>
  <c r="T120" i="35"/>
  <c r="S120" i="35"/>
  <c r="R120" i="35"/>
  <c r="Q120" i="35"/>
  <c r="W119" i="35"/>
  <c r="V119" i="35"/>
  <c r="U119" i="35"/>
  <c r="T119" i="35"/>
  <c r="S119" i="35"/>
  <c r="R119" i="35"/>
  <c r="Q119" i="35"/>
  <c r="W118" i="35"/>
  <c r="V118" i="35"/>
  <c r="U118" i="35"/>
  <c r="T118" i="35"/>
  <c r="S118" i="35"/>
  <c r="R118" i="35"/>
  <c r="Q118" i="35"/>
  <c r="W117" i="35"/>
  <c r="V117" i="35"/>
  <c r="U117" i="35"/>
  <c r="T117" i="35"/>
  <c r="S117" i="35"/>
  <c r="R117" i="35"/>
  <c r="Q117" i="35"/>
  <c r="W116" i="35"/>
  <c r="V116" i="35"/>
  <c r="U116" i="35"/>
  <c r="T116" i="35"/>
  <c r="S116" i="35"/>
  <c r="R116" i="35"/>
  <c r="Q116" i="35"/>
  <c r="W115" i="35"/>
  <c r="V115" i="35"/>
  <c r="U115" i="35"/>
  <c r="T115" i="35"/>
  <c r="S115" i="35"/>
  <c r="R115" i="35"/>
  <c r="Q115" i="35"/>
  <c r="W114" i="35"/>
  <c r="V114" i="35"/>
  <c r="U114" i="35"/>
  <c r="T114" i="35"/>
  <c r="S114" i="35"/>
  <c r="R114" i="35"/>
  <c r="Q114" i="35"/>
  <c r="W113" i="35"/>
  <c r="V113" i="35"/>
  <c r="U113" i="35"/>
  <c r="T113" i="35"/>
  <c r="S113" i="35"/>
  <c r="R113" i="35"/>
  <c r="Q113" i="35"/>
  <c r="W112" i="35"/>
  <c r="V112" i="35"/>
  <c r="U112" i="35"/>
  <c r="T112" i="35"/>
  <c r="S112" i="35"/>
  <c r="R112" i="35"/>
  <c r="Q112" i="35"/>
  <c r="W111" i="35"/>
  <c r="V111" i="35"/>
  <c r="U111" i="35"/>
  <c r="T111" i="35"/>
  <c r="S111" i="35"/>
  <c r="R111" i="35"/>
  <c r="Q111" i="35"/>
  <c r="W110" i="35"/>
  <c r="V110" i="35"/>
  <c r="U110" i="35"/>
  <c r="T110" i="35"/>
  <c r="S110" i="35"/>
  <c r="R110" i="35"/>
  <c r="Q110" i="35"/>
  <c r="W109" i="35"/>
  <c r="V109" i="35"/>
  <c r="U109" i="35"/>
  <c r="T109" i="35"/>
  <c r="S109" i="35"/>
  <c r="R109" i="35"/>
  <c r="Q109" i="35"/>
  <c r="W108" i="35"/>
  <c r="V108" i="35"/>
  <c r="U108" i="35"/>
  <c r="T108" i="35"/>
  <c r="S108" i="35"/>
  <c r="R108" i="35"/>
  <c r="Q108" i="35"/>
  <c r="W107" i="35"/>
  <c r="V107" i="35"/>
  <c r="U107" i="35"/>
  <c r="T107" i="35"/>
  <c r="S107" i="35"/>
  <c r="R107" i="35"/>
  <c r="Q107" i="35"/>
  <c r="W106" i="35"/>
  <c r="V106" i="35"/>
  <c r="U106" i="35"/>
  <c r="T106" i="35"/>
  <c r="S106" i="35"/>
  <c r="R106" i="35"/>
  <c r="Q106" i="35"/>
  <c r="W105" i="35"/>
  <c r="V105" i="35"/>
  <c r="U105" i="35"/>
  <c r="T105" i="35"/>
  <c r="S105" i="35"/>
  <c r="R105" i="35"/>
  <c r="Q105" i="35"/>
  <c r="W104" i="35"/>
  <c r="V104" i="35"/>
  <c r="U104" i="35"/>
  <c r="T104" i="35"/>
  <c r="S104" i="35"/>
  <c r="R104" i="35"/>
  <c r="Q104" i="35"/>
  <c r="W103" i="35"/>
  <c r="V103" i="35"/>
  <c r="U103" i="35"/>
  <c r="T103" i="35"/>
  <c r="S103" i="35"/>
  <c r="R103" i="35"/>
  <c r="Q103" i="35"/>
  <c r="W102" i="35"/>
  <c r="V102" i="35"/>
  <c r="U102" i="35"/>
  <c r="T102" i="35"/>
  <c r="S102" i="35"/>
  <c r="R102" i="35"/>
  <c r="Q102" i="35"/>
  <c r="W101" i="35"/>
  <c r="V101" i="35"/>
  <c r="U101" i="35"/>
  <c r="T101" i="35"/>
  <c r="S101" i="35"/>
  <c r="R101" i="35"/>
  <c r="Q101" i="35"/>
  <c r="W100" i="35"/>
  <c r="V100" i="35"/>
  <c r="U100" i="35"/>
  <c r="T100" i="35"/>
  <c r="S100" i="35"/>
  <c r="R100" i="35"/>
  <c r="Q100" i="35"/>
  <c r="W99" i="35"/>
  <c r="V99" i="35"/>
  <c r="U99" i="35"/>
  <c r="T99" i="35"/>
  <c r="S99" i="35"/>
  <c r="R99" i="35"/>
  <c r="Q99" i="35"/>
  <c r="W98" i="35"/>
  <c r="V98" i="35"/>
  <c r="U98" i="35"/>
  <c r="T98" i="35"/>
  <c r="S98" i="35"/>
  <c r="R98" i="35"/>
  <c r="Q98" i="35"/>
  <c r="W97" i="35"/>
  <c r="V97" i="35"/>
  <c r="U97" i="35"/>
  <c r="T97" i="35"/>
  <c r="S97" i="35"/>
  <c r="R97" i="35"/>
  <c r="Q97" i="35"/>
  <c r="W96" i="35"/>
  <c r="V96" i="35"/>
  <c r="U96" i="35"/>
  <c r="T96" i="35"/>
  <c r="S96" i="35"/>
  <c r="R96" i="35"/>
  <c r="Q96" i="35"/>
  <c r="W95" i="35"/>
  <c r="V95" i="35"/>
  <c r="U95" i="35"/>
  <c r="T95" i="35"/>
  <c r="S95" i="35"/>
  <c r="R95" i="35"/>
  <c r="Q95" i="35"/>
  <c r="W94" i="35"/>
  <c r="V94" i="35"/>
  <c r="U94" i="35"/>
  <c r="T94" i="35"/>
  <c r="S94" i="35"/>
  <c r="R94" i="35"/>
  <c r="Q94" i="35"/>
  <c r="Z93" i="35"/>
  <c r="W93" i="35"/>
  <c r="V93" i="35"/>
  <c r="U93" i="35"/>
  <c r="T93" i="35"/>
  <c r="S93" i="35"/>
  <c r="R93" i="35"/>
  <c r="Q93" i="35"/>
  <c r="P93" i="35"/>
  <c r="O93" i="35"/>
  <c r="Z92" i="35"/>
  <c r="W92" i="35"/>
  <c r="V92" i="35"/>
  <c r="U92" i="35"/>
  <c r="T92" i="35"/>
  <c r="S92" i="35"/>
  <c r="R92" i="35"/>
  <c r="P92" i="35"/>
  <c r="O92" i="35"/>
  <c r="Q92" i="35" s="1"/>
  <c r="Z91" i="35"/>
  <c r="W91" i="35"/>
  <c r="V91" i="35"/>
  <c r="U91" i="35"/>
  <c r="T91" i="35"/>
  <c r="S91" i="35"/>
  <c r="R91" i="35"/>
  <c r="Q91" i="35"/>
  <c r="P91" i="35"/>
  <c r="O91" i="35"/>
  <c r="Z90" i="35"/>
  <c r="W90" i="35"/>
  <c r="V90" i="35"/>
  <c r="U90" i="35"/>
  <c r="T90" i="35"/>
  <c r="S90" i="35"/>
  <c r="R90" i="35"/>
  <c r="P90" i="35"/>
  <c r="O90" i="35"/>
  <c r="Q90" i="35" s="1"/>
  <c r="Z89" i="35"/>
  <c r="W89" i="35"/>
  <c r="V89" i="35"/>
  <c r="U89" i="35"/>
  <c r="T89" i="35"/>
  <c r="S89" i="35"/>
  <c r="R89" i="35"/>
  <c r="P89" i="35"/>
  <c r="O89" i="35"/>
  <c r="Q89" i="35" s="1"/>
  <c r="Z88" i="35"/>
  <c r="W88" i="35"/>
  <c r="V88" i="35"/>
  <c r="U88" i="35"/>
  <c r="T88" i="35"/>
  <c r="S88" i="35"/>
  <c r="R88" i="35"/>
  <c r="P88" i="35"/>
  <c r="O88" i="35"/>
  <c r="Q88" i="35" s="1"/>
  <c r="Z87" i="35"/>
  <c r="W87" i="35"/>
  <c r="V87" i="35"/>
  <c r="U87" i="35"/>
  <c r="T87" i="35"/>
  <c r="S87" i="35"/>
  <c r="R87" i="35"/>
  <c r="P87" i="35"/>
  <c r="O87" i="35"/>
  <c r="Q87" i="35" s="1"/>
  <c r="Z86" i="35"/>
  <c r="W86" i="35"/>
  <c r="V86" i="35"/>
  <c r="U86" i="35"/>
  <c r="T86" i="35"/>
  <c r="S86" i="35"/>
  <c r="R86" i="35"/>
  <c r="P86" i="35"/>
  <c r="O86" i="35"/>
  <c r="Q86" i="35" s="1"/>
  <c r="Z85" i="35"/>
  <c r="W85" i="35"/>
  <c r="V85" i="35"/>
  <c r="U85" i="35"/>
  <c r="T85" i="35"/>
  <c r="S85" i="35"/>
  <c r="R85" i="35"/>
  <c r="Q85" i="35"/>
  <c r="P85" i="35"/>
  <c r="O85" i="35"/>
  <c r="Z84" i="35"/>
  <c r="W84" i="35"/>
  <c r="V84" i="35"/>
  <c r="U84" i="35"/>
  <c r="T84" i="35"/>
  <c r="S84" i="35"/>
  <c r="R84" i="35"/>
  <c r="P84" i="35"/>
  <c r="O84" i="35"/>
  <c r="Q84" i="35" s="1"/>
  <c r="Z83" i="35"/>
  <c r="W83" i="35"/>
  <c r="V83" i="35"/>
  <c r="U83" i="35"/>
  <c r="T83" i="35"/>
  <c r="S83" i="35"/>
  <c r="R83" i="35"/>
  <c r="P83" i="35"/>
  <c r="O83" i="35"/>
  <c r="Q83" i="35" s="1"/>
  <c r="Z82" i="35"/>
  <c r="W82" i="35"/>
  <c r="V82" i="35"/>
  <c r="U82" i="35"/>
  <c r="T82" i="35"/>
  <c r="S82" i="35"/>
  <c r="R82" i="35"/>
  <c r="P82" i="35"/>
  <c r="O82" i="35"/>
  <c r="Q82" i="35" s="1"/>
  <c r="Z81" i="35"/>
  <c r="W81" i="35"/>
  <c r="V81" i="35"/>
  <c r="U81" i="35"/>
  <c r="T81" i="35"/>
  <c r="S81" i="35"/>
  <c r="R81" i="35"/>
  <c r="P81" i="35"/>
  <c r="O81" i="35"/>
  <c r="Q81" i="35" s="1"/>
  <c r="Z80" i="35"/>
  <c r="W80" i="35"/>
  <c r="V80" i="35"/>
  <c r="U80" i="35"/>
  <c r="T80" i="35"/>
  <c r="S80" i="35"/>
  <c r="R80" i="35"/>
  <c r="P80" i="35"/>
  <c r="O80" i="35"/>
  <c r="Q80" i="35" s="1"/>
  <c r="Z79" i="35"/>
  <c r="W79" i="35"/>
  <c r="V79" i="35"/>
  <c r="U79" i="35"/>
  <c r="T79" i="35"/>
  <c r="S79" i="35"/>
  <c r="R79" i="35"/>
  <c r="Q79" i="35"/>
  <c r="P79" i="35"/>
  <c r="O79" i="35"/>
  <c r="Z78" i="35"/>
  <c r="W78" i="35"/>
  <c r="V78" i="35"/>
  <c r="U78" i="35"/>
  <c r="T78" i="35"/>
  <c r="S78" i="35"/>
  <c r="R78" i="35"/>
  <c r="P78" i="35"/>
  <c r="O78" i="35"/>
  <c r="Q78" i="35" s="1"/>
  <c r="Z77" i="35"/>
  <c r="W77" i="35"/>
  <c r="V77" i="35"/>
  <c r="U77" i="35"/>
  <c r="T77" i="35"/>
  <c r="S77" i="35"/>
  <c r="R77" i="35"/>
  <c r="Q77" i="35"/>
  <c r="P77" i="35"/>
  <c r="O77" i="35"/>
  <c r="Z76" i="35"/>
  <c r="W76" i="35"/>
  <c r="V76" i="35"/>
  <c r="U76" i="35"/>
  <c r="T76" i="35"/>
  <c r="S76" i="35"/>
  <c r="R76" i="35"/>
  <c r="P76" i="35"/>
  <c r="O76" i="35"/>
  <c r="Q76" i="35" s="1"/>
  <c r="Z75" i="35"/>
  <c r="W75" i="35"/>
  <c r="V75" i="35"/>
  <c r="U75" i="35"/>
  <c r="T75" i="35"/>
  <c r="S75" i="35"/>
  <c r="R75" i="35"/>
  <c r="Q75" i="35"/>
  <c r="P75" i="35"/>
  <c r="O75" i="35"/>
  <c r="Z74" i="35"/>
  <c r="W74" i="35"/>
  <c r="V74" i="35"/>
  <c r="U74" i="35"/>
  <c r="T74" i="35"/>
  <c r="S74" i="35"/>
  <c r="R74" i="35"/>
  <c r="P74" i="35"/>
  <c r="O74" i="35"/>
  <c r="Q74" i="35" s="1"/>
  <c r="Z73" i="35"/>
  <c r="W73" i="35"/>
  <c r="V73" i="35"/>
  <c r="U73" i="35"/>
  <c r="T73" i="35"/>
  <c r="S73" i="35"/>
  <c r="R73" i="35"/>
  <c r="P73" i="35"/>
  <c r="O73" i="35"/>
  <c r="Q73" i="35" s="1"/>
  <c r="Z72" i="35"/>
  <c r="W72" i="35"/>
  <c r="V72" i="35"/>
  <c r="U72" i="35"/>
  <c r="T72" i="35"/>
  <c r="S72" i="35"/>
  <c r="R72" i="35"/>
  <c r="P72" i="35"/>
  <c r="O72" i="35"/>
  <c r="Q72" i="35" s="1"/>
  <c r="Z71" i="35"/>
  <c r="W71" i="35"/>
  <c r="V71" i="35"/>
  <c r="U71" i="35"/>
  <c r="T71" i="35"/>
  <c r="S71" i="35"/>
  <c r="R71" i="35"/>
  <c r="P71" i="35"/>
  <c r="O71" i="35"/>
  <c r="Q71" i="35" s="1"/>
  <c r="Z70" i="35"/>
  <c r="W70" i="35"/>
  <c r="V70" i="35"/>
  <c r="U70" i="35"/>
  <c r="T70" i="35"/>
  <c r="S70" i="35"/>
  <c r="R70" i="35"/>
  <c r="P70" i="35"/>
  <c r="O70" i="35"/>
  <c r="Q70" i="35" s="1"/>
  <c r="Z69" i="35"/>
  <c r="W69" i="35"/>
  <c r="V69" i="35"/>
  <c r="U69" i="35"/>
  <c r="T69" i="35"/>
  <c r="S69" i="35"/>
  <c r="R69" i="35"/>
  <c r="Q69" i="35"/>
  <c r="P69" i="35"/>
  <c r="O69" i="35"/>
  <c r="Z68" i="35"/>
  <c r="W68" i="35"/>
  <c r="V68" i="35"/>
  <c r="U68" i="35"/>
  <c r="T68" i="35"/>
  <c r="S68" i="35"/>
  <c r="R68" i="35"/>
  <c r="P68" i="35"/>
  <c r="O68" i="35"/>
  <c r="Q68" i="35" s="1"/>
  <c r="Z67" i="35"/>
  <c r="W67" i="35"/>
  <c r="V67" i="35"/>
  <c r="U67" i="35"/>
  <c r="T67" i="35"/>
  <c r="S67" i="35"/>
  <c r="R67" i="35"/>
  <c r="P67" i="35"/>
  <c r="O67" i="35"/>
  <c r="Q67" i="35" s="1"/>
  <c r="Z66" i="35"/>
  <c r="W66" i="35"/>
  <c r="V66" i="35"/>
  <c r="U66" i="35"/>
  <c r="T66" i="35"/>
  <c r="S66" i="35"/>
  <c r="R66" i="35"/>
  <c r="P66" i="35"/>
  <c r="O66" i="35"/>
  <c r="Q66" i="35" s="1"/>
  <c r="Z65" i="35"/>
  <c r="W65" i="35"/>
  <c r="V65" i="35"/>
  <c r="U65" i="35"/>
  <c r="T65" i="35"/>
  <c r="S65" i="35"/>
  <c r="R65" i="35"/>
  <c r="P65" i="35"/>
  <c r="O65" i="35"/>
  <c r="Q65" i="35" s="1"/>
  <c r="Z64" i="35"/>
  <c r="W64" i="35"/>
  <c r="V64" i="35"/>
  <c r="U64" i="35"/>
  <c r="T64" i="35"/>
  <c r="S64" i="35"/>
  <c r="R64" i="35"/>
  <c r="P64" i="35"/>
  <c r="O64" i="35"/>
  <c r="Q64" i="35" s="1"/>
  <c r="Z63" i="35"/>
  <c r="W63" i="35"/>
  <c r="V63" i="35"/>
  <c r="U63" i="35"/>
  <c r="T63" i="35"/>
  <c r="S63" i="35"/>
  <c r="R63" i="35"/>
  <c r="Q63" i="35"/>
  <c r="P63" i="35"/>
  <c r="O63" i="35"/>
  <c r="Z62" i="35"/>
  <c r="W62" i="35"/>
  <c r="V62" i="35"/>
  <c r="U62" i="35"/>
  <c r="T62" i="35"/>
  <c r="S62" i="35"/>
  <c r="R62" i="35"/>
  <c r="P62" i="35"/>
  <c r="O62" i="35"/>
  <c r="Q62" i="35" s="1"/>
  <c r="Z61" i="35"/>
  <c r="W61" i="35"/>
  <c r="V61" i="35"/>
  <c r="U61" i="35"/>
  <c r="T61" i="35"/>
  <c r="S61" i="35"/>
  <c r="R61" i="35"/>
  <c r="Q61" i="35"/>
  <c r="P61" i="35"/>
  <c r="O61" i="35"/>
  <c r="Z60" i="35"/>
  <c r="W60" i="35"/>
  <c r="V60" i="35"/>
  <c r="U60" i="35"/>
  <c r="T60" i="35"/>
  <c r="S60" i="35"/>
  <c r="R60" i="35"/>
  <c r="P60" i="35"/>
  <c r="O60" i="35"/>
  <c r="Q60" i="35" s="1"/>
  <c r="Z59" i="35"/>
  <c r="W59" i="35"/>
  <c r="V59" i="35"/>
  <c r="U59" i="35"/>
  <c r="T59" i="35"/>
  <c r="S59" i="35"/>
  <c r="R59" i="35"/>
  <c r="Q59" i="35"/>
  <c r="P59" i="35"/>
  <c r="O59" i="35"/>
  <c r="Z58" i="35"/>
  <c r="W58" i="35"/>
  <c r="V58" i="35"/>
  <c r="U58" i="35"/>
  <c r="T58" i="35"/>
  <c r="S58" i="35"/>
  <c r="R58" i="35"/>
  <c r="P58" i="35"/>
  <c r="O58" i="35"/>
  <c r="Q58" i="35" s="1"/>
  <c r="Z57" i="35"/>
  <c r="W57" i="35"/>
  <c r="V57" i="35"/>
  <c r="U57" i="35"/>
  <c r="T57" i="35"/>
  <c r="S57" i="35"/>
  <c r="R57" i="35"/>
  <c r="P57" i="35"/>
  <c r="O57" i="35"/>
  <c r="Q57" i="35" s="1"/>
  <c r="Z56" i="35"/>
  <c r="W56" i="35"/>
  <c r="V56" i="35"/>
  <c r="U56" i="35"/>
  <c r="T56" i="35"/>
  <c r="S56" i="35"/>
  <c r="R56" i="35"/>
  <c r="P56" i="35"/>
  <c r="O56" i="35"/>
  <c r="Q56" i="35" s="1"/>
  <c r="Z55" i="35"/>
  <c r="W55" i="35"/>
  <c r="V55" i="35"/>
  <c r="U55" i="35"/>
  <c r="T55" i="35"/>
  <c r="S55" i="35"/>
  <c r="R55" i="35"/>
  <c r="P55" i="35"/>
  <c r="O55" i="35"/>
  <c r="Q55" i="35" s="1"/>
  <c r="Z54" i="35"/>
  <c r="W54" i="35"/>
  <c r="V54" i="35"/>
  <c r="U54" i="35"/>
  <c r="T54" i="35"/>
  <c r="S54" i="35"/>
  <c r="R54" i="35"/>
  <c r="P54" i="35"/>
  <c r="O54" i="35"/>
  <c r="Q54" i="35" s="1"/>
  <c r="Z53" i="35"/>
  <c r="W53" i="35"/>
  <c r="V53" i="35"/>
  <c r="U53" i="35"/>
  <c r="T53" i="35"/>
  <c r="S53" i="35"/>
  <c r="R53" i="35"/>
  <c r="Q53" i="35"/>
  <c r="P53" i="35"/>
  <c r="O53" i="35"/>
  <c r="Z52" i="35"/>
  <c r="W52" i="35"/>
  <c r="V52" i="35"/>
  <c r="U52" i="35"/>
  <c r="T52" i="35"/>
  <c r="S52" i="35"/>
  <c r="R52" i="35"/>
  <c r="P52" i="35"/>
  <c r="O52" i="35"/>
  <c r="Q52" i="35" s="1"/>
  <c r="Z51" i="35"/>
  <c r="W51" i="35"/>
  <c r="V51" i="35"/>
  <c r="U51" i="35"/>
  <c r="T51" i="35"/>
  <c r="S51" i="35"/>
  <c r="R51" i="35"/>
  <c r="Q51" i="35"/>
  <c r="P51" i="35"/>
  <c r="O51" i="35"/>
  <c r="Z50" i="35"/>
  <c r="W50" i="35"/>
  <c r="V50" i="35"/>
  <c r="U50" i="35"/>
  <c r="T50" i="35"/>
  <c r="S50" i="35"/>
  <c r="R50" i="35"/>
  <c r="P50" i="35"/>
  <c r="O50" i="35"/>
  <c r="Q50" i="35" s="1"/>
  <c r="Z49" i="35"/>
  <c r="W49" i="35"/>
  <c r="V49" i="35"/>
  <c r="U49" i="35"/>
  <c r="T49" i="35"/>
  <c r="S49" i="35"/>
  <c r="R49" i="35"/>
  <c r="P49" i="35"/>
  <c r="O49" i="35"/>
  <c r="Q49" i="35" s="1"/>
  <c r="Z48" i="35"/>
  <c r="W48" i="35"/>
  <c r="V48" i="35"/>
  <c r="U48" i="35"/>
  <c r="T48" i="35"/>
  <c r="S48" i="35"/>
  <c r="R48" i="35"/>
  <c r="P48" i="35"/>
  <c r="O48" i="35"/>
  <c r="Q48" i="35" s="1"/>
  <c r="Z47" i="35"/>
  <c r="W47" i="35"/>
  <c r="V47" i="35"/>
  <c r="U47" i="35"/>
  <c r="T47" i="35"/>
  <c r="S47" i="35"/>
  <c r="R47" i="35"/>
  <c r="P47" i="35"/>
  <c r="O47" i="35"/>
  <c r="Q47" i="35" s="1"/>
  <c r="Z46" i="35"/>
  <c r="W46" i="35"/>
  <c r="V46" i="35"/>
  <c r="U46" i="35"/>
  <c r="T46" i="35"/>
  <c r="S46" i="35"/>
  <c r="R46" i="35"/>
  <c r="P46" i="35"/>
  <c r="O46" i="35"/>
  <c r="Q46" i="35" s="1"/>
  <c r="Z45" i="35"/>
  <c r="W45" i="35"/>
  <c r="V45" i="35"/>
  <c r="U45" i="35"/>
  <c r="T45" i="35"/>
  <c r="S45" i="35"/>
  <c r="R45" i="35"/>
  <c r="Q45" i="35"/>
  <c r="P45" i="35"/>
  <c r="O45" i="35"/>
  <c r="Z44" i="35"/>
  <c r="W44" i="35"/>
  <c r="V44" i="35"/>
  <c r="U44" i="35"/>
  <c r="T44" i="35"/>
  <c r="S44" i="35"/>
  <c r="R44" i="35"/>
  <c r="P44" i="35"/>
  <c r="O44" i="35"/>
  <c r="Q44" i="35" s="1"/>
  <c r="Z43" i="35"/>
  <c r="W43" i="35"/>
  <c r="V43" i="35"/>
  <c r="U43" i="35"/>
  <c r="T43" i="35"/>
  <c r="S43" i="35"/>
  <c r="R43" i="35"/>
  <c r="Q43" i="35"/>
  <c r="P43" i="35"/>
  <c r="O43" i="35"/>
  <c r="Z42" i="35"/>
  <c r="W42" i="35"/>
  <c r="V42" i="35"/>
  <c r="U42" i="35"/>
  <c r="T42" i="35"/>
  <c r="S42" i="35"/>
  <c r="R42" i="35"/>
  <c r="P42" i="35"/>
  <c r="O42" i="35"/>
  <c r="Q42" i="35" s="1"/>
  <c r="Z41" i="35"/>
  <c r="W41" i="35"/>
  <c r="V41" i="35"/>
  <c r="U41" i="35"/>
  <c r="T41" i="35"/>
  <c r="S41" i="35"/>
  <c r="R41" i="35"/>
  <c r="P41" i="35"/>
  <c r="O41" i="35"/>
  <c r="Q41" i="35" s="1"/>
  <c r="Z40" i="35"/>
  <c r="W40" i="35"/>
  <c r="V40" i="35"/>
  <c r="U40" i="35"/>
  <c r="T40" i="35"/>
  <c r="S40" i="35"/>
  <c r="R40" i="35"/>
  <c r="P40" i="35"/>
  <c r="O40" i="35"/>
  <c r="Q40" i="35" s="1"/>
  <c r="Z39" i="35"/>
  <c r="W39" i="35"/>
  <c r="V39" i="35"/>
  <c r="U39" i="35"/>
  <c r="T39" i="35"/>
  <c r="S39" i="35"/>
  <c r="R39" i="35"/>
  <c r="P39" i="35"/>
  <c r="O39" i="35"/>
  <c r="Q39" i="35" s="1"/>
  <c r="Z38" i="35"/>
  <c r="W38" i="35"/>
  <c r="V38" i="35"/>
  <c r="U38" i="35"/>
  <c r="T38" i="35"/>
  <c r="S38" i="35"/>
  <c r="R38" i="35"/>
  <c r="P38" i="35"/>
  <c r="O38" i="35"/>
  <c r="Q38" i="35" s="1"/>
  <c r="Z37" i="35"/>
  <c r="W37" i="35"/>
  <c r="V37" i="35"/>
  <c r="U37" i="35"/>
  <c r="T37" i="35"/>
  <c r="S37" i="35"/>
  <c r="R37" i="35"/>
  <c r="Q37" i="35"/>
  <c r="P37" i="35"/>
  <c r="O37" i="35"/>
  <c r="Z36" i="35"/>
  <c r="W36" i="35"/>
  <c r="V36" i="35"/>
  <c r="U36" i="35"/>
  <c r="T36" i="35"/>
  <c r="S36" i="35"/>
  <c r="R36" i="35"/>
  <c r="P36" i="35"/>
  <c r="O36" i="35"/>
  <c r="Q36" i="35" s="1"/>
  <c r="Z35" i="35"/>
  <c r="W35" i="35"/>
  <c r="V35" i="35"/>
  <c r="U35" i="35"/>
  <c r="T35" i="35"/>
  <c r="S35" i="35"/>
  <c r="R35" i="35"/>
  <c r="Q35" i="35"/>
  <c r="P35" i="35"/>
  <c r="O35" i="35"/>
  <c r="Z34" i="35"/>
  <c r="W34" i="35"/>
  <c r="V34" i="35"/>
  <c r="U34" i="35"/>
  <c r="T34" i="35"/>
  <c r="S34" i="35"/>
  <c r="R34" i="35"/>
  <c r="P34" i="35"/>
  <c r="O34" i="35"/>
  <c r="Q34" i="35" s="1"/>
  <c r="Z33" i="35"/>
  <c r="W33" i="35"/>
  <c r="V33" i="35"/>
  <c r="U33" i="35"/>
  <c r="T33" i="35"/>
  <c r="S33" i="35"/>
  <c r="R33" i="35"/>
  <c r="P33" i="35"/>
  <c r="O33" i="35"/>
  <c r="Q33" i="35" s="1"/>
  <c r="Z32" i="35"/>
  <c r="W32" i="35"/>
  <c r="V32" i="35"/>
  <c r="U32" i="35"/>
  <c r="T32" i="35"/>
  <c r="S32" i="35"/>
  <c r="R32" i="35"/>
  <c r="P32" i="35"/>
  <c r="O32" i="35"/>
  <c r="Q32" i="35" s="1"/>
  <c r="Z31" i="35"/>
  <c r="W31" i="35"/>
  <c r="V31" i="35"/>
  <c r="U31" i="35"/>
  <c r="T31" i="35"/>
  <c r="S31" i="35"/>
  <c r="R31" i="35"/>
  <c r="P31" i="35"/>
  <c r="O31" i="35"/>
  <c r="Q31" i="35" s="1"/>
  <c r="Z30" i="35"/>
  <c r="W30" i="35"/>
  <c r="V30" i="35"/>
  <c r="U30" i="35"/>
  <c r="T30" i="35"/>
  <c r="S30" i="35"/>
  <c r="R30" i="35"/>
  <c r="P30" i="35"/>
  <c r="O30" i="35"/>
  <c r="Q30" i="35" s="1"/>
  <c r="Z29" i="35"/>
  <c r="W29" i="35"/>
  <c r="V29" i="35"/>
  <c r="U29" i="35"/>
  <c r="T29" i="35"/>
  <c r="S29" i="35"/>
  <c r="R29" i="35"/>
  <c r="Q29" i="35"/>
  <c r="P29" i="35"/>
  <c r="O29" i="35"/>
  <c r="Z28" i="35"/>
  <c r="W28" i="35"/>
  <c r="V28" i="35"/>
  <c r="U28" i="35"/>
  <c r="T28" i="35"/>
  <c r="S28" i="35"/>
  <c r="R28" i="35"/>
  <c r="P28" i="35"/>
  <c r="O28" i="35"/>
  <c r="Q28" i="35" s="1"/>
  <c r="Z27" i="35"/>
  <c r="W27" i="35"/>
  <c r="V27" i="35"/>
  <c r="U27" i="35"/>
  <c r="T27" i="35"/>
  <c r="S27" i="35"/>
  <c r="R27" i="35"/>
  <c r="Q27" i="35"/>
  <c r="P27" i="35"/>
  <c r="O27" i="35"/>
  <c r="Z26" i="35"/>
  <c r="W26" i="35"/>
  <c r="V26" i="35"/>
  <c r="U26" i="35"/>
  <c r="T26" i="35"/>
  <c r="S26" i="35"/>
  <c r="R26" i="35"/>
  <c r="P26" i="35"/>
  <c r="O26" i="35"/>
  <c r="Q26" i="35" s="1"/>
  <c r="Z24" i="35"/>
  <c r="W24" i="35"/>
  <c r="V24" i="35"/>
  <c r="U24" i="35"/>
  <c r="T24" i="35"/>
  <c r="S24" i="35"/>
  <c r="R24" i="35"/>
  <c r="P24" i="35"/>
  <c r="O24" i="35"/>
  <c r="Q24" i="35" s="1"/>
  <c r="Z23" i="35"/>
  <c r="W23" i="35"/>
  <c r="V23" i="35"/>
  <c r="U23" i="35"/>
  <c r="T23" i="35"/>
  <c r="S23" i="35"/>
  <c r="R23" i="35"/>
  <c r="Q23" i="35"/>
  <c r="P23" i="35"/>
  <c r="O23" i="35"/>
  <c r="Z22" i="35"/>
  <c r="W22" i="35"/>
  <c r="V22" i="35"/>
  <c r="U22" i="35"/>
  <c r="T22" i="35"/>
  <c r="S22" i="35"/>
  <c r="R22" i="35"/>
  <c r="P22" i="35"/>
  <c r="O22" i="35"/>
  <c r="Q22" i="35" s="1"/>
  <c r="Z21" i="35"/>
  <c r="W21" i="35"/>
  <c r="V21" i="35"/>
  <c r="U21" i="35"/>
  <c r="T21" i="35"/>
  <c r="S21" i="35"/>
  <c r="R21" i="35"/>
  <c r="P21" i="35"/>
  <c r="O21" i="35"/>
  <c r="Q21" i="35" s="1"/>
  <c r="Z20" i="35"/>
  <c r="W20" i="35"/>
  <c r="V20" i="35"/>
  <c r="U20" i="35"/>
  <c r="T20" i="35"/>
  <c r="S20" i="35"/>
  <c r="R20" i="35"/>
  <c r="P20" i="35"/>
  <c r="O20" i="35"/>
  <c r="Q20" i="35" s="1"/>
  <c r="Z19" i="35"/>
  <c r="W19" i="35"/>
  <c r="V19" i="35"/>
  <c r="U19" i="35"/>
  <c r="T19" i="35"/>
  <c r="S19" i="35"/>
  <c r="R19" i="35"/>
  <c r="P19" i="35"/>
  <c r="O19" i="35"/>
  <c r="Q19" i="35" s="1"/>
  <c r="Z18" i="35"/>
  <c r="W18" i="35"/>
  <c r="V18" i="35"/>
  <c r="U18" i="35"/>
  <c r="T18" i="35"/>
  <c r="S18" i="35"/>
  <c r="R18" i="35"/>
  <c r="P18" i="35"/>
  <c r="O18" i="35"/>
  <c r="Q18" i="35" s="1"/>
  <c r="Z17" i="35"/>
  <c r="W17" i="35"/>
  <c r="V17" i="35"/>
  <c r="U17" i="35"/>
  <c r="T17" i="35"/>
  <c r="S17" i="35"/>
  <c r="R17" i="35"/>
  <c r="Q17" i="35"/>
  <c r="P17" i="35"/>
  <c r="O17" i="35"/>
  <c r="Z16" i="35"/>
  <c r="W16" i="35"/>
  <c r="V16" i="35"/>
  <c r="U16" i="35"/>
  <c r="T16" i="35"/>
  <c r="S16" i="35"/>
  <c r="R16" i="35"/>
  <c r="P16" i="35"/>
  <c r="O16" i="35"/>
  <c r="Q16" i="35" s="1"/>
  <c r="Z14" i="35"/>
  <c r="W14" i="35"/>
  <c r="V14" i="35"/>
  <c r="U14" i="35"/>
  <c r="T14" i="35"/>
  <c r="S14" i="35"/>
  <c r="R14" i="35"/>
  <c r="P14" i="35"/>
  <c r="O14" i="35"/>
  <c r="Q14" i="35" s="1"/>
  <c r="Z13" i="35"/>
  <c r="W13" i="35"/>
  <c r="V13" i="35"/>
  <c r="U13" i="35"/>
  <c r="T13" i="35"/>
  <c r="S13" i="35"/>
  <c r="R13" i="35"/>
  <c r="Q13" i="35"/>
  <c r="P13" i="35"/>
  <c r="O13" i="35"/>
  <c r="Z12" i="35"/>
  <c r="W12" i="35"/>
  <c r="V12" i="35"/>
  <c r="U12" i="35"/>
  <c r="T12" i="35"/>
  <c r="S12" i="35"/>
  <c r="R12" i="35"/>
  <c r="P12" i="35"/>
  <c r="O12" i="35"/>
  <c r="Q12" i="35" s="1"/>
  <c r="Z11" i="35"/>
  <c r="W11" i="35"/>
  <c r="V11" i="35"/>
  <c r="U11" i="35"/>
  <c r="T11" i="35"/>
  <c r="S11" i="35"/>
  <c r="R11" i="35"/>
  <c r="Q11" i="35"/>
  <c r="P11" i="35"/>
  <c r="O11" i="35"/>
  <c r="Z10" i="35"/>
  <c r="W10" i="35"/>
  <c r="V10" i="35"/>
  <c r="U10" i="35"/>
  <c r="T10" i="35"/>
  <c r="S10" i="35"/>
  <c r="R10" i="35"/>
  <c r="P10" i="35"/>
  <c r="O10" i="35"/>
  <c r="Q10" i="35" s="1"/>
  <c r="W9" i="35"/>
  <c r="V9" i="35"/>
  <c r="U9" i="35"/>
  <c r="T9" i="35"/>
  <c r="S9" i="35"/>
  <c r="R9" i="35"/>
  <c r="P9" i="35"/>
  <c r="O9" i="35"/>
  <c r="Q9" i="35" s="1"/>
  <c r="W8" i="35"/>
  <c r="V8" i="35"/>
  <c r="U8" i="35"/>
  <c r="T8" i="35"/>
  <c r="S8" i="35"/>
  <c r="R8" i="35"/>
  <c r="P8" i="35"/>
  <c r="O8" i="35"/>
  <c r="Q8" i="35" s="1"/>
  <c r="W7" i="35"/>
  <c r="V7" i="35"/>
  <c r="U7" i="35"/>
  <c r="T7" i="35"/>
  <c r="S7" i="35"/>
  <c r="R7" i="35"/>
  <c r="P7" i="35"/>
  <c r="O7" i="35"/>
  <c r="Q7" i="35" s="1"/>
  <c r="W5" i="35"/>
  <c r="V5" i="35"/>
  <c r="U5" i="35"/>
  <c r="T5" i="35"/>
  <c r="S5" i="35"/>
  <c r="R5" i="35"/>
  <c r="P5" i="35"/>
  <c r="O5" i="35"/>
  <c r="Q5" i="35" s="1"/>
  <c r="W4" i="35"/>
  <c r="V4" i="35"/>
  <c r="U4" i="35"/>
  <c r="T4" i="35"/>
  <c r="S4" i="35"/>
  <c r="R4" i="35"/>
  <c r="Q4" i="35"/>
  <c r="P4" i="35"/>
  <c r="O4" i="35"/>
  <c r="W3" i="35"/>
  <c r="V3" i="35"/>
  <c r="U3" i="35"/>
  <c r="T3" i="35"/>
  <c r="S3" i="35"/>
  <c r="R3" i="35"/>
  <c r="P3" i="35"/>
  <c r="O3" i="35"/>
  <c r="Q3" i="35" s="1"/>
  <c r="W2" i="35"/>
  <c r="V2" i="35"/>
  <c r="U2" i="35"/>
  <c r="T2" i="35"/>
  <c r="S2" i="35"/>
  <c r="R2" i="35"/>
  <c r="P2" i="35"/>
  <c r="O2" i="35"/>
  <c r="Q2" i="35" s="1"/>
  <c r="W280" i="34"/>
  <c r="V280" i="34"/>
  <c r="U280" i="34"/>
  <c r="T280" i="34"/>
  <c r="S280" i="34"/>
  <c r="R280" i="34"/>
  <c r="Q280" i="34"/>
  <c r="W279" i="34"/>
  <c r="V279" i="34"/>
  <c r="U279" i="34"/>
  <c r="T279" i="34"/>
  <c r="S279" i="34"/>
  <c r="R279" i="34"/>
  <c r="Q279" i="34"/>
  <c r="W278" i="34"/>
  <c r="V278" i="34"/>
  <c r="U278" i="34"/>
  <c r="T278" i="34"/>
  <c r="S278" i="34"/>
  <c r="R278" i="34"/>
  <c r="Q278" i="34"/>
  <c r="W277" i="34"/>
  <c r="V277" i="34"/>
  <c r="U277" i="34"/>
  <c r="T277" i="34"/>
  <c r="S277" i="34"/>
  <c r="R277" i="34"/>
  <c r="Q277" i="34"/>
  <c r="W276" i="34"/>
  <c r="V276" i="34"/>
  <c r="U276" i="34"/>
  <c r="T276" i="34"/>
  <c r="S276" i="34"/>
  <c r="R276" i="34"/>
  <c r="Q276" i="34"/>
  <c r="W275" i="34"/>
  <c r="V275" i="34"/>
  <c r="U275" i="34"/>
  <c r="T275" i="34"/>
  <c r="S275" i="34"/>
  <c r="R275" i="34"/>
  <c r="Q275" i="34"/>
  <c r="W274" i="34"/>
  <c r="V274" i="34"/>
  <c r="U274" i="34"/>
  <c r="T274" i="34"/>
  <c r="S274" i="34"/>
  <c r="R274" i="34"/>
  <c r="Q274" i="34"/>
  <c r="W273" i="34"/>
  <c r="V273" i="34"/>
  <c r="U273" i="34"/>
  <c r="T273" i="34"/>
  <c r="S273" i="34"/>
  <c r="R273" i="34"/>
  <c r="Q273" i="34"/>
  <c r="W272" i="34"/>
  <c r="V272" i="34"/>
  <c r="U272" i="34"/>
  <c r="T272" i="34"/>
  <c r="S272" i="34"/>
  <c r="R272" i="34"/>
  <c r="Q272" i="34"/>
  <c r="W271" i="34"/>
  <c r="V271" i="34"/>
  <c r="U271" i="34"/>
  <c r="T271" i="34"/>
  <c r="S271" i="34"/>
  <c r="R271" i="34"/>
  <c r="Q271" i="34"/>
  <c r="W270" i="34"/>
  <c r="V270" i="34"/>
  <c r="U270" i="34"/>
  <c r="T270" i="34"/>
  <c r="S270" i="34"/>
  <c r="R270" i="34"/>
  <c r="Q270" i="34"/>
  <c r="W269" i="34"/>
  <c r="V269" i="34"/>
  <c r="U269" i="34"/>
  <c r="T269" i="34"/>
  <c r="S269" i="34"/>
  <c r="R269" i="34"/>
  <c r="Q269" i="34"/>
  <c r="W268" i="34"/>
  <c r="V268" i="34"/>
  <c r="U268" i="34"/>
  <c r="T268" i="34"/>
  <c r="S268" i="34"/>
  <c r="R268" i="34"/>
  <c r="Q268" i="34"/>
  <c r="W267" i="34"/>
  <c r="V267" i="34"/>
  <c r="U267" i="34"/>
  <c r="T267" i="34"/>
  <c r="S267" i="34"/>
  <c r="R267" i="34"/>
  <c r="Q267" i="34"/>
  <c r="W266" i="34"/>
  <c r="V266" i="34"/>
  <c r="U266" i="34"/>
  <c r="T266" i="34"/>
  <c r="S266" i="34"/>
  <c r="R266" i="34"/>
  <c r="Q266" i="34"/>
  <c r="W265" i="34"/>
  <c r="V265" i="34"/>
  <c r="U265" i="34"/>
  <c r="T265" i="34"/>
  <c r="S265" i="34"/>
  <c r="R265" i="34"/>
  <c r="Q265" i="34"/>
  <c r="W264" i="34"/>
  <c r="V264" i="34"/>
  <c r="U264" i="34"/>
  <c r="T264" i="34"/>
  <c r="S264" i="34"/>
  <c r="R264" i="34"/>
  <c r="Q264" i="34"/>
  <c r="W263" i="34"/>
  <c r="V263" i="34"/>
  <c r="U263" i="34"/>
  <c r="T263" i="34"/>
  <c r="S263" i="34"/>
  <c r="R263" i="34"/>
  <c r="Q263" i="34"/>
  <c r="W262" i="34"/>
  <c r="V262" i="34"/>
  <c r="U262" i="34"/>
  <c r="T262" i="34"/>
  <c r="S262" i="34"/>
  <c r="R262" i="34"/>
  <c r="Q262" i="34"/>
  <c r="W261" i="34"/>
  <c r="V261" i="34"/>
  <c r="U261" i="34"/>
  <c r="T261" i="34"/>
  <c r="S261" i="34"/>
  <c r="R261" i="34"/>
  <c r="Q261" i="34"/>
  <c r="W260" i="34"/>
  <c r="V260" i="34"/>
  <c r="U260" i="34"/>
  <c r="T260" i="34"/>
  <c r="S260" i="34"/>
  <c r="R260" i="34"/>
  <c r="Q260" i="34"/>
  <c r="W259" i="34"/>
  <c r="V259" i="34"/>
  <c r="U259" i="34"/>
  <c r="T259" i="34"/>
  <c r="S259" i="34"/>
  <c r="R259" i="34"/>
  <c r="Q259" i="34"/>
  <c r="W258" i="34"/>
  <c r="V258" i="34"/>
  <c r="U258" i="34"/>
  <c r="T258" i="34"/>
  <c r="S258" i="34"/>
  <c r="R258" i="34"/>
  <c r="Q258" i="34"/>
  <c r="W257" i="34"/>
  <c r="V257" i="34"/>
  <c r="U257" i="34"/>
  <c r="T257" i="34"/>
  <c r="S257" i="34"/>
  <c r="R257" i="34"/>
  <c r="Q257" i="34"/>
  <c r="W256" i="34"/>
  <c r="V256" i="34"/>
  <c r="U256" i="34"/>
  <c r="T256" i="34"/>
  <c r="S256" i="34"/>
  <c r="R256" i="34"/>
  <c r="Q256" i="34"/>
  <c r="W255" i="34"/>
  <c r="V255" i="34"/>
  <c r="U255" i="34"/>
  <c r="T255" i="34"/>
  <c r="S255" i="34"/>
  <c r="R255" i="34"/>
  <c r="Q255" i="34"/>
  <c r="W254" i="34"/>
  <c r="V254" i="34"/>
  <c r="U254" i="34"/>
  <c r="T254" i="34"/>
  <c r="S254" i="34"/>
  <c r="R254" i="34"/>
  <c r="Q254" i="34"/>
  <c r="W253" i="34"/>
  <c r="V253" i="34"/>
  <c r="U253" i="34"/>
  <c r="T253" i="34"/>
  <c r="S253" i="34"/>
  <c r="R253" i="34"/>
  <c r="Q253" i="34"/>
  <c r="W252" i="34"/>
  <c r="V252" i="34"/>
  <c r="U252" i="34"/>
  <c r="T252" i="34"/>
  <c r="S252" i="34"/>
  <c r="R252" i="34"/>
  <c r="Q252" i="34"/>
  <c r="W251" i="34"/>
  <c r="V251" i="34"/>
  <c r="U251" i="34"/>
  <c r="T251" i="34"/>
  <c r="S251" i="34"/>
  <c r="R251" i="34"/>
  <c r="Q251" i="34"/>
  <c r="W250" i="34"/>
  <c r="V250" i="34"/>
  <c r="U250" i="34"/>
  <c r="T250" i="34"/>
  <c r="S250" i="34"/>
  <c r="R250" i="34"/>
  <c r="Q250" i="34"/>
  <c r="W249" i="34"/>
  <c r="V249" i="34"/>
  <c r="U249" i="34"/>
  <c r="T249" i="34"/>
  <c r="S249" i="34"/>
  <c r="R249" i="34"/>
  <c r="Q249" i="34"/>
  <c r="W248" i="34"/>
  <c r="V248" i="34"/>
  <c r="U248" i="34"/>
  <c r="T248" i="34"/>
  <c r="S248" i="34"/>
  <c r="R248" i="34"/>
  <c r="Q248" i="34"/>
  <c r="W247" i="34"/>
  <c r="V247" i="34"/>
  <c r="U247" i="34"/>
  <c r="T247" i="34"/>
  <c r="S247" i="34"/>
  <c r="R247" i="34"/>
  <c r="Q247" i="34"/>
  <c r="W246" i="34"/>
  <c r="V246" i="34"/>
  <c r="U246" i="34"/>
  <c r="T246" i="34"/>
  <c r="S246" i="34"/>
  <c r="R246" i="34"/>
  <c r="Q246" i="34"/>
  <c r="W245" i="34"/>
  <c r="V245" i="34"/>
  <c r="U245" i="34"/>
  <c r="T245" i="34"/>
  <c r="S245" i="34"/>
  <c r="R245" i="34"/>
  <c r="Q245" i="34"/>
  <c r="W244" i="34"/>
  <c r="V244" i="34"/>
  <c r="U244" i="34"/>
  <c r="T244" i="34"/>
  <c r="S244" i="34"/>
  <c r="R244" i="34"/>
  <c r="Q244" i="34"/>
  <c r="W243" i="34"/>
  <c r="V243" i="34"/>
  <c r="U243" i="34"/>
  <c r="T243" i="34"/>
  <c r="S243" i="34"/>
  <c r="R243" i="34"/>
  <c r="Q243" i="34"/>
  <c r="W242" i="34"/>
  <c r="V242" i="34"/>
  <c r="U242" i="34"/>
  <c r="T242" i="34"/>
  <c r="S242" i="34"/>
  <c r="R242" i="34"/>
  <c r="Q242" i="34"/>
  <c r="W241" i="34"/>
  <c r="V241" i="34"/>
  <c r="U241" i="34"/>
  <c r="T241" i="34"/>
  <c r="S241" i="34"/>
  <c r="R241" i="34"/>
  <c r="Q241" i="34"/>
  <c r="W240" i="34"/>
  <c r="V240" i="34"/>
  <c r="U240" i="34"/>
  <c r="T240" i="34"/>
  <c r="S240" i="34"/>
  <c r="R240" i="34"/>
  <c r="Q240" i="34"/>
  <c r="W239" i="34"/>
  <c r="V239" i="34"/>
  <c r="U239" i="34"/>
  <c r="T239" i="34"/>
  <c r="S239" i="34"/>
  <c r="R239" i="34"/>
  <c r="Q239" i="34"/>
  <c r="W238" i="34"/>
  <c r="V238" i="34"/>
  <c r="U238" i="34"/>
  <c r="T238" i="34"/>
  <c r="S238" i="34"/>
  <c r="R238" i="34"/>
  <c r="Q238" i="34"/>
  <c r="W237" i="34"/>
  <c r="V237" i="34"/>
  <c r="U237" i="34"/>
  <c r="T237" i="34"/>
  <c r="S237" i="34"/>
  <c r="R237" i="34"/>
  <c r="Q237" i="34"/>
  <c r="W236" i="34"/>
  <c r="V236" i="34"/>
  <c r="U236" i="34"/>
  <c r="T236" i="34"/>
  <c r="S236" i="34"/>
  <c r="R236" i="34"/>
  <c r="Q236" i="34"/>
  <c r="W235" i="34"/>
  <c r="V235" i="34"/>
  <c r="U235" i="34"/>
  <c r="T235" i="34"/>
  <c r="S235" i="34"/>
  <c r="R235" i="34"/>
  <c r="Q235" i="34"/>
  <c r="W234" i="34"/>
  <c r="V234" i="34"/>
  <c r="U234" i="34"/>
  <c r="T234" i="34"/>
  <c r="S234" i="34"/>
  <c r="R234" i="34"/>
  <c r="Q234" i="34"/>
  <c r="W233" i="34"/>
  <c r="V233" i="34"/>
  <c r="U233" i="34"/>
  <c r="T233" i="34"/>
  <c r="S233" i="34"/>
  <c r="R233" i="34"/>
  <c r="Q233" i="34"/>
  <c r="W232" i="34"/>
  <c r="V232" i="34"/>
  <c r="U232" i="34"/>
  <c r="T232" i="34"/>
  <c r="S232" i="34"/>
  <c r="R232" i="34"/>
  <c r="Q232" i="34"/>
  <c r="W231" i="34"/>
  <c r="V231" i="34"/>
  <c r="U231" i="34"/>
  <c r="T231" i="34"/>
  <c r="S231" i="34"/>
  <c r="R231" i="34"/>
  <c r="Q231" i="34"/>
  <c r="W230" i="34"/>
  <c r="V230" i="34"/>
  <c r="U230" i="34"/>
  <c r="T230" i="34"/>
  <c r="S230" i="34"/>
  <c r="R230" i="34"/>
  <c r="Q230" i="34"/>
  <c r="W229" i="34"/>
  <c r="V229" i="34"/>
  <c r="U229" i="34"/>
  <c r="T229" i="34"/>
  <c r="S229" i="34"/>
  <c r="R229" i="34"/>
  <c r="Q229" i="34"/>
  <c r="W228" i="34"/>
  <c r="V228" i="34"/>
  <c r="U228" i="34"/>
  <c r="T228" i="34"/>
  <c r="S228" i="34"/>
  <c r="R228" i="34"/>
  <c r="Q228" i="34"/>
  <c r="W227" i="34"/>
  <c r="V227" i="34"/>
  <c r="U227" i="34"/>
  <c r="T227" i="34"/>
  <c r="S227" i="34"/>
  <c r="R227" i="34"/>
  <c r="Q227" i="34"/>
  <c r="W226" i="34"/>
  <c r="V226" i="34"/>
  <c r="U226" i="34"/>
  <c r="T226" i="34"/>
  <c r="S226" i="34"/>
  <c r="R226" i="34"/>
  <c r="Q226" i="34"/>
  <c r="W225" i="34"/>
  <c r="V225" i="34"/>
  <c r="U225" i="34"/>
  <c r="T225" i="34"/>
  <c r="S225" i="34"/>
  <c r="R225" i="34"/>
  <c r="Q225" i="34"/>
  <c r="W224" i="34"/>
  <c r="V224" i="34"/>
  <c r="U224" i="34"/>
  <c r="T224" i="34"/>
  <c r="S224" i="34"/>
  <c r="R224" i="34"/>
  <c r="Q224" i="34"/>
  <c r="W223" i="34"/>
  <c r="V223" i="34"/>
  <c r="U223" i="34"/>
  <c r="T223" i="34"/>
  <c r="S223" i="34"/>
  <c r="R223" i="34"/>
  <c r="Q223" i="34"/>
  <c r="W222" i="34"/>
  <c r="V222" i="34"/>
  <c r="U222" i="34"/>
  <c r="T222" i="34"/>
  <c r="S222" i="34"/>
  <c r="R222" i="34"/>
  <c r="Q222" i="34"/>
  <c r="W221" i="34"/>
  <c r="V221" i="34"/>
  <c r="U221" i="34"/>
  <c r="T221" i="34"/>
  <c r="S221" i="34"/>
  <c r="R221" i="34"/>
  <c r="Q221" i="34"/>
  <c r="W220" i="34"/>
  <c r="V220" i="34"/>
  <c r="U220" i="34"/>
  <c r="T220" i="34"/>
  <c r="S220" i="34"/>
  <c r="R220" i="34"/>
  <c r="Q220" i="34"/>
  <c r="W219" i="34"/>
  <c r="V219" i="34"/>
  <c r="U219" i="34"/>
  <c r="T219" i="34"/>
  <c r="S219" i="34"/>
  <c r="R219" i="34"/>
  <c r="Q219" i="34"/>
  <c r="W218" i="34"/>
  <c r="V218" i="34"/>
  <c r="U218" i="34"/>
  <c r="T218" i="34"/>
  <c r="S218" i="34"/>
  <c r="R218" i="34"/>
  <c r="Q218" i="34"/>
  <c r="W217" i="34"/>
  <c r="V217" i="34"/>
  <c r="U217" i="34"/>
  <c r="T217" i="34"/>
  <c r="S217" i="34"/>
  <c r="R217" i="34"/>
  <c r="Q217" i="34"/>
  <c r="W216" i="34"/>
  <c r="V216" i="34"/>
  <c r="U216" i="34"/>
  <c r="T216" i="34"/>
  <c r="S216" i="34"/>
  <c r="R216" i="34"/>
  <c r="Q216" i="34"/>
  <c r="W215" i="34"/>
  <c r="V215" i="34"/>
  <c r="U215" i="34"/>
  <c r="T215" i="34"/>
  <c r="S215" i="34"/>
  <c r="R215" i="34"/>
  <c r="Q215" i="34"/>
  <c r="W214" i="34"/>
  <c r="V214" i="34"/>
  <c r="U214" i="34"/>
  <c r="T214" i="34"/>
  <c r="S214" i="34"/>
  <c r="R214" i="34"/>
  <c r="Q214" i="34"/>
  <c r="W213" i="34"/>
  <c r="V213" i="34"/>
  <c r="U213" i="34"/>
  <c r="T213" i="34"/>
  <c r="S213" i="34"/>
  <c r="R213" i="34"/>
  <c r="Q213" i="34"/>
  <c r="W212" i="34"/>
  <c r="V212" i="34"/>
  <c r="U212" i="34"/>
  <c r="T212" i="34"/>
  <c r="S212" i="34"/>
  <c r="R212" i="34"/>
  <c r="Q212" i="34"/>
  <c r="W211" i="34"/>
  <c r="V211" i="34"/>
  <c r="U211" i="34"/>
  <c r="T211" i="34"/>
  <c r="S211" i="34"/>
  <c r="R211" i="34"/>
  <c r="Q211" i="34"/>
  <c r="W210" i="34"/>
  <c r="V210" i="34"/>
  <c r="U210" i="34"/>
  <c r="T210" i="34"/>
  <c r="S210" i="34"/>
  <c r="R210" i="34"/>
  <c r="Q210" i="34"/>
  <c r="W209" i="34"/>
  <c r="V209" i="34"/>
  <c r="U209" i="34"/>
  <c r="T209" i="34"/>
  <c r="S209" i="34"/>
  <c r="R209" i="34"/>
  <c r="Q209" i="34"/>
  <c r="W208" i="34"/>
  <c r="V208" i="34"/>
  <c r="U208" i="34"/>
  <c r="T208" i="34"/>
  <c r="S208" i="34"/>
  <c r="R208" i="34"/>
  <c r="Q208" i="34"/>
  <c r="W207" i="34"/>
  <c r="V207" i="34"/>
  <c r="U207" i="34"/>
  <c r="T207" i="34"/>
  <c r="S207" i="34"/>
  <c r="R207" i="34"/>
  <c r="Q207" i="34"/>
  <c r="W206" i="34"/>
  <c r="V206" i="34"/>
  <c r="U206" i="34"/>
  <c r="T206" i="34"/>
  <c r="S206" i="34"/>
  <c r="R206" i="34"/>
  <c r="Q206" i="34"/>
  <c r="W205" i="34"/>
  <c r="V205" i="34"/>
  <c r="U205" i="34"/>
  <c r="T205" i="34"/>
  <c r="S205" i="34"/>
  <c r="R205" i="34"/>
  <c r="Q205" i="34"/>
  <c r="W204" i="34"/>
  <c r="V204" i="34"/>
  <c r="U204" i="34"/>
  <c r="T204" i="34"/>
  <c r="S204" i="34"/>
  <c r="R204" i="34"/>
  <c r="Q204" i="34"/>
  <c r="W203" i="34"/>
  <c r="V203" i="34"/>
  <c r="U203" i="34"/>
  <c r="T203" i="34"/>
  <c r="S203" i="34"/>
  <c r="R203" i="34"/>
  <c r="Q203" i="34"/>
  <c r="W202" i="34"/>
  <c r="V202" i="34"/>
  <c r="U202" i="34"/>
  <c r="T202" i="34"/>
  <c r="S202" i="34"/>
  <c r="R202" i="34"/>
  <c r="Q202" i="34"/>
  <c r="W201" i="34"/>
  <c r="V201" i="34"/>
  <c r="U201" i="34"/>
  <c r="T201" i="34"/>
  <c r="S201" i="34"/>
  <c r="R201" i="34"/>
  <c r="Q201" i="34"/>
  <c r="W200" i="34"/>
  <c r="V200" i="34"/>
  <c r="U200" i="34"/>
  <c r="T200" i="34"/>
  <c r="S200" i="34"/>
  <c r="R200" i="34"/>
  <c r="Q200" i="34"/>
  <c r="W199" i="34"/>
  <c r="V199" i="34"/>
  <c r="U199" i="34"/>
  <c r="T199" i="34"/>
  <c r="S199" i="34"/>
  <c r="R199" i="34"/>
  <c r="Q199" i="34"/>
  <c r="W198" i="34"/>
  <c r="V198" i="34"/>
  <c r="U198" i="34"/>
  <c r="T198" i="34"/>
  <c r="S198" i="34"/>
  <c r="R198" i="34"/>
  <c r="Q198" i="34"/>
  <c r="W197" i="34"/>
  <c r="V197" i="34"/>
  <c r="U197" i="34"/>
  <c r="T197" i="34"/>
  <c r="S197" i="34"/>
  <c r="R197" i="34"/>
  <c r="Q197" i="34"/>
  <c r="W196" i="34"/>
  <c r="V196" i="34"/>
  <c r="U196" i="34"/>
  <c r="T196" i="34"/>
  <c r="S196" i="34"/>
  <c r="R196" i="34"/>
  <c r="Q196" i="34"/>
  <c r="W195" i="34"/>
  <c r="V195" i="34"/>
  <c r="U195" i="34"/>
  <c r="T195" i="34"/>
  <c r="S195" i="34"/>
  <c r="R195" i="34"/>
  <c r="Q195" i="34"/>
  <c r="W194" i="34"/>
  <c r="V194" i="34"/>
  <c r="U194" i="34"/>
  <c r="T194" i="34"/>
  <c r="S194" i="34"/>
  <c r="R194" i="34"/>
  <c r="Q194" i="34"/>
  <c r="W193" i="34"/>
  <c r="V193" i="34"/>
  <c r="U193" i="34"/>
  <c r="T193" i="34"/>
  <c r="S193" i="34"/>
  <c r="R193" i="34"/>
  <c r="Q193" i="34"/>
  <c r="W192" i="34"/>
  <c r="V192" i="34"/>
  <c r="U192" i="34"/>
  <c r="T192" i="34"/>
  <c r="S192" i="34"/>
  <c r="R192" i="34"/>
  <c r="Q192" i="34"/>
  <c r="W191" i="34"/>
  <c r="V191" i="34"/>
  <c r="U191" i="34"/>
  <c r="T191" i="34"/>
  <c r="S191" i="34"/>
  <c r="R191" i="34"/>
  <c r="Q191" i="34"/>
  <c r="W190" i="34"/>
  <c r="V190" i="34"/>
  <c r="U190" i="34"/>
  <c r="T190" i="34"/>
  <c r="S190" i="34"/>
  <c r="R190" i="34"/>
  <c r="Q190" i="34"/>
  <c r="W189" i="34"/>
  <c r="V189" i="34"/>
  <c r="U189" i="34"/>
  <c r="T189" i="34"/>
  <c r="S189" i="34"/>
  <c r="R189" i="34"/>
  <c r="Q189" i="34"/>
  <c r="W188" i="34"/>
  <c r="V188" i="34"/>
  <c r="U188" i="34"/>
  <c r="T188" i="34"/>
  <c r="S188" i="34"/>
  <c r="R188" i="34"/>
  <c r="Q188" i="34"/>
  <c r="W187" i="34"/>
  <c r="V187" i="34"/>
  <c r="U187" i="34"/>
  <c r="T187" i="34"/>
  <c r="S187" i="34"/>
  <c r="R187" i="34"/>
  <c r="Q187" i="34"/>
  <c r="W186" i="34"/>
  <c r="V186" i="34"/>
  <c r="U186" i="34"/>
  <c r="T186" i="34"/>
  <c r="S186" i="34"/>
  <c r="R186" i="34"/>
  <c r="Q186" i="34"/>
  <c r="W185" i="34"/>
  <c r="V185" i="34"/>
  <c r="U185" i="34"/>
  <c r="T185" i="34"/>
  <c r="S185" i="34"/>
  <c r="R185" i="34"/>
  <c r="Q185" i="34"/>
  <c r="W184" i="34"/>
  <c r="V184" i="34"/>
  <c r="U184" i="34"/>
  <c r="T184" i="34"/>
  <c r="S184" i="34"/>
  <c r="R184" i="34"/>
  <c r="Q184" i="34"/>
  <c r="W183" i="34"/>
  <c r="V183" i="34"/>
  <c r="U183" i="34"/>
  <c r="T183" i="34"/>
  <c r="S183" i="34"/>
  <c r="R183" i="34"/>
  <c r="Q183" i="34"/>
  <c r="W182" i="34"/>
  <c r="V182" i="34"/>
  <c r="U182" i="34"/>
  <c r="T182" i="34"/>
  <c r="S182" i="34"/>
  <c r="R182" i="34"/>
  <c r="Q182" i="34"/>
  <c r="W181" i="34"/>
  <c r="V181" i="34"/>
  <c r="U181" i="34"/>
  <c r="T181" i="34"/>
  <c r="S181" i="34"/>
  <c r="R181" i="34"/>
  <c r="Q181" i="34"/>
  <c r="W180" i="34"/>
  <c r="V180" i="34"/>
  <c r="U180" i="34"/>
  <c r="T180" i="34"/>
  <c r="S180" i="34"/>
  <c r="R180" i="34"/>
  <c r="Q180" i="34"/>
  <c r="W179" i="34"/>
  <c r="V179" i="34"/>
  <c r="U179" i="34"/>
  <c r="T179" i="34"/>
  <c r="S179" i="34"/>
  <c r="R179" i="34"/>
  <c r="Q179" i="34"/>
  <c r="W178" i="34"/>
  <c r="V178" i="34"/>
  <c r="U178" i="34"/>
  <c r="T178" i="34"/>
  <c r="S178" i="34"/>
  <c r="R178" i="34"/>
  <c r="Q178" i="34"/>
  <c r="W177" i="34"/>
  <c r="V177" i="34"/>
  <c r="U177" i="34"/>
  <c r="T177" i="34"/>
  <c r="S177" i="34"/>
  <c r="R177" i="34"/>
  <c r="Q177" i="34"/>
  <c r="W176" i="34"/>
  <c r="V176" i="34"/>
  <c r="U176" i="34"/>
  <c r="T176" i="34"/>
  <c r="S176" i="34"/>
  <c r="R176" i="34"/>
  <c r="Q176" i="34"/>
  <c r="W175" i="34"/>
  <c r="V175" i="34"/>
  <c r="U175" i="34"/>
  <c r="T175" i="34"/>
  <c r="S175" i="34"/>
  <c r="R175" i="34"/>
  <c r="Q175" i="34"/>
  <c r="W174" i="34"/>
  <c r="V174" i="34"/>
  <c r="U174" i="34"/>
  <c r="T174" i="34"/>
  <c r="S174" i="34"/>
  <c r="R174" i="34"/>
  <c r="Q174" i="34"/>
  <c r="W173" i="34"/>
  <c r="V173" i="34"/>
  <c r="U173" i="34"/>
  <c r="T173" i="34"/>
  <c r="S173" i="34"/>
  <c r="R173" i="34"/>
  <c r="Q173" i="34"/>
  <c r="W172" i="34"/>
  <c r="V172" i="34"/>
  <c r="U172" i="34"/>
  <c r="T172" i="34"/>
  <c r="S172" i="34"/>
  <c r="R172" i="34"/>
  <c r="Q172" i="34"/>
  <c r="W171" i="34"/>
  <c r="V171" i="34"/>
  <c r="U171" i="34"/>
  <c r="T171" i="34"/>
  <c r="S171" i="34"/>
  <c r="R171" i="34"/>
  <c r="Q171" i="34"/>
  <c r="W170" i="34"/>
  <c r="V170" i="34"/>
  <c r="U170" i="34"/>
  <c r="T170" i="34"/>
  <c r="S170" i="34"/>
  <c r="R170" i="34"/>
  <c r="Q170" i="34"/>
  <c r="W169" i="34"/>
  <c r="V169" i="34"/>
  <c r="U169" i="34"/>
  <c r="T169" i="34"/>
  <c r="S169" i="34"/>
  <c r="R169" i="34"/>
  <c r="Q169" i="34"/>
  <c r="W168" i="34"/>
  <c r="V168" i="34"/>
  <c r="U168" i="34"/>
  <c r="T168" i="34"/>
  <c r="S168" i="34"/>
  <c r="R168" i="34"/>
  <c r="Q168" i="34"/>
  <c r="W167" i="34"/>
  <c r="V167" i="34"/>
  <c r="U167" i="34"/>
  <c r="T167" i="34"/>
  <c r="S167" i="34"/>
  <c r="R167" i="34"/>
  <c r="Q167" i="34"/>
  <c r="W166" i="34"/>
  <c r="V166" i="34"/>
  <c r="U166" i="34"/>
  <c r="T166" i="34"/>
  <c r="S166" i="34"/>
  <c r="R166" i="34"/>
  <c r="Q166" i="34"/>
  <c r="W165" i="34"/>
  <c r="V165" i="34"/>
  <c r="U165" i="34"/>
  <c r="T165" i="34"/>
  <c r="S165" i="34"/>
  <c r="R165" i="34"/>
  <c r="Q165" i="34"/>
  <c r="W164" i="34"/>
  <c r="V164" i="34"/>
  <c r="U164" i="34"/>
  <c r="T164" i="34"/>
  <c r="S164" i="34"/>
  <c r="R164" i="34"/>
  <c r="Q164" i="34"/>
  <c r="W163" i="34"/>
  <c r="V163" i="34"/>
  <c r="U163" i="34"/>
  <c r="T163" i="34"/>
  <c r="S163" i="34"/>
  <c r="R163" i="34"/>
  <c r="Q163" i="34"/>
  <c r="W162" i="34"/>
  <c r="V162" i="34"/>
  <c r="U162" i="34"/>
  <c r="T162" i="34"/>
  <c r="S162" i="34"/>
  <c r="R162" i="34"/>
  <c r="Q162" i="34"/>
  <c r="W161" i="34"/>
  <c r="V161" i="34"/>
  <c r="U161" i="34"/>
  <c r="T161" i="34"/>
  <c r="S161" i="34"/>
  <c r="R161" i="34"/>
  <c r="Q161" i="34"/>
  <c r="W160" i="34"/>
  <c r="V160" i="34"/>
  <c r="U160" i="34"/>
  <c r="T160" i="34"/>
  <c r="S160" i="34"/>
  <c r="R160" i="34"/>
  <c r="Q160" i="34"/>
  <c r="W159" i="34"/>
  <c r="V159" i="34"/>
  <c r="U159" i="34"/>
  <c r="T159" i="34"/>
  <c r="S159" i="34"/>
  <c r="R159" i="34"/>
  <c r="Q159" i="34"/>
  <c r="W158" i="34"/>
  <c r="V158" i="34"/>
  <c r="U158" i="34"/>
  <c r="T158" i="34"/>
  <c r="S158" i="34"/>
  <c r="R158" i="34"/>
  <c r="Q158" i="34"/>
  <c r="W157" i="34"/>
  <c r="V157" i="34"/>
  <c r="U157" i="34"/>
  <c r="T157" i="34"/>
  <c r="S157" i="34"/>
  <c r="R157" i="34"/>
  <c r="Q157" i="34"/>
  <c r="W156" i="34"/>
  <c r="V156" i="34"/>
  <c r="U156" i="34"/>
  <c r="T156" i="34"/>
  <c r="S156" i="34"/>
  <c r="R156" i="34"/>
  <c r="Q156" i="34"/>
  <c r="W155" i="34"/>
  <c r="V155" i="34"/>
  <c r="U155" i="34"/>
  <c r="T155" i="34"/>
  <c r="S155" i="34"/>
  <c r="R155" i="34"/>
  <c r="Q155" i="34"/>
  <c r="W154" i="34"/>
  <c r="V154" i="34"/>
  <c r="U154" i="34"/>
  <c r="T154" i="34"/>
  <c r="S154" i="34"/>
  <c r="R154" i="34"/>
  <c r="Q154" i="34"/>
  <c r="W153" i="34"/>
  <c r="V153" i="34"/>
  <c r="U153" i="34"/>
  <c r="T153" i="34"/>
  <c r="S153" i="34"/>
  <c r="R153" i="34"/>
  <c r="Q153" i="34"/>
  <c r="W152" i="34"/>
  <c r="V152" i="34"/>
  <c r="U152" i="34"/>
  <c r="T152" i="34"/>
  <c r="S152" i="34"/>
  <c r="R152" i="34"/>
  <c r="Q152" i="34"/>
  <c r="W151" i="34"/>
  <c r="V151" i="34"/>
  <c r="U151" i="34"/>
  <c r="T151" i="34"/>
  <c r="S151" i="34"/>
  <c r="R151" i="34"/>
  <c r="Q151" i="34"/>
  <c r="W150" i="34"/>
  <c r="V150" i="34"/>
  <c r="U150" i="34"/>
  <c r="T150" i="34"/>
  <c r="S150" i="34"/>
  <c r="R150" i="34"/>
  <c r="Q150" i="34"/>
  <c r="W149" i="34"/>
  <c r="V149" i="34"/>
  <c r="U149" i="34"/>
  <c r="T149" i="34"/>
  <c r="S149" i="34"/>
  <c r="R149" i="34"/>
  <c r="Q149" i="34"/>
  <c r="W148" i="34"/>
  <c r="V148" i="34"/>
  <c r="U148" i="34"/>
  <c r="T148" i="34"/>
  <c r="S148" i="34"/>
  <c r="R148" i="34"/>
  <c r="Q148" i="34"/>
  <c r="W147" i="34"/>
  <c r="V147" i="34"/>
  <c r="U147" i="34"/>
  <c r="T147" i="34"/>
  <c r="S147" i="34"/>
  <c r="R147" i="34"/>
  <c r="Q147" i="34"/>
  <c r="W146" i="34"/>
  <c r="V146" i="34"/>
  <c r="U146" i="34"/>
  <c r="T146" i="34"/>
  <c r="S146" i="34"/>
  <c r="R146" i="34"/>
  <c r="Q146" i="34"/>
  <c r="W145" i="34"/>
  <c r="V145" i="34"/>
  <c r="U145" i="34"/>
  <c r="T145" i="34"/>
  <c r="S145" i="34"/>
  <c r="R145" i="34"/>
  <c r="Q145" i="34"/>
  <c r="W144" i="34"/>
  <c r="V144" i="34"/>
  <c r="U144" i="34"/>
  <c r="T144" i="34"/>
  <c r="S144" i="34"/>
  <c r="R144" i="34"/>
  <c r="Q144" i="34"/>
  <c r="W143" i="34"/>
  <c r="V143" i="34"/>
  <c r="U143" i="34"/>
  <c r="T143" i="34"/>
  <c r="S143" i="34"/>
  <c r="R143" i="34"/>
  <c r="Q143" i="34"/>
  <c r="W142" i="34"/>
  <c r="V142" i="34"/>
  <c r="U142" i="34"/>
  <c r="T142" i="34"/>
  <c r="S142" i="34"/>
  <c r="R142" i="34"/>
  <c r="Q142" i="34"/>
  <c r="W141" i="34"/>
  <c r="V141" i="34"/>
  <c r="U141" i="34"/>
  <c r="T141" i="34"/>
  <c r="S141" i="34"/>
  <c r="R141" i="34"/>
  <c r="Q141" i="34"/>
  <c r="W140" i="34"/>
  <c r="V140" i="34"/>
  <c r="U140" i="34"/>
  <c r="T140" i="34"/>
  <c r="S140" i="34"/>
  <c r="R140" i="34"/>
  <c r="Q140" i="34"/>
  <c r="W139" i="34"/>
  <c r="V139" i="34"/>
  <c r="U139" i="34"/>
  <c r="T139" i="34"/>
  <c r="S139" i="34"/>
  <c r="R139" i="34"/>
  <c r="Q139" i="34"/>
  <c r="W138" i="34"/>
  <c r="V138" i="34"/>
  <c r="U138" i="34"/>
  <c r="T138" i="34"/>
  <c r="S138" i="34"/>
  <c r="R138" i="34"/>
  <c r="Q138" i="34"/>
  <c r="W137" i="34"/>
  <c r="V137" i="34"/>
  <c r="U137" i="34"/>
  <c r="T137" i="34"/>
  <c r="S137" i="34"/>
  <c r="R137" i="34"/>
  <c r="Q137" i="34"/>
  <c r="W136" i="34"/>
  <c r="V136" i="34"/>
  <c r="U136" i="34"/>
  <c r="T136" i="34"/>
  <c r="S136" i="34"/>
  <c r="R136" i="34"/>
  <c r="Q136" i="34"/>
  <c r="W135" i="34"/>
  <c r="V135" i="34"/>
  <c r="U135" i="34"/>
  <c r="T135" i="34"/>
  <c r="S135" i="34"/>
  <c r="R135" i="34"/>
  <c r="Q135" i="34"/>
  <c r="W134" i="34"/>
  <c r="V134" i="34"/>
  <c r="U134" i="34"/>
  <c r="T134" i="34"/>
  <c r="S134" i="34"/>
  <c r="R134" i="34"/>
  <c r="Q134" i="34"/>
  <c r="W133" i="34"/>
  <c r="V133" i="34"/>
  <c r="U133" i="34"/>
  <c r="T133" i="34"/>
  <c r="S133" i="34"/>
  <c r="R133" i="34"/>
  <c r="Q133" i="34"/>
  <c r="W132" i="34"/>
  <c r="V132" i="34"/>
  <c r="U132" i="34"/>
  <c r="T132" i="34"/>
  <c r="S132" i="34"/>
  <c r="R132" i="34"/>
  <c r="Q132" i="34"/>
  <c r="W131" i="34"/>
  <c r="V131" i="34"/>
  <c r="U131" i="34"/>
  <c r="T131" i="34"/>
  <c r="S131" i="34"/>
  <c r="R131" i="34"/>
  <c r="Q131" i="34"/>
  <c r="W130" i="34"/>
  <c r="V130" i="34"/>
  <c r="U130" i="34"/>
  <c r="T130" i="34"/>
  <c r="S130" i="34"/>
  <c r="R130" i="34"/>
  <c r="Q130" i="34"/>
  <c r="W129" i="34"/>
  <c r="V129" i="34"/>
  <c r="U129" i="34"/>
  <c r="T129" i="34"/>
  <c r="S129" i="34"/>
  <c r="R129" i="34"/>
  <c r="Q129" i="34"/>
  <c r="W128" i="34"/>
  <c r="V128" i="34"/>
  <c r="U128" i="34"/>
  <c r="T128" i="34"/>
  <c r="S128" i="34"/>
  <c r="R128" i="34"/>
  <c r="Q128" i="34"/>
  <c r="W127" i="34"/>
  <c r="V127" i="34"/>
  <c r="U127" i="34"/>
  <c r="T127" i="34"/>
  <c r="S127" i="34"/>
  <c r="R127" i="34"/>
  <c r="Q127" i="34"/>
  <c r="W126" i="34"/>
  <c r="V126" i="34"/>
  <c r="U126" i="34"/>
  <c r="T126" i="34"/>
  <c r="S126" i="34"/>
  <c r="R126" i="34"/>
  <c r="Q126" i="34"/>
  <c r="W125" i="34"/>
  <c r="V125" i="34"/>
  <c r="U125" i="34"/>
  <c r="T125" i="34"/>
  <c r="S125" i="34"/>
  <c r="R125" i="34"/>
  <c r="Q125" i="34"/>
  <c r="W124" i="34"/>
  <c r="V124" i="34"/>
  <c r="U124" i="34"/>
  <c r="T124" i="34"/>
  <c r="S124" i="34"/>
  <c r="R124" i="34"/>
  <c r="Q124" i="34"/>
  <c r="W123" i="34"/>
  <c r="V123" i="34"/>
  <c r="U123" i="34"/>
  <c r="T123" i="34"/>
  <c r="S123" i="34"/>
  <c r="R123" i="34"/>
  <c r="Q123" i="34"/>
  <c r="W122" i="34"/>
  <c r="V122" i="34"/>
  <c r="U122" i="34"/>
  <c r="T122" i="34"/>
  <c r="S122" i="34"/>
  <c r="R122" i="34"/>
  <c r="Q122" i="34"/>
  <c r="W121" i="34"/>
  <c r="V121" i="34"/>
  <c r="U121" i="34"/>
  <c r="T121" i="34"/>
  <c r="S121" i="34"/>
  <c r="R121" i="34"/>
  <c r="Q121" i="34"/>
  <c r="W120" i="34"/>
  <c r="V120" i="34"/>
  <c r="U120" i="34"/>
  <c r="T120" i="34"/>
  <c r="S120" i="34"/>
  <c r="R120" i="34"/>
  <c r="Q120" i="34"/>
  <c r="W119" i="34"/>
  <c r="V119" i="34"/>
  <c r="U119" i="34"/>
  <c r="T119" i="34"/>
  <c r="S119" i="34"/>
  <c r="R119" i="34"/>
  <c r="Q119" i="34"/>
  <c r="W118" i="34"/>
  <c r="V118" i="34"/>
  <c r="U118" i="34"/>
  <c r="T118" i="34"/>
  <c r="S118" i="34"/>
  <c r="R118" i="34"/>
  <c r="Q118" i="34"/>
  <c r="W117" i="34"/>
  <c r="V117" i="34"/>
  <c r="U117" i="34"/>
  <c r="T117" i="34"/>
  <c r="S117" i="34"/>
  <c r="R117" i="34"/>
  <c r="Q117" i="34"/>
  <c r="W116" i="34"/>
  <c r="V116" i="34"/>
  <c r="U116" i="34"/>
  <c r="T116" i="34"/>
  <c r="S116" i="34"/>
  <c r="R116" i="34"/>
  <c r="Q116" i="34"/>
  <c r="W115" i="34"/>
  <c r="V115" i="34"/>
  <c r="U115" i="34"/>
  <c r="T115" i="34"/>
  <c r="S115" i="34"/>
  <c r="R115" i="34"/>
  <c r="Q115" i="34"/>
  <c r="W114" i="34"/>
  <c r="V114" i="34"/>
  <c r="U114" i="34"/>
  <c r="T114" i="34"/>
  <c r="S114" i="34"/>
  <c r="R114" i="34"/>
  <c r="Q114" i="34"/>
  <c r="W113" i="34"/>
  <c r="V113" i="34"/>
  <c r="U113" i="34"/>
  <c r="T113" i="34"/>
  <c r="S113" i="34"/>
  <c r="R113" i="34"/>
  <c r="Q113" i="34"/>
  <c r="W112" i="34"/>
  <c r="V112" i="34"/>
  <c r="U112" i="34"/>
  <c r="T112" i="34"/>
  <c r="S112" i="34"/>
  <c r="R112" i="34"/>
  <c r="Q112" i="34"/>
  <c r="W111" i="34"/>
  <c r="V111" i="34"/>
  <c r="U111" i="34"/>
  <c r="T111" i="34"/>
  <c r="S111" i="34"/>
  <c r="R111" i="34"/>
  <c r="Q111" i="34"/>
  <c r="W110" i="34"/>
  <c r="V110" i="34"/>
  <c r="U110" i="34"/>
  <c r="T110" i="34"/>
  <c r="S110" i="34"/>
  <c r="R110" i="34"/>
  <c r="Q110" i="34"/>
  <c r="W109" i="34"/>
  <c r="V109" i="34"/>
  <c r="U109" i="34"/>
  <c r="T109" i="34"/>
  <c r="S109" i="34"/>
  <c r="R109" i="34"/>
  <c r="Q109" i="34"/>
  <c r="W108" i="34"/>
  <c r="V108" i="34"/>
  <c r="U108" i="34"/>
  <c r="T108" i="34"/>
  <c r="S108" i="34"/>
  <c r="R108" i="34"/>
  <c r="Q108" i="34"/>
  <c r="W107" i="34"/>
  <c r="V107" i="34"/>
  <c r="U107" i="34"/>
  <c r="T107" i="34"/>
  <c r="S107" i="34"/>
  <c r="R107" i="34"/>
  <c r="Q107" i="34"/>
  <c r="W106" i="34"/>
  <c r="V106" i="34"/>
  <c r="U106" i="34"/>
  <c r="T106" i="34"/>
  <c r="S106" i="34"/>
  <c r="R106" i="34"/>
  <c r="Q106" i="34"/>
  <c r="W105" i="34"/>
  <c r="V105" i="34"/>
  <c r="U105" i="34"/>
  <c r="T105" i="34"/>
  <c r="S105" i="34"/>
  <c r="R105" i="34"/>
  <c r="Q105" i="34"/>
  <c r="W104" i="34"/>
  <c r="V104" i="34"/>
  <c r="U104" i="34"/>
  <c r="T104" i="34"/>
  <c r="S104" i="34"/>
  <c r="R104" i="34"/>
  <c r="Q104" i="34"/>
  <c r="W103" i="34"/>
  <c r="V103" i="34"/>
  <c r="U103" i="34"/>
  <c r="T103" i="34"/>
  <c r="S103" i="34"/>
  <c r="R103" i="34"/>
  <c r="Q103" i="34"/>
  <c r="W102" i="34"/>
  <c r="V102" i="34"/>
  <c r="U102" i="34"/>
  <c r="T102" i="34"/>
  <c r="S102" i="34"/>
  <c r="R102" i="34"/>
  <c r="Q102" i="34"/>
  <c r="W101" i="34"/>
  <c r="V101" i="34"/>
  <c r="U101" i="34"/>
  <c r="T101" i="34"/>
  <c r="S101" i="34"/>
  <c r="R101" i="34"/>
  <c r="Q101" i="34"/>
  <c r="W100" i="34"/>
  <c r="V100" i="34"/>
  <c r="U100" i="34"/>
  <c r="T100" i="34"/>
  <c r="S100" i="34"/>
  <c r="R100" i="34"/>
  <c r="Q100" i="34"/>
  <c r="W99" i="34"/>
  <c r="V99" i="34"/>
  <c r="U99" i="34"/>
  <c r="T99" i="34"/>
  <c r="S99" i="34"/>
  <c r="R99" i="34"/>
  <c r="Q99" i="34"/>
  <c r="W98" i="34"/>
  <c r="V98" i="34"/>
  <c r="U98" i="34"/>
  <c r="T98" i="34"/>
  <c r="S98" i="34"/>
  <c r="R98" i="34"/>
  <c r="Q98" i="34"/>
  <c r="W97" i="34"/>
  <c r="V97" i="34"/>
  <c r="U97" i="34"/>
  <c r="T97" i="34"/>
  <c r="S97" i="34"/>
  <c r="R97" i="34"/>
  <c r="Q97" i="34"/>
  <c r="W96" i="34"/>
  <c r="V96" i="34"/>
  <c r="U96" i="34"/>
  <c r="T96" i="34"/>
  <c r="S96" i="34"/>
  <c r="R96" i="34"/>
  <c r="Q96" i="34"/>
  <c r="W95" i="34"/>
  <c r="V95" i="34"/>
  <c r="U95" i="34"/>
  <c r="T95" i="34"/>
  <c r="S95" i="34"/>
  <c r="R95" i="34"/>
  <c r="Q95" i="34"/>
  <c r="W94" i="34"/>
  <c r="V94" i="34"/>
  <c r="U94" i="34"/>
  <c r="T94" i="34"/>
  <c r="S94" i="34"/>
  <c r="R94" i="34"/>
  <c r="Q94" i="34"/>
  <c r="Z92" i="34"/>
  <c r="W92" i="34"/>
  <c r="V92" i="34"/>
  <c r="U92" i="34"/>
  <c r="T92" i="34"/>
  <c r="S92" i="34"/>
  <c r="R92" i="34"/>
  <c r="P92" i="34"/>
  <c r="O92" i="34"/>
  <c r="Q92" i="34" s="1"/>
  <c r="Z91" i="34"/>
  <c r="W91" i="34"/>
  <c r="V91" i="34"/>
  <c r="U91" i="34"/>
  <c r="T91" i="34"/>
  <c r="S91" i="34"/>
  <c r="R91" i="34"/>
  <c r="P91" i="34"/>
  <c r="O91" i="34"/>
  <c r="Q91" i="34" s="1"/>
  <c r="Z90" i="34"/>
  <c r="W90" i="34"/>
  <c r="V90" i="34"/>
  <c r="U90" i="34"/>
  <c r="T90" i="34"/>
  <c r="S90" i="34"/>
  <c r="R90" i="34"/>
  <c r="P90" i="34"/>
  <c r="O90" i="34"/>
  <c r="Q90" i="34" s="1"/>
  <c r="Z89" i="34"/>
  <c r="W89" i="34"/>
  <c r="V89" i="34"/>
  <c r="U89" i="34"/>
  <c r="T89" i="34"/>
  <c r="S89" i="34"/>
  <c r="R89" i="34"/>
  <c r="P89" i="34"/>
  <c r="O89" i="34"/>
  <c r="Q89" i="34" s="1"/>
  <c r="Z88" i="34"/>
  <c r="W88" i="34"/>
  <c r="V88" i="34"/>
  <c r="U88" i="34"/>
  <c r="T88" i="34"/>
  <c r="S88" i="34"/>
  <c r="R88" i="34"/>
  <c r="P88" i="34"/>
  <c r="O88" i="34"/>
  <c r="Q88" i="34" s="1"/>
  <c r="Z87" i="34"/>
  <c r="W87" i="34"/>
  <c r="V87" i="34"/>
  <c r="U87" i="34"/>
  <c r="T87" i="34"/>
  <c r="S87" i="34"/>
  <c r="R87" i="34"/>
  <c r="P87" i="34"/>
  <c r="O87" i="34"/>
  <c r="Q87" i="34" s="1"/>
  <c r="Z86" i="34"/>
  <c r="W86" i="34"/>
  <c r="V86" i="34"/>
  <c r="U86" i="34"/>
  <c r="T86" i="34"/>
  <c r="S86" i="34"/>
  <c r="R86" i="34"/>
  <c r="P86" i="34"/>
  <c r="O86" i="34"/>
  <c r="Q86" i="34" s="1"/>
  <c r="Z85" i="34"/>
  <c r="W85" i="34"/>
  <c r="V85" i="34"/>
  <c r="U85" i="34"/>
  <c r="T85" i="34"/>
  <c r="S85" i="34"/>
  <c r="R85" i="34"/>
  <c r="P85" i="34"/>
  <c r="O85" i="34"/>
  <c r="Q85" i="34" s="1"/>
  <c r="Z84" i="34"/>
  <c r="W84" i="34"/>
  <c r="V84" i="34"/>
  <c r="U84" i="34"/>
  <c r="T84" i="34"/>
  <c r="S84" i="34"/>
  <c r="R84" i="34"/>
  <c r="P84" i="34"/>
  <c r="O84" i="34"/>
  <c r="Q84" i="34" s="1"/>
  <c r="Z83" i="34"/>
  <c r="W83" i="34"/>
  <c r="V83" i="34"/>
  <c r="U83" i="34"/>
  <c r="T83" i="34"/>
  <c r="S83" i="34"/>
  <c r="R83" i="34"/>
  <c r="P83" i="34"/>
  <c r="O83" i="34"/>
  <c r="Q83" i="34" s="1"/>
  <c r="Z82" i="34"/>
  <c r="W82" i="34"/>
  <c r="V82" i="34"/>
  <c r="U82" i="34"/>
  <c r="T82" i="34"/>
  <c r="S82" i="34"/>
  <c r="R82" i="34"/>
  <c r="P82" i="34"/>
  <c r="O82" i="34"/>
  <c r="Q82" i="34" s="1"/>
  <c r="Z81" i="34"/>
  <c r="W81" i="34"/>
  <c r="V81" i="34"/>
  <c r="U81" i="34"/>
  <c r="T81" i="34"/>
  <c r="S81" i="34"/>
  <c r="R81" i="34"/>
  <c r="P81" i="34"/>
  <c r="O81" i="34"/>
  <c r="Q81" i="34" s="1"/>
  <c r="Z80" i="34"/>
  <c r="W80" i="34"/>
  <c r="V80" i="34"/>
  <c r="U80" i="34"/>
  <c r="T80" i="34"/>
  <c r="S80" i="34"/>
  <c r="R80" i="34"/>
  <c r="P80" i="34"/>
  <c r="O80" i="34"/>
  <c r="Q80" i="34" s="1"/>
  <c r="Z79" i="34"/>
  <c r="W79" i="34"/>
  <c r="V79" i="34"/>
  <c r="U79" i="34"/>
  <c r="T79" i="34"/>
  <c r="S79" i="34"/>
  <c r="R79" i="34"/>
  <c r="P79" i="34"/>
  <c r="O79" i="34"/>
  <c r="Q79" i="34" s="1"/>
  <c r="Z78" i="34"/>
  <c r="W78" i="34"/>
  <c r="V78" i="34"/>
  <c r="U78" i="34"/>
  <c r="T78" i="34"/>
  <c r="S78" i="34"/>
  <c r="R78" i="34"/>
  <c r="P78" i="34"/>
  <c r="O78" i="34"/>
  <c r="Q78" i="34" s="1"/>
  <c r="Z77" i="34"/>
  <c r="W77" i="34"/>
  <c r="V77" i="34"/>
  <c r="U77" i="34"/>
  <c r="T77" i="34"/>
  <c r="S77" i="34"/>
  <c r="R77" i="34"/>
  <c r="P77" i="34"/>
  <c r="O77" i="34"/>
  <c r="Q77" i="34" s="1"/>
  <c r="Z76" i="34"/>
  <c r="W76" i="34"/>
  <c r="V76" i="34"/>
  <c r="U76" i="34"/>
  <c r="T76" i="34"/>
  <c r="S76" i="34"/>
  <c r="R76" i="34"/>
  <c r="P76" i="34"/>
  <c r="O76" i="34"/>
  <c r="Q76" i="34" s="1"/>
  <c r="Z75" i="34"/>
  <c r="W75" i="34"/>
  <c r="V75" i="34"/>
  <c r="U75" i="34"/>
  <c r="T75" i="34"/>
  <c r="S75" i="34"/>
  <c r="R75" i="34"/>
  <c r="P75" i="34"/>
  <c r="O75" i="34"/>
  <c r="Q75" i="34" s="1"/>
  <c r="Z74" i="34"/>
  <c r="W74" i="34"/>
  <c r="V74" i="34"/>
  <c r="U74" i="34"/>
  <c r="T74" i="34"/>
  <c r="S74" i="34"/>
  <c r="R74" i="34"/>
  <c r="P74" i="34"/>
  <c r="O74" i="34"/>
  <c r="Q74" i="34" s="1"/>
  <c r="Z73" i="34"/>
  <c r="W73" i="34"/>
  <c r="V73" i="34"/>
  <c r="U73" i="34"/>
  <c r="T73" i="34"/>
  <c r="S73" i="34"/>
  <c r="R73" i="34"/>
  <c r="P73" i="34"/>
  <c r="O73" i="34"/>
  <c r="Q73" i="34" s="1"/>
  <c r="Z72" i="34"/>
  <c r="W72" i="34"/>
  <c r="V72" i="34"/>
  <c r="U72" i="34"/>
  <c r="T72" i="34"/>
  <c r="S72" i="34"/>
  <c r="R72" i="34"/>
  <c r="P72" i="34"/>
  <c r="O72" i="34"/>
  <c r="Q72" i="34" s="1"/>
  <c r="Z71" i="34"/>
  <c r="W71" i="34"/>
  <c r="V71" i="34"/>
  <c r="U71" i="34"/>
  <c r="T71" i="34"/>
  <c r="S71" i="34"/>
  <c r="R71" i="34"/>
  <c r="P71" i="34"/>
  <c r="O71" i="34"/>
  <c r="Q71" i="34" s="1"/>
  <c r="Z70" i="34"/>
  <c r="W70" i="34"/>
  <c r="V70" i="34"/>
  <c r="U70" i="34"/>
  <c r="T70" i="34"/>
  <c r="S70" i="34"/>
  <c r="R70" i="34"/>
  <c r="Q70" i="34"/>
  <c r="P70" i="34"/>
  <c r="O70" i="34"/>
  <c r="Z69" i="34"/>
  <c r="W69" i="34"/>
  <c r="V69" i="34"/>
  <c r="U69" i="34"/>
  <c r="T69" i="34"/>
  <c r="S69" i="34"/>
  <c r="R69" i="34"/>
  <c r="P69" i="34"/>
  <c r="O69" i="34"/>
  <c r="Q69" i="34" s="1"/>
  <c r="Z68" i="34"/>
  <c r="W68" i="34"/>
  <c r="V68" i="34"/>
  <c r="U68" i="34"/>
  <c r="T68" i="34"/>
  <c r="S68" i="34"/>
  <c r="R68" i="34"/>
  <c r="P68" i="34"/>
  <c r="O68" i="34"/>
  <c r="Q68" i="34" s="1"/>
  <c r="Z67" i="34"/>
  <c r="W67" i="34"/>
  <c r="V67" i="34"/>
  <c r="U67" i="34"/>
  <c r="T67" i="34"/>
  <c r="S67" i="34"/>
  <c r="R67" i="34"/>
  <c r="P67" i="34"/>
  <c r="O67" i="34"/>
  <c r="Q67" i="34" s="1"/>
  <c r="Z65" i="34"/>
  <c r="W65" i="34"/>
  <c r="V65" i="34"/>
  <c r="U65" i="34"/>
  <c r="T65" i="34"/>
  <c r="S65" i="34"/>
  <c r="R65" i="34"/>
  <c r="P65" i="34"/>
  <c r="O65" i="34"/>
  <c r="Q65" i="34" s="1"/>
  <c r="Z64" i="34"/>
  <c r="W64" i="34"/>
  <c r="V64" i="34"/>
  <c r="U64" i="34"/>
  <c r="T64" i="34"/>
  <c r="S64" i="34"/>
  <c r="R64" i="34"/>
  <c r="P64" i="34"/>
  <c r="O64" i="34"/>
  <c r="Q64" i="34" s="1"/>
  <c r="Z63" i="34"/>
  <c r="W63" i="34"/>
  <c r="V63" i="34"/>
  <c r="U63" i="34"/>
  <c r="T63" i="34"/>
  <c r="S63" i="34"/>
  <c r="R63" i="34"/>
  <c r="P63" i="34"/>
  <c r="O63" i="34"/>
  <c r="Q63" i="34" s="1"/>
  <c r="Z62" i="34"/>
  <c r="W62" i="34"/>
  <c r="V62" i="34"/>
  <c r="U62" i="34"/>
  <c r="T62" i="34"/>
  <c r="S62" i="34"/>
  <c r="R62" i="34"/>
  <c r="P62" i="34"/>
  <c r="O62" i="34"/>
  <c r="Q62" i="34" s="1"/>
  <c r="Z61" i="34"/>
  <c r="W61" i="34"/>
  <c r="V61" i="34"/>
  <c r="U61" i="34"/>
  <c r="T61" i="34"/>
  <c r="S61" i="34"/>
  <c r="R61" i="34"/>
  <c r="P61" i="34"/>
  <c r="O61" i="34"/>
  <c r="Q61" i="34" s="1"/>
  <c r="Z60" i="34"/>
  <c r="W60" i="34"/>
  <c r="V60" i="34"/>
  <c r="U60" i="34"/>
  <c r="T60" i="34"/>
  <c r="S60" i="34"/>
  <c r="R60" i="34"/>
  <c r="P60" i="34"/>
  <c r="O60" i="34"/>
  <c r="Q60" i="34" s="1"/>
  <c r="Z56" i="34"/>
  <c r="W56" i="34"/>
  <c r="V56" i="34"/>
  <c r="U56" i="34"/>
  <c r="T56" i="34"/>
  <c r="S56" i="34"/>
  <c r="R56" i="34"/>
  <c r="P56" i="34"/>
  <c r="O56" i="34"/>
  <c r="Q56" i="34" s="1"/>
  <c r="Z55" i="34"/>
  <c r="W55" i="34"/>
  <c r="V55" i="34"/>
  <c r="U55" i="34"/>
  <c r="T55" i="34"/>
  <c r="S55" i="34"/>
  <c r="R55" i="34"/>
  <c r="P55" i="34"/>
  <c r="O55" i="34"/>
  <c r="Q55" i="34" s="1"/>
  <c r="Z54" i="34"/>
  <c r="W54" i="34"/>
  <c r="V54" i="34"/>
  <c r="U54" i="34"/>
  <c r="T54" i="34"/>
  <c r="S54" i="34"/>
  <c r="R54" i="34"/>
  <c r="P54" i="34"/>
  <c r="O54" i="34"/>
  <c r="Q54" i="34" s="1"/>
  <c r="Z53" i="34"/>
  <c r="W53" i="34"/>
  <c r="V53" i="34"/>
  <c r="U53" i="34"/>
  <c r="T53" i="34"/>
  <c r="S53" i="34"/>
  <c r="R53" i="34"/>
  <c r="P53" i="34"/>
  <c r="O53" i="34"/>
  <c r="Q53" i="34" s="1"/>
  <c r="Z52" i="34"/>
  <c r="W52" i="34"/>
  <c r="V52" i="34"/>
  <c r="U52" i="34"/>
  <c r="T52" i="34"/>
  <c r="S52" i="34"/>
  <c r="R52" i="34"/>
  <c r="P52" i="34"/>
  <c r="O52" i="34"/>
  <c r="Q52" i="34" s="1"/>
  <c r="Z51" i="34"/>
  <c r="W51" i="34"/>
  <c r="V51" i="34"/>
  <c r="U51" i="34"/>
  <c r="T51" i="34"/>
  <c r="S51" i="34"/>
  <c r="R51" i="34"/>
  <c r="P51" i="34"/>
  <c r="O51" i="34"/>
  <c r="Q51" i="34" s="1"/>
  <c r="Z50" i="34"/>
  <c r="W50" i="34"/>
  <c r="V50" i="34"/>
  <c r="U50" i="34"/>
  <c r="T50" i="34"/>
  <c r="S50" i="34"/>
  <c r="R50" i="34"/>
  <c r="P50" i="34"/>
  <c r="O50" i="34"/>
  <c r="Q50" i="34" s="1"/>
  <c r="Z49" i="34"/>
  <c r="W49" i="34"/>
  <c r="V49" i="34"/>
  <c r="U49" i="34"/>
  <c r="T49" i="34"/>
  <c r="S49" i="34"/>
  <c r="R49" i="34"/>
  <c r="P49" i="34"/>
  <c r="O49" i="34"/>
  <c r="Q49" i="34" s="1"/>
  <c r="Z48" i="34"/>
  <c r="W48" i="34"/>
  <c r="V48" i="34"/>
  <c r="U48" i="34"/>
  <c r="T48" i="34"/>
  <c r="S48" i="34"/>
  <c r="R48" i="34"/>
  <c r="P48" i="34"/>
  <c r="O48" i="34"/>
  <c r="Q48" i="34" s="1"/>
  <c r="Z47" i="34"/>
  <c r="W47" i="34"/>
  <c r="V47" i="34"/>
  <c r="U47" i="34"/>
  <c r="T47" i="34"/>
  <c r="S47" i="34"/>
  <c r="R47" i="34"/>
  <c r="P47" i="34"/>
  <c r="O47" i="34"/>
  <c r="Q47" i="34" s="1"/>
  <c r="Z46" i="34"/>
  <c r="W46" i="34"/>
  <c r="V46" i="34"/>
  <c r="U46" i="34"/>
  <c r="T46" i="34"/>
  <c r="S46" i="34"/>
  <c r="R46" i="34"/>
  <c r="P46" i="34"/>
  <c r="O46" i="34"/>
  <c r="Q46" i="34" s="1"/>
  <c r="Z45" i="34"/>
  <c r="W45" i="34"/>
  <c r="V45" i="34"/>
  <c r="U45" i="34"/>
  <c r="T45" i="34"/>
  <c r="S45" i="34"/>
  <c r="R45" i="34"/>
  <c r="P45" i="34"/>
  <c r="O45" i="34"/>
  <c r="Q45" i="34" s="1"/>
  <c r="Z44" i="34"/>
  <c r="W44" i="34"/>
  <c r="V44" i="34"/>
  <c r="U44" i="34"/>
  <c r="T44" i="34"/>
  <c r="S44" i="34"/>
  <c r="R44" i="34"/>
  <c r="P44" i="34"/>
  <c r="O44" i="34"/>
  <c r="Q44" i="34" s="1"/>
  <c r="Z43" i="34"/>
  <c r="W43" i="34"/>
  <c r="V43" i="34"/>
  <c r="U43" i="34"/>
  <c r="T43" i="34"/>
  <c r="S43" i="34"/>
  <c r="R43" i="34"/>
  <c r="P43" i="34"/>
  <c r="O43" i="34"/>
  <c r="Q43" i="34" s="1"/>
  <c r="Z42" i="34"/>
  <c r="W42" i="34"/>
  <c r="V42" i="34"/>
  <c r="U42" i="34"/>
  <c r="T42" i="34"/>
  <c r="S42" i="34"/>
  <c r="R42" i="34"/>
  <c r="P42" i="34"/>
  <c r="O42" i="34"/>
  <c r="Q42" i="34" s="1"/>
  <c r="Z41" i="34"/>
  <c r="W41" i="34"/>
  <c r="V41" i="34"/>
  <c r="U41" i="34"/>
  <c r="T41" i="34"/>
  <c r="S41" i="34"/>
  <c r="R41" i="34"/>
  <c r="P41" i="34"/>
  <c r="O41" i="34"/>
  <c r="Q41" i="34" s="1"/>
  <c r="Z40" i="34"/>
  <c r="W40" i="34"/>
  <c r="V40" i="34"/>
  <c r="U40" i="34"/>
  <c r="T40" i="34"/>
  <c r="S40" i="34"/>
  <c r="R40" i="34"/>
  <c r="P40" i="34"/>
  <c r="O40" i="34"/>
  <c r="Q40" i="34" s="1"/>
  <c r="Z39" i="34"/>
  <c r="W39" i="34"/>
  <c r="V39" i="34"/>
  <c r="U39" i="34"/>
  <c r="T39" i="34"/>
  <c r="S39" i="34"/>
  <c r="R39" i="34"/>
  <c r="P39" i="34"/>
  <c r="O39" i="34"/>
  <c r="Q39" i="34" s="1"/>
  <c r="Z38" i="34"/>
  <c r="W38" i="34"/>
  <c r="V38" i="34"/>
  <c r="U38" i="34"/>
  <c r="T38" i="34"/>
  <c r="S38" i="34"/>
  <c r="R38" i="34"/>
  <c r="Q38" i="34"/>
  <c r="P38" i="34"/>
  <c r="O38" i="34"/>
  <c r="Z37" i="34"/>
  <c r="W37" i="34"/>
  <c r="V37" i="34"/>
  <c r="U37" i="34"/>
  <c r="T37" i="34"/>
  <c r="S37" i="34"/>
  <c r="R37" i="34"/>
  <c r="P37" i="34"/>
  <c r="O37" i="34"/>
  <c r="Q37" i="34" s="1"/>
  <c r="Z36" i="34"/>
  <c r="W36" i="34"/>
  <c r="V36" i="34"/>
  <c r="U36" i="34"/>
  <c r="T36" i="34"/>
  <c r="S36" i="34"/>
  <c r="R36" i="34"/>
  <c r="P36" i="34"/>
  <c r="O36" i="34"/>
  <c r="Q36" i="34" s="1"/>
  <c r="Z35" i="34"/>
  <c r="W35" i="34"/>
  <c r="V35" i="34"/>
  <c r="U35" i="34"/>
  <c r="T35" i="34"/>
  <c r="S35" i="34"/>
  <c r="R35" i="34"/>
  <c r="P35" i="34"/>
  <c r="O35" i="34"/>
  <c r="Q35" i="34" s="1"/>
  <c r="Z34" i="34"/>
  <c r="W34" i="34"/>
  <c r="V34" i="34"/>
  <c r="U34" i="34"/>
  <c r="T34" i="34"/>
  <c r="S34" i="34"/>
  <c r="R34" i="34"/>
  <c r="P34" i="34"/>
  <c r="O34" i="34"/>
  <c r="Q34" i="34" s="1"/>
  <c r="Z33" i="34"/>
  <c r="W33" i="34"/>
  <c r="V33" i="34"/>
  <c r="U33" i="34"/>
  <c r="T33" i="34"/>
  <c r="S33" i="34"/>
  <c r="R33" i="34"/>
  <c r="P33" i="34"/>
  <c r="O33" i="34"/>
  <c r="Q33" i="34" s="1"/>
  <c r="Z32" i="34"/>
  <c r="W32" i="34"/>
  <c r="V32" i="34"/>
  <c r="U32" i="34"/>
  <c r="T32" i="34"/>
  <c r="S32" i="34"/>
  <c r="R32" i="34"/>
  <c r="P32" i="34"/>
  <c r="O32" i="34"/>
  <c r="Q32" i="34" s="1"/>
  <c r="Z31" i="34"/>
  <c r="W31" i="34"/>
  <c r="V31" i="34"/>
  <c r="U31" i="34"/>
  <c r="T31" i="34"/>
  <c r="S31" i="34"/>
  <c r="R31" i="34"/>
  <c r="P31" i="34"/>
  <c r="O31" i="34"/>
  <c r="Q31" i="34" s="1"/>
  <c r="Z30" i="34"/>
  <c r="W30" i="34"/>
  <c r="V30" i="34"/>
  <c r="U30" i="34"/>
  <c r="T30" i="34"/>
  <c r="S30" i="34"/>
  <c r="R30" i="34"/>
  <c r="P30" i="34"/>
  <c r="O30" i="34"/>
  <c r="Q30" i="34" s="1"/>
  <c r="Z29" i="34"/>
  <c r="W29" i="34"/>
  <c r="V29" i="34"/>
  <c r="U29" i="34"/>
  <c r="T29" i="34"/>
  <c r="S29" i="34"/>
  <c r="R29" i="34"/>
  <c r="P29" i="34"/>
  <c r="O29" i="34"/>
  <c r="Q29" i="34" s="1"/>
  <c r="Z28" i="34"/>
  <c r="W28" i="34"/>
  <c r="V28" i="34"/>
  <c r="U28" i="34"/>
  <c r="T28" i="34"/>
  <c r="S28" i="34"/>
  <c r="R28" i="34"/>
  <c r="P28" i="34"/>
  <c r="O28" i="34"/>
  <c r="Q28" i="34" s="1"/>
  <c r="Z27" i="34"/>
  <c r="W27" i="34"/>
  <c r="V27" i="34"/>
  <c r="U27" i="34"/>
  <c r="T27" i="34"/>
  <c r="S27" i="34"/>
  <c r="R27" i="34"/>
  <c r="P27" i="34"/>
  <c r="O27" i="34"/>
  <c r="Q27" i="34" s="1"/>
  <c r="Z26" i="34"/>
  <c r="W26" i="34"/>
  <c r="V26" i="34"/>
  <c r="U26" i="34"/>
  <c r="T26" i="34"/>
  <c r="S26" i="34"/>
  <c r="R26" i="34"/>
  <c r="Q26" i="34"/>
  <c r="P26" i="34"/>
  <c r="O26" i="34"/>
  <c r="Z25" i="34"/>
  <c r="W25" i="34"/>
  <c r="V25" i="34"/>
  <c r="U25" i="34"/>
  <c r="T25" i="34"/>
  <c r="S25" i="34"/>
  <c r="R25" i="34"/>
  <c r="P25" i="34"/>
  <c r="O25" i="34"/>
  <c r="Q25" i="34" s="1"/>
  <c r="Z24" i="34"/>
  <c r="W24" i="34"/>
  <c r="V24" i="34"/>
  <c r="U24" i="34"/>
  <c r="T24" i="34"/>
  <c r="S24" i="34"/>
  <c r="R24" i="34"/>
  <c r="P24" i="34"/>
  <c r="O24" i="34"/>
  <c r="Q24" i="34" s="1"/>
  <c r="Z23" i="34"/>
  <c r="W23" i="34"/>
  <c r="V23" i="34"/>
  <c r="U23" i="34"/>
  <c r="T23" i="34"/>
  <c r="S23" i="34"/>
  <c r="R23" i="34"/>
  <c r="P23" i="34"/>
  <c r="O23" i="34"/>
  <c r="Q23" i="34" s="1"/>
  <c r="Z22" i="34"/>
  <c r="W22" i="34"/>
  <c r="V22" i="34"/>
  <c r="U22" i="34"/>
  <c r="T22" i="34"/>
  <c r="S22" i="34"/>
  <c r="R22" i="34"/>
  <c r="P22" i="34"/>
  <c r="O22" i="34"/>
  <c r="Q22" i="34" s="1"/>
  <c r="Z21" i="34"/>
  <c r="W21" i="34"/>
  <c r="V21" i="34"/>
  <c r="U21" i="34"/>
  <c r="T21" i="34"/>
  <c r="S21" i="34"/>
  <c r="R21" i="34"/>
  <c r="P21" i="34"/>
  <c r="O21" i="34"/>
  <c r="Q21" i="34" s="1"/>
  <c r="Z20" i="34"/>
  <c r="W20" i="34"/>
  <c r="V20" i="34"/>
  <c r="U20" i="34"/>
  <c r="T20" i="34"/>
  <c r="S20" i="34"/>
  <c r="R20" i="34"/>
  <c r="P20" i="34"/>
  <c r="O20" i="34"/>
  <c r="Q20" i="34" s="1"/>
  <c r="Z19" i="34"/>
  <c r="W19" i="34"/>
  <c r="V19" i="34"/>
  <c r="U19" i="34"/>
  <c r="T19" i="34"/>
  <c r="S19" i="34"/>
  <c r="R19" i="34"/>
  <c r="P19" i="34"/>
  <c r="O19" i="34"/>
  <c r="Q19" i="34" s="1"/>
  <c r="Z18" i="34"/>
  <c r="W18" i="34"/>
  <c r="V18" i="34"/>
  <c r="U18" i="34"/>
  <c r="T18" i="34"/>
  <c r="S18" i="34"/>
  <c r="R18" i="34"/>
  <c r="P18" i="34"/>
  <c r="O18" i="34"/>
  <c r="Q18" i="34" s="1"/>
  <c r="Z17" i="34"/>
  <c r="W17" i="34"/>
  <c r="V17" i="34"/>
  <c r="U17" i="34"/>
  <c r="T17" i="34"/>
  <c r="S17" i="34"/>
  <c r="R17" i="34"/>
  <c r="P17" i="34"/>
  <c r="O17" i="34"/>
  <c r="Q17" i="34" s="1"/>
  <c r="Z16" i="34"/>
  <c r="W16" i="34"/>
  <c r="V16" i="34"/>
  <c r="U16" i="34"/>
  <c r="T16" i="34"/>
  <c r="S16" i="34"/>
  <c r="R16" i="34"/>
  <c r="P16" i="34"/>
  <c r="O16" i="34"/>
  <c r="Q16" i="34" s="1"/>
  <c r="Z14" i="34"/>
  <c r="W14" i="34"/>
  <c r="V14" i="34"/>
  <c r="U14" i="34"/>
  <c r="T14" i="34"/>
  <c r="S14" i="34"/>
  <c r="R14" i="34"/>
  <c r="P14" i="34"/>
  <c r="O14" i="34"/>
  <c r="Q14" i="34" s="1"/>
  <c r="Z13" i="34"/>
  <c r="W13" i="34"/>
  <c r="V13" i="34"/>
  <c r="U13" i="34"/>
  <c r="T13" i="34"/>
  <c r="S13" i="34"/>
  <c r="R13" i="34"/>
  <c r="P13" i="34"/>
  <c r="O13" i="34"/>
  <c r="Q13" i="34" s="1"/>
  <c r="Z12" i="34"/>
  <c r="W12" i="34"/>
  <c r="V12" i="34"/>
  <c r="U12" i="34"/>
  <c r="T12" i="34"/>
  <c r="S12" i="34"/>
  <c r="R12" i="34"/>
  <c r="Q12" i="34"/>
  <c r="P12" i="34"/>
  <c r="O12" i="34"/>
  <c r="Z11" i="34"/>
  <c r="W11" i="34"/>
  <c r="V11" i="34"/>
  <c r="U11" i="34"/>
  <c r="T11" i="34"/>
  <c r="S11" i="34"/>
  <c r="R11" i="34"/>
  <c r="P11" i="34"/>
  <c r="O11" i="34"/>
  <c r="Q11" i="34" s="1"/>
  <c r="W9" i="34"/>
  <c r="V9" i="34"/>
  <c r="U9" i="34"/>
  <c r="T9" i="34"/>
  <c r="S9" i="34"/>
  <c r="R9" i="34"/>
  <c r="P9" i="34"/>
  <c r="O9" i="34"/>
  <c r="Q9" i="34" s="1"/>
  <c r="W8" i="34"/>
  <c r="V8" i="34"/>
  <c r="U8" i="34"/>
  <c r="T8" i="34"/>
  <c r="S8" i="34"/>
  <c r="R8" i="34"/>
  <c r="P8" i="34"/>
  <c r="O8" i="34"/>
  <c r="Q8" i="34" s="1"/>
  <c r="W7" i="34"/>
  <c r="V7" i="34"/>
  <c r="U7" i="34"/>
  <c r="T7" i="34"/>
  <c r="S7" i="34"/>
  <c r="R7" i="34"/>
  <c r="P7" i="34"/>
  <c r="O7" i="34"/>
  <c r="Q7" i="34" s="1"/>
  <c r="W6" i="34"/>
  <c r="V6" i="34"/>
  <c r="U6" i="34"/>
  <c r="T6" i="34"/>
  <c r="S6" i="34"/>
  <c r="R6" i="34"/>
  <c r="P6" i="34"/>
  <c r="O6" i="34"/>
  <c r="Q6" i="34" s="1"/>
  <c r="W5" i="34"/>
  <c r="V5" i="34"/>
  <c r="U5" i="34"/>
  <c r="T5" i="34"/>
  <c r="S5" i="34"/>
  <c r="R5" i="34"/>
  <c r="P5" i="34"/>
  <c r="O5" i="34"/>
  <c r="Q5" i="34" s="1"/>
  <c r="W4" i="34"/>
  <c r="V4" i="34"/>
  <c r="U4" i="34"/>
  <c r="T4" i="34"/>
  <c r="S4" i="34"/>
  <c r="R4" i="34"/>
  <c r="P4" i="34"/>
  <c r="O4" i="34"/>
  <c r="Q4" i="34" s="1"/>
  <c r="W3" i="34"/>
  <c r="V3" i="34"/>
  <c r="U3" i="34"/>
  <c r="T3" i="34"/>
  <c r="S3" i="34"/>
  <c r="R3" i="34"/>
  <c r="P3" i="34"/>
  <c r="O3" i="34"/>
  <c r="Q3" i="34" s="1"/>
  <c r="W2" i="34"/>
  <c r="V2" i="34"/>
  <c r="U2" i="34"/>
  <c r="T2" i="34"/>
  <c r="S2" i="34"/>
  <c r="R2" i="34"/>
  <c r="Q2" i="34"/>
  <c r="P2" i="34"/>
  <c r="O2" i="34"/>
  <c r="W280" i="1"/>
  <c r="V280" i="1"/>
  <c r="U280" i="1"/>
  <c r="T280" i="1"/>
  <c r="S280" i="1"/>
  <c r="R280" i="1"/>
  <c r="Q280" i="1"/>
  <c r="W279" i="1"/>
  <c r="V279" i="1"/>
  <c r="U279" i="1"/>
  <c r="T279" i="1"/>
  <c r="S279" i="1"/>
  <c r="R279" i="1"/>
  <c r="Q279" i="1"/>
  <c r="W278" i="1"/>
  <c r="V278" i="1"/>
  <c r="U278" i="1"/>
  <c r="T278" i="1"/>
  <c r="S278" i="1"/>
  <c r="R278" i="1"/>
  <c r="Q278" i="1"/>
  <c r="W277" i="1"/>
  <c r="V277" i="1"/>
  <c r="U277" i="1"/>
  <c r="T277" i="1"/>
  <c r="S277" i="1"/>
  <c r="R277" i="1"/>
  <c r="Q277" i="1"/>
  <c r="W276" i="1"/>
  <c r="V276" i="1"/>
  <c r="U276" i="1"/>
  <c r="T276" i="1"/>
  <c r="S276" i="1"/>
  <c r="R276" i="1"/>
  <c r="Q276" i="1"/>
  <c r="W275" i="1"/>
  <c r="V275" i="1"/>
  <c r="U275" i="1"/>
  <c r="T275" i="1"/>
  <c r="S275" i="1"/>
  <c r="R275" i="1"/>
  <c r="Q275" i="1"/>
  <c r="W274" i="1"/>
  <c r="V274" i="1"/>
  <c r="U274" i="1"/>
  <c r="T274" i="1"/>
  <c r="S274" i="1"/>
  <c r="R274" i="1"/>
  <c r="Q274" i="1"/>
  <c r="W273" i="1"/>
  <c r="V273" i="1"/>
  <c r="U273" i="1"/>
  <c r="T273" i="1"/>
  <c r="S273" i="1"/>
  <c r="R273" i="1"/>
  <c r="Q273" i="1"/>
  <c r="W272" i="1"/>
  <c r="V272" i="1"/>
  <c r="U272" i="1"/>
  <c r="T272" i="1"/>
  <c r="S272" i="1"/>
  <c r="R272" i="1"/>
  <c r="Q272" i="1"/>
  <c r="W271" i="1"/>
  <c r="V271" i="1"/>
  <c r="U271" i="1"/>
  <c r="T271" i="1"/>
  <c r="S271" i="1"/>
  <c r="R271" i="1"/>
  <c r="Q271" i="1"/>
  <c r="W270" i="1"/>
  <c r="V270" i="1"/>
  <c r="U270" i="1"/>
  <c r="T270" i="1"/>
  <c r="S270" i="1"/>
  <c r="R270" i="1"/>
  <c r="Q270" i="1"/>
  <c r="W269" i="1"/>
  <c r="V269" i="1"/>
  <c r="U269" i="1"/>
  <c r="T269" i="1"/>
  <c r="S269" i="1"/>
  <c r="R269" i="1"/>
  <c r="Q269" i="1"/>
  <c r="W268" i="1"/>
  <c r="V268" i="1"/>
  <c r="U268" i="1"/>
  <c r="T268" i="1"/>
  <c r="S268" i="1"/>
  <c r="R268" i="1"/>
  <c r="Q268" i="1"/>
  <c r="W267" i="1"/>
  <c r="V267" i="1"/>
  <c r="U267" i="1"/>
  <c r="T267" i="1"/>
  <c r="S267" i="1"/>
  <c r="R267" i="1"/>
  <c r="Q267" i="1"/>
  <c r="W266" i="1"/>
  <c r="V266" i="1"/>
  <c r="U266" i="1"/>
  <c r="T266" i="1"/>
  <c r="S266" i="1"/>
  <c r="R266" i="1"/>
  <c r="Q266" i="1"/>
  <c r="W265" i="1"/>
  <c r="V265" i="1"/>
  <c r="U265" i="1"/>
  <c r="T265" i="1"/>
  <c r="S265" i="1"/>
  <c r="R265" i="1"/>
  <c r="Q265" i="1"/>
  <c r="W264" i="1"/>
  <c r="V264" i="1"/>
  <c r="U264" i="1"/>
  <c r="T264" i="1"/>
  <c r="S264" i="1"/>
  <c r="R264" i="1"/>
  <c r="Q264" i="1"/>
  <c r="W263" i="1"/>
  <c r="V263" i="1"/>
  <c r="U263" i="1"/>
  <c r="T263" i="1"/>
  <c r="S263" i="1"/>
  <c r="R263" i="1"/>
  <c r="Q263" i="1"/>
  <c r="W262" i="1"/>
  <c r="V262" i="1"/>
  <c r="U262" i="1"/>
  <c r="T262" i="1"/>
  <c r="S262" i="1"/>
  <c r="R262" i="1"/>
  <c r="Q262" i="1"/>
  <c r="W261" i="1"/>
  <c r="V261" i="1"/>
  <c r="U261" i="1"/>
  <c r="T261" i="1"/>
  <c r="S261" i="1"/>
  <c r="R261" i="1"/>
  <c r="Q261" i="1"/>
  <c r="W260" i="1"/>
  <c r="V260" i="1"/>
  <c r="U260" i="1"/>
  <c r="T260" i="1"/>
  <c r="S260" i="1"/>
  <c r="R260" i="1"/>
  <c r="Q260" i="1"/>
  <c r="W259" i="1"/>
  <c r="V259" i="1"/>
  <c r="U259" i="1"/>
  <c r="T259" i="1"/>
  <c r="S259" i="1"/>
  <c r="R259" i="1"/>
  <c r="Q259" i="1"/>
  <c r="W258" i="1"/>
  <c r="V258" i="1"/>
  <c r="U258" i="1"/>
  <c r="T258" i="1"/>
  <c r="S258" i="1"/>
  <c r="R258" i="1"/>
  <c r="Q258" i="1"/>
  <c r="W257" i="1"/>
  <c r="V257" i="1"/>
  <c r="U257" i="1"/>
  <c r="T257" i="1"/>
  <c r="S257" i="1"/>
  <c r="R257" i="1"/>
  <c r="Q257" i="1"/>
  <c r="W256" i="1"/>
  <c r="V256" i="1"/>
  <c r="U256" i="1"/>
  <c r="T256" i="1"/>
  <c r="S256" i="1"/>
  <c r="R256" i="1"/>
  <c r="Q256" i="1"/>
  <c r="W255" i="1"/>
  <c r="V255" i="1"/>
  <c r="U255" i="1"/>
  <c r="T255" i="1"/>
  <c r="S255" i="1"/>
  <c r="R255" i="1"/>
  <c r="Q255" i="1"/>
  <c r="W254" i="1"/>
  <c r="V254" i="1"/>
  <c r="U254" i="1"/>
  <c r="T254" i="1"/>
  <c r="S254" i="1"/>
  <c r="R254" i="1"/>
  <c r="Q254" i="1"/>
  <c r="W253" i="1"/>
  <c r="V253" i="1"/>
  <c r="U253" i="1"/>
  <c r="T253" i="1"/>
  <c r="S253" i="1"/>
  <c r="R253" i="1"/>
  <c r="Q253" i="1"/>
  <c r="W252" i="1"/>
  <c r="V252" i="1"/>
  <c r="U252" i="1"/>
  <c r="T252" i="1"/>
  <c r="S252" i="1"/>
  <c r="R252" i="1"/>
  <c r="Q252" i="1"/>
  <c r="W251" i="1"/>
  <c r="V251" i="1"/>
  <c r="U251" i="1"/>
  <c r="T251" i="1"/>
  <c r="S251" i="1"/>
  <c r="R251" i="1"/>
  <c r="Q251" i="1"/>
  <c r="W250" i="1"/>
  <c r="V250" i="1"/>
  <c r="U250" i="1"/>
  <c r="T250" i="1"/>
  <c r="S250" i="1"/>
  <c r="R250" i="1"/>
  <c r="Q250" i="1"/>
  <c r="W249" i="1"/>
  <c r="V249" i="1"/>
  <c r="U249" i="1"/>
  <c r="T249" i="1"/>
  <c r="S249" i="1"/>
  <c r="R249" i="1"/>
  <c r="Q249" i="1"/>
  <c r="W248" i="1"/>
  <c r="V248" i="1"/>
  <c r="U248" i="1"/>
  <c r="T248" i="1"/>
  <c r="S248" i="1"/>
  <c r="R248" i="1"/>
  <c r="Q248" i="1"/>
  <c r="W247" i="1"/>
  <c r="V247" i="1"/>
  <c r="U247" i="1"/>
  <c r="T247" i="1"/>
  <c r="S247" i="1"/>
  <c r="R247" i="1"/>
  <c r="Q247" i="1"/>
  <c r="W246" i="1"/>
  <c r="V246" i="1"/>
  <c r="U246" i="1"/>
  <c r="T246" i="1"/>
  <c r="S246" i="1"/>
  <c r="R246" i="1"/>
  <c r="Q246" i="1"/>
  <c r="W245" i="1"/>
  <c r="V245" i="1"/>
  <c r="U245" i="1"/>
  <c r="T245" i="1"/>
  <c r="S245" i="1"/>
  <c r="R245" i="1"/>
  <c r="Q245" i="1"/>
  <c r="W244" i="1"/>
  <c r="V244" i="1"/>
  <c r="U244" i="1"/>
  <c r="T244" i="1"/>
  <c r="S244" i="1"/>
  <c r="R244" i="1"/>
  <c r="Q244" i="1"/>
  <c r="W243" i="1"/>
  <c r="V243" i="1"/>
  <c r="U243" i="1"/>
  <c r="T243" i="1"/>
  <c r="S243" i="1"/>
  <c r="R243" i="1"/>
  <c r="Q243" i="1"/>
  <c r="W242" i="1"/>
  <c r="V242" i="1"/>
  <c r="U242" i="1"/>
  <c r="T242" i="1"/>
  <c r="S242" i="1"/>
  <c r="R242" i="1"/>
  <c r="Q242" i="1"/>
  <c r="W241" i="1"/>
  <c r="V241" i="1"/>
  <c r="U241" i="1"/>
  <c r="T241" i="1"/>
  <c r="S241" i="1"/>
  <c r="R241" i="1"/>
  <c r="Q241" i="1"/>
  <c r="W240" i="1"/>
  <c r="V240" i="1"/>
  <c r="U240" i="1"/>
  <c r="T240" i="1"/>
  <c r="S240" i="1"/>
  <c r="R240" i="1"/>
  <c r="Q240" i="1"/>
  <c r="W239" i="1"/>
  <c r="V239" i="1"/>
  <c r="U239" i="1"/>
  <c r="T239" i="1"/>
  <c r="S239" i="1"/>
  <c r="R239" i="1"/>
  <c r="Q239" i="1"/>
  <c r="W238" i="1"/>
  <c r="V238" i="1"/>
  <c r="U238" i="1"/>
  <c r="T238" i="1"/>
  <c r="S238" i="1"/>
  <c r="R238" i="1"/>
  <c r="Q238" i="1"/>
  <c r="W237" i="1"/>
  <c r="V237" i="1"/>
  <c r="U237" i="1"/>
  <c r="T237" i="1"/>
  <c r="S237" i="1"/>
  <c r="R237" i="1"/>
  <c r="Q237" i="1"/>
  <c r="W236" i="1"/>
  <c r="V236" i="1"/>
  <c r="U236" i="1"/>
  <c r="T236" i="1"/>
  <c r="S236" i="1"/>
  <c r="R236" i="1"/>
  <c r="Q236" i="1"/>
  <c r="W235" i="1"/>
  <c r="V235" i="1"/>
  <c r="U235" i="1"/>
  <c r="T235" i="1"/>
  <c r="S235" i="1"/>
  <c r="R235" i="1"/>
  <c r="Q235" i="1"/>
  <c r="W234" i="1"/>
  <c r="V234" i="1"/>
  <c r="U234" i="1"/>
  <c r="T234" i="1"/>
  <c r="S234" i="1"/>
  <c r="R234" i="1"/>
  <c r="Q234" i="1"/>
  <c r="W233" i="1"/>
  <c r="V233" i="1"/>
  <c r="U233" i="1"/>
  <c r="T233" i="1"/>
  <c r="S233" i="1"/>
  <c r="R233" i="1"/>
  <c r="Q233" i="1"/>
  <c r="W232" i="1"/>
  <c r="V232" i="1"/>
  <c r="U232" i="1"/>
  <c r="T232" i="1"/>
  <c r="S232" i="1"/>
  <c r="R232" i="1"/>
  <c r="Q232" i="1"/>
  <c r="W231" i="1"/>
  <c r="V231" i="1"/>
  <c r="U231" i="1"/>
  <c r="T231" i="1"/>
  <c r="S231" i="1"/>
  <c r="R231" i="1"/>
  <c r="Q231" i="1"/>
  <c r="W230" i="1"/>
  <c r="V230" i="1"/>
  <c r="U230" i="1"/>
  <c r="T230" i="1"/>
  <c r="S230" i="1"/>
  <c r="R230" i="1"/>
  <c r="Q230" i="1"/>
  <c r="W229" i="1"/>
  <c r="V229" i="1"/>
  <c r="U229" i="1"/>
  <c r="T229" i="1"/>
  <c r="S229" i="1"/>
  <c r="R229" i="1"/>
  <c r="Q229" i="1"/>
  <c r="W228" i="1"/>
  <c r="V228" i="1"/>
  <c r="U228" i="1"/>
  <c r="T228" i="1"/>
  <c r="S228" i="1"/>
  <c r="R228" i="1"/>
  <c r="Q228" i="1"/>
  <c r="W227" i="1"/>
  <c r="V227" i="1"/>
  <c r="U227" i="1"/>
  <c r="T227" i="1"/>
  <c r="S227" i="1"/>
  <c r="R227" i="1"/>
  <c r="Q227" i="1"/>
  <c r="W226" i="1"/>
  <c r="V226" i="1"/>
  <c r="U226" i="1"/>
  <c r="T226" i="1"/>
  <c r="S226" i="1"/>
  <c r="R226" i="1"/>
  <c r="Q226" i="1"/>
  <c r="W225" i="1"/>
  <c r="V225" i="1"/>
  <c r="U225" i="1"/>
  <c r="T225" i="1"/>
  <c r="S225" i="1"/>
  <c r="R225" i="1"/>
  <c r="Q225" i="1"/>
  <c r="W224" i="1"/>
  <c r="V224" i="1"/>
  <c r="U224" i="1"/>
  <c r="T224" i="1"/>
  <c r="S224" i="1"/>
  <c r="R224" i="1"/>
  <c r="Q224" i="1"/>
  <c r="W223" i="1"/>
  <c r="V223" i="1"/>
  <c r="U223" i="1"/>
  <c r="T223" i="1"/>
  <c r="S223" i="1"/>
  <c r="R223" i="1"/>
  <c r="Q223" i="1"/>
  <c r="W222" i="1"/>
  <c r="V222" i="1"/>
  <c r="U222" i="1"/>
  <c r="T222" i="1"/>
  <c r="S222" i="1"/>
  <c r="R222" i="1"/>
  <c r="Q222" i="1"/>
  <c r="W221" i="1"/>
  <c r="V221" i="1"/>
  <c r="U221" i="1"/>
  <c r="T221" i="1"/>
  <c r="S221" i="1"/>
  <c r="R221" i="1"/>
  <c r="Q221" i="1"/>
  <c r="W220" i="1"/>
  <c r="V220" i="1"/>
  <c r="U220" i="1"/>
  <c r="T220" i="1"/>
  <c r="S220" i="1"/>
  <c r="R220" i="1"/>
  <c r="Q220" i="1"/>
  <c r="W219" i="1"/>
  <c r="V219" i="1"/>
  <c r="U219" i="1"/>
  <c r="T219" i="1"/>
  <c r="S219" i="1"/>
  <c r="R219" i="1"/>
  <c r="Q219" i="1"/>
  <c r="W218" i="1"/>
  <c r="V218" i="1"/>
  <c r="U218" i="1"/>
  <c r="T218" i="1"/>
  <c r="S218" i="1"/>
  <c r="R218" i="1"/>
  <c r="Q218" i="1"/>
  <c r="W217" i="1"/>
  <c r="V217" i="1"/>
  <c r="U217" i="1"/>
  <c r="T217" i="1"/>
  <c r="S217" i="1"/>
  <c r="R217" i="1"/>
  <c r="Q217" i="1"/>
  <c r="W216" i="1"/>
  <c r="V216" i="1"/>
  <c r="U216" i="1"/>
  <c r="T216" i="1"/>
  <c r="S216" i="1"/>
  <c r="R216" i="1"/>
  <c r="Q216" i="1"/>
  <c r="W215" i="1"/>
  <c r="V215" i="1"/>
  <c r="U215" i="1"/>
  <c r="T215" i="1"/>
  <c r="S215" i="1"/>
  <c r="R215" i="1"/>
  <c r="Q215" i="1"/>
  <c r="W214" i="1"/>
  <c r="V214" i="1"/>
  <c r="U214" i="1"/>
  <c r="T214" i="1"/>
  <c r="S214" i="1"/>
  <c r="R214" i="1"/>
  <c r="Q214" i="1"/>
  <c r="W213" i="1"/>
  <c r="V213" i="1"/>
  <c r="U213" i="1"/>
  <c r="T213" i="1"/>
  <c r="S213" i="1"/>
  <c r="R213" i="1"/>
  <c r="Q213" i="1"/>
  <c r="W212" i="1"/>
  <c r="V212" i="1"/>
  <c r="U212" i="1"/>
  <c r="T212" i="1"/>
  <c r="S212" i="1"/>
  <c r="R212" i="1"/>
  <c r="Q212" i="1"/>
  <c r="W211" i="1"/>
  <c r="V211" i="1"/>
  <c r="U211" i="1"/>
  <c r="T211" i="1"/>
  <c r="S211" i="1"/>
  <c r="R211" i="1"/>
  <c r="Q211" i="1"/>
  <c r="W210" i="1"/>
  <c r="V210" i="1"/>
  <c r="U210" i="1"/>
  <c r="T210" i="1"/>
  <c r="S210" i="1"/>
  <c r="R210" i="1"/>
  <c r="Q210" i="1"/>
  <c r="W209" i="1"/>
  <c r="V209" i="1"/>
  <c r="U209" i="1"/>
  <c r="T209" i="1"/>
  <c r="S209" i="1"/>
  <c r="R209" i="1"/>
  <c r="Q209" i="1"/>
  <c r="W208" i="1"/>
  <c r="V208" i="1"/>
  <c r="U208" i="1"/>
  <c r="T208" i="1"/>
  <c r="S208" i="1"/>
  <c r="R208" i="1"/>
  <c r="Q208" i="1"/>
  <c r="W207" i="1"/>
  <c r="V207" i="1"/>
  <c r="U207" i="1"/>
  <c r="T207" i="1"/>
  <c r="S207" i="1"/>
  <c r="R207" i="1"/>
  <c r="Q207" i="1"/>
  <c r="W206" i="1"/>
  <c r="V206" i="1"/>
  <c r="U206" i="1"/>
  <c r="T206" i="1"/>
  <c r="S206" i="1"/>
  <c r="R206" i="1"/>
  <c r="Q206" i="1"/>
  <c r="W205" i="1"/>
  <c r="V205" i="1"/>
  <c r="U205" i="1"/>
  <c r="T205" i="1"/>
  <c r="S205" i="1"/>
  <c r="R205" i="1"/>
  <c r="Q205" i="1"/>
  <c r="W204" i="1"/>
  <c r="V204" i="1"/>
  <c r="U204" i="1"/>
  <c r="T204" i="1"/>
  <c r="S204" i="1"/>
  <c r="R204" i="1"/>
  <c r="Q204" i="1"/>
  <c r="W203" i="1"/>
  <c r="V203" i="1"/>
  <c r="U203" i="1"/>
  <c r="T203" i="1"/>
  <c r="S203" i="1"/>
  <c r="R203" i="1"/>
  <c r="Q203" i="1"/>
  <c r="W202" i="1"/>
  <c r="V202" i="1"/>
  <c r="U202" i="1"/>
  <c r="T202" i="1"/>
  <c r="S202" i="1"/>
  <c r="R202" i="1"/>
  <c r="Q202" i="1"/>
  <c r="W201" i="1"/>
  <c r="V201" i="1"/>
  <c r="U201" i="1"/>
  <c r="T201" i="1"/>
  <c r="S201" i="1"/>
  <c r="R201" i="1"/>
  <c r="Q201" i="1"/>
  <c r="W200" i="1"/>
  <c r="V200" i="1"/>
  <c r="U200" i="1"/>
  <c r="T200" i="1"/>
  <c r="S200" i="1"/>
  <c r="R200" i="1"/>
  <c r="Q200" i="1"/>
  <c r="W199" i="1"/>
  <c r="V199" i="1"/>
  <c r="U199" i="1"/>
  <c r="T199" i="1"/>
  <c r="S199" i="1"/>
  <c r="R199" i="1"/>
  <c r="Q199" i="1"/>
  <c r="W198" i="1"/>
  <c r="V198" i="1"/>
  <c r="U198" i="1"/>
  <c r="T198" i="1"/>
  <c r="S198" i="1"/>
  <c r="R198" i="1"/>
  <c r="Q198" i="1"/>
  <c r="W197" i="1"/>
  <c r="V197" i="1"/>
  <c r="U197" i="1"/>
  <c r="T197" i="1"/>
  <c r="S197" i="1"/>
  <c r="R197" i="1"/>
  <c r="Q197" i="1"/>
  <c r="W196" i="1"/>
  <c r="V196" i="1"/>
  <c r="U196" i="1"/>
  <c r="T196" i="1"/>
  <c r="S196" i="1"/>
  <c r="R196" i="1"/>
  <c r="Q196" i="1"/>
  <c r="W195" i="1"/>
  <c r="V195" i="1"/>
  <c r="U195" i="1"/>
  <c r="T195" i="1"/>
  <c r="S195" i="1"/>
  <c r="R195" i="1"/>
  <c r="Q195" i="1"/>
  <c r="W194" i="1"/>
  <c r="V194" i="1"/>
  <c r="U194" i="1"/>
  <c r="T194" i="1"/>
  <c r="S194" i="1"/>
  <c r="R194" i="1"/>
  <c r="Q194" i="1"/>
  <c r="W193" i="1"/>
  <c r="V193" i="1"/>
  <c r="U193" i="1"/>
  <c r="T193" i="1"/>
  <c r="S193" i="1"/>
  <c r="R193" i="1"/>
  <c r="Q193" i="1"/>
  <c r="W192" i="1"/>
  <c r="V192" i="1"/>
  <c r="U192" i="1"/>
  <c r="T192" i="1"/>
  <c r="S192" i="1"/>
  <c r="R192" i="1"/>
  <c r="Q192" i="1"/>
  <c r="W191" i="1"/>
  <c r="V191" i="1"/>
  <c r="U191" i="1"/>
  <c r="T191" i="1"/>
  <c r="S191" i="1"/>
  <c r="R191" i="1"/>
  <c r="Q191" i="1"/>
  <c r="W190" i="1"/>
  <c r="V190" i="1"/>
  <c r="U190" i="1"/>
  <c r="T190" i="1"/>
  <c r="S190" i="1"/>
  <c r="R190" i="1"/>
  <c r="Q190" i="1"/>
  <c r="W189" i="1"/>
  <c r="V189" i="1"/>
  <c r="U189" i="1"/>
  <c r="T189" i="1"/>
  <c r="S189" i="1"/>
  <c r="R189" i="1"/>
  <c r="Q189" i="1"/>
  <c r="W188" i="1"/>
  <c r="V188" i="1"/>
  <c r="U188" i="1"/>
  <c r="T188" i="1"/>
  <c r="S188" i="1"/>
  <c r="R188" i="1"/>
  <c r="Q188" i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W176" i="1"/>
  <c r="V176" i="1"/>
  <c r="U176" i="1"/>
  <c r="T176" i="1"/>
  <c r="S176" i="1"/>
  <c r="R176" i="1"/>
  <c r="Q176" i="1"/>
  <c r="W175" i="1"/>
  <c r="V175" i="1"/>
  <c r="U175" i="1"/>
  <c r="T175" i="1"/>
  <c r="S175" i="1"/>
  <c r="R175" i="1"/>
  <c r="Q175" i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W142" i="1"/>
  <c r="V142" i="1"/>
  <c r="U142" i="1"/>
  <c r="T142" i="1"/>
  <c r="S142" i="1"/>
  <c r="R142" i="1"/>
  <c r="Q142" i="1"/>
  <c r="W141" i="1"/>
  <c r="V141" i="1"/>
  <c r="U141" i="1"/>
  <c r="T141" i="1"/>
  <c r="S141" i="1"/>
  <c r="R141" i="1"/>
  <c r="Q141" i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W108" i="1"/>
  <c r="V108" i="1"/>
  <c r="U108" i="1"/>
  <c r="T108" i="1"/>
  <c r="S108" i="1"/>
  <c r="R108" i="1"/>
  <c r="Q108" i="1"/>
  <c r="W107" i="1"/>
  <c r="V107" i="1"/>
  <c r="U107" i="1"/>
  <c r="T107" i="1"/>
  <c r="S107" i="1"/>
  <c r="R107" i="1"/>
  <c r="Q107" i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Q98" i="1"/>
  <c r="W97" i="1"/>
  <c r="V97" i="1"/>
  <c r="U97" i="1"/>
  <c r="T97" i="1"/>
  <c r="S97" i="1"/>
  <c r="R97" i="1"/>
  <c r="Q97" i="1"/>
  <c r="W96" i="1"/>
  <c r="V96" i="1"/>
  <c r="U96" i="1"/>
  <c r="T96" i="1"/>
  <c r="S96" i="1"/>
  <c r="R96" i="1"/>
  <c r="Q96" i="1"/>
  <c r="W95" i="1"/>
  <c r="V95" i="1"/>
  <c r="U95" i="1"/>
  <c r="T95" i="1"/>
  <c r="S95" i="1"/>
  <c r="R95" i="1"/>
  <c r="Q95" i="1"/>
  <c r="W94" i="1"/>
  <c r="V94" i="1"/>
  <c r="U94" i="1"/>
  <c r="T94" i="1"/>
  <c r="S94" i="1"/>
  <c r="R94" i="1"/>
  <c r="Q94" i="1"/>
  <c r="W93" i="1"/>
  <c r="V93" i="1"/>
  <c r="U93" i="1"/>
  <c r="T93" i="1"/>
  <c r="S93" i="1"/>
  <c r="R93" i="1"/>
  <c r="Q93" i="1"/>
  <c r="W92" i="1"/>
  <c r="V92" i="1"/>
  <c r="U92" i="1"/>
  <c r="T92" i="1"/>
  <c r="S92" i="1"/>
  <c r="R92" i="1"/>
  <c r="Q92" i="1"/>
  <c r="W91" i="1"/>
  <c r="V91" i="1"/>
  <c r="U91" i="1"/>
  <c r="T91" i="1"/>
  <c r="S91" i="1"/>
  <c r="R91" i="1"/>
  <c r="Q91" i="1"/>
  <c r="W90" i="1"/>
  <c r="V90" i="1"/>
  <c r="U90" i="1"/>
  <c r="T90" i="1"/>
  <c r="S90" i="1"/>
  <c r="R90" i="1"/>
  <c r="Q90" i="1"/>
  <c r="W89" i="1"/>
  <c r="V89" i="1"/>
  <c r="U89" i="1"/>
  <c r="T89" i="1"/>
  <c r="S89" i="1"/>
  <c r="R89" i="1"/>
  <c r="Q89" i="1"/>
  <c r="W88" i="1"/>
  <c r="V88" i="1"/>
  <c r="U88" i="1"/>
  <c r="T88" i="1"/>
  <c r="S88" i="1"/>
  <c r="R88" i="1"/>
  <c r="Q88" i="1"/>
  <c r="W87" i="1"/>
  <c r="V87" i="1"/>
  <c r="U87" i="1"/>
  <c r="T87" i="1"/>
  <c r="S87" i="1"/>
  <c r="R87" i="1"/>
  <c r="Q87" i="1"/>
  <c r="W86" i="1"/>
  <c r="V86" i="1"/>
  <c r="U86" i="1"/>
  <c r="T86" i="1"/>
  <c r="S86" i="1"/>
  <c r="R86" i="1"/>
  <c r="Q86" i="1"/>
  <c r="W85" i="1"/>
  <c r="V85" i="1"/>
  <c r="U85" i="1"/>
  <c r="T85" i="1"/>
  <c r="S85" i="1"/>
  <c r="R85" i="1"/>
  <c r="Q85" i="1"/>
  <c r="W84" i="1"/>
  <c r="V84" i="1"/>
  <c r="U84" i="1"/>
  <c r="T84" i="1"/>
  <c r="S84" i="1"/>
  <c r="R84" i="1"/>
  <c r="Q84" i="1"/>
  <c r="W83" i="1"/>
  <c r="V83" i="1"/>
  <c r="U83" i="1"/>
  <c r="T83" i="1"/>
  <c r="S83" i="1"/>
  <c r="R83" i="1"/>
  <c r="Q83" i="1"/>
  <c r="W82" i="1"/>
  <c r="V82" i="1"/>
  <c r="U82" i="1"/>
  <c r="T82" i="1"/>
  <c r="S82" i="1"/>
  <c r="R82" i="1"/>
  <c r="Q82" i="1"/>
  <c r="W81" i="1"/>
  <c r="V81" i="1"/>
  <c r="U81" i="1"/>
  <c r="T81" i="1"/>
  <c r="S81" i="1"/>
  <c r="R81" i="1"/>
  <c r="Q81" i="1"/>
  <c r="W80" i="1"/>
  <c r="V80" i="1"/>
  <c r="U80" i="1"/>
  <c r="T80" i="1"/>
  <c r="S80" i="1"/>
  <c r="R80" i="1"/>
  <c r="Q80" i="1"/>
  <c r="W79" i="1"/>
  <c r="V79" i="1"/>
  <c r="U79" i="1"/>
  <c r="T79" i="1"/>
  <c r="S79" i="1"/>
  <c r="R79" i="1"/>
  <c r="Q79" i="1"/>
  <c r="W78" i="1"/>
  <c r="V78" i="1"/>
  <c r="U78" i="1"/>
  <c r="T78" i="1"/>
  <c r="S78" i="1"/>
  <c r="R78" i="1"/>
  <c r="Q78" i="1"/>
  <c r="W77" i="1"/>
  <c r="V77" i="1"/>
  <c r="U77" i="1"/>
  <c r="T77" i="1"/>
  <c r="S77" i="1"/>
  <c r="R77" i="1"/>
  <c r="Q77" i="1"/>
  <c r="W76" i="1"/>
  <c r="V76" i="1"/>
  <c r="U76" i="1"/>
  <c r="T76" i="1"/>
  <c r="S76" i="1"/>
  <c r="R76" i="1"/>
  <c r="Q76" i="1"/>
  <c r="W75" i="1"/>
  <c r="V75" i="1"/>
  <c r="U75" i="1"/>
  <c r="T75" i="1"/>
  <c r="S75" i="1"/>
  <c r="R75" i="1"/>
  <c r="Q75" i="1"/>
  <c r="W74" i="1"/>
  <c r="V74" i="1"/>
  <c r="U74" i="1"/>
  <c r="T74" i="1"/>
  <c r="S74" i="1"/>
  <c r="R74" i="1"/>
  <c r="Q74" i="1"/>
  <c r="W73" i="1"/>
  <c r="V73" i="1"/>
  <c r="U73" i="1"/>
  <c r="T73" i="1"/>
  <c r="S73" i="1"/>
  <c r="R73" i="1"/>
  <c r="Q73" i="1"/>
  <c r="W72" i="1"/>
  <c r="V72" i="1"/>
  <c r="U72" i="1"/>
  <c r="T72" i="1"/>
  <c r="S72" i="1"/>
  <c r="R72" i="1"/>
  <c r="Q72" i="1"/>
  <c r="W71" i="1"/>
  <c r="V71" i="1"/>
  <c r="U71" i="1"/>
  <c r="T71" i="1"/>
  <c r="S71" i="1"/>
  <c r="R71" i="1"/>
  <c r="Q71" i="1"/>
  <c r="W70" i="1"/>
  <c r="V70" i="1"/>
  <c r="U70" i="1"/>
  <c r="T70" i="1"/>
  <c r="S70" i="1"/>
  <c r="R70" i="1"/>
  <c r="Q70" i="1"/>
  <c r="W69" i="1"/>
  <c r="V69" i="1"/>
  <c r="U69" i="1"/>
  <c r="T69" i="1"/>
  <c r="S69" i="1"/>
  <c r="R69" i="1"/>
  <c r="Q69" i="1"/>
  <c r="W68" i="1"/>
  <c r="V68" i="1"/>
  <c r="U68" i="1"/>
  <c r="T68" i="1"/>
  <c r="S68" i="1"/>
  <c r="R68" i="1"/>
  <c r="Q68" i="1"/>
  <c r="W67" i="1"/>
  <c r="V67" i="1"/>
  <c r="U67" i="1"/>
  <c r="T67" i="1"/>
  <c r="S67" i="1"/>
  <c r="R67" i="1"/>
  <c r="Q67" i="1"/>
  <c r="W66" i="1"/>
  <c r="V66" i="1"/>
  <c r="U66" i="1"/>
  <c r="T66" i="1"/>
  <c r="S66" i="1"/>
  <c r="R66" i="1"/>
  <c r="Q66" i="1"/>
  <c r="W65" i="1"/>
  <c r="V65" i="1"/>
  <c r="U65" i="1"/>
  <c r="T65" i="1"/>
  <c r="S65" i="1"/>
  <c r="R65" i="1"/>
  <c r="Q65" i="1"/>
  <c r="W64" i="1"/>
  <c r="V64" i="1"/>
  <c r="U64" i="1"/>
  <c r="T64" i="1"/>
  <c r="S64" i="1"/>
  <c r="R64" i="1"/>
  <c r="Q64" i="1"/>
  <c r="W63" i="1"/>
  <c r="V63" i="1"/>
  <c r="U63" i="1"/>
  <c r="T63" i="1"/>
  <c r="S63" i="1"/>
  <c r="R63" i="1"/>
  <c r="Q63" i="1"/>
  <c r="W62" i="1"/>
  <c r="V62" i="1"/>
  <c r="U62" i="1"/>
  <c r="T62" i="1"/>
  <c r="S62" i="1"/>
  <c r="R62" i="1"/>
  <c r="Q62" i="1"/>
  <c r="W61" i="1"/>
  <c r="V61" i="1"/>
  <c r="U61" i="1"/>
  <c r="T61" i="1"/>
  <c r="S61" i="1"/>
  <c r="R61" i="1"/>
  <c r="Q61" i="1"/>
  <c r="W60" i="1"/>
  <c r="V60" i="1"/>
  <c r="U60" i="1"/>
  <c r="T60" i="1"/>
  <c r="S60" i="1"/>
  <c r="R60" i="1"/>
  <c r="Q60" i="1"/>
  <c r="W59" i="1"/>
  <c r="V59" i="1"/>
  <c r="U59" i="1"/>
  <c r="T59" i="1"/>
  <c r="S59" i="1"/>
  <c r="R59" i="1"/>
  <c r="Q59" i="1"/>
  <c r="W58" i="1"/>
  <c r="V58" i="1"/>
  <c r="U58" i="1"/>
  <c r="T58" i="1"/>
  <c r="S58" i="1"/>
  <c r="R58" i="1"/>
  <c r="Q58" i="1"/>
  <c r="W57" i="1"/>
  <c r="V57" i="1"/>
  <c r="U57" i="1"/>
  <c r="T57" i="1"/>
  <c r="S57" i="1"/>
  <c r="R57" i="1"/>
  <c r="Q57" i="1"/>
  <c r="W56" i="1"/>
  <c r="V56" i="1"/>
  <c r="U56" i="1"/>
  <c r="T56" i="1"/>
  <c r="S56" i="1"/>
  <c r="R56" i="1"/>
  <c r="Q56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W52" i="1"/>
  <c r="V52" i="1"/>
  <c r="U52" i="1"/>
  <c r="T52" i="1"/>
  <c r="S52" i="1"/>
  <c r="R52" i="1"/>
  <c r="Q52" i="1"/>
  <c r="W51" i="1"/>
  <c r="V51" i="1"/>
  <c r="U51" i="1"/>
  <c r="T51" i="1"/>
  <c r="S51" i="1"/>
  <c r="R51" i="1"/>
  <c r="Q51" i="1"/>
  <c r="W50" i="1"/>
  <c r="V50" i="1"/>
  <c r="U50" i="1"/>
  <c r="T50" i="1"/>
  <c r="S50" i="1"/>
  <c r="R50" i="1"/>
  <c r="Q50" i="1"/>
  <c r="W49" i="1"/>
  <c r="V49" i="1"/>
  <c r="U49" i="1"/>
  <c r="T49" i="1"/>
  <c r="S49" i="1"/>
  <c r="R49" i="1"/>
  <c r="Q49" i="1"/>
  <c r="W48" i="1"/>
  <c r="V48" i="1"/>
  <c r="U48" i="1"/>
  <c r="T48" i="1"/>
  <c r="S48" i="1"/>
  <c r="R48" i="1"/>
  <c r="Q48" i="1"/>
  <c r="W47" i="1"/>
  <c r="V47" i="1"/>
  <c r="U47" i="1"/>
  <c r="T47" i="1"/>
  <c r="S47" i="1"/>
  <c r="R47" i="1"/>
  <c r="Q47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W44" i="1"/>
  <c r="V44" i="1"/>
  <c r="U44" i="1"/>
  <c r="T44" i="1"/>
  <c r="S44" i="1"/>
  <c r="R44" i="1"/>
  <c r="Q44" i="1"/>
  <c r="W43" i="1"/>
  <c r="V43" i="1"/>
  <c r="U43" i="1"/>
  <c r="T43" i="1"/>
  <c r="S43" i="1"/>
  <c r="R43" i="1"/>
  <c r="Q43" i="1"/>
  <c r="W42" i="1"/>
  <c r="V42" i="1"/>
  <c r="U42" i="1"/>
  <c r="T42" i="1"/>
  <c r="S42" i="1"/>
  <c r="R42" i="1"/>
  <c r="Q42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  <c r="W20" i="1"/>
  <c r="V20" i="1"/>
  <c r="U20" i="1"/>
  <c r="T20" i="1"/>
  <c r="S20" i="1"/>
  <c r="R20" i="1"/>
  <c r="Q20" i="1"/>
  <c r="W19" i="1"/>
  <c r="V19" i="1"/>
  <c r="U19" i="1"/>
  <c r="T19" i="1"/>
  <c r="S19" i="1"/>
  <c r="R19" i="1"/>
  <c r="Q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W4" i="1"/>
  <c r="V4" i="1"/>
  <c r="U4" i="1"/>
  <c r="T4" i="1"/>
  <c r="S4" i="1"/>
  <c r="R4" i="1"/>
  <c r="Q4" i="1"/>
  <c r="W3" i="1"/>
  <c r="V3" i="1"/>
  <c r="U3" i="1"/>
  <c r="T3" i="1"/>
  <c r="S3" i="1"/>
  <c r="R3" i="1"/>
  <c r="Q3" i="1"/>
  <c r="W2" i="1"/>
  <c r="V2" i="1"/>
  <c r="U2" i="1"/>
  <c r="T2" i="1"/>
  <c r="S2" i="1"/>
  <c r="R2" i="1"/>
  <c r="Q2" i="1"/>
  <c r="W280" i="26"/>
  <c r="V280" i="26"/>
  <c r="U280" i="26"/>
  <c r="T280" i="26"/>
  <c r="S280" i="26"/>
  <c r="R280" i="26"/>
  <c r="Q280" i="26"/>
  <c r="W279" i="26"/>
  <c r="V279" i="26"/>
  <c r="U279" i="26"/>
  <c r="T279" i="26"/>
  <c r="S279" i="26"/>
  <c r="R279" i="26"/>
  <c r="Q279" i="26"/>
  <c r="W278" i="26"/>
  <c r="V278" i="26"/>
  <c r="U278" i="26"/>
  <c r="T278" i="26"/>
  <c r="S278" i="26"/>
  <c r="R278" i="26"/>
  <c r="Q278" i="26"/>
  <c r="W277" i="26"/>
  <c r="V277" i="26"/>
  <c r="U277" i="26"/>
  <c r="T277" i="26"/>
  <c r="S277" i="26"/>
  <c r="R277" i="26"/>
  <c r="Q277" i="26"/>
  <c r="W276" i="26"/>
  <c r="V276" i="26"/>
  <c r="U276" i="26"/>
  <c r="T276" i="26"/>
  <c r="S276" i="26"/>
  <c r="R276" i="26"/>
  <c r="Q276" i="26"/>
  <c r="W275" i="26"/>
  <c r="V275" i="26"/>
  <c r="U275" i="26"/>
  <c r="T275" i="26"/>
  <c r="S275" i="26"/>
  <c r="R275" i="26"/>
  <c r="Q275" i="26"/>
  <c r="W274" i="26"/>
  <c r="V274" i="26"/>
  <c r="U274" i="26"/>
  <c r="T274" i="26"/>
  <c r="S274" i="26"/>
  <c r="R274" i="26"/>
  <c r="Q274" i="26"/>
  <c r="W273" i="26"/>
  <c r="V273" i="26"/>
  <c r="U273" i="26"/>
  <c r="T273" i="26"/>
  <c r="S273" i="26"/>
  <c r="R273" i="26"/>
  <c r="Q273" i="26"/>
  <c r="W272" i="26"/>
  <c r="V272" i="26"/>
  <c r="U272" i="26"/>
  <c r="T272" i="26"/>
  <c r="S272" i="26"/>
  <c r="R272" i="26"/>
  <c r="Q272" i="26"/>
  <c r="W271" i="26"/>
  <c r="V271" i="26"/>
  <c r="U271" i="26"/>
  <c r="T271" i="26"/>
  <c r="S271" i="26"/>
  <c r="R271" i="26"/>
  <c r="Q271" i="26"/>
  <c r="W270" i="26"/>
  <c r="V270" i="26"/>
  <c r="U270" i="26"/>
  <c r="T270" i="26"/>
  <c r="S270" i="26"/>
  <c r="R270" i="26"/>
  <c r="Q270" i="26"/>
  <c r="W269" i="26"/>
  <c r="V269" i="26"/>
  <c r="U269" i="26"/>
  <c r="T269" i="26"/>
  <c r="S269" i="26"/>
  <c r="R269" i="26"/>
  <c r="Q269" i="26"/>
  <c r="W268" i="26"/>
  <c r="V268" i="26"/>
  <c r="U268" i="26"/>
  <c r="T268" i="26"/>
  <c r="S268" i="26"/>
  <c r="R268" i="26"/>
  <c r="Q268" i="26"/>
  <c r="W267" i="26"/>
  <c r="V267" i="26"/>
  <c r="U267" i="26"/>
  <c r="T267" i="26"/>
  <c r="S267" i="26"/>
  <c r="R267" i="26"/>
  <c r="Q267" i="26"/>
  <c r="W266" i="26"/>
  <c r="V266" i="26"/>
  <c r="U266" i="26"/>
  <c r="T266" i="26"/>
  <c r="S266" i="26"/>
  <c r="R266" i="26"/>
  <c r="Q266" i="26"/>
  <c r="W265" i="26"/>
  <c r="V265" i="26"/>
  <c r="U265" i="26"/>
  <c r="T265" i="26"/>
  <c r="S265" i="26"/>
  <c r="R265" i="26"/>
  <c r="Q265" i="26"/>
  <c r="W264" i="26"/>
  <c r="V264" i="26"/>
  <c r="U264" i="26"/>
  <c r="T264" i="26"/>
  <c r="S264" i="26"/>
  <c r="R264" i="26"/>
  <c r="Q264" i="26"/>
  <c r="W263" i="26"/>
  <c r="V263" i="26"/>
  <c r="U263" i="26"/>
  <c r="T263" i="26"/>
  <c r="S263" i="26"/>
  <c r="R263" i="26"/>
  <c r="Q263" i="26"/>
  <c r="W262" i="26"/>
  <c r="V262" i="26"/>
  <c r="U262" i="26"/>
  <c r="T262" i="26"/>
  <c r="S262" i="26"/>
  <c r="R262" i="26"/>
  <c r="Q262" i="26"/>
  <c r="W261" i="26"/>
  <c r="V261" i="26"/>
  <c r="U261" i="26"/>
  <c r="T261" i="26"/>
  <c r="S261" i="26"/>
  <c r="R261" i="26"/>
  <c r="Q261" i="26"/>
  <c r="W260" i="26"/>
  <c r="V260" i="26"/>
  <c r="U260" i="26"/>
  <c r="T260" i="26"/>
  <c r="S260" i="26"/>
  <c r="R260" i="26"/>
  <c r="Q260" i="26"/>
  <c r="W259" i="26"/>
  <c r="V259" i="26"/>
  <c r="U259" i="26"/>
  <c r="T259" i="26"/>
  <c r="S259" i="26"/>
  <c r="R259" i="26"/>
  <c r="Q259" i="26"/>
  <c r="W258" i="26"/>
  <c r="V258" i="26"/>
  <c r="U258" i="26"/>
  <c r="T258" i="26"/>
  <c r="S258" i="26"/>
  <c r="R258" i="26"/>
  <c r="Q258" i="26"/>
  <c r="W257" i="26"/>
  <c r="V257" i="26"/>
  <c r="U257" i="26"/>
  <c r="T257" i="26"/>
  <c r="S257" i="26"/>
  <c r="R257" i="26"/>
  <c r="Q257" i="26"/>
  <c r="W256" i="26"/>
  <c r="V256" i="26"/>
  <c r="U256" i="26"/>
  <c r="T256" i="26"/>
  <c r="S256" i="26"/>
  <c r="R256" i="26"/>
  <c r="Q256" i="26"/>
  <c r="W255" i="26"/>
  <c r="V255" i="26"/>
  <c r="U255" i="26"/>
  <c r="T255" i="26"/>
  <c r="S255" i="26"/>
  <c r="R255" i="26"/>
  <c r="Q255" i="26"/>
  <c r="W254" i="26"/>
  <c r="V254" i="26"/>
  <c r="U254" i="26"/>
  <c r="T254" i="26"/>
  <c r="S254" i="26"/>
  <c r="R254" i="26"/>
  <c r="Q254" i="26"/>
  <c r="W253" i="26"/>
  <c r="V253" i="26"/>
  <c r="U253" i="26"/>
  <c r="T253" i="26"/>
  <c r="S253" i="26"/>
  <c r="R253" i="26"/>
  <c r="Q253" i="26"/>
  <c r="W252" i="26"/>
  <c r="V252" i="26"/>
  <c r="U252" i="26"/>
  <c r="T252" i="26"/>
  <c r="S252" i="26"/>
  <c r="R252" i="26"/>
  <c r="Q252" i="26"/>
  <c r="W251" i="26"/>
  <c r="V251" i="26"/>
  <c r="U251" i="26"/>
  <c r="T251" i="26"/>
  <c r="S251" i="26"/>
  <c r="R251" i="26"/>
  <c r="Q251" i="26"/>
  <c r="W250" i="26"/>
  <c r="V250" i="26"/>
  <c r="U250" i="26"/>
  <c r="T250" i="26"/>
  <c r="S250" i="26"/>
  <c r="R250" i="26"/>
  <c r="Q250" i="26"/>
  <c r="W249" i="26"/>
  <c r="V249" i="26"/>
  <c r="U249" i="26"/>
  <c r="T249" i="26"/>
  <c r="S249" i="26"/>
  <c r="R249" i="26"/>
  <c r="Q249" i="26"/>
  <c r="W248" i="26"/>
  <c r="V248" i="26"/>
  <c r="U248" i="26"/>
  <c r="T248" i="26"/>
  <c r="S248" i="26"/>
  <c r="R248" i="26"/>
  <c r="Q248" i="26"/>
  <c r="W247" i="26"/>
  <c r="V247" i="26"/>
  <c r="U247" i="26"/>
  <c r="T247" i="26"/>
  <c r="S247" i="26"/>
  <c r="R247" i="26"/>
  <c r="Q247" i="26"/>
  <c r="W246" i="26"/>
  <c r="V246" i="26"/>
  <c r="U246" i="26"/>
  <c r="T246" i="26"/>
  <c r="S246" i="26"/>
  <c r="R246" i="26"/>
  <c r="Q246" i="26"/>
  <c r="W245" i="26"/>
  <c r="V245" i="26"/>
  <c r="U245" i="26"/>
  <c r="T245" i="26"/>
  <c r="S245" i="26"/>
  <c r="R245" i="26"/>
  <c r="Q245" i="26"/>
  <c r="W244" i="26"/>
  <c r="V244" i="26"/>
  <c r="U244" i="26"/>
  <c r="T244" i="26"/>
  <c r="S244" i="26"/>
  <c r="R244" i="26"/>
  <c r="Q244" i="26"/>
  <c r="W243" i="26"/>
  <c r="V243" i="26"/>
  <c r="U243" i="26"/>
  <c r="T243" i="26"/>
  <c r="S243" i="26"/>
  <c r="R243" i="26"/>
  <c r="Q243" i="26"/>
  <c r="W242" i="26"/>
  <c r="V242" i="26"/>
  <c r="U242" i="26"/>
  <c r="T242" i="26"/>
  <c r="S242" i="26"/>
  <c r="R242" i="26"/>
  <c r="Q242" i="26"/>
  <c r="W241" i="26"/>
  <c r="V241" i="26"/>
  <c r="U241" i="26"/>
  <c r="T241" i="26"/>
  <c r="S241" i="26"/>
  <c r="R241" i="26"/>
  <c r="Q241" i="26"/>
  <c r="W240" i="26"/>
  <c r="V240" i="26"/>
  <c r="U240" i="26"/>
  <c r="T240" i="26"/>
  <c r="S240" i="26"/>
  <c r="R240" i="26"/>
  <c r="Q240" i="26"/>
  <c r="W239" i="26"/>
  <c r="V239" i="26"/>
  <c r="U239" i="26"/>
  <c r="T239" i="26"/>
  <c r="S239" i="26"/>
  <c r="R239" i="26"/>
  <c r="Q239" i="26"/>
  <c r="W238" i="26"/>
  <c r="V238" i="26"/>
  <c r="U238" i="26"/>
  <c r="T238" i="26"/>
  <c r="S238" i="26"/>
  <c r="R238" i="26"/>
  <c r="Q238" i="26"/>
  <c r="W237" i="26"/>
  <c r="V237" i="26"/>
  <c r="U237" i="26"/>
  <c r="T237" i="26"/>
  <c r="S237" i="26"/>
  <c r="R237" i="26"/>
  <c r="Q237" i="26"/>
  <c r="W236" i="26"/>
  <c r="V236" i="26"/>
  <c r="U236" i="26"/>
  <c r="T236" i="26"/>
  <c r="S236" i="26"/>
  <c r="R236" i="26"/>
  <c r="Q236" i="26"/>
  <c r="W235" i="26"/>
  <c r="V235" i="26"/>
  <c r="U235" i="26"/>
  <c r="T235" i="26"/>
  <c r="S235" i="26"/>
  <c r="R235" i="26"/>
  <c r="Q235" i="26"/>
  <c r="W234" i="26"/>
  <c r="V234" i="26"/>
  <c r="U234" i="26"/>
  <c r="T234" i="26"/>
  <c r="S234" i="26"/>
  <c r="R234" i="26"/>
  <c r="Q234" i="26"/>
  <c r="W233" i="26"/>
  <c r="V233" i="26"/>
  <c r="U233" i="26"/>
  <c r="T233" i="26"/>
  <c r="S233" i="26"/>
  <c r="R233" i="26"/>
  <c r="Q233" i="26"/>
  <c r="W232" i="26"/>
  <c r="V232" i="26"/>
  <c r="U232" i="26"/>
  <c r="T232" i="26"/>
  <c r="S232" i="26"/>
  <c r="R232" i="26"/>
  <c r="Q232" i="26"/>
  <c r="W231" i="26"/>
  <c r="V231" i="26"/>
  <c r="U231" i="26"/>
  <c r="T231" i="26"/>
  <c r="S231" i="26"/>
  <c r="R231" i="26"/>
  <c r="Q231" i="26"/>
  <c r="W230" i="26"/>
  <c r="V230" i="26"/>
  <c r="U230" i="26"/>
  <c r="T230" i="26"/>
  <c r="S230" i="26"/>
  <c r="R230" i="26"/>
  <c r="Q230" i="26"/>
  <c r="W229" i="26"/>
  <c r="V229" i="26"/>
  <c r="U229" i="26"/>
  <c r="T229" i="26"/>
  <c r="S229" i="26"/>
  <c r="R229" i="26"/>
  <c r="Q229" i="26"/>
  <c r="W228" i="26"/>
  <c r="V228" i="26"/>
  <c r="U228" i="26"/>
  <c r="T228" i="26"/>
  <c r="S228" i="26"/>
  <c r="R228" i="26"/>
  <c r="Q228" i="26"/>
  <c r="W227" i="26"/>
  <c r="V227" i="26"/>
  <c r="U227" i="26"/>
  <c r="T227" i="26"/>
  <c r="S227" i="26"/>
  <c r="R227" i="26"/>
  <c r="Q227" i="26"/>
  <c r="W226" i="26"/>
  <c r="V226" i="26"/>
  <c r="U226" i="26"/>
  <c r="T226" i="26"/>
  <c r="S226" i="26"/>
  <c r="R226" i="26"/>
  <c r="Q226" i="26"/>
  <c r="W225" i="26"/>
  <c r="V225" i="26"/>
  <c r="U225" i="26"/>
  <c r="T225" i="26"/>
  <c r="S225" i="26"/>
  <c r="R225" i="26"/>
  <c r="Q225" i="26"/>
  <c r="W224" i="26"/>
  <c r="V224" i="26"/>
  <c r="U224" i="26"/>
  <c r="T224" i="26"/>
  <c r="S224" i="26"/>
  <c r="R224" i="26"/>
  <c r="Q224" i="26"/>
  <c r="W223" i="26"/>
  <c r="V223" i="26"/>
  <c r="U223" i="26"/>
  <c r="T223" i="26"/>
  <c r="S223" i="26"/>
  <c r="R223" i="26"/>
  <c r="Q223" i="26"/>
  <c r="W222" i="26"/>
  <c r="V222" i="26"/>
  <c r="U222" i="26"/>
  <c r="T222" i="26"/>
  <c r="S222" i="26"/>
  <c r="R222" i="26"/>
  <c r="Q222" i="26"/>
  <c r="W221" i="26"/>
  <c r="V221" i="26"/>
  <c r="U221" i="26"/>
  <c r="T221" i="26"/>
  <c r="S221" i="26"/>
  <c r="R221" i="26"/>
  <c r="Q221" i="26"/>
  <c r="W220" i="26"/>
  <c r="V220" i="26"/>
  <c r="U220" i="26"/>
  <c r="T220" i="26"/>
  <c r="S220" i="26"/>
  <c r="R220" i="26"/>
  <c r="Q220" i="26"/>
  <c r="W219" i="26"/>
  <c r="V219" i="26"/>
  <c r="U219" i="26"/>
  <c r="T219" i="26"/>
  <c r="S219" i="26"/>
  <c r="R219" i="26"/>
  <c r="Q219" i="26"/>
  <c r="W218" i="26"/>
  <c r="V218" i="26"/>
  <c r="U218" i="26"/>
  <c r="T218" i="26"/>
  <c r="S218" i="26"/>
  <c r="R218" i="26"/>
  <c r="Q218" i="26"/>
  <c r="W217" i="26"/>
  <c r="V217" i="26"/>
  <c r="U217" i="26"/>
  <c r="T217" i="26"/>
  <c r="S217" i="26"/>
  <c r="R217" i="26"/>
  <c r="Q217" i="26"/>
  <c r="W216" i="26"/>
  <c r="V216" i="26"/>
  <c r="U216" i="26"/>
  <c r="T216" i="26"/>
  <c r="S216" i="26"/>
  <c r="R216" i="26"/>
  <c r="Q216" i="26"/>
  <c r="W215" i="26"/>
  <c r="V215" i="26"/>
  <c r="U215" i="26"/>
  <c r="T215" i="26"/>
  <c r="S215" i="26"/>
  <c r="R215" i="26"/>
  <c r="Q215" i="26"/>
  <c r="W214" i="26"/>
  <c r="V214" i="26"/>
  <c r="U214" i="26"/>
  <c r="T214" i="26"/>
  <c r="S214" i="26"/>
  <c r="R214" i="26"/>
  <c r="Q214" i="26"/>
  <c r="W213" i="26"/>
  <c r="V213" i="26"/>
  <c r="U213" i="26"/>
  <c r="T213" i="26"/>
  <c r="S213" i="26"/>
  <c r="R213" i="26"/>
  <c r="Q213" i="26"/>
  <c r="W212" i="26"/>
  <c r="V212" i="26"/>
  <c r="U212" i="26"/>
  <c r="T212" i="26"/>
  <c r="S212" i="26"/>
  <c r="R212" i="26"/>
  <c r="Q212" i="26"/>
  <c r="W211" i="26"/>
  <c r="V211" i="26"/>
  <c r="U211" i="26"/>
  <c r="T211" i="26"/>
  <c r="S211" i="26"/>
  <c r="R211" i="26"/>
  <c r="Q211" i="26"/>
  <c r="W210" i="26"/>
  <c r="V210" i="26"/>
  <c r="U210" i="26"/>
  <c r="T210" i="26"/>
  <c r="S210" i="26"/>
  <c r="R210" i="26"/>
  <c r="Q210" i="26"/>
  <c r="W209" i="26"/>
  <c r="V209" i="26"/>
  <c r="U209" i="26"/>
  <c r="T209" i="26"/>
  <c r="S209" i="26"/>
  <c r="R209" i="26"/>
  <c r="Q209" i="26"/>
  <c r="W208" i="26"/>
  <c r="V208" i="26"/>
  <c r="U208" i="26"/>
  <c r="T208" i="26"/>
  <c r="S208" i="26"/>
  <c r="R208" i="26"/>
  <c r="Q208" i="26"/>
  <c r="W207" i="26"/>
  <c r="V207" i="26"/>
  <c r="U207" i="26"/>
  <c r="T207" i="26"/>
  <c r="S207" i="26"/>
  <c r="R207" i="26"/>
  <c r="Q207" i="26"/>
  <c r="W206" i="26"/>
  <c r="V206" i="26"/>
  <c r="U206" i="26"/>
  <c r="T206" i="26"/>
  <c r="S206" i="26"/>
  <c r="R206" i="26"/>
  <c r="Q206" i="26"/>
  <c r="W205" i="26"/>
  <c r="V205" i="26"/>
  <c r="U205" i="26"/>
  <c r="T205" i="26"/>
  <c r="S205" i="26"/>
  <c r="R205" i="26"/>
  <c r="Q205" i="26"/>
  <c r="W204" i="26"/>
  <c r="V204" i="26"/>
  <c r="U204" i="26"/>
  <c r="T204" i="26"/>
  <c r="S204" i="26"/>
  <c r="R204" i="26"/>
  <c r="Q204" i="26"/>
  <c r="W203" i="26"/>
  <c r="V203" i="26"/>
  <c r="U203" i="26"/>
  <c r="T203" i="26"/>
  <c r="S203" i="26"/>
  <c r="R203" i="26"/>
  <c r="Q203" i="26"/>
  <c r="W202" i="26"/>
  <c r="V202" i="26"/>
  <c r="U202" i="26"/>
  <c r="T202" i="26"/>
  <c r="S202" i="26"/>
  <c r="R202" i="26"/>
  <c r="Q202" i="26"/>
  <c r="W201" i="26"/>
  <c r="V201" i="26"/>
  <c r="U201" i="26"/>
  <c r="T201" i="26"/>
  <c r="S201" i="26"/>
  <c r="R201" i="26"/>
  <c r="Q201" i="26"/>
  <c r="W200" i="26"/>
  <c r="V200" i="26"/>
  <c r="U200" i="26"/>
  <c r="T200" i="26"/>
  <c r="S200" i="26"/>
  <c r="R200" i="26"/>
  <c r="Q200" i="26"/>
  <c r="W199" i="26"/>
  <c r="V199" i="26"/>
  <c r="U199" i="26"/>
  <c r="T199" i="26"/>
  <c r="S199" i="26"/>
  <c r="R199" i="26"/>
  <c r="Q199" i="26"/>
  <c r="W198" i="26"/>
  <c r="V198" i="26"/>
  <c r="U198" i="26"/>
  <c r="T198" i="26"/>
  <c r="S198" i="26"/>
  <c r="R198" i="26"/>
  <c r="Q198" i="26"/>
  <c r="W197" i="26"/>
  <c r="V197" i="26"/>
  <c r="U197" i="26"/>
  <c r="T197" i="26"/>
  <c r="S197" i="26"/>
  <c r="R197" i="26"/>
  <c r="Q197" i="26"/>
  <c r="W196" i="26"/>
  <c r="V196" i="26"/>
  <c r="U196" i="26"/>
  <c r="T196" i="26"/>
  <c r="S196" i="26"/>
  <c r="R196" i="26"/>
  <c r="Q196" i="26"/>
  <c r="W195" i="26"/>
  <c r="V195" i="26"/>
  <c r="U195" i="26"/>
  <c r="T195" i="26"/>
  <c r="S195" i="26"/>
  <c r="R195" i="26"/>
  <c r="Q195" i="26"/>
  <c r="W194" i="26"/>
  <c r="V194" i="26"/>
  <c r="U194" i="26"/>
  <c r="T194" i="26"/>
  <c r="S194" i="26"/>
  <c r="R194" i="26"/>
  <c r="Q194" i="26"/>
  <c r="W193" i="26"/>
  <c r="V193" i="26"/>
  <c r="U193" i="26"/>
  <c r="T193" i="26"/>
  <c r="S193" i="26"/>
  <c r="R193" i="26"/>
  <c r="Q193" i="26"/>
  <c r="W192" i="26"/>
  <c r="V192" i="26"/>
  <c r="U192" i="26"/>
  <c r="T192" i="26"/>
  <c r="S192" i="26"/>
  <c r="R192" i="26"/>
  <c r="Q192" i="26"/>
  <c r="W191" i="26"/>
  <c r="V191" i="26"/>
  <c r="U191" i="26"/>
  <c r="T191" i="26"/>
  <c r="S191" i="26"/>
  <c r="R191" i="26"/>
  <c r="Q191" i="26"/>
  <c r="W190" i="26"/>
  <c r="V190" i="26"/>
  <c r="U190" i="26"/>
  <c r="T190" i="26"/>
  <c r="S190" i="26"/>
  <c r="R190" i="26"/>
  <c r="Q190" i="26"/>
  <c r="W189" i="26"/>
  <c r="V189" i="26"/>
  <c r="U189" i="26"/>
  <c r="T189" i="26"/>
  <c r="S189" i="26"/>
  <c r="R189" i="26"/>
  <c r="Q189" i="26"/>
  <c r="W188" i="26"/>
  <c r="V188" i="26"/>
  <c r="U188" i="26"/>
  <c r="T188" i="26"/>
  <c r="S188" i="26"/>
  <c r="R188" i="26"/>
  <c r="Q188" i="26"/>
  <c r="W187" i="26"/>
  <c r="V187" i="26"/>
  <c r="U187" i="26"/>
  <c r="T187" i="26"/>
  <c r="S187" i="26"/>
  <c r="R187" i="26"/>
  <c r="Q187" i="26"/>
  <c r="W186" i="26"/>
  <c r="V186" i="26"/>
  <c r="U186" i="26"/>
  <c r="T186" i="26"/>
  <c r="S186" i="26"/>
  <c r="R186" i="26"/>
  <c r="Q186" i="26"/>
  <c r="W185" i="26"/>
  <c r="V185" i="26"/>
  <c r="U185" i="26"/>
  <c r="T185" i="26"/>
  <c r="S185" i="26"/>
  <c r="R185" i="26"/>
  <c r="Q185" i="26"/>
  <c r="W184" i="26"/>
  <c r="V184" i="26"/>
  <c r="U184" i="26"/>
  <c r="T184" i="26"/>
  <c r="S184" i="26"/>
  <c r="R184" i="26"/>
  <c r="Q184" i="26"/>
  <c r="W183" i="26"/>
  <c r="V183" i="26"/>
  <c r="U183" i="26"/>
  <c r="T183" i="26"/>
  <c r="S183" i="26"/>
  <c r="R183" i="26"/>
  <c r="Q183" i="26"/>
  <c r="W182" i="26"/>
  <c r="V182" i="26"/>
  <c r="U182" i="26"/>
  <c r="T182" i="26"/>
  <c r="S182" i="26"/>
  <c r="R182" i="26"/>
  <c r="Q182" i="26"/>
  <c r="W181" i="26"/>
  <c r="V181" i="26"/>
  <c r="U181" i="26"/>
  <c r="T181" i="26"/>
  <c r="S181" i="26"/>
  <c r="R181" i="26"/>
  <c r="Q181" i="26"/>
  <c r="W180" i="26"/>
  <c r="V180" i="26"/>
  <c r="U180" i="26"/>
  <c r="T180" i="26"/>
  <c r="S180" i="26"/>
  <c r="R180" i="26"/>
  <c r="Q180" i="26"/>
  <c r="W179" i="26"/>
  <c r="V179" i="26"/>
  <c r="U179" i="26"/>
  <c r="T179" i="26"/>
  <c r="S179" i="26"/>
  <c r="R179" i="26"/>
  <c r="Q179" i="26"/>
  <c r="W178" i="26"/>
  <c r="V178" i="26"/>
  <c r="U178" i="26"/>
  <c r="T178" i="26"/>
  <c r="S178" i="26"/>
  <c r="R178" i="26"/>
  <c r="Q178" i="26"/>
  <c r="W177" i="26"/>
  <c r="V177" i="26"/>
  <c r="U177" i="26"/>
  <c r="T177" i="26"/>
  <c r="S177" i="26"/>
  <c r="R177" i="26"/>
  <c r="Q177" i="26"/>
  <c r="W176" i="26"/>
  <c r="V176" i="26"/>
  <c r="U176" i="26"/>
  <c r="T176" i="26"/>
  <c r="S176" i="26"/>
  <c r="R176" i="26"/>
  <c r="Q176" i="26"/>
  <c r="W175" i="26"/>
  <c r="V175" i="26"/>
  <c r="U175" i="26"/>
  <c r="T175" i="26"/>
  <c r="S175" i="26"/>
  <c r="R175" i="26"/>
  <c r="Q175" i="26"/>
  <c r="W174" i="26"/>
  <c r="V174" i="26"/>
  <c r="U174" i="26"/>
  <c r="T174" i="26"/>
  <c r="S174" i="26"/>
  <c r="R174" i="26"/>
  <c r="Q174" i="26"/>
  <c r="W173" i="26"/>
  <c r="V173" i="26"/>
  <c r="U173" i="26"/>
  <c r="T173" i="26"/>
  <c r="S173" i="26"/>
  <c r="R173" i="26"/>
  <c r="Q173" i="26"/>
  <c r="W172" i="26"/>
  <c r="V172" i="26"/>
  <c r="U172" i="26"/>
  <c r="T172" i="26"/>
  <c r="S172" i="26"/>
  <c r="R172" i="26"/>
  <c r="Q172" i="26"/>
  <c r="W171" i="26"/>
  <c r="V171" i="26"/>
  <c r="U171" i="26"/>
  <c r="T171" i="26"/>
  <c r="S171" i="26"/>
  <c r="R171" i="26"/>
  <c r="Q171" i="26"/>
  <c r="W170" i="26"/>
  <c r="V170" i="26"/>
  <c r="U170" i="26"/>
  <c r="T170" i="26"/>
  <c r="S170" i="26"/>
  <c r="R170" i="26"/>
  <c r="Q170" i="26"/>
  <c r="W169" i="26"/>
  <c r="V169" i="26"/>
  <c r="U169" i="26"/>
  <c r="T169" i="26"/>
  <c r="S169" i="26"/>
  <c r="R169" i="26"/>
  <c r="Q169" i="26"/>
  <c r="W168" i="26"/>
  <c r="V168" i="26"/>
  <c r="U168" i="26"/>
  <c r="T168" i="26"/>
  <c r="S168" i="26"/>
  <c r="R168" i="26"/>
  <c r="Q168" i="26"/>
  <c r="W167" i="26"/>
  <c r="V167" i="26"/>
  <c r="U167" i="26"/>
  <c r="T167" i="26"/>
  <c r="S167" i="26"/>
  <c r="R167" i="26"/>
  <c r="Q167" i="26"/>
  <c r="W166" i="26"/>
  <c r="V166" i="26"/>
  <c r="U166" i="26"/>
  <c r="T166" i="26"/>
  <c r="S166" i="26"/>
  <c r="R166" i="26"/>
  <c r="Q166" i="26"/>
  <c r="W165" i="26"/>
  <c r="V165" i="26"/>
  <c r="U165" i="26"/>
  <c r="T165" i="26"/>
  <c r="S165" i="26"/>
  <c r="R165" i="26"/>
  <c r="Q165" i="26"/>
  <c r="W164" i="26"/>
  <c r="V164" i="26"/>
  <c r="U164" i="26"/>
  <c r="T164" i="26"/>
  <c r="S164" i="26"/>
  <c r="R164" i="26"/>
  <c r="Q164" i="26"/>
  <c r="W163" i="26"/>
  <c r="V163" i="26"/>
  <c r="U163" i="26"/>
  <c r="T163" i="26"/>
  <c r="S163" i="26"/>
  <c r="R163" i="26"/>
  <c r="Q163" i="26"/>
  <c r="W162" i="26"/>
  <c r="V162" i="26"/>
  <c r="U162" i="26"/>
  <c r="T162" i="26"/>
  <c r="S162" i="26"/>
  <c r="R162" i="26"/>
  <c r="Q162" i="26"/>
  <c r="W161" i="26"/>
  <c r="V161" i="26"/>
  <c r="U161" i="26"/>
  <c r="T161" i="26"/>
  <c r="S161" i="26"/>
  <c r="R161" i="26"/>
  <c r="Q161" i="26"/>
  <c r="W160" i="26"/>
  <c r="V160" i="26"/>
  <c r="U160" i="26"/>
  <c r="T160" i="26"/>
  <c r="S160" i="26"/>
  <c r="R160" i="26"/>
  <c r="Q160" i="26"/>
  <c r="W159" i="26"/>
  <c r="V159" i="26"/>
  <c r="U159" i="26"/>
  <c r="T159" i="26"/>
  <c r="S159" i="26"/>
  <c r="R159" i="26"/>
  <c r="Q159" i="26"/>
  <c r="W158" i="26"/>
  <c r="V158" i="26"/>
  <c r="U158" i="26"/>
  <c r="T158" i="26"/>
  <c r="S158" i="26"/>
  <c r="R158" i="26"/>
  <c r="Q158" i="26"/>
  <c r="W157" i="26"/>
  <c r="V157" i="26"/>
  <c r="U157" i="26"/>
  <c r="T157" i="26"/>
  <c r="S157" i="26"/>
  <c r="R157" i="26"/>
  <c r="Q157" i="26"/>
  <c r="W156" i="26"/>
  <c r="V156" i="26"/>
  <c r="U156" i="26"/>
  <c r="T156" i="26"/>
  <c r="S156" i="26"/>
  <c r="R156" i="26"/>
  <c r="Q156" i="26"/>
  <c r="W155" i="26"/>
  <c r="V155" i="26"/>
  <c r="U155" i="26"/>
  <c r="T155" i="26"/>
  <c r="S155" i="26"/>
  <c r="R155" i="26"/>
  <c r="Q155" i="26"/>
  <c r="W154" i="26"/>
  <c r="V154" i="26"/>
  <c r="U154" i="26"/>
  <c r="T154" i="26"/>
  <c r="S154" i="26"/>
  <c r="R154" i="26"/>
  <c r="Q154" i="26"/>
  <c r="W153" i="26"/>
  <c r="V153" i="26"/>
  <c r="U153" i="26"/>
  <c r="T153" i="26"/>
  <c r="S153" i="26"/>
  <c r="R153" i="26"/>
  <c r="Q153" i="26"/>
  <c r="W152" i="26"/>
  <c r="V152" i="26"/>
  <c r="U152" i="26"/>
  <c r="T152" i="26"/>
  <c r="S152" i="26"/>
  <c r="R152" i="26"/>
  <c r="Q152" i="26"/>
  <c r="W151" i="26"/>
  <c r="V151" i="26"/>
  <c r="U151" i="26"/>
  <c r="T151" i="26"/>
  <c r="S151" i="26"/>
  <c r="R151" i="26"/>
  <c r="Q151" i="26"/>
  <c r="W150" i="26"/>
  <c r="V150" i="26"/>
  <c r="U150" i="26"/>
  <c r="T150" i="26"/>
  <c r="S150" i="26"/>
  <c r="R150" i="26"/>
  <c r="Q150" i="26"/>
  <c r="W149" i="26"/>
  <c r="V149" i="26"/>
  <c r="U149" i="26"/>
  <c r="T149" i="26"/>
  <c r="S149" i="26"/>
  <c r="R149" i="26"/>
  <c r="Q149" i="26"/>
  <c r="W148" i="26"/>
  <c r="V148" i="26"/>
  <c r="U148" i="26"/>
  <c r="T148" i="26"/>
  <c r="S148" i="26"/>
  <c r="R148" i="26"/>
  <c r="Q148" i="26"/>
  <c r="W147" i="26"/>
  <c r="V147" i="26"/>
  <c r="U147" i="26"/>
  <c r="T147" i="26"/>
  <c r="S147" i="26"/>
  <c r="R147" i="26"/>
  <c r="Q147" i="26"/>
  <c r="W146" i="26"/>
  <c r="V146" i="26"/>
  <c r="U146" i="26"/>
  <c r="T146" i="26"/>
  <c r="S146" i="26"/>
  <c r="R146" i="26"/>
  <c r="Q146" i="26"/>
  <c r="W145" i="26"/>
  <c r="V145" i="26"/>
  <c r="U145" i="26"/>
  <c r="T145" i="26"/>
  <c r="S145" i="26"/>
  <c r="R145" i="26"/>
  <c r="Q145" i="26"/>
  <c r="W144" i="26"/>
  <c r="V144" i="26"/>
  <c r="U144" i="26"/>
  <c r="T144" i="26"/>
  <c r="S144" i="26"/>
  <c r="R144" i="26"/>
  <c r="Q144" i="26"/>
  <c r="W143" i="26"/>
  <c r="V143" i="26"/>
  <c r="U143" i="26"/>
  <c r="T143" i="26"/>
  <c r="S143" i="26"/>
  <c r="R143" i="26"/>
  <c r="Q143" i="26"/>
  <c r="W142" i="26"/>
  <c r="V142" i="26"/>
  <c r="U142" i="26"/>
  <c r="T142" i="26"/>
  <c r="S142" i="26"/>
  <c r="R142" i="26"/>
  <c r="Q142" i="26"/>
  <c r="W141" i="26"/>
  <c r="V141" i="26"/>
  <c r="U141" i="26"/>
  <c r="T141" i="26"/>
  <c r="S141" i="26"/>
  <c r="R141" i="26"/>
  <c r="Q141" i="26"/>
  <c r="W140" i="26"/>
  <c r="V140" i="26"/>
  <c r="U140" i="26"/>
  <c r="T140" i="26"/>
  <c r="S140" i="26"/>
  <c r="R140" i="26"/>
  <c r="Q140" i="26"/>
  <c r="W139" i="26"/>
  <c r="V139" i="26"/>
  <c r="U139" i="26"/>
  <c r="T139" i="26"/>
  <c r="S139" i="26"/>
  <c r="R139" i="26"/>
  <c r="Q139" i="26"/>
  <c r="W138" i="26"/>
  <c r="V138" i="26"/>
  <c r="U138" i="26"/>
  <c r="T138" i="26"/>
  <c r="S138" i="26"/>
  <c r="R138" i="26"/>
  <c r="Q138" i="26"/>
  <c r="W137" i="26"/>
  <c r="V137" i="26"/>
  <c r="U137" i="26"/>
  <c r="T137" i="26"/>
  <c r="S137" i="26"/>
  <c r="R137" i="26"/>
  <c r="Q137" i="26"/>
  <c r="W136" i="26"/>
  <c r="V136" i="26"/>
  <c r="U136" i="26"/>
  <c r="T136" i="26"/>
  <c r="S136" i="26"/>
  <c r="R136" i="26"/>
  <c r="Q136" i="26"/>
  <c r="W135" i="26"/>
  <c r="V135" i="26"/>
  <c r="U135" i="26"/>
  <c r="T135" i="26"/>
  <c r="S135" i="26"/>
  <c r="R135" i="26"/>
  <c r="Q135" i="26"/>
  <c r="W134" i="26"/>
  <c r="V134" i="26"/>
  <c r="U134" i="26"/>
  <c r="T134" i="26"/>
  <c r="S134" i="26"/>
  <c r="R134" i="26"/>
  <c r="Q134" i="26"/>
  <c r="W133" i="26"/>
  <c r="V133" i="26"/>
  <c r="U133" i="26"/>
  <c r="T133" i="26"/>
  <c r="S133" i="26"/>
  <c r="R133" i="26"/>
  <c r="Q133" i="26"/>
  <c r="W132" i="26"/>
  <c r="V132" i="26"/>
  <c r="U132" i="26"/>
  <c r="T132" i="26"/>
  <c r="S132" i="26"/>
  <c r="R132" i="26"/>
  <c r="Q132" i="26"/>
  <c r="W131" i="26"/>
  <c r="V131" i="26"/>
  <c r="U131" i="26"/>
  <c r="T131" i="26"/>
  <c r="S131" i="26"/>
  <c r="R131" i="26"/>
  <c r="Q131" i="26"/>
  <c r="W130" i="26"/>
  <c r="V130" i="26"/>
  <c r="U130" i="26"/>
  <c r="T130" i="26"/>
  <c r="S130" i="26"/>
  <c r="R130" i="26"/>
  <c r="Q130" i="26"/>
  <c r="W129" i="26"/>
  <c r="V129" i="26"/>
  <c r="U129" i="26"/>
  <c r="T129" i="26"/>
  <c r="S129" i="26"/>
  <c r="R129" i="26"/>
  <c r="Q129" i="26"/>
  <c r="W128" i="26"/>
  <c r="V128" i="26"/>
  <c r="U128" i="26"/>
  <c r="T128" i="26"/>
  <c r="S128" i="26"/>
  <c r="R128" i="26"/>
  <c r="Q128" i="26"/>
  <c r="W127" i="26"/>
  <c r="V127" i="26"/>
  <c r="U127" i="26"/>
  <c r="T127" i="26"/>
  <c r="S127" i="26"/>
  <c r="R127" i="26"/>
  <c r="Q127" i="26"/>
  <c r="W126" i="26"/>
  <c r="V126" i="26"/>
  <c r="U126" i="26"/>
  <c r="T126" i="26"/>
  <c r="S126" i="26"/>
  <c r="R126" i="26"/>
  <c r="Q126" i="26"/>
  <c r="W125" i="26"/>
  <c r="V125" i="26"/>
  <c r="U125" i="26"/>
  <c r="T125" i="26"/>
  <c r="S125" i="26"/>
  <c r="R125" i="26"/>
  <c r="Q125" i="26"/>
  <c r="W124" i="26"/>
  <c r="V124" i="26"/>
  <c r="U124" i="26"/>
  <c r="T124" i="26"/>
  <c r="S124" i="26"/>
  <c r="R124" i="26"/>
  <c r="Q124" i="26"/>
  <c r="W123" i="26"/>
  <c r="V123" i="26"/>
  <c r="U123" i="26"/>
  <c r="T123" i="26"/>
  <c r="S123" i="26"/>
  <c r="R123" i="26"/>
  <c r="Q123" i="26"/>
  <c r="W122" i="26"/>
  <c r="V122" i="26"/>
  <c r="U122" i="26"/>
  <c r="T122" i="26"/>
  <c r="S122" i="26"/>
  <c r="R122" i="26"/>
  <c r="Q122" i="26"/>
  <c r="W121" i="26"/>
  <c r="V121" i="26"/>
  <c r="U121" i="26"/>
  <c r="T121" i="26"/>
  <c r="S121" i="26"/>
  <c r="R121" i="26"/>
  <c r="Q121" i="26"/>
  <c r="W120" i="26"/>
  <c r="V120" i="26"/>
  <c r="U120" i="26"/>
  <c r="T120" i="26"/>
  <c r="S120" i="26"/>
  <c r="R120" i="26"/>
  <c r="Q120" i="26"/>
  <c r="W119" i="26"/>
  <c r="V119" i="26"/>
  <c r="U119" i="26"/>
  <c r="T119" i="26"/>
  <c r="S119" i="26"/>
  <c r="R119" i="26"/>
  <c r="Q119" i="26"/>
  <c r="W118" i="26"/>
  <c r="V118" i="26"/>
  <c r="U118" i="26"/>
  <c r="T118" i="26"/>
  <c r="S118" i="26"/>
  <c r="R118" i="26"/>
  <c r="Q118" i="26"/>
  <c r="W117" i="26"/>
  <c r="V117" i="26"/>
  <c r="U117" i="26"/>
  <c r="T117" i="26"/>
  <c r="S117" i="26"/>
  <c r="R117" i="26"/>
  <c r="Q117" i="26"/>
  <c r="W116" i="26"/>
  <c r="V116" i="26"/>
  <c r="U116" i="26"/>
  <c r="T116" i="26"/>
  <c r="S116" i="26"/>
  <c r="R116" i="26"/>
  <c r="Q116" i="26"/>
  <c r="W115" i="26"/>
  <c r="V115" i="26"/>
  <c r="U115" i="26"/>
  <c r="T115" i="26"/>
  <c r="S115" i="26"/>
  <c r="R115" i="26"/>
  <c r="Q115" i="26"/>
  <c r="W114" i="26"/>
  <c r="V114" i="26"/>
  <c r="U114" i="26"/>
  <c r="T114" i="26"/>
  <c r="S114" i="26"/>
  <c r="R114" i="26"/>
  <c r="Q114" i="26"/>
  <c r="W113" i="26"/>
  <c r="V113" i="26"/>
  <c r="U113" i="26"/>
  <c r="T113" i="26"/>
  <c r="S113" i="26"/>
  <c r="R113" i="26"/>
  <c r="Q113" i="26"/>
  <c r="W112" i="26"/>
  <c r="V112" i="26"/>
  <c r="U112" i="26"/>
  <c r="T112" i="26"/>
  <c r="S112" i="26"/>
  <c r="R112" i="26"/>
  <c r="Q112" i="26"/>
  <c r="W111" i="26"/>
  <c r="V111" i="26"/>
  <c r="U111" i="26"/>
  <c r="T111" i="26"/>
  <c r="S111" i="26"/>
  <c r="R111" i="26"/>
  <c r="Q111" i="26"/>
  <c r="W110" i="26"/>
  <c r="V110" i="26"/>
  <c r="U110" i="26"/>
  <c r="T110" i="26"/>
  <c r="S110" i="26"/>
  <c r="R110" i="26"/>
  <c r="Q110" i="26"/>
  <c r="W109" i="26"/>
  <c r="V109" i="26"/>
  <c r="U109" i="26"/>
  <c r="T109" i="26"/>
  <c r="S109" i="26"/>
  <c r="R109" i="26"/>
  <c r="Q109" i="26"/>
  <c r="W108" i="26"/>
  <c r="V108" i="26"/>
  <c r="U108" i="26"/>
  <c r="T108" i="26"/>
  <c r="S108" i="26"/>
  <c r="R108" i="26"/>
  <c r="Q108" i="26"/>
  <c r="W107" i="26"/>
  <c r="V107" i="26"/>
  <c r="U107" i="26"/>
  <c r="T107" i="26"/>
  <c r="S107" i="26"/>
  <c r="R107" i="26"/>
  <c r="Q107" i="26"/>
  <c r="W106" i="26"/>
  <c r="V106" i="26"/>
  <c r="U106" i="26"/>
  <c r="T106" i="26"/>
  <c r="S106" i="26"/>
  <c r="R106" i="26"/>
  <c r="Q106" i="26"/>
  <c r="W105" i="26"/>
  <c r="V105" i="26"/>
  <c r="U105" i="26"/>
  <c r="T105" i="26"/>
  <c r="S105" i="26"/>
  <c r="R105" i="26"/>
  <c r="Q105" i="26"/>
  <c r="W104" i="26"/>
  <c r="V104" i="26"/>
  <c r="U104" i="26"/>
  <c r="T104" i="26"/>
  <c r="S104" i="26"/>
  <c r="R104" i="26"/>
  <c r="Q104" i="26"/>
  <c r="W103" i="26"/>
  <c r="V103" i="26"/>
  <c r="U103" i="26"/>
  <c r="T103" i="26"/>
  <c r="S103" i="26"/>
  <c r="R103" i="26"/>
  <c r="Q103" i="26"/>
  <c r="W102" i="26"/>
  <c r="V102" i="26"/>
  <c r="U102" i="26"/>
  <c r="T102" i="26"/>
  <c r="S102" i="26"/>
  <c r="R102" i="26"/>
  <c r="Q102" i="26"/>
  <c r="W101" i="26"/>
  <c r="V101" i="26"/>
  <c r="U101" i="26"/>
  <c r="T101" i="26"/>
  <c r="S101" i="26"/>
  <c r="R101" i="26"/>
  <c r="Q101" i="26"/>
  <c r="W100" i="26"/>
  <c r="V100" i="26"/>
  <c r="U100" i="26"/>
  <c r="T100" i="26"/>
  <c r="S100" i="26"/>
  <c r="R100" i="26"/>
  <c r="Q100" i="26"/>
  <c r="W99" i="26"/>
  <c r="V99" i="26"/>
  <c r="U99" i="26"/>
  <c r="T99" i="26"/>
  <c r="S99" i="26"/>
  <c r="R99" i="26"/>
  <c r="Q99" i="26"/>
  <c r="W98" i="26"/>
  <c r="V98" i="26"/>
  <c r="U98" i="26"/>
  <c r="T98" i="26"/>
  <c r="S98" i="26"/>
  <c r="R98" i="26"/>
  <c r="Q98" i="26"/>
  <c r="W97" i="26"/>
  <c r="V97" i="26"/>
  <c r="U97" i="26"/>
  <c r="T97" i="26"/>
  <c r="S97" i="26"/>
  <c r="R97" i="26"/>
  <c r="Q97" i="26"/>
  <c r="W96" i="26"/>
  <c r="V96" i="26"/>
  <c r="U96" i="26"/>
  <c r="T96" i="26"/>
  <c r="S96" i="26"/>
  <c r="R96" i="26"/>
  <c r="Q96" i="26"/>
  <c r="W95" i="26"/>
  <c r="V95" i="26"/>
  <c r="U95" i="26"/>
  <c r="T95" i="26"/>
  <c r="S95" i="26"/>
  <c r="R95" i="26"/>
  <c r="Q95" i="26"/>
  <c r="W94" i="26"/>
  <c r="V94" i="26"/>
  <c r="U94" i="26"/>
  <c r="T94" i="26"/>
  <c r="S94" i="26"/>
  <c r="R94" i="26"/>
  <c r="Q94" i="26"/>
  <c r="W93" i="26"/>
  <c r="V93" i="26"/>
  <c r="U93" i="26"/>
  <c r="T93" i="26"/>
  <c r="S93" i="26"/>
  <c r="R93" i="26"/>
  <c r="Q93" i="26"/>
  <c r="W92" i="26"/>
  <c r="V92" i="26"/>
  <c r="U92" i="26"/>
  <c r="T92" i="26"/>
  <c r="S92" i="26"/>
  <c r="R92" i="26"/>
  <c r="Q92" i="26"/>
  <c r="W91" i="26"/>
  <c r="V91" i="26"/>
  <c r="U91" i="26"/>
  <c r="T91" i="26"/>
  <c r="S91" i="26"/>
  <c r="R91" i="26"/>
  <c r="Q91" i="26"/>
  <c r="W90" i="26"/>
  <c r="V90" i="26"/>
  <c r="U90" i="26"/>
  <c r="T90" i="26"/>
  <c r="S90" i="26"/>
  <c r="R90" i="26"/>
  <c r="Q90" i="26"/>
  <c r="W89" i="26"/>
  <c r="V89" i="26"/>
  <c r="U89" i="26"/>
  <c r="T89" i="26"/>
  <c r="S89" i="26"/>
  <c r="R89" i="26"/>
  <c r="Q89" i="26"/>
  <c r="W88" i="26"/>
  <c r="V88" i="26"/>
  <c r="U88" i="26"/>
  <c r="T88" i="26"/>
  <c r="S88" i="26"/>
  <c r="R88" i="26"/>
  <c r="Q88" i="26"/>
  <c r="W87" i="26"/>
  <c r="V87" i="26"/>
  <c r="U87" i="26"/>
  <c r="T87" i="26"/>
  <c r="S87" i="26"/>
  <c r="R87" i="26"/>
  <c r="Q87" i="26"/>
  <c r="W86" i="26"/>
  <c r="V86" i="26"/>
  <c r="U86" i="26"/>
  <c r="T86" i="26"/>
  <c r="S86" i="26"/>
  <c r="R86" i="26"/>
  <c r="Q86" i="26"/>
  <c r="W85" i="26"/>
  <c r="V85" i="26"/>
  <c r="U85" i="26"/>
  <c r="T85" i="26"/>
  <c r="S85" i="26"/>
  <c r="R85" i="26"/>
  <c r="Q85" i="26"/>
  <c r="W84" i="26"/>
  <c r="V84" i="26"/>
  <c r="U84" i="26"/>
  <c r="T84" i="26"/>
  <c r="S84" i="26"/>
  <c r="R84" i="26"/>
  <c r="Q84" i="26"/>
  <c r="W83" i="26"/>
  <c r="V83" i="26"/>
  <c r="U83" i="26"/>
  <c r="T83" i="26"/>
  <c r="S83" i="26"/>
  <c r="R83" i="26"/>
  <c r="Q83" i="26"/>
  <c r="W82" i="26"/>
  <c r="V82" i="26"/>
  <c r="U82" i="26"/>
  <c r="T82" i="26"/>
  <c r="S82" i="26"/>
  <c r="R82" i="26"/>
  <c r="Q82" i="26"/>
  <c r="W81" i="26"/>
  <c r="V81" i="26"/>
  <c r="U81" i="26"/>
  <c r="T81" i="26"/>
  <c r="S81" i="26"/>
  <c r="R81" i="26"/>
  <c r="Q81" i="26"/>
  <c r="W80" i="26"/>
  <c r="V80" i="26"/>
  <c r="U80" i="26"/>
  <c r="T80" i="26"/>
  <c r="S80" i="26"/>
  <c r="R80" i="26"/>
  <c r="Q80" i="26"/>
  <c r="W79" i="26"/>
  <c r="V79" i="26"/>
  <c r="U79" i="26"/>
  <c r="T79" i="26"/>
  <c r="S79" i="26"/>
  <c r="R79" i="26"/>
  <c r="Q79" i="26"/>
  <c r="W78" i="26"/>
  <c r="V78" i="26"/>
  <c r="U78" i="26"/>
  <c r="T78" i="26"/>
  <c r="S78" i="26"/>
  <c r="R78" i="26"/>
  <c r="Q78" i="26"/>
  <c r="W77" i="26"/>
  <c r="V77" i="26"/>
  <c r="U77" i="26"/>
  <c r="T77" i="26"/>
  <c r="S77" i="26"/>
  <c r="R77" i="26"/>
  <c r="Q77" i="26"/>
  <c r="W76" i="26"/>
  <c r="V76" i="26"/>
  <c r="U76" i="26"/>
  <c r="T76" i="26"/>
  <c r="S76" i="26"/>
  <c r="R76" i="26"/>
  <c r="Q76" i="26"/>
  <c r="W75" i="26"/>
  <c r="V75" i="26"/>
  <c r="U75" i="26"/>
  <c r="T75" i="26"/>
  <c r="S75" i="26"/>
  <c r="R75" i="26"/>
  <c r="Q75" i="26"/>
  <c r="W74" i="26"/>
  <c r="V74" i="26"/>
  <c r="U74" i="26"/>
  <c r="T74" i="26"/>
  <c r="S74" i="26"/>
  <c r="R74" i="26"/>
  <c r="Q74" i="26"/>
  <c r="W73" i="26"/>
  <c r="V73" i="26"/>
  <c r="U73" i="26"/>
  <c r="T73" i="26"/>
  <c r="S73" i="26"/>
  <c r="R73" i="26"/>
  <c r="Q73" i="26"/>
  <c r="W72" i="26"/>
  <c r="V72" i="26"/>
  <c r="U72" i="26"/>
  <c r="T72" i="26"/>
  <c r="S72" i="26"/>
  <c r="R72" i="26"/>
  <c r="Q72" i="26"/>
  <c r="W71" i="26"/>
  <c r="V71" i="26"/>
  <c r="U71" i="26"/>
  <c r="T71" i="26"/>
  <c r="S71" i="26"/>
  <c r="R71" i="26"/>
  <c r="Q71" i="26"/>
  <c r="W70" i="26"/>
  <c r="V70" i="26"/>
  <c r="U70" i="26"/>
  <c r="T70" i="26"/>
  <c r="S70" i="26"/>
  <c r="R70" i="26"/>
  <c r="Q70" i="26"/>
  <c r="W69" i="26"/>
  <c r="V69" i="26"/>
  <c r="U69" i="26"/>
  <c r="T69" i="26"/>
  <c r="S69" i="26"/>
  <c r="R69" i="26"/>
  <c r="Q69" i="26"/>
  <c r="W68" i="26"/>
  <c r="V68" i="26"/>
  <c r="U68" i="26"/>
  <c r="T68" i="26"/>
  <c r="S68" i="26"/>
  <c r="R68" i="26"/>
  <c r="Q68" i="26"/>
  <c r="W67" i="26"/>
  <c r="V67" i="26"/>
  <c r="U67" i="26"/>
  <c r="T67" i="26"/>
  <c r="S67" i="26"/>
  <c r="R67" i="26"/>
  <c r="Q67" i="26"/>
  <c r="W66" i="26"/>
  <c r="V66" i="26"/>
  <c r="U66" i="26"/>
  <c r="T66" i="26"/>
  <c r="S66" i="26"/>
  <c r="R66" i="26"/>
  <c r="Q66" i="26"/>
  <c r="W65" i="26"/>
  <c r="V65" i="26"/>
  <c r="U65" i="26"/>
  <c r="T65" i="26"/>
  <c r="S65" i="26"/>
  <c r="R65" i="26"/>
  <c r="Q65" i="26"/>
  <c r="W64" i="26"/>
  <c r="V64" i="26"/>
  <c r="U64" i="26"/>
  <c r="T64" i="26"/>
  <c r="S64" i="26"/>
  <c r="R64" i="26"/>
  <c r="Q64" i="26"/>
  <c r="W63" i="26"/>
  <c r="V63" i="26"/>
  <c r="U63" i="26"/>
  <c r="T63" i="26"/>
  <c r="S63" i="26"/>
  <c r="R63" i="26"/>
  <c r="Q63" i="26"/>
  <c r="W62" i="26"/>
  <c r="V62" i="26"/>
  <c r="U62" i="26"/>
  <c r="T62" i="26"/>
  <c r="S62" i="26"/>
  <c r="R62" i="26"/>
  <c r="Q62" i="26"/>
  <c r="W61" i="26"/>
  <c r="V61" i="26"/>
  <c r="U61" i="26"/>
  <c r="T61" i="26"/>
  <c r="S61" i="26"/>
  <c r="R61" i="26"/>
  <c r="Q61" i="26"/>
  <c r="W60" i="26"/>
  <c r="V60" i="26"/>
  <c r="U60" i="26"/>
  <c r="T60" i="26"/>
  <c r="S60" i="26"/>
  <c r="R60" i="26"/>
  <c r="Q60" i="26"/>
  <c r="W59" i="26"/>
  <c r="V59" i="26"/>
  <c r="U59" i="26"/>
  <c r="T59" i="26"/>
  <c r="S59" i="26"/>
  <c r="R59" i="26"/>
  <c r="Q59" i="26"/>
  <c r="W58" i="26"/>
  <c r="V58" i="26"/>
  <c r="U58" i="26"/>
  <c r="T58" i="26"/>
  <c r="S58" i="26"/>
  <c r="R58" i="26"/>
  <c r="Q58" i="26"/>
  <c r="W57" i="26"/>
  <c r="V57" i="26"/>
  <c r="U57" i="26"/>
  <c r="T57" i="26"/>
  <c r="S57" i="26"/>
  <c r="R57" i="26"/>
  <c r="Q57" i="26"/>
  <c r="W56" i="26"/>
  <c r="V56" i="26"/>
  <c r="U56" i="26"/>
  <c r="T56" i="26"/>
  <c r="S56" i="26"/>
  <c r="R56" i="26"/>
  <c r="Q56" i="26"/>
  <c r="W55" i="26"/>
  <c r="V55" i="26"/>
  <c r="U55" i="26"/>
  <c r="T55" i="26"/>
  <c r="S55" i="26"/>
  <c r="R55" i="26"/>
  <c r="Q55" i="26"/>
  <c r="W54" i="26"/>
  <c r="V54" i="26"/>
  <c r="U54" i="26"/>
  <c r="T54" i="26"/>
  <c r="S54" i="26"/>
  <c r="R54" i="26"/>
  <c r="Q54" i="26"/>
  <c r="W53" i="26"/>
  <c r="V53" i="26"/>
  <c r="U53" i="26"/>
  <c r="T53" i="26"/>
  <c r="S53" i="26"/>
  <c r="R53" i="26"/>
  <c r="Q53" i="26"/>
  <c r="W52" i="26"/>
  <c r="V52" i="26"/>
  <c r="U52" i="26"/>
  <c r="T52" i="26"/>
  <c r="S52" i="26"/>
  <c r="R52" i="26"/>
  <c r="Q52" i="26"/>
  <c r="W51" i="26"/>
  <c r="V51" i="26"/>
  <c r="U51" i="26"/>
  <c r="T51" i="26"/>
  <c r="S51" i="26"/>
  <c r="R51" i="26"/>
  <c r="Q51" i="26"/>
  <c r="W50" i="26"/>
  <c r="V50" i="26"/>
  <c r="U50" i="26"/>
  <c r="T50" i="26"/>
  <c r="S50" i="26"/>
  <c r="R50" i="26"/>
  <c r="Q50" i="26"/>
  <c r="W49" i="26"/>
  <c r="V49" i="26"/>
  <c r="U49" i="26"/>
  <c r="T49" i="26"/>
  <c r="S49" i="26"/>
  <c r="R49" i="26"/>
  <c r="Q49" i="26"/>
  <c r="W48" i="26"/>
  <c r="V48" i="26"/>
  <c r="U48" i="26"/>
  <c r="T48" i="26"/>
  <c r="S48" i="26"/>
  <c r="R48" i="26"/>
  <c r="Q48" i="26"/>
  <c r="W47" i="26"/>
  <c r="V47" i="26"/>
  <c r="U47" i="26"/>
  <c r="T47" i="26"/>
  <c r="S47" i="26"/>
  <c r="R47" i="26"/>
  <c r="Q47" i="26"/>
  <c r="W46" i="26"/>
  <c r="V46" i="26"/>
  <c r="U46" i="26"/>
  <c r="T46" i="26"/>
  <c r="S46" i="26"/>
  <c r="R46" i="26"/>
  <c r="Q46" i="26"/>
  <c r="W45" i="26"/>
  <c r="V45" i="26"/>
  <c r="U45" i="26"/>
  <c r="T45" i="26"/>
  <c r="S45" i="26"/>
  <c r="R45" i="26"/>
  <c r="Q45" i="26"/>
  <c r="W44" i="26"/>
  <c r="V44" i="26"/>
  <c r="U44" i="26"/>
  <c r="T44" i="26"/>
  <c r="S44" i="26"/>
  <c r="R44" i="26"/>
  <c r="Q44" i="26"/>
  <c r="W43" i="26"/>
  <c r="V43" i="26"/>
  <c r="U43" i="26"/>
  <c r="T43" i="26"/>
  <c r="S43" i="26"/>
  <c r="R43" i="26"/>
  <c r="Q43" i="26"/>
  <c r="W42" i="26"/>
  <c r="V42" i="26"/>
  <c r="U42" i="26"/>
  <c r="T42" i="26"/>
  <c r="S42" i="26"/>
  <c r="R42" i="26"/>
  <c r="Q42" i="26"/>
  <c r="W41" i="26"/>
  <c r="V41" i="26"/>
  <c r="U41" i="26"/>
  <c r="T41" i="26"/>
  <c r="S41" i="26"/>
  <c r="R41" i="26"/>
  <c r="Q41" i="26"/>
  <c r="W40" i="26"/>
  <c r="V40" i="26"/>
  <c r="U40" i="26"/>
  <c r="T40" i="26"/>
  <c r="S40" i="26"/>
  <c r="R40" i="26"/>
  <c r="Q40" i="26"/>
  <c r="W39" i="26"/>
  <c r="V39" i="26"/>
  <c r="U39" i="26"/>
  <c r="T39" i="26"/>
  <c r="S39" i="26"/>
  <c r="R39" i="26"/>
  <c r="Q39" i="26"/>
  <c r="W38" i="26"/>
  <c r="V38" i="26"/>
  <c r="U38" i="26"/>
  <c r="T38" i="26"/>
  <c r="S38" i="26"/>
  <c r="R38" i="26"/>
  <c r="Q38" i="26"/>
  <c r="W37" i="26"/>
  <c r="V37" i="26"/>
  <c r="U37" i="26"/>
  <c r="T37" i="26"/>
  <c r="S37" i="26"/>
  <c r="R37" i="26"/>
  <c r="Q37" i="26"/>
  <c r="W36" i="26"/>
  <c r="V36" i="26"/>
  <c r="U36" i="26"/>
  <c r="T36" i="26"/>
  <c r="S36" i="26"/>
  <c r="R36" i="26"/>
  <c r="Q36" i="26"/>
  <c r="W35" i="26"/>
  <c r="V35" i="26"/>
  <c r="U35" i="26"/>
  <c r="T35" i="26"/>
  <c r="S35" i="26"/>
  <c r="R35" i="26"/>
  <c r="Q35" i="26"/>
  <c r="W34" i="26"/>
  <c r="V34" i="26"/>
  <c r="U34" i="26"/>
  <c r="T34" i="26"/>
  <c r="S34" i="26"/>
  <c r="R34" i="26"/>
  <c r="Q34" i="26"/>
  <c r="W33" i="26"/>
  <c r="V33" i="26"/>
  <c r="U33" i="26"/>
  <c r="T33" i="26"/>
  <c r="S33" i="26"/>
  <c r="R33" i="26"/>
  <c r="Q33" i="26"/>
  <c r="W32" i="26"/>
  <c r="V32" i="26"/>
  <c r="U32" i="26"/>
  <c r="T32" i="26"/>
  <c r="S32" i="26"/>
  <c r="R32" i="26"/>
  <c r="Q32" i="26"/>
  <c r="W31" i="26"/>
  <c r="V31" i="26"/>
  <c r="U31" i="26"/>
  <c r="T31" i="26"/>
  <c r="S31" i="26"/>
  <c r="R31" i="26"/>
  <c r="Q31" i="26"/>
  <c r="W30" i="26"/>
  <c r="V30" i="26"/>
  <c r="U30" i="26"/>
  <c r="T30" i="26"/>
  <c r="S30" i="26"/>
  <c r="R30" i="26"/>
  <c r="Q30" i="26"/>
  <c r="W29" i="26"/>
  <c r="V29" i="26"/>
  <c r="U29" i="26"/>
  <c r="T29" i="26"/>
  <c r="S29" i="26"/>
  <c r="R29" i="26"/>
  <c r="Q29" i="26"/>
  <c r="W28" i="26"/>
  <c r="V28" i="26"/>
  <c r="U28" i="26"/>
  <c r="T28" i="26"/>
  <c r="S28" i="26"/>
  <c r="R28" i="26"/>
  <c r="Q28" i="26"/>
  <c r="W27" i="26"/>
  <c r="V27" i="26"/>
  <c r="U27" i="26"/>
  <c r="T27" i="26"/>
  <c r="S27" i="26"/>
  <c r="R27" i="26"/>
  <c r="Q27" i="26"/>
  <c r="W26" i="26"/>
  <c r="V26" i="26"/>
  <c r="U26" i="26"/>
  <c r="T26" i="26"/>
  <c r="S26" i="26"/>
  <c r="R26" i="26"/>
  <c r="Q26" i="26"/>
  <c r="W25" i="26"/>
  <c r="V25" i="26"/>
  <c r="U25" i="26"/>
  <c r="T25" i="26"/>
  <c r="S25" i="26"/>
  <c r="R25" i="26"/>
  <c r="Q25" i="26"/>
  <c r="W24" i="26"/>
  <c r="V24" i="26"/>
  <c r="U24" i="26"/>
  <c r="T24" i="26"/>
  <c r="S24" i="26"/>
  <c r="R24" i="26"/>
  <c r="Q24" i="26"/>
  <c r="W23" i="26"/>
  <c r="V23" i="26"/>
  <c r="U23" i="26"/>
  <c r="T23" i="26"/>
  <c r="S23" i="26"/>
  <c r="R23" i="26"/>
  <c r="Q23" i="26"/>
  <c r="W22" i="26"/>
  <c r="V22" i="26"/>
  <c r="U22" i="26"/>
  <c r="T22" i="26"/>
  <c r="S22" i="26"/>
  <c r="R22" i="26"/>
  <c r="Q22" i="26"/>
  <c r="W21" i="26"/>
  <c r="V21" i="26"/>
  <c r="U21" i="26"/>
  <c r="T21" i="26"/>
  <c r="S21" i="26"/>
  <c r="R21" i="26"/>
  <c r="Q21" i="26"/>
  <c r="W20" i="26"/>
  <c r="V20" i="26"/>
  <c r="U20" i="26"/>
  <c r="T20" i="26"/>
  <c r="S20" i="26"/>
  <c r="R20" i="26"/>
  <c r="Q20" i="26"/>
  <c r="W19" i="26"/>
  <c r="V19" i="26"/>
  <c r="U19" i="26"/>
  <c r="T19" i="26"/>
  <c r="S19" i="26"/>
  <c r="R19" i="26"/>
  <c r="Q19" i="26"/>
  <c r="W18" i="26"/>
  <c r="V18" i="26"/>
  <c r="U18" i="26"/>
  <c r="T18" i="26"/>
  <c r="S18" i="26"/>
  <c r="R18" i="26"/>
  <c r="Q18" i="26"/>
  <c r="W17" i="26"/>
  <c r="V17" i="26"/>
  <c r="U17" i="26"/>
  <c r="T17" i="26"/>
  <c r="S17" i="26"/>
  <c r="R17" i="26"/>
  <c r="Q17" i="26"/>
  <c r="W16" i="26"/>
  <c r="V16" i="26"/>
  <c r="U16" i="26"/>
  <c r="T16" i="26"/>
  <c r="S16" i="26"/>
  <c r="R16" i="26"/>
  <c r="Q16" i="26"/>
  <c r="W15" i="26"/>
  <c r="V15" i="26"/>
  <c r="U15" i="26"/>
  <c r="T15" i="26"/>
  <c r="S15" i="26"/>
  <c r="R15" i="26"/>
  <c r="Q15" i="26"/>
  <c r="W14" i="26"/>
  <c r="V14" i="26"/>
  <c r="U14" i="26"/>
  <c r="T14" i="26"/>
  <c r="S14" i="26"/>
  <c r="R14" i="26"/>
  <c r="Q14" i="26"/>
  <c r="W13" i="26"/>
  <c r="V13" i="26"/>
  <c r="U13" i="26"/>
  <c r="T13" i="26"/>
  <c r="S13" i="26"/>
  <c r="R13" i="26"/>
  <c r="Q13" i="26"/>
  <c r="W12" i="26"/>
  <c r="V12" i="26"/>
  <c r="U12" i="26"/>
  <c r="T12" i="26"/>
  <c r="S12" i="26"/>
  <c r="R12" i="26"/>
  <c r="Q12" i="26"/>
  <c r="W11" i="26"/>
  <c r="V11" i="26"/>
  <c r="U11" i="26"/>
  <c r="T11" i="26"/>
  <c r="S11" i="26"/>
  <c r="R11" i="26"/>
  <c r="Q11" i="26"/>
  <c r="W10" i="26"/>
  <c r="V10" i="26"/>
  <c r="U10" i="26"/>
  <c r="T10" i="26"/>
  <c r="S10" i="26"/>
  <c r="R10" i="26"/>
  <c r="Q10" i="26"/>
  <c r="W9" i="26"/>
  <c r="V9" i="26"/>
  <c r="U9" i="26"/>
  <c r="T9" i="26"/>
  <c r="S9" i="26"/>
  <c r="R9" i="26"/>
  <c r="Q9" i="26"/>
  <c r="W8" i="26"/>
  <c r="V8" i="26"/>
  <c r="U8" i="26"/>
  <c r="T8" i="26"/>
  <c r="S8" i="26"/>
  <c r="R8" i="26"/>
  <c r="Q8" i="26"/>
  <c r="W7" i="26"/>
  <c r="V7" i="26"/>
  <c r="U7" i="26"/>
  <c r="T7" i="26"/>
  <c r="S7" i="26"/>
  <c r="R7" i="26"/>
  <c r="Q7" i="26"/>
  <c r="W6" i="26"/>
  <c r="V6" i="26"/>
  <c r="U6" i="26"/>
  <c r="T6" i="26"/>
  <c r="S6" i="26"/>
  <c r="R6" i="26"/>
  <c r="Q6" i="26"/>
  <c r="W5" i="26"/>
  <c r="V5" i="26"/>
  <c r="U5" i="26"/>
  <c r="T5" i="26"/>
  <c r="S5" i="26"/>
  <c r="R5" i="26"/>
  <c r="Q5" i="26"/>
  <c r="W4" i="26"/>
  <c r="V4" i="26"/>
  <c r="U4" i="26"/>
  <c r="T4" i="26"/>
  <c r="S4" i="26"/>
  <c r="R4" i="26"/>
  <c r="Q4" i="26"/>
  <c r="W3" i="26"/>
  <c r="V3" i="26"/>
  <c r="U3" i="26"/>
  <c r="T3" i="26"/>
  <c r="S3" i="26"/>
  <c r="R3" i="26"/>
  <c r="Q3" i="26"/>
  <c r="W2" i="26"/>
  <c r="V2" i="26"/>
  <c r="U2" i="26"/>
  <c r="T2" i="26"/>
  <c r="S2" i="26"/>
  <c r="R2" i="26"/>
  <c r="Q2" i="26"/>
  <c r="Z35" i="1" l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Z83" i="26"/>
  <c r="Z84" i="26"/>
  <c r="Z85" i="26"/>
  <c r="Z86" i="26"/>
  <c r="Z87" i="26"/>
  <c r="Z88" i="26"/>
  <c r="Z89" i="26"/>
  <c r="Z90" i="26"/>
  <c r="Z91" i="26"/>
  <c r="Z92" i="26"/>
  <c r="Z93" i="26"/>
  <c r="R3" i="28" l="1"/>
  <c r="S3" i="28"/>
  <c r="T3" i="28"/>
  <c r="U3" i="28"/>
  <c r="R4" i="28"/>
  <c r="S4" i="28"/>
  <c r="T4" i="28"/>
  <c r="U4" i="28"/>
  <c r="Q5" i="28"/>
  <c r="R5" i="28"/>
  <c r="S5" i="28"/>
  <c r="T5" i="28"/>
  <c r="U5" i="28"/>
  <c r="R6" i="28"/>
  <c r="S6" i="28"/>
  <c r="T6" i="28"/>
  <c r="U6" i="28"/>
  <c r="R7" i="28"/>
  <c r="S7" i="28"/>
  <c r="T7" i="28"/>
  <c r="U7" i="28"/>
  <c r="R8" i="28"/>
  <c r="S8" i="28"/>
  <c r="T8" i="28"/>
  <c r="U8" i="28"/>
  <c r="R9" i="28"/>
  <c r="S9" i="28"/>
  <c r="T9" i="28"/>
  <c r="U9" i="28"/>
  <c r="Q10" i="28"/>
  <c r="R10" i="28"/>
  <c r="S10" i="28"/>
  <c r="T10" i="28"/>
  <c r="U10" i="28"/>
  <c r="R11" i="28"/>
  <c r="S11" i="28"/>
  <c r="T11" i="28"/>
  <c r="U11" i="28"/>
  <c r="R12" i="28"/>
  <c r="S12" i="28"/>
  <c r="T12" i="28"/>
  <c r="U12" i="28"/>
  <c r="R13" i="28"/>
  <c r="S13" i="28"/>
  <c r="T13" i="28"/>
  <c r="U13" i="28"/>
  <c r="R14" i="28"/>
  <c r="S14" i="28"/>
  <c r="T14" i="28"/>
  <c r="U14" i="28"/>
  <c r="Q15" i="28"/>
  <c r="R15" i="28"/>
  <c r="S15" i="28"/>
  <c r="T15" i="28"/>
  <c r="U15" i="28"/>
  <c r="R16" i="28"/>
  <c r="S16" i="28"/>
  <c r="T16" i="28"/>
  <c r="U16" i="28"/>
  <c r="R17" i="28"/>
  <c r="S17" i="28"/>
  <c r="T17" i="28"/>
  <c r="U17" i="28"/>
  <c r="R18" i="28"/>
  <c r="S18" i="28"/>
  <c r="T18" i="28"/>
  <c r="U18" i="28"/>
  <c r="R19" i="28"/>
  <c r="S19" i="28"/>
  <c r="T19" i="28"/>
  <c r="U19" i="28"/>
  <c r="Q20" i="28"/>
  <c r="R20" i="28"/>
  <c r="S20" i="28"/>
  <c r="T20" i="28"/>
  <c r="U20" i="28"/>
  <c r="R21" i="28"/>
  <c r="S21" i="28"/>
  <c r="T21" i="28"/>
  <c r="U21" i="28"/>
  <c r="R22" i="28"/>
  <c r="S22" i="28"/>
  <c r="T22" i="28"/>
  <c r="U22" i="28"/>
  <c r="Q23" i="28"/>
  <c r="R23" i="28"/>
  <c r="S23" i="28"/>
  <c r="T23" i="28"/>
  <c r="U23" i="28"/>
  <c r="R24" i="28"/>
  <c r="S24" i="28"/>
  <c r="T24" i="28"/>
  <c r="U24" i="28"/>
  <c r="R25" i="28"/>
  <c r="S25" i="28"/>
  <c r="T25" i="28"/>
  <c r="U25" i="28"/>
  <c r="R26" i="28"/>
  <c r="S26" i="28"/>
  <c r="T26" i="28"/>
  <c r="U26" i="28"/>
  <c r="R27" i="28"/>
  <c r="S27" i="28"/>
  <c r="T27" i="28"/>
  <c r="U27" i="28"/>
  <c r="R28" i="28"/>
  <c r="S28" i="28"/>
  <c r="T28" i="28"/>
  <c r="U28" i="28"/>
  <c r="R29" i="28"/>
  <c r="S29" i="28"/>
  <c r="T29" i="28"/>
  <c r="U29" i="28"/>
  <c r="Q30" i="28"/>
  <c r="R30" i="28"/>
  <c r="S30" i="28"/>
  <c r="T30" i="28"/>
  <c r="U30" i="28"/>
  <c r="R31" i="28"/>
  <c r="S31" i="28"/>
  <c r="T31" i="28"/>
  <c r="U31" i="28"/>
  <c r="R32" i="28"/>
  <c r="S32" i="28"/>
  <c r="T32" i="28"/>
  <c r="U32" i="28"/>
  <c r="R33" i="28"/>
  <c r="S33" i="28"/>
  <c r="T33" i="28"/>
  <c r="U33" i="28"/>
  <c r="R34" i="28"/>
  <c r="S34" i="28"/>
  <c r="T34" i="28"/>
  <c r="U34" i="28"/>
  <c r="R35" i="28"/>
  <c r="S35" i="28"/>
  <c r="T35" i="28"/>
  <c r="U35" i="28"/>
  <c r="Q36" i="28"/>
  <c r="R36" i="28"/>
  <c r="S36" i="28"/>
  <c r="T36" i="28"/>
  <c r="U36" i="28"/>
  <c r="R37" i="28"/>
  <c r="S37" i="28"/>
  <c r="T37" i="28"/>
  <c r="U37" i="28"/>
  <c r="R38" i="28"/>
  <c r="S38" i="28"/>
  <c r="T38" i="28"/>
  <c r="U38" i="28"/>
  <c r="R39" i="28"/>
  <c r="S39" i="28"/>
  <c r="T39" i="28"/>
  <c r="U39" i="28"/>
  <c r="R40" i="28"/>
  <c r="S40" i="28"/>
  <c r="T40" i="28"/>
  <c r="U40" i="28"/>
  <c r="R41" i="28"/>
  <c r="S41" i="28"/>
  <c r="T41" i="28"/>
  <c r="U41" i="28"/>
  <c r="Q42" i="28"/>
  <c r="R42" i="28"/>
  <c r="S42" i="28"/>
  <c r="T42" i="28"/>
  <c r="U42" i="28"/>
  <c r="R43" i="28"/>
  <c r="S43" i="28"/>
  <c r="T43" i="28"/>
  <c r="U43" i="28"/>
  <c r="R44" i="28"/>
  <c r="S44" i="28"/>
  <c r="T44" i="28"/>
  <c r="U44" i="28"/>
  <c r="R45" i="28"/>
  <c r="S45" i="28"/>
  <c r="T45" i="28"/>
  <c r="U45" i="28"/>
  <c r="R46" i="28"/>
  <c r="S46" i="28"/>
  <c r="T46" i="28"/>
  <c r="U46" i="28"/>
  <c r="R47" i="28"/>
  <c r="S47" i="28"/>
  <c r="T47" i="28"/>
  <c r="U47" i="28"/>
  <c r="Q48" i="28"/>
  <c r="R48" i="28"/>
  <c r="S48" i="28"/>
  <c r="T48" i="28"/>
  <c r="U48" i="28"/>
  <c r="R49" i="28"/>
  <c r="S49" i="28"/>
  <c r="T49" i="28"/>
  <c r="U49" i="28"/>
  <c r="R50" i="28"/>
  <c r="S50" i="28"/>
  <c r="T50" i="28"/>
  <c r="U50" i="28"/>
  <c r="R51" i="28"/>
  <c r="S51" i="28"/>
  <c r="T51" i="28"/>
  <c r="U51" i="28"/>
  <c r="R52" i="28"/>
  <c r="S52" i="28"/>
  <c r="T52" i="28"/>
  <c r="U52" i="28"/>
  <c r="Q53" i="28"/>
  <c r="R53" i="28"/>
  <c r="S53" i="28"/>
  <c r="T53" i="28"/>
  <c r="U53" i="28"/>
  <c r="R54" i="28"/>
  <c r="S54" i="28"/>
  <c r="T54" i="28"/>
  <c r="U54" i="28"/>
  <c r="R55" i="28"/>
  <c r="S55" i="28"/>
  <c r="T55" i="28"/>
  <c r="U55" i="28"/>
  <c r="R56" i="28"/>
  <c r="S56" i="28"/>
  <c r="T56" i="28"/>
  <c r="U56" i="28"/>
  <c r="R57" i="28"/>
  <c r="S57" i="28"/>
  <c r="T57" i="28"/>
  <c r="U57" i="28"/>
  <c r="R58" i="28"/>
  <c r="S58" i="28"/>
  <c r="T58" i="28"/>
  <c r="U58" i="28"/>
  <c r="R59" i="28"/>
  <c r="S59" i="28"/>
  <c r="T59" i="28"/>
  <c r="U59" i="28"/>
  <c r="R60" i="28"/>
  <c r="S60" i="28"/>
  <c r="T60" i="28"/>
  <c r="U60" i="28"/>
  <c r="R61" i="28"/>
  <c r="S61" i="28"/>
  <c r="T61" i="28"/>
  <c r="U61" i="28"/>
  <c r="R62" i="28"/>
  <c r="S62" i="28"/>
  <c r="T62" i="28"/>
  <c r="U62" i="28"/>
  <c r="R63" i="28"/>
  <c r="S63" i="28"/>
  <c r="T63" i="28"/>
  <c r="U63" i="28"/>
  <c r="R64" i="28"/>
  <c r="S64" i="28"/>
  <c r="T64" i="28"/>
  <c r="U64" i="28"/>
  <c r="Q65" i="28"/>
  <c r="R65" i="28"/>
  <c r="S65" i="28"/>
  <c r="T65" i="28"/>
  <c r="U65" i="28"/>
  <c r="R66" i="28"/>
  <c r="S66" i="28"/>
  <c r="T66" i="28"/>
  <c r="U66" i="28"/>
  <c r="R67" i="28"/>
  <c r="S67" i="28"/>
  <c r="T67" i="28"/>
  <c r="U67" i="28"/>
  <c r="R68" i="28"/>
  <c r="S68" i="28"/>
  <c r="T68" i="28"/>
  <c r="U68" i="28"/>
  <c r="R69" i="28"/>
  <c r="S69" i="28"/>
  <c r="T69" i="28"/>
  <c r="U69" i="28"/>
  <c r="R70" i="28"/>
  <c r="S70" i="28"/>
  <c r="T70" i="28"/>
  <c r="U70" i="28"/>
  <c r="Q71" i="28"/>
  <c r="R71" i="28"/>
  <c r="S71" i="28"/>
  <c r="T71" i="28"/>
  <c r="U71" i="28"/>
  <c r="R72" i="28"/>
  <c r="S72" i="28"/>
  <c r="T72" i="28"/>
  <c r="U72" i="28"/>
  <c r="R73" i="28"/>
  <c r="S73" i="28"/>
  <c r="T73" i="28"/>
  <c r="U73" i="28"/>
  <c r="R74" i="28"/>
  <c r="S74" i="28"/>
  <c r="T74" i="28"/>
  <c r="U74" i="28"/>
  <c r="R75" i="28"/>
  <c r="S75" i="28"/>
  <c r="T75" i="28"/>
  <c r="U75" i="28"/>
  <c r="R76" i="28"/>
  <c r="S76" i="28"/>
  <c r="T76" i="28"/>
  <c r="U76" i="28"/>
  <c r="R77" i="28"/>
  <c r="S77" i="28"/>
  <c r="T77" i="28"/>
  <c r="U77" i="28"/>
  <c r="R78" i="28"/>
  <c r="S78" i="28"/>
  <c r="T78" i="28"/>
  <c r="U78" i="28"/>
  <c r="Q79" i="28"/>
  <c r="R79" i="28"/>
  <c r="S79" i="28"/>
  <c r="T79" i="28"/>
  <c r="U79" i="28"/>
  <c r="R80" i="28"/>
  <c r="S80" i="28"/>
  <c r="T80" i="28"/>
  <c r="U80" i="28"/>
  <c r="R81" i="28"/>
  <c r="S81" i="28"/>
  <c r="T81" i="28"/>
  <c r="U81" i="28"/>
  <c r="R82" i="28"/>
  <c r="S82" i="28"/>
  <c r="T82" i="28"/>
  <c r="U82" i="28"/>
  <c r="R83" i="28"/>
  <c r="S83" i="28"/>
  <c r="T83" i="28"/>
  <c r="U83" i="28"/>
  <c r="R84" i="28"/>
  <c r="S84" i="28"/>
  <c r="T84" i="28"/>
  <c r="U84" i="28"/>
  <c r="R85" i="28"/>
  <c r="S85" i="28"/>
  <c r="T85" i="28"/>
  <c r="U85" i="28"/>
  <c r="R86" i="28"/>
  <c r="S86" i="28"/>
  <c r="T86" i="28"/>
  <c r="U86" i="28"/>
  <c r="R87" i="28"/>
  <c r="S87" i="28"/>
  <c r="T87" i="28"/>
  <c r="U87" i="28"/>
  <c r="Q88" i="28"/>
  <c r="R88" i="28"/>
  <c r="S88" i="28"/>
  <c r="T88" i="28"/>
  <c r="U88" i="28"/>
  <c r="R89" i="28"/>
  <c r="S89" i="28"/>
  <c r="T89" i="28"/>
  <c r="U89" i="28"/>
  <c r="R90" i="28"/>
  <c r="S90" i="28"/>
  <c r="T90" i="28"/>
  <c r="U90" i="28"/>
  <c r="R91" i="28"/>
  <c r="S91" i="28"/>
  <c r="T91" i="28"/>
  <c r="U91" i="28"/>
  <c r="R92" i="28"/>
  <c r="S92" i="28"/>
  <c r="T92" i="28"/>
  <c r="U92" i="28"/>
  <c r="R93" i="28"/>
  <c r="S93" i="28"/>
  <c r="T93" i="28"/>
  <c r="U93" i="28"/>
  <c r="R94" i="28"/>
  <c r="S94" i="28"/>
  <c r="T94" i="28"/>
  <c r="U94" i="28"/>
  <c r="R95" i="28"/>
  <c r="S95" i="28"/>
  <c r="T95" i="28"/>
  <c r="U95" i="28"/>
  <c r="R96" i="28"/>
  <c r="S96" i="28"/>
  <c r="T96" i="28"/>
  <c r="U96" i="28"/>
  <c r="R97" i="28"/>
  <c r="S97" i="28"/>
  <c r="T97" i="28"/>
  <c r="U97" i="28"/>
  <c r="R98" i="28"/>
  <c r="S98" i="28"/>
  <c r="T98" i="28"/>
  <c r="U98" i="28"/>
  <c r="R99" i="28"/>
  <c r="S99" i="28"/>
  <c r="T99" i="28"/>
  <c r="U99" i="28"/>
  <c r="R100" i="28"/>
  <c r="S100" i="28"/>
  <c r="T100" i="28"/>
  <c r="U100" i="28"/>
  <c r="R101" i="28"/>
  <c r="S101" i="28"/>
  <c r="T101" i="28"/>
  <c r="U101" i="28"/>
  <c r="R102" i="28"/>
  <c r="S102" i="28"/>
  <c r="T102" i="28"/>
  <c r="U102" i="28"/>
  <c r="R103" i="28"/>
  <c r="S103" i="28"/>
  <c r="T103" i="28"/>
  <c r="U103" i="28"/>
  <c r="R104" i="28"/>
  <c r="S104" i="28"/>
  <c r="T104" i="28"/>
  <c r="U104" i="28"/>
  <c r="R105" i="28"/>
  <c r="S105" i="28"/>
  <c r="T105" i="28"/>
  <c r="U105" i="28"/>
  <c r="R106" i="28"/>
  <c r="S106" i="28"/>
  <c r="T106" i="28"/>
  <c r="U106" i="28"/>
  <c r="R107" i="28"/>
  <c r="S107" i="28"/>
  <c r="T107" i="28"/>
  <c r="U107" i="28"/>
  <c r="R108" i="28"/>
  <c r="S108" i="28"/>
  <c r="T108" i="28"/>
  <c r="U108" i="28"/>
  <c r="R109" i="28"/>
  <c r="S109" i="28"/>
  <c r="T109" i="28"/>
  <c r="U109" i="28"/>
  <c r="R110" i="28"/>
  <c r="S110" i="28"/>
  <c r="T110" i="28"/>
  <c r="U110" i="28"/>
  <c r="R111" i="28"/>
  <c r="S111" i="28"/>
  <c r="T111" i="28"/>
  <c r="U111" i="28"/>
  <c r="R112" i="28"/>
  <c r="S112" i="28"/>
  <c r="T112" i="28"/>
  <c r="U112" i="28"/>
  <c r="R113" i="28"/>
  <c r="S113" i="28"/>
  <c r="T113" i="28"/>
  <c r="U113" i="28"/>
  <c r="R114" i="28"/>
  <c r="S114" i="28"/>
  <c r="T114" i="28"/>
  <c r="U114" i="28"/>
  <c r="R115" i="28"/>
  <c r="S115" i="28"/>
  <c r="T115" i="28"/>
  <c r="U115" i="28"/>
  <c r="R116" i="28"/>
  <c r="S116" i="28"/>
  <c r="T116" i="28"/>
  <c r="U116" i="28"/>
  <c r="R117" i="28"/>
  <c r="S117" i="28"/>
  <c r="T117" i="28"/>
  <c r="U117" i="28"/>
  <c r="R118" i="28"/>
  <c r="S118" i="28"/>
  <c r="T118" i="28"/>
  <c r="U118" i="28"/>
  <c r="R119" i="28"/>
  <c r="S119" i="28"/>
  <c r="T119" i="28"/>
  <c r="U119" i="28"/>
  <c r="R120" i="28"/>
  <c r="S120" i="28"/>
  <c r="T120" i="28"/>
  <c r="U120" i="28"/>
  <c r="R121" i="28"/>
  <c r="S121" i="28"/>
  <c r="T121" i="28"/>
  <c r="U121" i="28"/>
  <c r="R122" i="28"/>
  <c r="S122" i="28"/>
  <c r="T122" i="28"/>
  <c r="U122" i="28"/>
  <c r="R123" i="28"/>
  <c r="S123" i="28"/>
  <c r="T123" i="28"/>
  <c r="U123" i="28"/>
  <c r="R124" i="28"/>
  <c r="S124" i="28"/>
  <c r="T124" i="28"/>
  <c r="U124" i="28"/>
  <c r="R125" i="28"/>
  <c r="S125" i="28"/>
  <c r="T125" i="28"/>
  <c r="U125" i="28"/>
  <c r="R126" i="28"/>
  <c r="S126" i="28"/>
  <c r="T126" i="28"/>
  <c r="U126" i="28"/>
  <c r="R127" i="28"/>
  <c r="S127" i="28"/>
  <c r="T127" i="28"/>
  <c r="U127" i="28"/>
  <c r="R128" i="28"/>
  <c r="S128" i="28"/>
  <c r="T128" i="28"/>
  <c r="U128" i="28"/>
  <c r="R129" i="28"/>
  <c r="S129" i="28"/>
  <c r="T129" i="28"/>
  <c r="U129" i="28"/>
  <c r="R130" i="28"/>
  <c r="S130" i="28"/>
  <c r="T130" i="28"/>
  <c r="U130" i="28"/>
  <c r="R131" i="28"/>
  <c r="S131" i="28"/>
  <c r="T131" i="28"/>
  <c r="U131" i="28"/>
  <c r="R132" i="28"/>
  <c r="S132" i="28"/>
  <c r="T132" i="28"/>
  <c r="U132" i="28"/>
  <c r="R133" i="28"/>
  <c r="S133" i="28"/>
  <c r="T133" i="28"/>
  <c r="U133" i="28"/>
  <c r="R134" i="28"/>
  <c r="S134" i="28"/>
  <c r="T134" i="28"/>
  <c r="U134" i="28"/>
  <c r="R135" i="28"/>
  <c r="S135" i="28"/>
  <c r="T135" i="28"/>
  <c r="U135" i="28"/>
  <c r="R136" i="28"/>
  <c r="S136" i="28"/>
  <c r="T136" i="28"/>
  <c r="U136" i="28"/>
  <c r="R137" i="28"/>
  <c r="S137" i="28"/>
  <c r="T137" i="28"/>
  <c r="U137" i="28"/>
  <c r="R138" i="28"/>
  <c r="S138" i="28"/>
  <c r="T138" i="28"/>
  <c r="U138" i="28"/>
  <c r="R139" i="28"/>
  <c r="S139" i="28"/>
  <c r="T139" i="28"/>
  <c r="U139" i="28"/>
  <c r="R140" i="28"/>
  <c r="S140" i="28"/>
  <c r="T140" i="28"/>
  <c r="U140" i="28"/>
  <c r="R141" i="28"/>
  <c r="S141" i="28"/>
  <c r="T141" i="28"/>
  <c r="U141" i="28"/>
  <c r="R142" i="28"/>
  <c r="S142" i="28"/>
  <c r="T142" i="28"/>
  <c r="U142" i="28"/>
  <c r="R143" i="28"/>
  <c r="S143" i="28"/>
  <c r="T143" i="28"/>
  <c r="U143" i="28"/>
  <c r="R144" i="28"/>
  <c r="S144" i="28"/>
  <c r="T144" i="28"/>
  <c r="U144" i="28"/>
  <c r="R145" i="28"/>
  <c r="S145" i="28"/>
  <c r="T145" i="28"/>
  <c r="U145" i="28"/>
  <c r="R146" i="28"/>
  <c r="S146" i="28"/>
  <c r="T146" i="28"/>
  <c r="U146" i="28"/>
  <c r="R147" i="28"/>
  <c r="S147" i="28"/>
  <c r="T147" i="28"/>
  <c r="U147" i="28"/>
  <c r="R148" i="28"/>
  <c r="S148" i="28"/>
  <c r="T148" i="28"/>
  <c r="U148" i="28"/>
  <c r="R149" i="28"/>
  <c r="S149" i="28"/>
  <c r="T149" i="28"/>
  <c r="U149" i="28"/>
  <c r="R150" i="28"/>
  <c r="S150" i="28"/>
  <c r="T150" i="28"/>
  <c r="U150" i="28"/>
  <c r="R151" i="28"/>
  <c r="S151" i="28"/>
  <c r="T151" i="28"/>
  <c r="U151" i="28"/>
  <c r="R152" i="28"/>
  <c r="S152" i="28"/>
  <c r="T152" i="28"/>
  <c r="U152" i="28"/>
  <c r="R153" i="28"/>
  <c r="S153" i="28"/>
  <c r="T153" i="28"/>
  <c r="U153" i="28"/>
  <c r="R154" i="28"/>
  <c r="S154" i="28"/>
  <c r="T154" i="28"/>
  <c r="U154" i="28"/>
  <c r="R155" i="28"/>
  <c r="S155" i="28"/>
  <c r="T155" i="28"/>
  <c r="U155" i="28"/>
  <c r="R156" i="28"/>
  <c r="S156" i="28"/>
  <c r="T156" i="28"/>
  <c r="U156" i="28"/>
  <c r="R157" i="28"/>
  <c r="S157" i="28"/>
  <c r="T157" i="28"/>
  <c r="U157" i="28"/>
  <c r="R158" i="28"/>
  <c r="S158" i="28"/>
  <c r="T158" i="28"/>
  <c r="U158" i="28"/>
  <c r="R159" i="28"/>
  <c r="S159" i="28"/>
  <c r="T159" i="28"/>
  <c r="U159" i="28"/>
  <c r="R160" i="28"/>
  <c r="S160" i="28"/>
  <c r="T160" i="28"/>
  <c r="U160" i="28"/>
  <c r="R161" i="28"/>
  <c r="S161" i="28"/>
  <c r="T161" i="28"/>
  <c r="U161" i="28"/>
  <c r="R162" i="28"/>
  <c r="S162" i="28"/>
  <c r="T162" i="28"/>
  <c r="U162" i="28"/>
  <c r="R163" i="28"/>
  <c r="S163" i="28"/>
  <c r="T163" i="28"/>
  <c r="U163" i="28"/>
  <c r="R164" i="28"/>
  <c r="S164" i="28"/>
  <c r="T164" i="28"/>
  <c r="U164" i="28"/>
  <c r="R165" i="28"/>
  <c r="S165" i="28"/>
  <c r="T165" i="28"/>
  <c r="U165" i="28"/>
  <c r="R166" i="28"/>
  <c r="S166" i="28"/>
  <c r="T166" i="28"/>
  <c r="U166" i="28"/>
  <c r="R167" i="28"/>
  <c r="S167" i="28"/>
  <c r="T167" i="28"/>
  <c r="U167" i="28"/>
  <c r="R168" i="28"/>
  <c r="S168" i="28"/>
  <c r="T168" i="28"/>
  <c r="U168" i="28"/>
  <c r="R169" i="28"/>
  <c r="S169" i="28"/>
  <c r="T169" i="28"/>
  <c r="U169" i="28"/>
  <c r="R170" i="28"/>
  <c r="S170" i="28"/>
  <c r="T170" i="28"/>
  <c r="U170" i="28"/>
  <c r="R171" i="28"/>
  <c r="S171" i="28"/>
  <c r="T171" i="28"/>
  <c r="U171" i="28"/>
  <c r="R172" i="28"/>
  <c r="S172" i="28"/>
  <c r="T172" i="28"/>
  <c r="U172" i="28"/>
  <c r="R173" i="28"/>
  <c r="S173" i="28"/>
  <c r="T173" i="28"/>
  <c r="U173" i="28"/>
  <c r="R174" i="28"/>
  <c r="S174" i="28"/>
  <c r="T174" i="28"/>
  <c r="U174" i="28"/>
  <c r="R175" i="28"/>
  <c r="S175" i="28"/>
  <c r="T175" i="28"/>
  <c r="U175" i="28"/>
  <c r="R176" i="28"/>
  <c r="S176" i="28"/>
  <c r="T176" i="28"/>
  <c r="U176" i="28"/>
  <c r="R177" i="28"/>
  <c r="S177" i="28"/>
  <c r="T177" i="28"/>
  <c r="U177" i="28"/>
  <c r="R178" i="28"/>
  <c r="S178" i="28"/>
  <c r="T178" i="28"/>
  <c r="U178" i="28"/>
  <c r="R179" i="28"/>
  <c r="S179" i="28"/>
  <c r="T179" i="28"/>
  <c r="U179" i="28"/>
  <c r="R180" i="28"/>
  <c r="S180" i="28"/>
  <c r="T180" i="28"/>
  <c r="U180" i="28"/>
  <c r="Q181" i="28"/>
  <c r="R181" i="28"/>
  <c r="S181" i="28"/>
  <c r="T181" i="28"/>
  <c r="U181" i="28"/>
  <c r="R182" i="28"/>
  <c r="S182" i="28"/>
  <c r="T182" i="28"/>
  <c r="U182" i="28"/>
  <c r="R183" i="28"/>
  <c r="S183" i="28"/>
  <c r="T183" i="28"/>
  <c r="U183" i="28"/>
  <c r="R184" i="28"/>
  <c r="S184" i="28"/>
  <c r="T184" i="28"/>
  <c r="U184" i="28"/>
  <c r="R185" i="28"/>
  <c r="S185" i="28"/>
  <c r="T185" i="28"/>
  <c r="U185" i="28"/>
  <c r="Q186" i="28"/>
  <c r="R186" i="28"/>
  <c r="S186" i="28"/>
  <c r="T186" i="28"/>
  <c r="U186" i="28"/>
  <c r="R187" i="28"/>
  <c r="S187" i="28"/>
  <c r="T187" i="28"/>
  <c r="U187" i="28"/>
  <c r="R188" i="28"/>
  <c r="S188" i="28"/>
  <c r="T188" i="28"/>
  <c r="U188" i="28"/>
  <c r="R189" i="28"/>
  <c r="S189" i="28"/>
  <c r="T189" i="28"/>
  <c r="U189" i="28"/>
  <c r="R190" i="28"/>
  <c r="S190" i="28"/>
  <c r="T190" i="28"/>
  <c r="U190" i="28"/>
  <c r="R191" i="28"/>
  <c r="S191" i="28"/>
  <c r="T191" i="28"/>
  <c r="U191" i="28"/>
  <c r="Q192" i="28"/>
  <c r="R192" i="28"/>
  <c r="S192" i="28"/>
  <c r="T192" i="28"/>
  <c r="U192" i="28"/>
  <c r="R193" i="28"/>
  <c r="S193" i="28"/>
  <c r="T193" i="28"/>
  <c r="U193" i="28"/>
  <c r="R194" i="28"/>
  <c r="S194" i="28"/>
  <c r="T194" i="28"/>
  <c r="U194" i="28"/>
  <c r="R195" i="28"/>
  <c r="S195" i="28"/>
  <c r="T195" i="28"/>
  <c r="U195" i="28"/>
  <c r="R196" i="28"/>
  <c r="S196" i="28"/>
  <c r="T196" i="28"/>
  <c r="U196" i="28"/>
  <c r="R197" i="28"/>
  <c r="S197" i="28"/>
  <c r="T197" i="28"/>
  <c r="U197" i="28"/>
  <c r="R198" i="28"/>
  <c r="S198" i="28"/>
  <c r="T198" i="28"/>
  <c r="U198" i="28"/>
  <c r="R199" i="28"/>
  <c r="S199" i="28"/>
  <c r="T199" i="28"/>
  <c r="U199" i="28"/>
  <c r="R200" i="28"/>
  <c r="S200" i="28"/>
  <c r="T200" i="28"/>
  <c r="U200" i="28"/>
  <c r="R201" i="28"/>
  <c r="S201" i="28"/>
  <c r="T201" i="28"/>
  <c r="U201" i="28"/>
  <c r="R202" i="28"/>
  <c r="S202" i="28"/>
  <c r="T202" i="28"/>
  <c r="U202" i="28"/>
  <c r="R203" i="28"/>
  <c r="S203" i="28"/>
  <c r="T203" i="28"/>
  <c r="U203" i="28"/>
  <c r="R204" i="28"/>
  <c r="S204" i="28"/>
  <c r="T204" i="28"/>
  <c r="U204" i="28"/>
  <c r="R205" i="28"/>
  <c r="S205" i="28"/>
  <c r="T205" i="28"/>
  <c r="U205" i="28"/>
  <c r="R206" i="28"/>
  <c r="S206" i="28"/>
  <c r="T206" i="28"/>
  <c r="U206" i="28"/>
  <c r="R207" i="28"/>
  <c r="S207" i="28"/>
  <c r="T207" i="28"/>
  <c r="U207" i="28"/>
  <c r="R208" i="28"/>
  <c r="S208" i="28"/>
  <c r="T208" i="28"/>
  <c r="U208" i="28"/>
  <c r="R209" i="28"/>
  <c r="S209" i="28"/>
  <c r="T209" i="28"/>
  <c r="U209" i="28"/>
  <c r="R210" i="28"/>
  <c r="S210" i="28"/>
  <c r="T210" i="28"/>
  <c r="U210" i="28"/>
  <c r="R211" i="28"/>
  <c r="S211" i="28"/>
  <c r="T211" i="28"/>
  <c r="U211" i="28"/>
  <c r="R212" i="28"/>
  <c r="S212" i="28"/>
  <c r="T212" i="28"/>
  <c r="U212" i="28"/>
  <c r="R213" i="28"/>
  <c r="S213" i="28"/>
  <c r="T213" i="28"/>
  <c r="U213" i="28"/>
  <c r="R214" i="28"/>
  <c r="S214" i="28"/>
  <c r="T214" i="28"/>
  <c r="U214" i="28"/>
  <c r="R215" i="28"/>
  <c r="S215" i="28"/>
  <c r="T215" i="28"/>
  <c r="U215" i="28"/>
  <c r="R216" i="28"/>
  <c r="S216" i="28"/>
  <c r="T216" i="28"/>
  <c r="U216" i="28"/>
  <c r="R217" i="28"/>
  <c r="S217" i="28"/>
  <c r="T217" i="28"/>
  <c r="U217" i="28"/>
  <c r="R218" i="28"/>
  <c r="S218" i="28"/>
  <c r="T218" i="28"/>
  <c r="U218" i="28"/>
  <c r="R219" i="28"/>
  <c r="S219" i="28"/>
  <c r="T219" i="28"/>
  <c r="U219" i="28"/>
  <c r="R220" i="28"/>
  <c r="S220" i="28"/>
  <c r="T220" i="28"/>
  <c r="U220" i="28"/>
  <c r="R221" i="28"/>
  <c r="S221" i="28"/>
  <c r="T221" i="28"/>
  <c r="U221" i="28"/>
  <c r="R222" i="28"/>
  <c r="S222" i="28"/>
  <c r="T222" i="28"/>
  <c r="U222" i="28"/>
  <c r="R223" i="28"/>
  <c r="S223" i="28"/>
  <c r="T223" i="28"/>
  <c r="U223" i="28"/>
  <c r="R224" i="28"/>
  <c r="S224" i="28"/>
  <c r="T224" i="28"/>
  <c r="U224" i="28"/>
  <c r="R225" i="28"/>
  <c r="S225" i="28"/>
  <c r="T225" i="28"/>
  <c r="U225" i="28"/>
  <c r="R226" i="28"/>
  <c r="S226" i="28"/>
  <c r="T226" i="28"/>
  <c r="U226" i="28"/>
  <c r="R227" i="28"/>
  <c r="S227" i="28"/>
  <c r="T227" i="28"/>
  <c r="U227" i="28"/>
  <c r="R228" i="28"/>
  <c r="S228" i="28"/>
  <c r="T228" i="28"/>
  <c r="U228" i="28"/>
  <c r="R229" i="28"/>
  <c r="S229" i="28"/>
  <c r="T229" i="28"/>
  <c r="U229" i="28"/>
  <c r="R230" i="28"/>
  <c r="S230" i="28"/>
  <c r="T230" i="28"/>
  <c r="U230" i="28"/>
  <c r="R231" i="28"/>
  <c r="S231" i="28"/>
  <c r="T231" i="28"/>
  <c r="U231" i="28"/>
  <c r="R232" i="28"/>
  <c r="S232" i="28"/>
  <c r="T232" i="28"/>
  <c r="U232" i="28"/>
  <c r="R233" i="28"/>
  <c r="S233" i="28"/>
  <c r="T233" i="28"/>
  <c r="U233" i="28"/>
  <c r="R234" i="28"/>
  <c r="S234" i="28"/>
  <c r="T234" i="28"/>
  <c r="U234" i="28"/>
  <c r="R235" i="28"/>
  <c r="S235" i="28"/>
  <c r="T235" i="28"/>
  <c r="U235" i="28"/>
  <c r="R236" i="28"/>
  <c r="S236" i="28"/>
  <c r="T236" i="28"/>
  <c r="U236" i="28"/>
  <c r="R237" i="28"/>
  <c r="S237" i="28"/>
  <c r="T237" i="28"/>
  <c r="U237" i="28"/>
  <c r="R238" i="28"/>
  <c r="S238" i="28"/>
  <c r="T238" i="28"/>
  <c r="U238" i="28"/>
  <c r="R239" i="28"/>
  <c r="S239" i="28"/>
  <c r="T239" i="28"/>
  <c r="U239" i="28"/>
  <c r="R240" i="28"/>
  <c r="S240" i="28"/>
  <c r="T240" i="28"/>
  <c r="U240" i="28"/>
  <c r="R241" i="28"/>
  <c r="S241" i="28"/>
  <c r="T241" i="28"/>
  <c r="U241" i="28"/>
  <c r="R242" i="28"/>
  <c r="S242" i="28"/>
  <c r="T242" i="28"/>
  <c r="U242" i="28"/>
  <c r="R243" i="28"/>
  <c r="S243" i="28"/>
  <c r="T243" i="28"/>
  <c r="U243" i="28"/>
  <c r="R244" i="28"/>
  <c r="S244" i="28"/>
  <c r="T244" i="28"/>
  <c r="U244" i="28"/>
  <c r="R245" i="28"/>
  <c r="S245" i="28"/>
  <c r="T245" i="28"/>
  <c r="U245" i="28"/>
  <c r="R246" i="28"/>
  <c r="S246" i="28"/>
  <c r="T246" i="28"/>
  <c r="U246" i="28"/>
  <c r="R247" i="28"/>
  <c r="S247" i="28"/>
  <c r="T247" i="28"/>
  <c r="U247" i="28"/>
  <c r="R248" i="28"/>
  <c r="S248" i="28"/>
  <c r="T248" i="28"/>
  <c r="U248" i="28"/>
  <c r="R249" i="28"/>
  <c r="S249" i="28"/>
  <c r="T249" i="28"/>
  <c r="U249" i="28"/>
  <c r="R250" i="28"/>
  <c r="S250" i="28"/>
  <c r="T250" i="28"/>
  <c r="U250" i="28"/>
  <c r="R251" i="28"/>
  <c r="S251" i="28"/>
  <c r="T251" i="28"/>
  <c r="U251" i="28"/>
  <c r="R252" i="28"/>
  <c r="S252" i="28"/>
  <c r="T252" i="28"/>
  <c r="U252" i="28"/>
  <c r="R253" i="28"/>
  <c r="S253" i="28"/>
  <c r="T253" i="28"/>
  <c r="U253" i="28"/>
  <c r="R254" i="28"/>
  <c r="S254" i="28"/>
  <c r="T254" i="28"/>
  <c r="U254" i="28"/>
  <c r="R255" i="28"/>
  <c r="S255" i="28"/>
  <c r="T255" i="28"/>
  <c r="U255" i="28"/>
  <c r="R256" i="28"/>
  <c r="S256" i="28"/>
  <c r="T256" i="28"/>
  <c r="U256" i="28"/>
  <c r="R257" i="28"/>
  <c r="S257" i="28"/>
  <c r="T257" i="28"/>
  <c r="U257" i="28"/>
  <c r="R258" i="28"/>
  <c r="S258" i="28"/>
  <c r="T258" i="28"/>
  <c r="U258" i="28"/>
  <c r="R259" i="28"/>
  <c r="S259" i="28"/>
  <c r="T259" i="28"/>
  <c r="U259" i="28"/>
  <c r="R260" i="28"/>
  <c r="S260" i="28"/>
  <c r="T260" i="28"/>
  <c r="U260" i="28"/>
  <c r="R261" i="28"/>
  <c r="S261" i="28"/>
  <c r="T261" i="28"/>
  <c r="U261" i="28"/>
  <c r="R262" i="28"/>
  <c r="S262" i="28"/>
  <c r="T262" i="28"/>
  <c r="U262" i="28"/>
  <c r="R263" i="28"/>
  <c r="S263" i="28"/>
  <c r="T263" i="28"/>
  <c r="U263" i="28"/>
  <c r="R264" i="28"/>
  <c r="S264" i="28"/>
  <c r="T264" i="28"/>
  <c r="U264" i="28"/>
  <c r="R265" i="28"/>
  <c r="S265" i="28"/>
  <c r="T265" i="28"/>
  <c r="U265" i="28"/>
  <c r="R266" i="28"/>
  <c r="S266" i="28"/>
  <c r="T266" i="28"/>
  <c r="U266" i="28"/>
  <c r="R267" i="28"/>
  <c r="S267" i="28"/>
  <c r="T267" i="28"/>
  <c r="U267" i="28"/>
  <c r="R268" i="28"/>
  <c r="S268" i="28"/>
  <c r="T268" i="28"/>
  <c r="U268" i="28"/>
  <c r="R269" i="28"/>
  <c r="S269" i="28"/>
  <c r="T269" i="28"/>
  <c r="U269" i="28"/>
  <c r="R270" i="28"/>
  <c r="S270" i="28"/>
  <c r="T270" i="28"/>
  <c r="U270" i="28"/>
  <c r="R271" i="28"/>
  <c r="S271" i="28"/>
  <c r="T271" i="28"/>
  <c r="U271" i="28"/>
  <c r="R272" i="28"/>
  <c r="S272" i="28"/>
  <c r="T272" i="28"/>
  <c r="U272" i="28"/>
  <c r="R273" i="28"/>
  <c r="S273" i="28"/>
  <c r="T273" i="28"/>
  <c r="U273" i="28"/>
  <c r="R274" i="28"/>
  <c r="S274" i="28"/>
  <c r="T274" i="28"/>
  <c r="U274" i="28"/>
  <c r="R275" i="28"/>
  <c r="S275" i="28"/>
  <c r="T275" i="28"/>
  <c r="U275" i="28"/>
  <c r="R276" i="28"/>
  <c r="S276" i="28"/>
  <c r="T276" i="28"/>
  <c r="U276" i="28"/>
  <c r="R277" i="28"/>
  <c r="S277" i="28"/>
  <c r="T277" i="28"/>
  <c r="U277" i="28"/>
  <c r="R278" i="28"/>
  <c r="S278" i="28"/>
  <c r="T278" i="28"/>
  <c r="U278" i="28"/>
  <c r="R279" i="28"/>
  <c r="S279" i="28"/>
  <c r="T279" i="28"/>
  <c r="U279" i="28"/>
  <c r="R280" i="28"/>
  <c r="S280" i="28"/>
  <c r="T280" i="28"/>
  <c r="U280" i="28"/>
  <c r="U2" i="28"/>
  <c r="S2" i="28"/>
  <c r="T2" i="28"/>
  <c r="R2" i="28"/>
  <c r="AE2" i="28" l="1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102" i="28"/>
  <c r="AE103" i="28"/>
  <c r="AE104" i="28"/>
  <c r="AE105" i="28"/>
  <c r="AE106" i="28"/>
  <c r="AE107" i="28"/>
  <c r="AE108" i="28"/>
  <c r="AE109" i="28"/>
  <c r="AE110" i="28"/>
  <c r="AE111" i="28"/>
  <c r="AE112" i="28"/>
  <c r="AE113" i="28"/>
  <c r="AE114" i="28"/>
  <c r="AE115" i="28"/>
  <c r="AE116" i="28"/>
  <c r="AE117" i="28"/>
  <c r="AE118" i="28"/>
  <c r="AE119" i="28"/>
  <c r="AE120" i="28"/>
  <c r="AE121" i="28"/>
  <c r="AE122" i="28"/>
  <c r="AE123" i="28"/>
  <c r="AE124" i="28"/>
  <c r="AE125" i="28"/>
  <c r="AE126" i="28"/>
  <c r="AE127" i="28"/>
  <c r="AE128" i="28"/>
  <c r="AE129" i="28"/>
  <c r="AE130" i="28"/>
  <c r="AE131" i="28"/>
  <c r="AE132" i="28"/>
  <c r="AE133" i="28"/>
  <c r="AE134" i="28"/>
  <c r="AE135" i="28"/>
  <c r="AE136" i="28"/>
  <c r="AE137" i="28"/>
  <c r="AE138" i="28"/>
  <c r="AE139" i="28"/>
  <c r="AE140" i="28"/>
  <c r="AE141" i="28"/>
  <c r="AE142" i="28"/>
  <c r="AE143" i="28"/>
  <c r="AE144" i="28"/>
  <c r="AE145" i="28"/>
  <c r="AE146" i="28"/>
  <c r="AE147" i="28"/>
  <c r="AE148" i="28"/>
  <c r="AE149" i="28"/>
  <c r="AE150" i="28"/>
  <c r="AE151" i="28"/>
  <c r="AE152" i="28"/>
  <c r="AE153" i="28"/>
  <c r="AE154" i="28"/>
  <c r="AE155" i="28"/>
  <c r="AE156" i="28"/>
  <c r="AE157" i="28"/>
  <c r="AE158" i="28"/>
  <c r="AE159" i="28"/>
  <c r="AE160" i="28"/>
  <c r="AE161" i="28"/>
  <c r="AE162" i="28"/>
  <c r="AE163" i="28"/>
  <c r="AE164" i="28"/>
  <c r="AE165" i="28"/>
  <c r="AE166" i="28"/>
  <c r="AE167" i="28"/>
  <c r="AE168" i="28"/>
  <c r="AE169" i="28"/>
  <c r="AE170" i="28"/>
  <c r="AE171" i="28"/>
  <c r="AE172" i="28"/>
  <c r="AE173" i="28"/>
  <c r="AE174" i="28"/>
  <c r="AE175" i="28"/>
  <c r="AE176" i="28"/>
  <c r="AE177" i="28"/>
  <c r="AE178" i="28"/>
  <c r="AE179" i="28"/>
  <c r="AE180" i="28"/>
  <c r="AE181" i="28"/>
  <c r="AE182" i="28"/>
  <c r="AE183" i="28"/>
  <c r="AE184" i="28"/>
  <c r="AE185" i="28"/>
  <c r="AE186" i="28"/>
  <c r="AE187" i="28"/>
  <c r="AE188" i="28"/>
  <c r="AE189" i="28"/>
  <c r="AE190" i="28"/>
  <c r="AE191" i="28"/>
  <c r="AE192" i="28"/>
  <c r="AE193" i="28"/>
  <c r="AE194" i="28"/>
  <c r="AE195" i="28"/>
  <c r="AE196" i="28"/>
  <c r="AE197" i="28"/>
  <c r="AE198" i="28"/>
  <c r="AE199" i="28"/>
  <c r="AE200" i="28"/>
  <c r="AE201" i="28"/>
  <c r="AE202" i="28"/>
  <c r="AE203" i="28"/>
  <c r="AE204" i="28"/>
  <c r="AE205" i="28"/>
  <c r="AE206" i="28"/>
  <c r="AE207" i="28"/>
  <c r="AE208" i="28"/>
  <c r="AE209" i="28"/>
  <c r="AE210" i="28"/>
  <c r="AE211" i="28"/>
  <c r="AE212" i="28"/>
  <c r="AE213" i="28"/>
  <c r="AE214" i="28"/>
  <c r="AE215" i="28"/>
  <c r="AE216" i="28"/>
  <c r="AE217" i="28"/>
  <c r="AE218" i="28"/>
  <c r="AE219" i="28"/>
  <c r="AE220" i="28"/>
  <c r="AE221" i="28"/>
  <c r="AE222" i="28"/>
  <c r="AE223" i="28"/>
  <c r="AE224" i="28"/>
  <c r="AE225" i="28"/>
  <c r="AE226" i="28"/>
  <c r="AE227" i="28"/>
  <c r="AE228" i="28"/>
  <c r="AE229" i="28"/>
  <c r="AE230" i="28"/>
  <c r="AE231" i="28"/>
  <c r="AE232" i="28"/>
  <c r="AE233" i="28"/>
  <c r="AE234" i="28"/>
  <c r="AE235" i="28"/>
  <c r="AE236" i="28"/>
  <c r="AE237" i="28"/>
  <c r="AE238" i="28"/>
  <c r="AE239" i="28"/>
  <c r="AE240" i="28"/>
  <c r="AE241" i="28"/>
  <c r="AE242" i="28"/>
  <c r="AE243" i="28"/>
  <c r="AE244" i="28"/>
  <c r="AE245" i="28"/>
  <c r="AE246" i="28"/>
  <c r="AE247" i="28"/>
  <c r="AE248" i="28"/>
  <c r="AE249" i="28"/>
  <c r="AE250" i="28"/>
  <c r="AE251" i="28"/>
  <c r="AE252" i="28"/>
  <c r="AE253" i="28"/>
  <c r="AE254" i="28"/>
  <c r="AE255" i="28"/>
  <c r="AE256" i="28"/>
  <c r="AE257" i="28"/>
  <c r="AE258" i="28"/>
  <c r="AE259" i="28"/>
  <c r="AE260" i="28"/>
  <c r="AE261" i="28"/>
  <c r="AE262" i="28"/>
  <c r="AE263" i="28"/>
  <c r="AE264" i="28"/>
  <c r="AE265" i="28"/>
  <c r="AE266" i="28"/>
  <c r="AE267" i="28"/>
  <c r="AE268" i="28"/>
  <c r="AE269" i="28"/>
  <c r="AE270" i="28"/>
  <c r="AE271" i="28"/>
  <c r="AE272" i="28"/>
  <c r="AE273" i="28"/>
  <c r="AE274" i="28"/>
  <c r="AE275" i="28"/>
  <c r="AE276" i="28"/>
  <c r="AE277" i="28"/>
  <c r="AE278" i="28"/>
  <c r="AE279" i="28"/>
  <c r="AE280" i="28"/>
  <c r="AA87" i="28" l="1"/>
  <c r="AB87" i="28"/>
  <c r="AC87" i="28"/>
  <c r="AA88" i="28"/>
  <c r="AB88" i="28"/>
  <c r="AC88" i="28"/>
  <c r="AA89" i="28"/>
  <c r="AB89" i="28"/>
  <c r="AC89" i="28"/>
  <c r="AA90" i="28"/>
  <c r="AB90" i="28"/>
  <c r="AC90" i="28"/>
  <c r="AA91" i="28"/>
  <c r="AB91" i="28"/>
  <c r="AC91" i="28"/>
  <c r="AA92" i="28"/>
  <c r="AB92" i="28"/>
  <c r="AC92" i="28"/>
  <c r="AA93" i="28"/>
  <c r="AB93" i="28"/>
  <c r="AC93" i="28"/>
  <c r="AA94" i="28"/>
  <c r="AB94" i="28"/>
  <c r="AC94" i="28"/>
  <c r="AA95" i="28"/>
  <c r="AB95" i="28"/>
  <c r="AC95" i="28"/>
  <c r="AA96" i="28"/>
  <c r="AB96" i="28"/>
  <c r="AC96" i="28"/>
  <c r="AA97" i="28"/>
  <c r="AB97" i="28"/>
  <c r="AC97" i="28"/>
  <c r="AA98" i="28"/>
  <c r="AB98" i="28"/>
  <c r="AC98" i="28"/>
  <c r="AA99" i="28"/>
  <c r="AB99" i="28"/>
  <c r="AC99" i="28"/>
  <c r="AA100" i="28"/>
  <c r="AB100" i="28"/>
  <c r="AC100" i="28"/>
  <c r="AA101" i="28"/>
  <c r="AB101" i="28"/>
  <c r="AC101" i="28"/>
  <c r="AA102" i="28"/>
  <c r="AB102" i="28"/>
  <c r="AC102" i="28"/>
  <c r="AA103" i="28"/>
  <c r="AB103" i="28"/>
  <c r="AC103" i="28"/>
  <c r="AA104" i="28"/>
  <c r="AB104" i="28"/>
  <c r="AC104" i="28"/>
  <c r="AA105" i="28"/>
  <c r="AB105" i="28"/>
  <c r="AC105" i="28"/>
  <c r="AA106" i="28"/>
  <c r="AB106" i="28"/>
  <c r="AC106" i="28"/>
  <c r="AA107" i="28"/>
  <c r="AB107" i="28"/>
  <c r="AC107" i="28"/>
  <c r="AA108" i="28"/>
  <c r="AB108" i="28"/>
  <c r="AC108" i="28"/>
  <c r="AA109" i="28"/>
  <c r="AB109" i="28"/>
  <c r="AC109" i="28"/>
  <c r="AA110" i="28"/>
  <c r="AB110" i="28"/>
  <c r="AC110" i="28"/>
  <c r="AA111" i="28"/>
  <c r="AB111" i="28"/>
  <c r="AC111" i="28"/>
  <c r="AA112" i="28"/>
  <c r="AB112" i="28"/>
  <c r="AC112" i="28"/>
  <c r="AA113" i="28"/>
  <c r="AB113" i="28"/>
  <c r="AC113" i="28"/>
  <c r="AA114" i="28"/>
  <c r="AB114" i="28"/>
  <c r="AC114" i="28"/>
  <c r="AA115" i="28"/>
  <c r="AB115" i="28"/>
  <c r="AC115" i="28"/>
  <c r="AA116" i="28"/>
  <c r="AB116" i="28"/>
  <c r="AC116" i="28"/>
  <c r="AA117" i="28"/>
  <c r="AB117" i="28"/>
  <c r="AC117" i="28"/>
  <c r="AA118" i="28"/>
  <c r="AB118" i="28"/>
  <c r="AC118" i="28"/>
  <c r="AA119" i="28"/>
  <c r="AB119" i="28"/>
  <c r="AC119" i="28"/>
  <c r="AA120" i="28"/>
  <c r="AB120" i="28"/>
  <c r="AC120" i="28"/>
  <c r="AA121" i="28"/>
  <c r="AB121" i="28"/>
  <c r="AC121" i="28"/>
  <c r="AA122" i="28"/>
  <c r="AB122" i="28"/>
  <c r="AC122" i="28"/>
  <c r="AA123" i="28"/>
  <c r="AB123" i="28"/>
  <c r="AC123" i="28"/>
  <c r="AA124" i="28"/>
  <c r="AB124" i="28"/>
  <c r="AC124" i="28"/>
  <c r="AA125" i="28"/>
  <c r="AB125" i="28"/>
  <c r="AC125" i="28"/>
  <c r="AA126" i="28"/>
  <c r="AB126" i="28"/>
  <c r="AC126" i="28"/>
  <c r="AA127" i="28"/>
  <c r="AB127" i="28"/>
  <c r="AC127" i="28"/>
  <c r="AA128" i="28"/>
  <c r="AB128" i="28"/>
  <c r="AC128" i="28"/>
  <c r="AA129" i="28"/>
  <c r="AB129" i="28"/>
  <c r="AC129" i="28"/>
  <c r="AA130" i="28"/>
  <c r="AB130" i="28"/>
  <c r="AC130" i="28"/>
  <c r="AA131" i="28"/>
  <c r="AB131" i="28"/>
  <c r="AC131" i="28"/>
  <c r="AA132" i="28"/>
  <c r="AB132" i="28"/>
  <c r="AC132" i="28"/>
  <c r="AA133" i="28"/>
  <c r="AB133" i="28"/>
  <c r="AC133" i="28"/>
  <c r="AA134" i="28"/>
  <c r="AB134" i="28"/>
  <c r="AC134" i="28"/>
  <c r="AA135" i="28"/>
  <c r="AB135" i="28"/>
  <c r="AC135" i="28"/>
  <c r="AA136" i="28"/>
  <c r="AB136" i="28"/>
  <c r="AC136" i="28"/>
  <c r="AA137" i="28"/>
  <c r="AB137" i="28"/>
  <c r="AC137" i="28"/>
  <c r="AA138" i="28"/>
  <c r="AB138" i="28"/>
  <c r="AC138" i="28"/>
  <c r="AA139" i="28"/>
  <c r="AB139" i="28"/>
  <c r="AC139" i="28"/>
  <c r="AA140" i="28"/>
  <c r="AB140" i="28"/>
  <c r="AC140" i="28"/>
  <c r="AA141" i="28"/>
  <c r="AB141" i="28"/>
  <c r="AC141" i="28"/>
  <c r="AA142" i="28"/>
  <c r="AB142" i="28"/>
  <c r="AC142" i="28"/>
  <c r="AA143" i="28"/>
  <c r="AB143" i="28"/>
  <c r="AC143" i="28"/>
  <c r="AA144" i="28"/>
  <c r="AB144" i="28"/>
  <c r="AC144" i="28"/>
  <c r="AA145" i="28"/>
  <c r="AB145" i="28"/>
  <c r="AC145" i="28"/>
  <c r="AA146" i="28"/>
  <c r="AB146" i="28"/>
  <c r="AC146" i="28"/>
  <c r="AA147" i="28"/>
  <c r="AB147" i="28"/>
  <c r="AC147" i="28"/>
  <c r="AA148" i="28"/>
  <c r="AB148" i="28"/>
  <c r="AC148" i="28"/>
  <c r="AA149" i="28"/>
  <c r="AB149" i="28"/>
  <c r="AC149" i="28"/>
  <c r="AA150" i="28"/>
  <c r="AB150" i="28"/>
  <c r="AC150" i="28"/>
  <c r="AA151" i="28"/>
  <c r="AB151" i="28"/>
  <c r="AC151" i="28"/>
  <c r="AA152" i="28"/>
  <c r="AB152" i="28"/>
  <c r="AC152" i="28"/>
  <c r="AA153" i="28"/>
  <c r="AB153" i="28"/>
  <c r="AC153" i="28"/>
  <c r="AA154" i="28"/>
  <c r="AB154" i="28"/>
  <c r="AC154" i="28"/>
  <c r="AA155" i="28"/>
  <c r="AB155" i="28"/>
  <c r="AC155" i="28"/>
  <c r="AA156" i="28"/>
  <c r="AB156" i="28"/>
  <c r="AC156" i="28"/>
  <c r="AA157" i="28"/>
  <c r="AB157" i="28"/>
  <c r="AC157" i="28"/>
  <c r="AA158" i="28"/>
  <c r="AB158" i="28"/>
  <c r="AC158" i="28"/>
  <c r="AA159" i="28"/>
  <c r="AB159" i="28"/>
  <c r="AC159" i="28"/>
  <c r="AA160" i="28"/>
  <c r="AB160" i="28"/>
  <c r="AC160" i="28"/>
  <c r="AA161" i="28"/>
  <c r="AB161" i="28"/>
  <c r="AC161" i="28"/>
  <c r="AA162" i="28"/>
  <c r="AB162" i="28"/>
  <c r="AC162" i="28"/>
  <c r="AA163" i="28"/>
  <c r="AB163" i="28"/>
  <c r="AC163" i="28"/>
  <c r="AA164" i="28"/>
  <c r="AB164" i="28"/>
  <c r="AC164" i="28"/>
  <c r="AA165" i="28"/>
  <c r="AB165" i="28"/>
  <c r="AC165" i="28"/>
  <c r="AA166" i="28"/>
  <c r="AB166" i="28"/>
  <c r="AC166" i="28"/>
  <c r="AA167" i="28"/>
  <c r="AB167" i="28"/>
  <c r="AC167" i="28"/>
  <c r="AA168" i="28"/>
  <c r="AB168" i="28"/>
  <c r="AC168" i="28"/>
  <c r="AA169" i="28"/>
  <c r="AB169" i="28"/>
  <c r="AC169" i="28"/>
  <c r="AA170" i="28"/>
  <c r="AB170" i="28"/>
  <c r="AC170" i="28"/>
  <c r="AA171" i="28"/>
  <c r="AB171" i="28"/>
  <c r="AC171" i="28"/>
  <c r="AA172" i="28"/>
  <c r="AB172" i="28"/>
  <c r="AC172" i="28"/>
  <c r="AA173" i="28"/>
  <c r="AB173" i="28"/>
  <c r="AC173" i="28"/>
  <c r="AA174" i="28"/>
  <c r="AB174" i="28"/>
  <c r="AC174" i="28"/>
  <c r="AA175" i="28"/>
  <c r="AB175" i="28"/>
  <c r="AC175" i="28"/>
  <c r="AA176" i="28"/>
  <c r="AB176" i="28"/>
  <c r="AC176" i="28"/>
  <c r="AA177" i="28"/>
  <c r="AB177" i="28"/>
  <c r="AC177" i="28"/>
  <c r="AA178" i="28"/>
  <c r="AB178" i="28"/>
  <c r="AC178" i="28"/>
  <c r="AA179" i="28"/>
  <c r="AB179" i="28"/>
  <c r="AC179" i="28"/>
  <c r="AA180" i="28"/>
  <c r="AB180" i="28"/>
  <c r="AC180" i="28"/>
  <c r="AA181" i="28"/>
  <c r="AB181" i="28"/>
  <c r="AC181" i="28"/>
  <c r="AA182" i="28"/>
  <c r="AB182" i="28"/>
  <c r="AC182" i="28"/>
  <c r="AA183" i="28"/>
  <c r="AB183" i="28"/>
  <c r="AC183" i="28"/>
  <c r="AA184" i="28"/>
  <c r="AB184" i="28"/>
  <c r="AC184" i="28"/>
  <c r="AA185" i="28"/>
  <c r="AB185" i="28"/>
  <c r="AC185" i="28"/>
  <c r="AA186" i="28"/>
  <c r="AB186" i="28"/>
  <c r="AC186" i="28"/>
  <c r="AA187" i="28"/>
  <c r="AB187" i="28"/>
  <c r="AC187" i="28"/>
  <c r="AA188" i="28"/>
  <c r="AB188" i="28"/>
  <c r="AC188" i="28"/>
  <c r="AA189" i="28"/>
  <c r="AB189" i="28"/>
  <c r="AC189" i="28"/>
  <c r="AA190" i="28"/>
  <c r="AB190" i="28"/>
  <c r="AC190" i="28"/>
  <c r="AA191" i="28"/>
  <c r="AB191" i="28"/>
  <c r="AC191" i="28"/>
  <c r="AA192" i="28"/>
  <c r="AB192" i="28"/>
  <c r="AC192" i="28"/>
  <c r="AA193" i="28"/>
  <c r="AB193" i="28"/>
  <c r="AC193" i="28"/>
  <c r="AA194" i="28"/>
  <c r="AB194" i="28"/>
  <c r="AC194" i="28"/>
  <c r="AA195" i="28"/>
  <c r="AB195" i="28"/>
  <c r="AC195" i="28"/>
  <c r="AA196" i="28"/>
  <c r="AB196" i="28"/>
  <c r="AC196" i="28"/>
  <c r="AA197" i="28"/>
  <c r="AB197" i="28"/>
  <c r="AC197" i="28"/>
  <c r="AA198" i="28"/>
  <c r="AB198" i="28"/>
  <c r="AC198" i="28"/>
  <c r="AA199" i="28"/>
  <c r="AB199" i="28"/>
  <c r="AC199" i="28"/>
  <c r="AA200" i="28"/>
  <c r="AB200" i="28"/>
  <c r="AC200" i="28"/>
  <c r="AA201" i="28"/>
  <c r="AB201" i="28"/>
  <c r="AC201" i="28"/>
  <c r="AA202" i="28"/>
  <c r="AB202" i="28"/>
  <c r="AC202" i="28"/>
  <c r="AA203" i="28"/>
  <c r="AB203" i="28"/>
  <c r="AC203" i="28"/>
  <c r="AA204" i="28"/>
  <c r="AB204" i="28"/>
  <c r="AC204" i="28"/>
  <c r="AA205" i="28"/>
  <c r="AB205" i="28"/>
  <c r="AC205" i="28"/>
  <c r="AA206" i="28"/>
  <c r="AB206" i="28"/>
  <c r="AC206" i="28"/>
  <c r="AA207" i="28"/>
  <c r="AB207" i="28"/>
  <c r="AC207" i="28"/>
  <c r="AA208" i="28"/>
  <c r="AB208" i="28"/>
  <c r="AC208" i="28"/>
  <c r="AA209" i="28"/>
  <c r="AB209" i="28"/>
  <c r="AC209" i="28"/>
  <c r="AA210" i="28"/>
  <c r="AB210" i="28"/>
  <c r="AC210" i="28"/>
  <c r="AA211" i="28"/>
  <c r="AB211" i="28"/>
  <c r="AC211" i="28"/>
  <c r="AA212" i="28"/>
  <c r="AB212" i="28"/>
  <c r="AC212" i="28"/>
  <c r="AA213" i="28"/>
  <c r="AB213" i="28"/>
  <c r="AC213" i="28"/>
  <c r="AA214" i="28"/>
  <c r="AB214" i="28"/>
  <c r="AC214" i="28"/>
  <c r="AA215" i="28"/>
  <c r="AB215" i="28"/>
  <c r="AC215" i="28"/>
  <c r="AA216" i="28"/>
  <c r="AB216" i="28"/>
  <c r="AC216" i="28"/>
  <c r="AA217" i="28"/>
  <c r="AB217" i="28"/>
  <c r="AC217" i="28"/>
  <c r="AA218" i="28"/>
  <c r="AB218" i="28"/>
  <c r="AC218" i="28"/>
  <c r="AA219" i="28"/>
  <c r="AB219" i="28"/>
  <c r="AC219" i="28"/>
  <c r="AA220" i="28"/>
  <c r="AB220" i="28"/>
  <c r="AC220" i="28"/>
  <c r="AA221" i="28"/>
  <c r="AB221" i="28"/>
  <c r="AC221" i="28"/>
  <c r="AA222" i="28"/>
  <c r="AB222" i="28"/>
  <c r="AC222" i="28"/>
  <c r="AA223" i="28"/>
  <c r="AB223" i="28"/>
  <c r="AC223" i="28"/>
  <c r="AA224" i="28"/>
  <c r="AB224" i="28"/>
  <c r="AC224" i="28"/>
  <c r="AA225" i="28"/>
  <c r="AB225" i="28"/>
  <c r="AC225" i="28"/>
  <c r="AA226" i="28"/>
  <c r="AB226" i="28"/>
  <c r="AC226" i="28"/>
  <c r="AA227" i="28"/>
  <c r="AB227" i="28"/>
  <c r="AC227" i="28"/>
  <c r="AA228" i="28"/>
  <c r="AB228" i="28"/>
  <c r="AC228" i="28"/>
  <c r="AA229" i="28"/>
  <c r="AB229" i="28"/>
  <c r="AC229" i="28"/>
  <c r="AA230" i="28"/>
  <c r="AB230" i="28"/>
  <c r="AC230" i="28"/>
  <c r="AA231" i="28"/>
  <c r="AB231" i="28"/>
  <c r="AC231" i="28"/>
  <c r="AA232" i="28"/>
  <c r="AB232" i="28"/>
  <c r="AC232" i="28"/>
  <c r="AA233" i="28"/>
  <c r="AB233" i="28"/>
  <c r="AC233" i="28"/>
  <c r="AA234" i="28"/>
  <c r="AB234" i="28"/>
  <c r="AC234" i="28"/>
  <c r="AA235" i="28"/>
  <c r="AB235" i="28"/>
  <c r="AC235" i="28"/>
  <c r="AA236" i="28"/>
  <c r="AB236" i="28"/>
  <c r="AC236" i="28"/>
  <c r="AA237" i="28"/>
  <c r="AB237" i="28"/>
  <c r="AC237" i="28"/>
  <c r="AA238" i="28"/>
  <c r="AB238" i="28"/>
  <c r="AC238" i="28"/>
  <c r="AA239" i="28"/>
  <c r="AB239" i="28"/>
  <c r="AC239" i="28"/>
  <c r="AA240" i="28"/>
  <c r="AB240" i="28"/>
  <c r="AC240" i="28"/>
  <c r="AA241" i="28"/>
  <c r="AB241" i="28"/>
  <c r="AC241" i="28"/>
  <c r="AA242" i="28"/>
  <c r="AB242" i="28"/>
  <c r="AC242" i="28"/>
  <c r="AA243" i="28"/>
  <c r="AB243" i="28"/>
  <c r="AC243" i="28"/>
  <c r="AA244" i="28"/>
  <c r="AB244" i="28"/>
  <c r="AC244" i="28"/>
  <c r="AA245" i="28"/>
  <c r="AB245" i="28"/>
  <c r="AC245" i="28"/>
  <c r="AA246" i="28"/>
  <c r="AB246" i="28"/>
  <c r="AC246" i="28"/>
  <c r="AA247" i="28"/>
  <c r="AB247" i="28"/>
  <c r="AC247" i="28"/>
  <c r="AA248" i="28"/>
  <c r="AB248" i="28"/>
  <c r="AC248" i="28"/>
  <c r="AA249" i="28"/>
  <c r="AB249" i="28"/>
  <c r="AC249" i="28"/>
  <c r="AA250" i="28"/>
  <c r="AB250" i="28"/>
  <c r="AC250" i="28"/>
  <c r="AA251" i="28"/>
  <c r="AB251" i="28"/>
  <c r="AC251" i="28"/>
  <c r="AA252" i="28"/>
  <c r="AB252" i="28"/>
  <c r="AC252" i="28"/>
  <c r="AA253" i="28"/>
  <c r="AB253" i="28"/>
  <c r="AC253" i="28"/>
  <c r="AA254" i="28"/>
  <c r="AB254" i="28"/>
  <c r="AC254" i="28"/>
  <c r="AA255" i="28"/>
  <c r="AB255" i="28"/>
  <c r="AC255" i="28"/>
  <c r="AA256" i="28"/>
  <c r="AB256" i="28"/>
  <c r="AC256" i="28"/>
  <c r="AA257" i="28"/>
  <c r="AB257" i="28"/>
  <c r="AC257" i="28"/>
  <c r="AA258" i="28"/>
  <c r="AB258" i="28"/>
  <c r="AC258" i="28"/>
  <c r="AA259" i="28"/>
  <c r="AB259" i="28"/>
  <c r="AC259" i="28"/>
  <c r="AA260" i="28"/>
  <c r="AB260" i="28"/>
  <c r="AC260" i="28"/>
  <c r="AA261" i="28"/>
  <c r="AB261" i="28"/>
  <c r="AC261" i="28"/>
  <c r="AA262" i="28"/>
  <c r="AB262" i="28"/>
  <c r="AC262" i="28"/>
  <c r="AA263" i="28"/>
  <c r="AB263" i="28"/>
  <c r="AC263" i="28"/>
  <c r="AA264" i="28"/>
  <c r="AB264" i="28"/>
  <c r="AC264" i="28"/>
  <c r="AA265" i="28"/>
  <c r="AB265" i="28"/>
  <c r="AC265" i="28"/>
  <c r="AA266" i="28"/>
  <c r="AB266" i="28"/>
  <c r="AC266" i="28"/>
  <c r="AA267" i="28"/>
  <c r="AB267" i="28"/>
  <c r="AC267" i="28"/>
  <c r="AA268" i="28"/>
  <c r="AB268" i="28"/>
  <c r="AC268" i="28"/>
  <c r="AA269" i="28"/>
  <c r="AB269" i="28"/>
  <c r="AC269" i="28"/>
  <c r="AA270" i="28"/>
  <c r="AB270" i="28"/>
  <c r="AC270" i="28"/>
  <c r="AA271" i="28"/>
  <c r="AB271" i="28"/>
  <c r="AC271" i="28"/>
  <c r="AA272" i="28"/>
  <c r="AB272" i="28"/>
  <c r="AC272" i="28"/>
  <c r="AA273" i="28"/>
  <c r="AB273" i="28"/>
  <c r="AC273" i="28"/>
  <c r="AA274" i="28"/>
  <c r="AB274" i="28"/>
  <c r="AC274" i="28"/>
  <c r="AA275" i="28"/>
  <c r="AB275" i="28"/>
  <c r="AC275" i="28"/>
  <c r="AA276" i="28"/>
  <c r="AB276" i="28"/>
  <c r="AC276" i="28"/>
  <c r="AA277" i="28"/>
  <c r="AB277" i="28"/>
  <c r="AC277" i="28"/>
  <c r="AA278" i="28"/>
  <c r="AB278" i="28"/>
  <c r="AC278" i="28"/>
  <c r="AA279" i="28"/>
  <c r="AB279" i="28"/>
  <c r="AC279" i="28"/>
  <c r="AA280" i="28"/>
  <c r="AB280" i="28"/>
  <c r="AC280" i="28"/>
  <c r="AB29" i="28" l="1"/>
  <c r="AC29" i="28"/>
  <c r="AB30" i="28"/>
  <c r="AC30" i="28"/>
  <c r="AB31" i="28"/>
  <c r="AC31" i="28"/>
  <c r="AB32" i="28"/>
  <c r="AC32" i="28"/>
  <c r="AB33" i="28"/>
  <c r="AC33" i="28"/>
  <c r="AB34" i="28"/>
  <c r="AC34" i="28"/>
  <c r="AB35" i="28"/>
  <c r="AC35" i="28"/>
  <c r="AB36" i="28"/>
  <c r="AC36" i="28"/>
  <c r="AB37" i="28"/>
  <c r="AC37" i="28"/>
  <c r="AB38" i="28"/>
  <c r="AC38" i="28"/>
  <c r="AB39" i="28"/>
  <c r="AC39" i="28"/>
  <c r="AB40" i="28"/>
  <c r="AC40" i="28"/>
  <c r="AB41" i="28"/>
  <c r="AC41" i="28"/>
  <c r="AB42" i="28"/>
  <c r="AC42" i="28"/>
  <c r="AB43" i="28"/>
  <c r="AC43" i="28"/>
  <c r="AB44" i="28"/>
  <c r="AC44" i="28"/>
  <c r="AB45" i="28"/>
  <c r="AC45" i="28"/>
  <c r="AB46" i="28"/>
  <c r="AC46" i="28"/>
  <c r="AB47" i="28"/>
  <c r="AC47" i="28"/>
  <c r="AB48" i="28"/>
  <c r="AC48" i="28"/>
  <c r="AB49" i="28"/>
  <c r="AC49" i="28"/>
  <c r="AB50" i="28"/>
  <c r="AC50" i="28"/>
  <c r="AB51" i="28"/>
  <c r="AC51" i="28"/>
  <c r="AB52" i="28"/>
  <c r="AC52" i="28"/>
  <c r="AB53" i="28"/>
  <c r="AC53" i="28"/>
  <c r="AB54" i="28"/>
  <c r="AC54" i="28"/>
  <c r="AB55" i="28"/>
  <c r="AC55" i="28"/>
  <c r="AB56" i="28"/>
  <c r="AC56" i="28"/>
  <c r="AB57" i="28"/>
  <c r="AC57" i="28"/>
  <c r="AB58" i="28"/>
  <c r="AC58" i="28"/>
  <c r="AB59" i="28"/>
  <c r="AC59" i="28"/>
  <c r="AB60" i="28"/>
  <c r="AC60" i="28"/>
  <c r="AB61" i="28"/>
  <c r="AC61" i="28"/>
  <c r="AB62" i="28"/>
  <c r="AC62" i="28"/>
  <c r="AB63" i="28"/>
  <c r="AC63" i="28"/>
  <c r="AB64" i="28"/>
  <c r="AC64" i="28"/>
  <c r="AB65" i="28"/>
  <c r="AC65" i="28"/>
  <c r="AB66" i="28"/>
  <c r="AC66" i="28"/>
  <c r="AB67" i="28"/>
  <c r="AC67" i="28"/>
  <c r="AB68" i="28"/>
  <c r="AC68" i="28"/>
  <c r="AB69" i="28"/>
  <c r="AC69" i="28"/>
  <c r="AB70" i="28"/>
  <c r="AC70" i="28"/>
  <c r="AB71" i="28"/>
  <c r="AC71" i="28"/>
  <c r="AB72" i="28"/>
  <c r="AC72" i="28"/>
  <c r="AB73" i="28"/>
  <c r="AC73" i="28"/>
  <c r="AB74" i="28"/>
  <c r="AC74" i="28"/>
  <c r="AB75" i="28"/>
  <c r="AC75" i="28"/>
  <c r="AB76" i="28"/>
  <c r="AC76" i="28"/>
  <c r="AB77" i="28"/>
  <c r="AC77" i="28"/>
  <c r="AB78" i="28"/>
  <c r="AC78" i="28"/>
  <c r="AB79" i="28"/>
  <c r="AC79" i="28"/>
  <c r="AB80" i="28"/>
  <c r="AC80" i="28"/>
  <c r="AB81" i="28"/>
  <c r="AC81" i="28"/>
  <c r="AB82" i="28"/>
  <c r="AC82" i="28"/>
  <c r="AB83" i="28"/>
  <c r="AC83" i="28"/>
  <c r="AB84" i="28"/>
  <c r="AC84" i="28"/>
  <c r="AB85" i="28"/>
  <c r="AC85" i="28"/>
  <c r="AB86" i="28"/>
  <c r="AC86" i="28"/>
  <c r="AC28" i="28"/>
  <c r="AB28" i="28"/>
  <c r="AA29" i="28"/>
  <c r="AA30" i="28"/>
  <c r="AA31" i="28"/>
  <c r="AA32" i="28"/>
  <c r="AA33" i="28"/>
  <c r="AA34" i="28"/>
  <c r="AA35" i="28"/>
  <c r="AA36" i="28"/>
  <c r="AA37" i="28"/>
  <c r="AA38" i="28"/>
  <c r="AA39" i="28"/>
  <c r="AA40" i="28"/>
  <c r="AA41" i="28"/>
  <c r="AA42" i="28"/>
  <c r="AA43" i="28"/>
  <c r="AA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69" i="28"/>
  <c r="AA70" i="28"/>
  <c r="AA71" i="28"/>
  <c r="AA72" i="28"/>
  <c r="AA73" i="28"/>
  <c r="AA74" i="28"/>
  <c r="AA75" i="28"/>
  <c r="AA76" i="28"/>
  <c r="AA77" i="28"/>
  <c r="AA78" i="28"/>
  <c r="AA79" i="28"/>
  <c r="AA80" i="28"/>
  <c r="AA81" i="28"/>
  <c r="AA82" i="28"/>
  <c r="AA83" i="28"/>
  <c r="AA84" i="28"/>
  <c r="AA85" i="28"/>
  <c r="AA86" i="28"/>
  <c r="AA28" i="28"/>
  <c r="Y90" i="28"/>
  <c r="Y91" i="28"/>
  <c r="Y92" i="28"/>
  <c r="Y93" i="28"/>
  <c r="Y94" i="28"/>
  <c r="Y95" i="28"/>
  <c r="Y96" i="28"/>
  <c r="Y97" i="28"/>
  <c r="Y98" i="28"/>
  <c r="Y99" i="28"/>
  <c r="Y100" i="28"/>
  <c r="Y101" i="28"/>
  <c r="Y102" i="28"/>
  <c r="Y103" i="28"/>
  <c r="Y104" i="28"/>
  <c r="Y105" i="28"/>
  <c r="Y106" i="28"/>
  <c r="Y107" i="28"/>
  <c r="Y108" i="28"/>
  <c r="Y109" i="28"/>
  <c r="Y110" i="28"/>
  <c r="Y111" i="28"/>
  <c r="Y112" i="28"/>
  <c r="Y113" i="28"/>
  <c r="Y114" i="28"/>
  <c r="Y115" i="28"/>
  <c r="Y116" i="28"/>
  <c r="Y117" i="28"/>
  <c r="Y118" i="28"/>
  <c r="Y119" i="28"/>
  <c r="Y120" i="28"/>
  <c r="Y121" i="28"/>
  <c r="Y122" i="28"/>
  <c r="Y123" i="28"/>
  <c r="Y124" i="28"/>
  <c r="Y125" i="28"/>
  <c r="Y126" i="28"/>
  <c r="Y127" i="28"/>
  <c r="Y128" i="28"/>
  <c r="Y129" i="28"/>
  <c r="Y130" i="28"/>
  <c r="Y131" i="28"/>
  <c r="Y132" i="28"/>
  <c r="Y133" i="28"/>
  <c r="Y134" i="28"/>
  <c r="Y135" i="28"/>
  <c r="Y136" i="28"/>
  <c r="Y137" i="28"/>
  <c r="Y138" i="28"/>
  <c r="Y139" i="28"/>
  <c r="Y140" i="28"/>
  <c r="Y141" i="28"/>
  <c r="Y142" i="28"/>
  <c r="Y143" i="28"/>
  <c r="Y144" i="28"/>
  <c r="Y145" i="28"/>
  <c r="Y146" i="28"/>
  <c r="Y147" i="28"/>
  <c r="Y148" i="28"/>
  <c r="Y149" i="28"/>
  <c r="Y150" i="28"/>
  <c r="Y151" i="28"/>
  <c r="Y152" i="28"/>
  <c r="Y153" i="28"/>
  <c r="Y154" i="28"/>
  <c r="Y155" i="28"/>
  <c r="Y156" i="28"/>
  <c r="Y157" i="28"/>
  <c r="Y158" i="28"/>
  <c r="Y159" i="28"/>
  <c r="Y160" i="28"/>
  <c r="Y161" i="28"/>
  <c r="Y162" i="28"/>
  <c r="Y163" i="28"/>
  <c r="Y164" i="28"/>
  <c r="Y165" i="28"/>
  <c r="Y166" i="28"/>
  <c r="Y167" i="28"/>
  <c r="Y168" i="28"/>
  <c r="Y169" i="28"/>
  <c r="Y170" i="28"/>
  <c r="Y171" i="28"/>
  <c r="Y172" i="28"/>
  <c r="Y173" i="28"/>
  <c r="Y174" i="28"/>
  <c r="Y175" i="28"/>
  <c r="Y176" i="28"/>
  <c r="Y177" i="28"/>
  <c r="Y178" i="28"/>
  <c r="Y179" i="28"/>
  <c r="Y180" i="28"/>
  <c r="Y181" i="28"/>
  <c r="Y182" i="28"/>
  <c r="Y183" i="28"/>
  <c r="Y184" i="28"/>
  <c r="Y185" i="28"/>
  <c r="Y186" i="28"/>
  <c r="Y187" i="28"/>
  <c r="Y188" i="28"/>
  <c r="Y189" i="28"/>
  <c r="Y190" i="28"/>
  <c r="Y191" i="28"/>
  <c r="Y192" i="28"/>
  <c r="Y193" i="28"/>
  <c r="Y194" i="28"/>
  <c r="Y195" i="28"/>
  <c r="Y196" i="28"/>
  <c r="Y197" i="28"/>
  <c r="Y198" i="28"/>
  <c r="Y199" i="28"/>
  <c r="Y200" i="28"/>
  <c r="Y201" i="28"/>
  <c r="Y202" i="28"/>
  <c r="Y203" i="28"/>
  <c r="Y204" i="28"/>
  <c r="Y205" i="28"/>
  <c r="Y206" i="28"/>
  <c r="Y207" i="28"/>
  <c r="Y208" i="28"/>
  <c r="Y209" i="28"/>
  <c r="Y210" i="28"/>
  <c r="Y211" i="28"/>
  <c r="Y212" i="28"/>
  <c r="Y213" i="28"/>
  <c r="Y214" i="28"/>
  <c r="Y215" i="28"/>
  <c r="Y216" i="28"/>
  <c r="Y217" i="28"/>
  <c r="Y218" i="28"/>
  <c r="Y219" i="28"/>
  <c r="Y220" i="28"/>
  <c r="Y221" i="28"/>
  <c r="Y222" i="28"/>
  <c r="Y223" i="28"/>
  <c r="Y224" i="28"/>
  <c r="Y225" i="28"/>
  <c r="Y226" i="28"/>
  <c r="Y227" i="28"/>
  <c r="Y228" i="28"/>
  <c r="Y229" i="28"/>
  <c r="Y230" i="28"/>
  <c r="Y231" i="28"/>
  <c r="Y232" i="28"/>
  <c r="Y233" i="28"/>
  <c r="Y234" i="28"/>
  <c r="Y235" i="28"/>
  <c r="Y236" i="28"/>
  <c r="Y237" i="28"/>
  <c r="Y238" i="28"/>
  <c r="Y239" i="28"/>
  <c r="Y240" i="28"/>
  <c r="Y241" i="28"/>
  <c r="Y242" i="28"/>
  <c r="Y243" i="28"/>
  <c r="Y244" i="28"/>
  <c r="Y245" i="28"/>
  <c r="Y246" i="28"/>
  <c r="Y247" i="28"/>
  <c r="Y248" i="28"/>
  <c r="Y249" i="28"/>
  <c r="Y250" i="28"/>
  <c r="Y251" i="28"/>
  <c r="Y252" i="28"/>
  <c r="Y253" i="28"/>
  <c r="Y254" i="28"/>
  <c r="Y255" i="28"/>
  <c r="Y256" i="28"/>
  <c r="Y257" i="28"/>
  <c r="Y258" i="28"/>
  <c r="Y259" i="28"/>
  <c r="Y260" i="28"/>
  <c r="Y261" i="28"/>
  <c r="Y262" i="28"/>
  <c r="Y263" i="28"/>
  <c r="Y264" i="28"/>
  <c r="Y265" i="28"/>
  <c r="Y266" i="28"/>
  <c r="Y267" i="28"/>
  <c r="Y268" i="28"/>
  <c r="Y269" i="28"/>
  <c r="Y270" i="28"/>
  <c r="Y271" i="28"/>
  <c r="Y272" i="28"/>
  <c r="Y273" i="28"/>
  <c r="Y274" i="28"/>
  <c r="Y275" i="28"/>
  <c r="Y276" i="28"/>
  <c r="Y277" i="28"/>
  <c r="Y278" i="28"/>
  <c r="Y279" i="28"/>
  <c r="Y280" i="28"/>
  <c r="Y89" i="28"/>
  <c r="X90" i="28"/>
  <c r="Z90" i="28" s="1"/>
  <c r="X91" i="28"/>
  <c r="Z91" i="28" s="1"/>
  <c r="X92" i="28"/>
  <c r="Z92" i="28" s="1"/>
  <c r="X93" i="28"/>
  <c r="Z93" i="28" s="1"/>
  <c r="X94" i="28"/>
  <c r="Z94" i="28" s="1"/>
  <c r="X95" i="28"/>
  <c r="Z95" i="28" s="1"/>
  <c r="X96" i="28"/>
  <c r="Z96" i="28" s="1"/>
  <c r="X97" i="28"/>
  <c r="Z97" i="28" s="1"/>
  <c r="X98" i="28"/>
  <c r="Z98" i="28" s="1"/>
  <c r="X99" i="28"/>
  <c r="Z99" i="28" s="1"/>
  <c r="X100" i="28"/>
  <c r="Z100" i="28" s="1"/>
  <c r="X101" i="28"/>
  <c r="Z101" i="28" s="1"/>
  <c r="X102" i="28"/>
  <c r="Z102" i="28" s="1"/>
  <c r="X103" i="28"/>
  <c r="Z103" i="28" s="1"/>
  <c r="X104" i="28"/>
  <c r="Z104" i="28" s="1"/>
  <c r="X105" i="28"/>
  <c r="Z105" i="28" s="1"/>
  <c r="X106" i="28"/>
  <c r="Z106" i="28" s="1"/>
  <c r="X107" i="28"/>
  <c r="Z107" i="28" s="1"/>
  <c r="X108" i="28"/>
  <c r="Z108" i="28" s="1"/>
  <c r="X109" i="28"/>
  <c r="Z109" i="28" s="1"/>
  <c r="X110" i="28"/>
  <c r="Z110" i="28" s="1"/>
  <c r="X111" i="28"/>
  <c r="Z111" i="28" s="1"/>
  <c r="X112" i="28"/>
  <c r="Z112" i="28" s="1"/>
  <c r="X113" i="28"/>
  <c r="Z113" i="28" s="1"/>
  <c r="X114" i="28"/>
  <c r="Z114" i="28" s="1"/>
  <c r="X115" i="28"/>
  <c r="Z115" i="28" s="1"/>
  <c r="X116" i="28"/>
  <c r="Z116" i="28" s="1"/>
  <c r="X117" i="28"/>
  <c r="Z117" i="28" s="1"/>
  <c r="X118" i="28"/>
  <c r="Z118" i="28" s="1"/>
  <c r="X119" i="28"/>
  <c r="Z119" i="28" s="1"/>
  <c r="X120" i="28"/>
  <c r="Z120" i="28" s="1"/>
  <c r="X121" i="28"/>
  <c r="Z121" i="28" s="1"/>
  <c r="X122" i="28"/>
  <c r="Z122" i="28" s="1"/>
  <c r="X123" i="28"/>
  <c r="Z123" i="28" s="1"/>
  <c r="X124" i="28"/>
  <c r="Z124" i="28" s="1"/>
  <c r="X125" i="28"/>
  <c r="Z125" i="28" s="1"/>
  <c r="X126" i="28"/>
  <c r="Z126" i="28" s="1"/>
  <c r="X127" i="28"/>
  <c r="Z127" i="28" s="1"/>
  <c r="X128" i="28"/>
  <c r="Z128" i="28" s="1"/>
  <c r="X129" i="28"/>
  <c r="Z129" i="28" s="1"/>
  <c r="X130" i="28"/>
  <c r="Z130" i="28" s="1"/>
  <c r="X131" i="28"/>
  <c r="Z131" i="28" s="1"/>
  <c r="X132" i="28"/>
  <c r="Z132" i="28" s="1"/>
  <c r="X133" i="28"/>
  <c r="Z133" i="28" s="1"/>
  <c r="X134" i="28"/>
  <c r="Z134" i="28" s="1"/>
  <c r="X135" i="28"/>
  <c r="Z135" i="28" s="1"/>
  <c r="X136" i="28"/>
  <c r="Z136" i="28" s="1"/>
  <c r="X137" i="28"/>
  <c r="Z137" i="28" s="1"/>
  <c r="X138" i="28"/>
  <c r="Z138" i="28" s="1"/>
  <c r="X139" i="28"/>
  <c r="Z139" i="28" s="1"/>
  <c r="X140" i="28"/>
  <c r="Z140" i="28" s="1"/>
  <c r="X141" i="28"/>
  <c r="Z141" i="28" s="1"/>
  <c r="X142" i="28"/>
  <c r="Z142" i="28" s="1"/>
  <c r="X143" i="28"/>
  <c r="Z143" i="28" s="1"/>
  <c r="X144" i="28"/>
  <c r="Z144" i="28" s="1"/>
  <c r="X145" i="28"/>
  <c r="Z145" i="28" s="1"/>
  <c r="X146" i="28"/>
  <c r="Z146" i="28" s="1"/>
  <c r="X147" i="28"/>
  <c r="Z147" i="28" s="1"/>
  <c r="X148" i="28"/>
  <c r="Z148" i="28" s="1"/>
  <c r="X149" i="28"/>
  <c r="Z149" i="28" s="1"/>
  <c r="X150" i="28"/>
  <c r="Z150" i="28" s="1"/>
  <c r="X151" i="28"/>
  <c r="Z151" i="28" s="1"/>
  <c r="X152" i="28"/>
  <c r="Z152" i="28" s="1"/>
  <c r="X153" i="28"/>
  <c r="Z153" i="28" s="1"/>
  <c r="X154" i="28"/>
  <c r="Z154" i="28" s="1"/>
  <c r="X155" i="28"/>
  <c r="X156" i="28"/>
  <c r="Z156" i="28" s="1"/>
  <c r="X157" i="28"/>
  <c r="Z157" i="28" s="1"/>
  <c r="X158" i="28"/>
  <c r="Z158" i="28" s="1"/>
  <c r="X159" i="28"/>
  <c r="Z159" i="28" s="1"/>
  <c r="X160" i="28"/>
  <c r="Z160" i="28" s="1"/>
  <c r="X161" i="28"/>
  <c r="Z161" i="28" s="1"/>
  <c r="X162" i="28"/>
  <c r="Z162" i="28" s="1"/>
  <c r="X163" i="28"/>
  <c r="Z163" i="28" s="1"/>
  <c r="X164" i="28"/>
  <c r="Z164" i="28" s="1"/>
  <c r="X165" i="28"/>
  <c r="Z165" i="28" s="1"/>
  <c r="X166" i="28"/>
  <c r="Z166" i="28" s="1"/>
  <c r="X167" i="28"/>
  <c r="Z167" i="28" s="1"/>
  <c r="X168" i="28"/>
  <c r="Z168" i="28" s="1"/>
  <c r="X169" i="28"/>
  <c r="Z169" i="28" s="1"/>
  <c r="X170" i="28"/>
  <c r="Z170" i="28" s="1"/>
  <c r="X171" i="28"/>
  <c r="Z171" i="28" s="1"/>
  <c r="X172" i="28"/>
  <c r="Z172" i="28" s="1"/>
  <c r="X173" i="28"/>
  <c r="Z173" i="28" s="1"/>
  <c r="X174" i="28"/>
  <c r="Z174" i="28" s="1"/>
  <c r="X175" i="28"/>
  <c r="Z175" i="28" s="1"/>
  <c r="X176" i="28"/>
  <c r="Z176" i="28" s="1"/>
  <c r="X177" i="28"/>
  <c r="Z177" i="28" s="1"/>
  <c r="X178" i="28"/>
  <c r="Z178" i="28" s="1"/>
  <c r="X179" i="28"/>
  <c r="Z179" i="28" s="1"/>
  <c r="X180" i="28"/>
  <c r="Z180" i="28" s="1"/>
  <c r="X181" i="28"/>
  <c r="Z181" i="28" s="1"/>
  <c r="X182" i="28"/>
  <c r="Z182" i="28" s="1"/>
  <c r="X183" i="28"/>
  <c r="Z183" i="28" s="1"/>
  <c r="X184" i="28"/>
  <c r="Z184" i="28" s="1"/>
  <c r="X185" i="28"/>
  <c r="Z185" i="28" s="1"/>
  <c r="X186" i="28"/>
  <c r="Z186" i="28" s="1"/>
  <c r="X187" i="28"/>
  <c r="Z187" i="28" s="1"/>
  <c r="X188" i="28"/>
  <c r="Z188" i="28" s="1"/>
  <c r="X189" i="28"/>
  <c r="Z189" i="28" s="1"/>
  <c r="X190" i="28"/>
  <c r="Z190" i="28" s="1"/>
  <c r="X191" i="28"/>
  <c r="Z191" i="28" s="1"/>
  <c r="X192" i="28"/>
  <c r="Z192" i="28" s="1"/>
  <c r="X193" i="28"/>
  <c r="Z193" i="28" s="1"/>
  <c r="X194" i="28"/>
  <c r="Z194" i="28" s="1"/>
  <c r="X195" i="28"/>
  <c r="Z195" i="28" s="1"/>
  <c r="X196" i="28"/>
  <c r="Z196" i="28" s="1"/>
  <c r="X197" i="28"/>
  <c r="Z197" i="28" s="1"/>
  <c r="X198" i="28"/>
  <c r="Z198" i="28" s="1"/>
  <c r="X199" i="28"/>
  <c r="Z199" i="28" s="1"/>
  <c r="X200" i="28"/>
  <c r="Z200" i="28" s="1"/>
  <c r="X201" i="28"/>
  <c r="Z201" i="28" s="1"/>
  <c r="X202" i="28"/>
  <c r="Z202" i="28" s="1"/>
  <c r="X203" i="28"/>
  <c r="Z203" i="28" s="1"/>
  <c r="X204" i="28"/>
  <c r="Z204" i="28" s="1"/>
  <c r="X205" i="28"/>
  <c r="Z205" i="28" s="1"/>
  <c r="X206" i="28"/>
  <c r="Z206" i="28" s="1"/>
  <c r="X207" i="28"/>
  <c r="Z207" i="28" s="1"/>
  <c r="X208" i="28"/>
  <c r="Z208" i="28" s="1"/>
  <c r="X209" i="28"/>
  <c r="Z209" i="28" s="1"/>
  <c r="X210" i="28"/>
  <c r="Z210" i="28" s="1"/>
  <c r="X211" i="28"/>
  <c r="Z211" i="28" s="1"/>
  <c r="X212" i="28"/>
  <c r="Z212" i="28" s="1"/>
  <c r="X213" i="28"/>
  <c r="Z213" i="28" s="1"/>
  <c r="X214" i="28"/>
  <c r="Z214" i="28" s="1"/>
  <c r="X215" i="28"/>
  <c r="Z215" i="28" s="1"/>
  <c r="X216" i="28"/>
  <c r="Z216" i="28" s="1"/>
  <c r="X217" i="28"/>
  <c r="Z217" i="28" s="1"/>
  <c r="X218" i="28"/>
  <c r="Z218" i="28" s="1"/>
  <c r="X219" i="28"/>
  <c r="Z219" i="28" s="1"/>
  <c r="X220" i="28"/>
  <c r="Z220" i="28" s="1"/>
  <c r="X221" i="28"/>
  <c r="Z221" i="28" s="1"/>
  <c r="X222" i="28"/>
  <c r="Z222" i="28" s="1"/>
  <c r="X223" i="28"/>
  <c r="Z223" i="28" s="1"/>
  <c r="X224" i="28"/>
  <c r="Z224" i="28" s="1"/>
  <c r="X225" i="28"/>
  <c r="Z225" i="28" s="1"/>
  <c r="X226" i="28"/>
  <c r="Z226" i="28" s="1"/>
  <c r="X227" i="28"/>
  <c r="Z227" i="28" s="1"/>
  <c r="X228" i="28"/>
  <c r="Z228" i="28" s="1"/>
  <c r="X229" i="28"/>
  <c r="Z229" i="28" s="1"/>
  <c r="X230" i="28"/>
  <c r="Z230" i="28" s="1"/>
  <c r="X231" i="28"/>
  <c r="Z231" i="28" s="1"/>
  <c r="X232" i="28"/>
  <c r="Z232" i="28" s="1"/>
  <c r="X233" i="28"/>
  <c r="Z233" i="28" s="1"/>
  <c r="X234" i="28"/>
  <c r="Z234" i="28" s="1"/>
  <c r="X235" i="28"/>
  <c r="Z235" i="28" s="1"/>
  <c r="X236" i="28"/>
  <c r="Z236" i="28" s="1"/>
  <c r="X237" i="28"/>
  <c r="Z237" i="28" s="1"/>
  <c r="X238" i="28"/>
  <c r="Z238" i="28" s="1"/>
  <c r="X239" i="28"/>
  <c r="Z239" i="28" s="1"/>
  <c r="X240" i="28"/>
  <c r="Z240" i="28" s="1"/>
  <c r="X241" i="28"/>
  <c r="Z241" i="28" s="1"/>
  <c r="X242" i="28"/>
  <c r="Z242" i="28" s="1"/>
  <c r="X243" i="28"/>
  <c r="Z243" i="28" s="1"/>
  <c r="X244" i="28"/>
  <c r="Z244" i="28" s="1"/>
  <c r="X245" i="28"/>
  <c r="Z245" i="28" s="1"/>
  <c r="X246" i="28"/>
  <c r="X247" i="28"/>
  <c r="Z247" i="28" s="1"/>
  <c r="X248" i="28"/>
  <c r="Z248" i="28" s="1"/>
  <c r="X249" i="28"/>
  <c r="Z249" i="28" s="1"/>
  <c r="X250" i="28"/>
  <c r="Z250" i="28" s="1"/>
  <c r="X251" i="28"/>
  <c r="Z251" i="28" s="1"/>
  <c r="X252" i="28"/>
  <c r="Z252" i="28" s="1"/>
  <c r="X253" i="28"/>
  <c r="Z253" i="28" s="1"/>
  <c r="X254" i="28"/>
  <c r="Z254" i="28" s="1"/>
  <c r="X255" i="28"/>
  <c r="Z255" i="28" s="1"/>
  <c r="X256" i="28"/>
  <c r="Z256" i="28" s="1"/>
  <c r="X257" i="28"/>
  <c r="Z257" i="28" s="1"/>
  <c r="X258" i="28"/>
  <c r="Z258" i="28" s="1"/>
  <c r="X259" i="28"/>
  <c r="Z259" i="28" s="1"/>
  <c r="X260" i="28"/>
  <c r="Z260" i="28" s="1"/>
  <c r="X261" i="28"/>
  <c r="Z261" i="28" s="1"/>
  <c r="X262" i="28"/>
  <c r="Z262" i="28" s="1"/>
  <c r="X263" i="28"/>
  <c r="Z263" i="28" s="1"/>
  <c r="X264" i="28"/>
  <c r="Z264" i="28" s="1"/>
  <c r="X265" i="28"/>
  <c r="Z265" i="28" s="1"/>
  <c r="X266" i="28"/>
  <c r="Z266" i="28" s="1"/>
  <c r="X267" i="28"/>
  <c r="Z267" i="28" s="1"/>
  <c r="X268" i="28"/>
  <c r="Z268" i="28" s="1"/>
  <c r="X269" i="28"/>
  <c r="Z269" i="28" s="1"/>
  <c r="X270" i="28"/>
  <c r="Z270" i="28" s="1"/>
  <c r="X271" i="28"/>
  <c r="Z271" i="28" s="1"/>
  <c r="X272" i="28"/>
  <c r="Z272" i="28" s="1"/>
  <c r="X273" i="28"/>
  <c r="Z273" i="28" s="1"/>
  <c r="X274" i="28"/>
  <c r="Z274" i="28" s="1"/>
  <c r="X275" i="28"/>
  <c r="Z275" i="28" s="1"/>
  <c r="X276" i="28"/>
  <c r="Z276" i="28" s="1"/>
  <c r="X277" i="28"/>
  <c r="Z277" i="28" s="1"/>
  <c r="X278" i="28"/>
  <c r="Z278" i="28" s="1"/>
  <c r="X279" i="28"/>
  <c r="Z279" i="28" s="1"/>
  <c r="X280" i="28"/>
  <c r="Z280" i="28" s="1"/>
  <c r="X89" i="28"/>
  <c r="Z89" i="28" s="1"/>
  <c r="Z155" i="28" l="1"/>
  <c r="Z246" i="28"/>
  <c r="AI86" i="28"/>
  <c r="AK86" i="28" s="1"/>
  <c r="AI85" i="28"/>
  <c r="AK85" i="28" s="1"/>
  <c r="AI84" i="28"/>
  <c r="AK84" i="28" s="1"/>
  <c r="AI83" i="28"/>
  <c r="AK83" i="28" s="1"/>
  <c r="AI82" i="28"/>
  <c r="AK82" i="28" s="1"/>
  <c r="AI81" i="28"/>
  <c r="AK81" i="28" s="1"/>
  <c r="AI80" i="28"/>
  <c r="AK80" i="28" s="1"/>
  <c r="AI79" i="28"/>
  <c r="AK79" i="28" s="1"/>
  <c r="AI78" i="28"/>
  <c r="AK78" i="28" s="1"/>
  <c r="AI77" i="28"/>
  <c r="AK77" i="28" s="1"/>
  <c r="AI76" i="28"/>
  <c r="AK76" i="28" s="1"/>
  <c r="AI75" i="28"/>
  <c r="AK75" i="28" s="1"/>
  <c r="AI74" i="28"/>
  <c r="AK74" i="28" s="1"/>
  <c r="AI73" i="28"/>
  <c r="AK73" i="28" s="1"/>
  <c r="AI72" i="28"/>
  <c r="AK72" i="28" s="1"/>
  <c r="AI71" i="28"/>
  <c r="AK71" i="28" s="1"/>
  <c r="AI70" i="28"/>
  <c r="AK70" i="28" s="1"/>
  <c r="AI69" i="28"/>
  <c r="AK69" i="28" s="1"/>
  <c r="AI68" i="28"/>
  <c r="AK68" i="28" s="1"/>
  <c r="AI67" i="28"/>
  <c r="AK67" i="28" s="1"/>
  <c r="AI66" i="28"/>
  <c r="AK66" i="28" s="1"/>
  <c r="AI65" i="28"/>
  <c r="AK65" i="28" s="1"/>
  <c r="AI64" i="28"/>
  <c r="AK64" i="28" s="1"/>
  <c r="AI63" i="28"/>
  <c r="AK63" i="28" s="1"/>
  <c r="AI62" i="28"/>
  <c r="AK62" i="28" s="1"/>
  <c r="AI61" i="28"/>
  <c r="AK61" i="28" s="1"/>
  <c r="AI60" i="28"/>
  <c r="AK60" i="28" s="1"/>
  <c r="AI59" i="28"/>
  <c r="AK59" i="28" s="1"/>
  <c r="AI58" i="28"/>
  <c r="AK58" i="28" s="1"/>
  <c r="AI57" i="28"/>
  <c r="AK57" i="28" s="1"/>
  <c r="AI56" i="28"/>
  <c r="AK56" i="28" s="1"/>
  <c r="AI55" i="28"/>
  <c r="AK55" i="28" s="1"/>
  <c r="AI54" i="28"/>
  <c r="AK54" i="28" s="1"/>
  <c r="AI53" i="28"/>
  <c r="AK53" i="28" s="1"/>
  <c r="AI52" i="28"/>
  <c r="AK52" i="28" s="1"/>
  <c r="AI51" i="28"/>
  <c r="AK51" i="28" s="1"/>
  <c r="AI50" i="28"/>
  <c r="AK50" i="28" s="1"/>
  <c r="AI49" i="28"/>
  <c r="AK49" i="28" s="1"/>
  <c r="AI48" i="28"/>
  <c r="AK48" i="28" s="1"/>
  <c r="AI47" i="28"/>
  <c r="AK47" i="28" s="1"/>
  <c r="AI46" i="28"/>
  <c r="AK46" i="28" s="1"/>
  <c r="AI45" i="28"/>
  <c r="AK45" i="28" s="1"/>
  <c r="AI44" i="28"/>
  <c r="AK44" i="28" s="1"/>
  <c r="AI43" i="28"/>
  <c r="AK43" i="28" s="1"/>
  <c r="AI42" i="28"/>
  <c r="AK42" i="28" s="1"/>
  <c r="AI41" i="28"/>
  <c r="AK41" i="28" s="1"/>
  <c r="AI40" i="28"/>
  <c r="AK40" i="28" s="1"/>
  <c r="AI39" i="28"/>
  <c r="AK39" i="28" s="1"/>
  <c r="AI38" i="28"/>
  <c r="AK38" i="28" s="1"/>
  <c r="AI37" i="28"/>
  <c r="AK37" i="28" s="1"/>
  <c r="AI36" i="28"/>
  <c r="AK36" i="28" s="1"/>
  <c r="AI35" i="28"/>
  <c r="AK35" i="28" s="1"/>
  <c r="AI34" i="28"/>
  <c r="AK34" i="28" s="1"/>
  <c r="AI33" i="28"/>
  <c r="AK33" i="28" s="1"/>
  <c r="AI32" i="28"/>
  <c r="AK32" i="28" s="1"/>
  <c r="AI31" i="28"/>
  <c r="AK31" i="28" s="1"/>
  <c r="AI30" i="28"/>
  <c r="AK30" i="28" s="1"/>
  <c r="AI29" i="28"/>
  <c r="AK29" i="28" s="1"/>
  <c r="AI28" i="28"/>
  <c r="AK28" i="28" s="1"/>
  <c r="AI27" i="28"/>
  <c r="AK27" i="28" s="1"/>
  <c r="AI26" i="28"/>
  <c r="AK26" i="28" s="1"/>
  <c r="AI25" i="28"/>
  <c r="AK25" i="28" s="1"/>
  <c r="AI24" i="28"/>
  <c r="AK24" i="28" s="1"/>
  <c r="AI23" i="28"/>
  <c r="AK23" i="28" s="1"/>
  <c r="AI22" i="28"/>
  <c r="AK22" i="28" s="1"/>
  <c r="AI21" i="28"/>
  <c r="AK21" i="28" s="1"/>
  <c r="AI20" i="28"/>
  <c r="AK20" i="28" s="1"/>
  <c r="AI19" i="28"/>
  <c r="AK19" i="28" s="1"/>
  <c r="AI18" i="28"/>
  <c r="AK18" i="28" s="1"/>
  <c r="AI17" i="28"/>
  <c r="AK17" i="28" s="1"/>
  <c r="AI16" i="28"/>
  <c r="AK16" i="28" s="1"/>
  <c r="AI15" i="28"/>
  <c r="AK15" i="28" s="1"/>
  <c r="AI14" i="28"/>
  <c r="AK14" i="28" s="1"/>
  <c r="AI13" i="28"/>
  <c r="AK13" i="28" s="1"/>
  <c r="AI12" i="28"/>
  <c r="AK12" i="28" s="1"/>
  <c r="AI11" i="28"/>
  <c r="AK11" i="28" s="1"/>
  <c r="AI10" i="28"/>
  <c r="AK10" i="28" s="1"/>
  <c r="AI9" i="28"/>
  <c r="AK9" i="28" s="1"/>
  <c r="AI8" i="28"/>
  <c r="AK8" i="28" s="1"/>
  <c r="AI7" i="28"/>
  <c r="AK7" i="28" s="1"/>
  <c r="AI6" i="28"/>
  <c r="AK6" i="28" s="1"/>
  <c r="AI5" i="28"/>
  <c r="AK5" i="28" s="1"/>
  <c r="AI4" i="28"/>
  <c r="AK4" i="28" s="1"/>
  <c r="AI3" i="28"/>
  <c r="AK3" i="28" s="1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V279" i="28" l="1"/>
  <c r="W279" i="28"/>
  <c r="V5" i="28"/>
  <c r="W5" i="28"/>
  <c r="V10" i="28"/>
  <c r="W10" i="28"/>
  <c r="V15" i="28"/>
  <c r="W15" i="28"/>
  <c r="V20" i="28"/>
  <c r="W20" i="28"/>
  <c r="V23" i="28"/>
  <c r="W23" i="28"/>
  <c r="V30" i="28"/>
  <c r="W30" i="28"/>
  <c r="V36" i="28"/>
  <c r="W36" i="28"/>
  <c r="V42" i="28"/>
  <c r="W42" i="28"/>
  <c r="V48" i="28"/>
  <c r="W48" i="28"/>
  <c r="V53" i="28"/>
  <c r="W53" i="28"/>
  <c r="V65" i="28"/>
  <c r="W65" i="28"/>
  <c r="V71" i="28"/>
  <c r="W71" i="28"/>
  <c r="V79" i="28"/>
  <c r="W79" i="28"/>
  <c r="V88" i="28"/>
  <c r="W88" i="28"/>
  <c r="V181" i="28"/>
  <c r="W181" i="28"/>
  <c r="V186" i="28"/>
  <c r="W186" i="28"/>
  <c r="V192" i="28"/>
  <c r="W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V11" i="28" l="1"/>
  <c r="W11" i="28"/>
  <c r="V16" i="28"/>
  <c r="W16" i="28"/>
  <c r="V21" i="28"/>
  <c r="W21" i="28"/>
  <c r="V24" i="28"/>
  <c r="W24" i="28"/>
  <c r="V28" i="28"/>
  <c r="W28" i="28"/>
  <c r="V31" i="28"/>
  <c r="W31" i="28"/>
  <c r="V37" i="28"/>
  <c r="W37" i="28"/>
  <c r="V43" i="28"/>
  <c r="W43" i="28"/>
  <c r="V49" i="28"/>
  <c r="W49" i="28"/>
  <c r="V54" i="28"/>
  <c r="W54" i="28"/>
  <c r="V55" i="28"/>
  <c r="W55" i="28"/>
  <c r="V60" i="28"/>
  <c r="W60" i="28"/>
  <c r="V66" i="28"/>
  <c r="W66" i="28"/>
  <c r="V72" i="28"/>
  <c r="W72" i="28"/>
  <c r="V76" i="28"/>
  <c r="W76" i="28"/>
  <c r="V80" i="28"/>
  <c r="W80" i="28"/>
  <c r="V84" i="28"/>
  <c r="W84" i="28"/>
  <c r="V176" i="28"/>
  <c r="W176" i="28"/>
  <c r="V182" i="28"/>
  <c r="W182" i="28"/>
  <c r="V187" i="28"/>
  <c r="W187" i="28"/>
  <c r="V2" i="28"/>
  <c r="W2" i="28"/>
  <c r="V7" i="28"/>
  <c r="W7" i="28"/>
  <c r="V12" i="28"/>
  <c r="W12" i="28"/>
  <c r="V17" i="28"/>
  <c r="W17" i="28"/>
  <c r="V25" i="28"/>
  <c r="W25" i="28"/>
  <c r="V29" i="28"/>
  <c r="W29" i="28"/>
  <c r="V32" i="28"/>
  <c r="W32" i="28"/>
  <c r="V38" i="28"/>
  <c r="W38" i="28"/>
  <c r="V44" i="28"/>
  <c r="W44" i="28"/>
  <c r="V50" i="28"/>
  <c r="W50" i="28"/>
  <c r="V56" i="28"/>
  <c r="W56" i="28"/>
  <c r="V61" i="28"/>
  <c r="W61" i="28"/>
  <c r="V67" i="28"/>
  <c r="W67" i="28"/>
  <c r="V73" i="28"/>
  <c r="W73" i="28"/>
  <c r="V81" i="28"/>
  <c r="W81" i="28"/>
  <c r="V85" i="28"/>
  <c r="W85" i="28"/>
  <c r="V89" i="28"/>
  <c r="W89" i="28"/>
  <c r="V93" i="28"/>
  <c r="W93" i="28"/>
  <c r="V97" i="28"/>
  <c r="W97" i="28"/>
  <c r="V100" i="28"/>
  <c r="W100" i="28"/>
  <c r="V103" i="28"/>
  <c r="W103" i="28"/>
  <c r="V106" i="28"/>
  <c r="W106" i="28"/>
  <c r="V109" i="28"/>
  <c r="W109" i="28"/>
  <c r="V112" i="28"/>
  <c r="W112" i="28"/>
  <c r="V115" i="28"/>
  <c r="W115" i="28"/>
  <c r="V118" i="28"/>
  <c r="W118" i="28"/>
  <c r="V121" i="28"/>
  <c r="W121" i="28"/>
  <c r="V124" i="28"/>
  <c r="W124" i="28"/>
  <c r="V127" i="28"/>
  <c r="W127" i="28"/>
  <c r="V130" i="28"/>
  <c r="W130" i="28"/>
  <c r="V133" i="28"/>
  <c r="W133" i="28"/>
  <c r="V136" i="28"/>
  <c r="W136" i="28"/>
  <c r="V139" i="28"/>
  <c r="W139" i="28"/>
  <c r="V142" i="28"/>
  <c r="W142" i="28"/>
  <c r="V145" i="28"/>
  <c r="W145" i="28"/>
  <c r="V148" i="28"/>
  <c r="W148" i="28"/>
  <c r="V150" i="28"/>
  <c r="W150" i="28"/>
  <c r="V153" i="28"/>
  <c r="W153" i="28"/>
  <c r="V154" i="28"/>
  <c r="W154" i="28"/>
  <c r="V155" i="28"/>
  <c r="W155" i="28"/>
  <c r="V156" i="28"/>
  <c r="W156" i="28"/>
  <c r="V160" i="28"/>
  <c r="W160" i="28"/>
  <c r="V164" i="28"/>
  <c r="W164" i="28"/>
  <c r="V168" i="28"/>
  <c r="W168" i="28"/>
  <c r="V172" i="28"/>
  <c r="W172" i="28"/>
  <c r="V177" i="28"/>
  <c r="W177" i="28"/>
  <c r="V183" i="28"/>
  <c r="W183" i="28"/>
  <c r="V188" i="28"/>
  <c r="W188" i="28"/>
  <c r="V193" i="28"/>
  <c r="W193" i="28"/>
  <c r="V197" i="28"/>
  <c r="W197" i="28"/>
  <c r="V201" i="28"/>
  <c r="W201" i="28"/>
  <c r="V205" i="28"/>
  <c r="W205" i="28"/>
  <c r="V209" i="28"/>
  <c r="W209" i="28"/>
  <c r="V213" i="28"/>
  <c r="W213" i="28"/>
  <c r="V216" i="28"/>
  <c r="W216" i="28"/>
  <c r="V220" i="28"/>
  <c r="W220" i="28"/>
  <c r="V224" i="28"/>
  <c r="W224" i="28"/>
  <c r="V227" i="28"/>
  <c r="W227" i="28"/>
  <c r="V230" i="28"/>
  <c r="W230" i="28"/>
  <c r="V233" i="28"/>
  <c r="W233" i="28"/>
  <c r="V236" i="28"/>
  <c r="W236" i="28"/>
  <c r="V239" i="28"/>
  <c r="W239" i="28"/>
  <c r="V242" i="28"/>
  <c r="W242" i="28"/>
  <c r="V246" i="28"/>
  <c r="W246" i="28"/>
  <c r="V250" i="28"/>
  <c r="W250" i="28"/>
  <c r="V254" i="28"/>
  <c r="W254" i="28"/>
  <c r="V258" i="28"/>
  <c r="W258" i="28"/>
  <c r="V262" i="28"/>
  <c r="W262" i="28"/>
  <c r="V265" i="28"/>
  <c r="W265" i="28"/>
  <c r="V268" i="28"/>
  <c r="W268" i="28"/>
  <c r="V271" i="28"/>
  <c r="W271" i="28"/>
  <c r="V274" i="28"/>
  <c r="W274" i="28"/>
  <c r="V277" i="28"/>
  <c r="W277" i="28"/>
  <c r="V280" i="28"/>
  <c r="W280" i="28"/>
  <c r="V3" i="28"/>
  <c r="W3" i="28"/>
  <c r="V8" i="28"/>
  <c r="W8" i="28"/>
  <c r="V13" i="28"/>
  <c r="W13" i="28"/>
  <c r="V18" i="28"/>
  <c r="W18" i="28"/>
  <c r="V26" i="28"/>
  <c r="W26" i="28"/>
  <c r="V33" i="28"/>
  <c r="W33" i="28"/>
  <c r="V39" i="28"/>
  <c r="W39" i="28"/>
  <c r="V45" i="28"/>
  <c r="W45" i="28"/>
  <c r="V51" i="28"/>
  <c r="W51" i="28"/>
  <c r="V57" i="28"/>
  <c r="W57" i="28"/>
  <c r="V62" i="28"/>
  <c r="W62" i="28"/>
  <c r="V68" i="28"/>
  <c r="W68" i="28"/>
  <c r="V74" i="28"/>
  <c r="W74" i="28"/>
  <c r="V77" i="28"/>
  <c r="W77" i="28"/>
  <c r="V82" i="28"/>
  <c r="W82" i="28"/>
  <c r="V86" i="28"/>
  <c r="W86" i="28"/>
  <c r="V90" i="28"/>
  <c r="W90" i="28"/>
  <c r="V94" i="28"/>
  <c r="W94" i="28"/>
  <c r="V98" i="28"/>
  <c r="W98" i="28"/>
  <c r="V101" i="28"/>
  <c r="W101" i="28"/>
  <c r="V104" i="28"/>
  <c r="W104" i="28"/>
  <c r="V107" i="28"/>
  <c r="W107" i="28"/>
  <c r="V110" i="28"/>
  <c r="W110" i="28"/>
  <c r="V113" i="28"/>
  <c r="W113" i="28"/>
  <c r="V116" i="28"/>
  <c r="W116" i="28"/>
  <c r="V119" i="28"/>
  <c r="W119" i="28"/>
  <c r="V122" i="28"/>
  <c r="W122" i="28"/>
  <c r="V125" i="28"/>
  <c r="W125" i="28"/>
  <c r="V128" i="28"/>
  <c r="W128" i="28"/>
  <c r="V131" i="28"/>
  <c r="W131" i="28"/>
  <c r="V134" i="28"/>
  <c r="W134" i="28"/>
  <c r="V137" i="28"/>
  <c r="W137" i="28"/>
  <c r="V140" i="28"/>
  <c r="W140" i="28"/>
  <c r="V143" i="28"/>
  <c r="W143" i="28"/>
  <c r="V146" i="28"/>
  <c r="W146" i="28"/>
  <c r="V151" i="28"/>
  <c r="W151" i="28"/>
  <c r="V157" i="28"/>
  <c r="W157" i="28"/>
  <c r="V161" i="28"/>
  <c r="W161" i="28"/>
  <c r="V165" i="28"/>
  <c r="W165" i="28"/>
  <c r="V169" i="28"/>
  <c r="W169" i="28"/>
  <c r="V173" i="28"/>
  <c r="W173" i="28"/>
  <c r="V178" i="28"/>
  <c r="W178" i="28"/>
  <c r="V184" i="28"/>
  <c r="W184" i="28"/>
  <c r="V189" i="28"/>
  <c r="W189" i="28"/>
  <c r="V194" i="28"/>
  <c r="W194" i="28"/>
  <c r="V198" i="28"/>
  <c r="W198" i="28"/>
  <c r="V202" i="28"/>
  <c r="W202" i="28"/>
  <c r="V206" i="28"/>
  <c r="W206" i="28"/>
  <c r="V210" i="28"/>
  <c r="W210" i="28"/>
  <c r="V214" i="28"/>
  <c r="W214" i="28"/>
  <c r="V217" i="28"/>
  <c r="W217" i="28"/>
  <c r="V221" i="28"/>
  <c r="W221" i="28"/>
  <c r="V225" i="28"/>
  <c r="W225" i="28"/>
  <c r="V228" i="28"/>
  <c r="W228" i="28"/>
  <c r="V231" i="28"/>
  <c r="W231" i="28"/>
  <c r="V234" i="28"/>
  <c r="W234" i="28"/>
  <c r="V237" i="28"/>
  <c r="W237" i="28"/>
  <c r="V240" i="28"/>
  <c r="W240" i="28"/>
  <c r="V243" i="28"/>
  <c r="W243" i="28"/>
  <c r="V247" i="28"/>
  <c r="W247" i="28"/>
  <c r="V251" i="28"/>
  <c r="W251" i="28"/>
  <c r="V255" i="28"/>
  <c r="W255" i="28"/>
  <c r="V259" i="28"/>
  <c r="W259" i="28"/>
  <c r="V263" i="28"/>
  <c r="W263" i="28"/>
  <c r="V266" i="28"/>
  <c r="W266" i="28"/>
  <c r="V269" i="28"/>
  <c r="W269" i="28"/>
  <c r="V272" i="28"/>
  <c r="W272" i="28"/>
  <c r="V275" i="28"/>
  <c r="W275" i="28"/>
  <c r="V278" i="28"/>
  <c r="W278" i="28"/>
  <c r="V34" i="28"/>
  <c r="W34" i="28"/>
  <c r="V40" i="28"/>
  <c r="W40" i="28"/>
  <c r="V46" i="28"/>
  <c r="W46" i="28"/>
  <c r="V58" i="28"/>
  <c r="W58" i="28"/>
  <c r="V63" i="28"/>
  <c r="W63" i="28"/>
  <c r="V69" i="28"/>
  <c r="W69" i="28"/>
  <c r="V91" i="28"/>
  <c r="W91" i="28"/>
  <c r="V95" i="28"/>
  <c r="W95" i="28"/>
  <c r="V158" i="28"/>
  <c r="W158" i="28"/>
  <c r="V162" i="28"/>
  <c r="W162" i="28"/>
  <c r="V166" i="28"/>
  <c r="W166" i="28"/>
  <c r="V170" i="28"/>
  <c r="W170" i="28"/>
  <c r="V174" i="28"/>
  <c r="W174" i="28"/>
  <c r="V179" i="28"/>
  <c r="W179" i="28"/>
  <c r="V185" i="28"/>
  <c r="W185" i="28"/>
  <c r="V190" i="28"/>
  <c r="W190" i="28"/>
  <c r="V195" i="28"/>
  <c r="W195" i="28"/>
  <c r="V199" i="28"/>
  <c r="W199" i="28"/>
  <c r="V203" i="28"/>
  <c r="W203" i="28"/>
  <c r="V207" i="28"/>
  <c r="W207" i="28"/>
  <c r="V211" i="28"/>
  <c r="W211" i="28"/>
  <c r="V218" i="28"/>
  <c r="W218" i="28"/>
  <c r="V222" i="28"/>
  <c r="W222" i="28"/>
  <c r="V244" i="28"/>
  <c r="W244" i="28"/>
  <c r="V248" i="28"/>
  <c r="W248" i="28"/>
  <c r="V252" i="28"/>
  <c r="W252" i="28"/>
  <c r="V256" i="28"/>
  <c r="W256" i="28"/>
  <c r="V260" i="28"/>
  <c r="W260" i="28"/>
  <c r="V4" i="28"/>
  <c r="W4" i="28"/>
  <c r="V9" i="28"/>
  <c r="W9" i="28"/>
  <c r="V14" i="28"/>
  <c r="W14" i="28"/>
  <c r="V19" i="28"/>
  <c r="W19" i="28"/>
  <c r="V22" i="28"/>
  <c r="W22" i="28"/>
  <c r="V27" i="28"/>
  <c r="W27" i="28"/>
  <c r="V35" i="28"/>
  <c r="W35" i="28"/>
  <c r="V41" i="28"/>
  <c r="W41" i="28"/>
  <c r="V47" i="28"/>
  <c r="W47" i="28"/>
  <c r="V52" i="28"/>
  <c r="W52" i="28"/>
  <c r="V59" i="28"/>
  <c r="W59" i="28"/>
  <c r="V64" i="28"/>
  <c r="W64" i="28"/>
  <c r="V70" i="28"/>
  <c r="W70" i="28"/>
  <c r="V75" i="28"/>
  <c r="W75" i="28"/>
  <c r="V78" i="28"/>
  <c r="W78" i="28"/>
  <c r="V83" i="28"/>
  <c r="W83" i="28"/>
  <c r="V87" i="28"/>
  <c r="W87" i="28"/>
  <c r="V92" i="28"/>
  <c r="W92" i="28"/>
  <c r="V96" i="28"/>
  <c r="W96" i="28"/>
  <c r="V99" i="28"/>
  <c r="W99" i="28"/>
  <c r="V102" i="28"/>
  <c r="W102" i="28"/>
  <c r="V105" i="28"/>
  <c r="W105" i="28"/>
  <c r="V108" i="28"/>
  <c r="W108" i="28"/>
  <c r="V111" i="28"/>
  <c r="W111" i="28"/>
  <c r="V114" i="28"/>
  <c r="W114" i="28"/>
  <c r="V117" i="28"/>
  <c r="W117" i="28"/>
  <c r="V120" i="28"/>
  <c r="W120" i="28"/>
  <c r="V123" i="28"/>
  <c r="W123" i="28"/>
  <c r="V126" i="28"/>
  <c r="W126" i="28"/>
  <c r="V129" i="28"/>
  <c r="W129" i="28"/>
  <c r="V132" i="28"/>
  <c r="W132" i="28"/>
  <c r="V135" i="28"/>
  <c r="W135" i="28"/>
  <c r="V138" i="28"/>
  <c r="W138" i="28"/>
  <c r="V141" i="28"/>
  <c r="W141" i="28"/>
  <c r="V144" i="28"/>
  <c r="W144" i="28"/>
  <c r="V147" i="28"/>
  <c r="W147" i="28"/>
  <c r="V149" i="28"/>
  <c r="W149" i="28"/>
  <c r="V152" i="28"/>
  <c r="W152" i="28"/>
  <c r="V159" i="28"/>
  <c r="W159" i="28"/>
  <c r="V163" i="28"/>
  <c r="W163" i="28"/>
  <c r="V167" i="28"/>
  <c r="W167" i="28"/>
  <c r="V171" i="28"/>
  <c r="W171" i="28"/>
  <c r="V175" i="28"/>
  <c r="W175" i="28"/>
  <c r="V180" i="28"/>
  <c r="W180" i="28"/>
  <c r="V191" i="28"/>
  <c r="W191" i="28"/>
  <c r="V196" i="28"/>
  <c r="W196" i="28"/>
  <c r="V200" i="28"/>
  <c r="W200" i="28"/>
  <c r="V204" i="28"/>
  <c r="W204" i="28"/>
  <c r="V208" i="28"/>
  <c r="W208" i="28"/>
  <c r="V212" i="28"/>
  <c r="W212" i="28"/>
  <c r="V215" i="28"/>
  <c r="W215" i="28"/>
  <c r="V219" i="28"/>
  <c r="W219" i="28"/>
  <c r="V223" i="28"/>
  <c r="W223" i="28"/>
  <c r="V226" i="28"/>
  <c r="W226" i="28"/>
  <c r="V229" i="28"/>
  <c r="W229" i="28"/>
  <c r="V232" i="28"/>
  <c r="W232" i="28"/>
  <c r="V235" i="28"/>
  <c r="W235" i="28"/>
  <c r="V238" i="28"/>
  <c r="W238" i="28"/>
  <c r="V241" i="28"/>
  <c r="W241" i="28"/>
  <c r="V245" i="28"/>
  <c r="W245" i="28"/>
  <c r="V249" i="28"/>
  <c r="W249" i="28"/>
  <c r="V253" i="28"/>
  <c r="W253" i="28"/>
  <c r="V257" i="28"/>
  <c r="W257" i="28"/>
  <c r="V261" i="28"/>
  <c r="W261" i="28"/>
  <c r="V264" i="28"/>
  <c r="W264" i="28"/>
  <c r="V267" i="28"/>
  <c r="W267" i="28"/>
  <c r="V270" i="28"/>
  <c r="W270" i="28"/>
  <c r="V273" i="28"/>
  <c r="W273" i="28"/>
  <c r="V276" i="28"/>
  <c r="W276" i="28"/>
  <c r="W6" i="28"/>
  <c r="V6" i="28"/>
  <c r="P279" i="28" l="1"/>
  <c r="O279" i="28"/>
  <c r="Q279" i="28" s="1"/>
  <c r="P276" i="28"/>
  <c r="O276" i="28"/>
  <c r="Q276" i="28" s="1"/>
  <c r="P273" i="28"/>
  <c r="O273" i="28"/>
  <c r="Q273" i="28" s="1"/>
  <c r="P270" i="28"/>
  <c r="O270" i="28"/>
  <c r="Q270" i="28" s="1"/>
  <c r="P267" i="28"/>
  <c r="O267" i="28"/>
  <c r="Q267" i="28" s="1"/>
  <c r="P264" i="28"/>
  <c r="O264" i="28"/>
  <c r="Q264" i="28" s="1"/>
  <c r="P261" i="28"/>
  <c r="O261" i="28"/>
  <c r="Q261" i="28" s="1"/>
  <c r="P257" i="28"/>
  <c r="O257" i="28"/>
  <c r="Q257" i="28" s="1"/>
  <c r="P253" i="28"/>
  <c r="O253" i="28"/>
  <c r="Q253" i="28" s="1"/>
  <c r="P249" i="28"/>
  <c r="O249" i="28"/>
  <c r="Q249" i="28" s="1"/>
  <c r="P245" i="28"/>
  <c r="O245" i="28"/>
  <c r="Q245" i="28" s="1"/>
  <c r="P241" i="28"/>
  <c r="O241" i="28"/>
  <c r="Q241" i="28" s="1"/>
  <c r="P238" i="28"/>
  <c r="O238" i="28"/>
  <c r="Q238" i="28" s="1"/>
  <c r="P235" i="28"/>
  <c r="O235" i="28"/>
  <c r="Q235" i="28" s="1"/>
  <c r="P232" i="28"/>
  <c r="O232" i="28"/>
  <c r="Q232" i="28" s="1"/>
  <c r="P229" i="28"/>
  <c r="O229" i="28"/>
  <c r="Q229" i="28" s="1"/>
  <c r="P226" i="28"/>
  <c r="O226" i="28"/>
  <c r="Q226" i="28" s="1"/>
  <c r="P223" i="28"/>
  <c r="O223" i="28"/>
  <c r="Q223" i="28" s="1"/>
  <c r="P219" i="28"/>
  <c r="O219" i="28"/>
  <c r="Q219" i="28" s="1"/>
  <c r="P215" i="28"/>
  <c r="O215" i="28"/>
  <c r="Q215" i="28" s="1"/>
  <c r="P212" i="28"/>
  <c r="O212" i="28"/>
  <c r="Q212" i="28" s="1"/>
  <c r="P208" i="28"/>
  <c r="O208" i="28"/>
  <c r="Q208" i="28" s="1"/>
  <c r="P204" i="28"/>
  <c r="O204" i="28"/>
  <c r="Q204" i="28" s="1"/>
  <c r="P200" i="28"/>
  <c r="O200" i="28"/>
  <c r="Q200" i="28" s="1"/>
  <c r="P196" i="28"/>
  <c r="O196" i="28"/>
  <c r="Q196" i="28" s="1"/>
  <c r="P191" i="28"/>
  <c r="O191" i="28"/>
  <c r="Q191" i="28" s="1"/>
  <c r="P180" i="28"/>
  <c r="O180" i="28"/>
  <c r="Q180" i="28" s="1"/>
  <c r="P175" i="28"/>
  <c r="O175" i="28"/>
  <c r="Q175" i="28" s="1"/>
  <c r="P171" i="28"/>
  <c r="O171" i="28"/>
  <c r="Q171" i="28" s="1"/>
  <c r="P167" i="28"/>
  <c r="O167" i="28"/>
  <c r="Q167" i="28" s="1"/>
  <c r="P163" i="28"/>
  <c r="O163" i="28"/>
  <c r="Q163" i="28" s="1"/>
  <c r="P159" i="28"/>
  <c r="O159" i="28"/>
  <c r="Q159" i="28" s="1"/>
  <c r="P152" i="28"/>
  <c r="O152" i="28"/>
  <c r="Q152" i="28" s="1"/>
  <c r="P149" i="28"/>
  <c r="O149" i="28"/>
  <c r="Q149" i="28" s="1"/>
  <c r="P147" i="28"/>
  <c r="O147" i="28"/>
  <c r="Q147" i="28" s="1"/>
  <c r="P144" i="28"/>
  <c r="O144" i="28"/>
  <c r="Q144" i="28" s="1"/>
  <c r="P141" i="28"/>
  <c r="O141" i="28"/>
  <c r="Q141" i="28" s="1"/>
  <c r="P138" i="28"/>
  <c r="O138" i="28"/>
  <c r="Q138" i="28" s="1"/>
  <c r="P135" i="28"/>
  <c r="O135" i="28"/>
  <c r="Q135" i="28" s="1"/>
  <c r="P132" i="28"/>
  <c r="O132" i="28"/>
  <c r="Q132" i="28" s="1"/>
  <c r="P129" i="28"/>
  <c r="O129" i="28"/>
  <c r="Q129" i="28" s="1"/>
  <c r="P126" i="28"/>
  <c r="O126" i="28"/>
  <c r="Q126" i="28" s="1"/>
  <c r="P123" i="28"/>
  <c r="O123" i="28"/>
  <c r="Q123" i="28" s="1"/>
  <c r="P120" i="28"/>
  <c r="O120" i="28"/>
  <c r="Q120" i="28" s="1"/>
  <c r="P117" i="28"/>
  <c r="O117" i="28"/>
  <c r="Q117" i="28" s="1"/>
  <c r="P114" i="28"/>
  <c r="O114" i="28"/>
  <c r="Q114" i="28" s="1"/>
  <c r="P111" i="28"/>
  <c r="O111" i="28"/>
  <c r="Q111" i="28" s="1"/>
  <c r="P108" i="28"/>
  <c r="O108" i="28"/>
  <c r="Q108" i="28" s="1"/>
  <c r="P105" i="28"/>
  <c r="O105" i="28"/>
  <c r="Q105" i="28" s="1"/>
  <c r="P102" i="28"/>
  <c r="O102" i="28"/>
  <c r="Q102" i="28" s="1"/>
  <c r="P99" i="28"/>
  <c r="O99" i="28"/>
  <c r="Q99" i="28" s="1"/>
  <c r="P96" i="28"/>
  <c r="O96" i="28"/>
  <c r="Q96" i="28" s="1"/>
  <c r="P92" i="28"/>
  <c r="O92" i="28"/>
  <c r="Q92" i="28" s="1"/>
  <c r="Z87" i="28"/>
  <c r="P87" i="28"/>
  <c r="O87" i="28"/>
  <c r="Q87" i="28" s="1"/>
  <c r="Z83" i="28"/>
  <c r="P83" i="28"/>
  <c r="O83" i="28"/>
  <c r="Q83" i="28" s="1"/>
  <c r="Z78" i="28"/>
  <c r="P78" i="28"/>
  <c r="O78" i="28"/>
  <c r="Q78" i="28" s="1"/>
  <c r="Z75" i="28"/>
  <c r="P75" i="28"/>
  <c r="O75" i="28"/>
  <c r="Q75" i="28" s="1"/>
  <c r="Z70" i="28"/>
  <c r="P70" i="28"/>
  <c r="O70" i="28"/>
  <c r="Q70" i="28" s="1"/>
  <c r="Z64" i="28"/>
  <c r="P64" i="28"/>
  <c r="O64" i="28"/>
  <c r="Q64" i="28" s="1"/>
  <c r="Z59" i="28"/>
  <c r="P59" i="28"/>
  <c r="O59" i="28"/>
  <c r="Q59" i="28" s="1"/>
  <c r="Z52" i="28"/>
  <c r="P52" i="28"/>
  <c r="O52" i="28"/>
  <c r="Q52" i="28" s="1"/>
  <c r="Z47" i="28"/>
  <c r="P47" i="28"/>
  <c r="O47" i="28"/>
  <c r="Q47" i="28" s="1"/>
  <c r="Z41" i="28"/>
  <c r="P41" i="28"/>
  <c r="O41" i="28"/>
  <c r="Q41" i="28" s="1"/>
  <c r="Z35" i="28"/>
  <c r="P35" i="28"/>
  <c r="O35" i="28"/>
  <c r="Q35" i="28" s="1"/>
  <c r="P27" i="28"/>
  <c r="O27" i="28"/>
  <c r="Q27" i="28" s="1"/>
  <c r="P22" i="28"/>
  <c r="O22" i="28"/>
  <c r="Q22" i="28" s="1"/>
  <c r="P19" i="28"/>
  <c r="O19" i="28"/>
  <c r="Q19" i="28" s="1"/>
  <c r="P14" i="28"/>
  <c r="O14" i="28"/>
  <c r="Q14" i="28" s="1"/>
  <c r="P9" i="28"/>
  <c r="O9" i="28"/>
  <c r="Q9" i="28" s="1"/>
  <c r="P4" i="28"/>
  <c r="O4" i="28"/>
  <c r="Q4" i="28" s="1"/>
  <c r="P260" i="28"/>
  <c r="O260" i="28"/>
  <c r="Q260" i="28" s="1"/>
  <c r="P256" i="28"/>
  <c r="O256" i="28"/>
  <c r="Q256" i="28" s="1"/>
  <c r="P252" i="28"/>
  <c r="O252" i="28"/>
  <c r="Q252" i="28" s="1"/>
  <c r="P248" i="28"/>
  <c r="O248" i="28"/>
  <c r="Q248" i="28" s="1"/>
  <c r="P244" i="28"/>
  <c r="O244" i="28"/>
  <c r="Q244" i="28" s="1"/>
  <c r="P222" i="28"/>
  <c r="O222" i="28"/>
  <c r="Q222" i="28" s="1"/>
  <c r="P218" i="28"/>
  <c r="O218" i="28"/>
  <c r="Q218" i="28" s="1"/>
  <c r="P211" i="28"/>
  <c r="O211" i="28"/>
  <c r="Q211" i="28" s="1"/>
  <c r="P207" i="28"/>
  <c r="O207" i="28"/>
  <c r="Q207" i="28" s="1"/>
  <c r="P203" i="28"/>
  <c r="O203" i="28"/>
  <c r="Q203" i="28" s="1"/>
  <c r="P199" i="28"/>
  <c r="O199" i="28"/>
  <c r="Q199" i="28" s="1"/>
  <c r="P195" i="28"/>
  <c r="O195" i="28"/>
  <c r="Q195" i="28" s="1"/>
  <c r="P190" i="28"/>
  <c r="O190" i="28"/>
  <c r="Q190" i="28" s="1"/>
  <c r="P185" i="28"/>
  <c r="O185" i="28"/>
  <c r="Q185" i="28" s="1"/>
  <c r="P179" i="28"/>
  <c r="O179" i="28"/>
  <c r="Q179" i="28" s="1"/>
  <c r="P174" i="28"/>
  <c r="O174" i="28"/>
  <c r="Q174" i="28" s="1"/>
  <c r="P170" i="28"/>
  <c r="O170" i="28"/>
  <c r="Q170" i="28" s="1"/>
  <c r="P166" i="28"/>
  <c r="O166" i="28"/>
  <c r="Q166" i="28" s="1"/>
  <c r="P162" i="28"/>
  <c r="O162" i="28"/>
  <c r="Q162" i="28" s="1"/>
  <c r="P158" i="28"/>
  <c r="O158" i="28"/>
  <c r="Q158" i="28" s="1"/>
  <c r="P95" i="28"/>
  <c r="O95" i="28"/>
  <c r="Q95" i="28" s="1"/>
  <c r="P91" i="28"/>
  <c r="O91" i="28"/>
  <c r="Q91" i="28" s="1"/>
  <c r="Z69" i="28"/>
  <c r="P69" i="28"/>
  <c r="O69" i="28"/>
  <c r="Q69" i="28" s="1"/>
  <c r="Z63" i="28"/>
  <c r="P63" i="28"/>
  <c r="O63" i="28"/>
  <c r="Q63" i="28" s="1"/>
  <c r="Z58" i="28"/>
  <c r="P58" i="28"/>
  <c r="O58" i="28"/>
  <c r="Q58" i="28" s="1"/>
  <c r="Z46" i="28"/>
  <c r="P46" i="28"/>
  <c r="O46" i="28"/>
  <c r="Q46" i="28" s="1"/>
  <c r="Z40" i="28"/>
  <c r="P40" i="28"/>
  <c r="O40" i="28"/>
  <c r="Q40" i="28" s="1"/>
  <c r="Z34" i="28"/>
  <c r="P34" i="28"/>
  <c r="O34" i="28"/>
  <c r="Q34" i="28" s="1"/>
  <c r="P278" i="28"/>
  <c r="O278" i="28"/>
  <c r="Q278" i="28" s="1"/>
  <c r="P275" i="28"/>
  <c r="O275" i="28"/>
  <c r="Q275" i="28" s="1"/>
  <c r="P272" i="28"/>
  <c r="O272" i="28"/>
  <c r="Q272" i="28" s="1"/>
  <c r="P269" i="28"/>
  <c r="O269" i="28"/>
  <c r="Q269" i="28" s="1"/>
  <c r="P266" i="28"/>
  <c r="O266" i="28"/>
  <c r="Q266" i="28" s="1"/>
  <c r="P263" i="28"/>
  <c r="O263" i="28"/>
  <c r="Q263" i="28" s="1"/>
  <c r="P259" i="28"/>
  <c r="O259" i="28"/>
  <c r="Q259" i="28" s="1"/>
  <c r="P255" i="28"/>
  <c r="O255" i="28"/>
  <c r="Q255" i="28" s="1"/>
  <c r="P251" i="28"/>
  <c r="O251" i="28"/>
  <c r="Q251" i="28" s="1"/>
  <c r="P247" i="28"/>
  <c r="O247" i="28"/>
  <c r="Q247" i="28" s="1"/>
  <c r="P243" i="28"/>
  <c r="O243" i="28"/>
  <c r="Q243" i="28" s="1"/>
  <c r="P240" i="28"/>
  <c r="O240" i="28"/>
  <c r="Q240" i="28" s="1"/>
  <c r="P237" i="28"/>
  <c r="O237" i="28"/>
  <c r="Q237" i="28" s="1"/>
  <c r="P234" i="28"/>
  <c r="O234" i="28"/>
  <c r="Q234" i="28" s="1"/>
  <c r="P231" i="28"/>
  <c r="O231" i="28"/>
  <c r="Q231" i="28" s="1"/>
  <c r="P228" i="28"/>
  <c r="O228" i="28"/>
  <c r="Q228" i="28" s="1"/>
  <c r="P225" i="28"/>
  <c r="O225" i="28"/>
  <c r="Q225" i="28" s="1"/>
  <c r="P221" i="28"/>
  <c r="O221" i="28"/>
  <c r="Q221" i="28" s="1"/>
  <c r="P217" i="28"/>
  <c r="O217" i="28"/>
  <c r="Q217" i="28" s="1"/>
  <c r="P214" i="28"/>
  <c r="O214" i="28"/>
  <c r="Q214" i="28" s="1"/>
  <c r="P210" i="28"/>
  <c r="O210" i="28"/>
  <c r="Q210" i="28" s="1"/>
  <c r="P206" i="28"/>
  <c r="O206" i="28"/>
  <c r="Q206" i="28" s="1"/>
  <c r="P202" i="28"/>
  <c r="O202" i="28"/>
  <c r="Q202" i="28" s="1"/>
  <c r="P198" i="28"/>
  <c r="O198" i="28"/>
  <c r="Q198" i="28" s="1"/>
  <c r="P194" i="28"/>
  <c r="O194" i="28"/>
  <c r="Q194" i="28" s="1"/>
  <c r="P189" i="28"/>
  <c r="O189" i="28"/>
  <c r="Q189" i="28" s="1"/>
  <c r="P184" i="28"/>
  <c r="O184" i="28"/>
  <c r="Q184" i="28" s="1"/>
  <c r="P178" i="28"/>
  <c r="O178" i="28"/>
  <c r="Q178" i="28" s="1"/>
  <c r="P173" i="28"/>
  <c r="O173" i="28"/>
  <c r="Q173" i="28" s="1"/>
  <c r="P169" i="28"/>
  <c r="O169" i="28"/>
  <c r="Q169" i="28" s="1"/>
  <c r="P165" i="28"/>
  <c r="O165" i="28"/>
  <c r="Q165" i="28" s="1"/>
  <c r="P161" i="28"/>
  <c r="O161" i="28"/>
  <c r="Q161" i="28" s="1"/>
  <c r="P157" i="28"/>
  <c r="O157" i="28"/>
  <c r="Q157" i="28" s="1"/>
  <c r="P151" i="28"/>
  <c r="O151" i="28"/>
  <c r="Q151" i="28" s="1"/>
  <c r="P146" i="28"/>
  <c r="O146" i="28"/>
  <c r="Q146" i="28" s="1"/>
  <c r="P143" i="28"/>
  <c r="O143" i="28"/>
  <c r="Q143" i="28" s="1"/>
  <c r="P140" i="28"/>
  <c r="O140" i="28"/>
  <c r="Q140" i="28" s="1"/>
  <c r="P137" i="28"/>
  <c r="O137" i="28"/>
  <c r="Q137" i="28" s="1"/>
  <c r="P134" i="28"/>
  <c r="O134" i="28"/>
  <c r="Q134" i="28" s="1"/>
  <c r="P131" i="28"/>
  <c r="O131" i="28"/>
  <c r="Q131" i="28" s="1"/>
  <c r="P128" i="28"/>
  <c r="O128" i="28"/>
  <c r="Q128" i="28" s="1"/>
  <c r="P125" i="28"/>
  <c r="O125" i="28"/>
  <c r="Q125" i="28" s="1"/>
  <c r="P122" i="28"/>
  <c r="O122" i="28"/>
  <c r="Q122" i="28" s="1"/>
  <c r="P119" i="28"/>
  <c r="O119" i="28"/>
  <c r="Q119" i="28" s="1"/>
  <c r="P116" i="28"/>
  <c r="O116" i="28"/>
  <c r="Q116" i="28" s="1"/>
  <c r="P113" i="28"/>
  <c r="O113" i="28"/>
  <c r="Q113" i="28" s="1"/>
  <c r="P110" i="28"/>
  <c r="O110" i="28"/>
  <c r="Q110" i="28" s="1"/>
  <c r="P107" i="28"/>
  <c r="O107" i="28"/>
  <c r="Q107" i="28" s="1"/>
  <c r="P104" i="28"/>
  <c r="O104" i="28"/>
  <c r="Q104" i="28" s="1"/>
  <c r="P101" i="28"/>
  <c r="O101" i="28"/>
  <c r="Q101" i="28" s="1"/>
  <c r="P98" i="28"/>
  <c r="O98" i="28"/>
  <c r="Q98" i="28" s="1"/>
  <c r="P94" i="28"/>
  <c r="O94" i="28"/>
  <c r="Q94" i="28" s="1"/>
  <c r="P90" i="28"/>
  <c r="O90" i="28"/>
  <c r="Q90" i="28" s="1"/>
  <c r="Z86" i="28"/>
  <c r="P86" i="28"/>
  <c r="O86" i="28"/>
  <c r="Q86" i="28" s="1"/>
  <c r="Z82" i="28"/>
  <c r="P82" i="28"/>
  <c r="O82" i="28"/>
  <c r="Q82" i="28" s="1"/>
  <c r="Z77" i="28"/>
  <c r="P77" i="28"/>
  <c r="O77" i="28"/>
  <c r="Q77" i="28" s="1"/>
  <c r="Z74" i="28"/>
  <c r="P74" i="28"/>
  <c r="O74" i="28"/>
  <c r="Q74" i="28" s="1"/>
  <c r="Z68" i="28"/>
  <c r="P68" i="28"/>
  <c r="O68" i="28"/>
  <c r="Q68" i="28" s="1"/>
  <c r="Z62" i="28"/>
  <c r="P62" i="28"/>
  <c r="O62" i="28"/>
  <c r="Q62" i="28" s="1"/>
  <c r="Z57" i="28"/>
  <c r="P57" i="28"/>
  <c r="O57" i="28"/>
  <c r="Q57" i="28" s="1"/>
  <c r="Z51" i="28"/>
  <c r="P51" i="28"/>
  <c r="O51" i="28"/>
  <c r="Q51" i="28" s="1"/>
  <c r="Z45" i="28"/>
  <c r="P45" i="28"/>
  <c r="O45" i="28"/>
  <c r="Q45" i="28" s="1"/>
  <c r="Z39" i="28"/>
  <c r="P39" i="28"/>
  <c r="O39" i="28"/>
  <c r="Q39" i="28" s="1"/>
  <c r="Z33" i="28"/>
  <c r="P33" i="28"/>
  <c r="O33" i="28"/>
  <c r="Q33" i="28" s="1"/>
  <c r="P26" i="28"/>
  <c r="O26" i="28"/>
  <c r="Q26" i="28" s="1"/>
  <c r="P18" i="28"/>
  <c r="O18" i="28"/>
  <c r="Q18" i="28" s="1"/>
  <c r="P13" i="28"/>
  <c r="O13" i="28"/>
  <c r="Q13" i="28" s="1"/>
  <c r="P8" i="28"/>
  <c r="O8" i="28"/>
  <c r="Q8" i="28" s="1"/>
  <c r="P3" i="28"/>
  <c r="O3" i="28"/>
  <c r="Q3" i="28" s="1"/>
  <c r="P280" i="28"/>
  <c r="O280" i="28"/>
  <c r="Q280" i="28" s="1"/>
  <c r="P277" i="28"/>
  <c r="O277" i="28"/>
  <c r="Q277" i="28" s="1"/>
  <c r="P274" i="28"/>
  <c r="O274" i="28"/>
  <c r="Q274" i="28" s="1"/>
  <c r="P271" i="28"/>
  <c r="O271" i="28"/>
  <c r="Q271" i="28" s="1"/>
  <c r="P268" i="28"/>
  <c r="O268" i="28"/>
  <c r="Q268" i="28" s="1"/>
  <c r="P265" i="28"/>
  <c r="O265" i="28"/>
  <c r="Q265" i="28" s="1"/>
  <c r="P262" i="28"/>
  <c r="O262" i="28"/>
  <c r="Q262" i="28" s="1"/>
  <c r="P258" i="28"/>
  <c r="O258" i="28"/>
  <c r="Q258" i="28" s="1"/>
  <c r="P254" i="28"/>
  <c r="O254" i="28"/>
  <c r="Q254" i="28" s="1"/>
  <c r="P250" i="28"/>
  <c r="O250" i="28"/>
  <c r="Q250" i="28" s="1"/>
  <c r="P246" i="28"/>
  <c r="O246" i="28"/>
  <c r="Q246" i="28" s="1"/>
  <c r="P242" i="28"/>
  <c r="O242" i="28"/>
  <c r="Q242" i="28" s="1"/>
  <c r="P239" i="28"/>
  <c r="O239" i="28"/>
  <c r="Q239" i="28" s="1"/>
  <c r="P236" i="28"/>
  <c r="O236" i="28"/>
  <c r="Q236" i="28" s="1"/>
  <c r="P233" i="28"/>
  <c r="O233" i="28"/>
  <c r="Q233" i="28" s="1"/>
  <c r="P230" i="28"/>
  <c r="O230" i="28"/>
  <c r="Q230" i="28" s="1"/>
  <c r="P227" i="28"/>
  <c r="O227" i="28"/>
  <c r="Q227" i="28" s="1"/>
  <c r="P224" i="28"/>
  <c r="O224" i="28"/>
  <c r="Q224" i="28" s="1"/>
  <c r="P220" i="28"/>
  <c r="O220" i="28"/>
  <c r="Q220" i="28" s="1"/>
  <c r="P216" i="28"/>
  <c r="O216" i="28"/>
  <c r="Q216" i="28" s="1"/>
  <c r="P213" i="28"/>
  <c r="O213" i="28"/>
  <c r="Q213" i="28" s="1"/>
  <c r="P209" i="28"/>
  <c r="O209" i="28"/>
  <c r="Q209" i="28" s="1"/>
  <c r="P205" i="28"/>
  <c r="O205" i="28"/>
  <c r="Q205" i="28" s="1"/>
  <c r="P201" i="28"/>
  <c r="O201" i="28"/>
  <c r="Q201" i="28" s="1"/>
  <c r="P197" i="28"/>
  <c r="O197" i="28"/>
  <c r="Q197" i="28" s="1"/>
  <c r="P193" i="28"/>
  <c r="O193" i="28"/>
  <c r="Q193" i="28" s="1"/>
  <c r="P188" i="28"/>
  <c r="O188" i="28"/>
  <c r="Q188" i="28" s="1"/>
  <c r="P183" i="28"/>
  <c r="O183" i="28"/>
  <c r="Q183" i="28" s="1"/>
  <c r="P177" i="28"/>
  <c r="O177" i="28"/>
  <c r="Q177" i="28" s="1"/>
  <c r="P172" i="28"/>
  <c r="O172" i="28"/>
  <c r="Q172" i="28" s="1"/>
  <c r="P168" i="28"/>
  <c r="O168" i="28"/>
  <c r="Q168" i="28" s="1"/>
  <c r="P164" i="28"/>
  <c r="O164" i="28"/>
  <c r="Q164" i="28" s="1"/>
  <c r="P160" i="28"/>
  <c r="O160" i="28"/>
  <c r="Q160" i="28" s="1"/>
  <c r="P156" i="28"/>
  <c r="O156" i="28"/>
  <c r="Q156" i="28" s="1"/>
  <c r="P155" i="28"/>
  <c r="O155" i="28"/>
  <c r="Q155" i="28" s="1"/>
  <c r="P154" i="28"/>
  <c r="O154" i="28"/>
  <c r="Q154" i="28" s="1"/>
  <c r="P153" i="28"/>
  <c r="O153" i="28"/>
  <c r="Q153" i="28" s="1"/>
  <c r="P150" i="28"/>
  <c r="O150" i="28"/>
  <c r="Q150" i="28" s="1"/>
  <c r="P148" i="28"/>
  <c r="O148" i="28"/>
  <c r="Q148" i="28" s="1"/>
  <c r="P145" i="28"/>
  <c r="O145" i="28"/>
  <c r="Q145" i="28" s="1"/>
  <c r="P142" i="28"/>
  <c r="O142" i="28"/>
  <c r="Q142" i="28" s="1"/>
  <c r="P139" i="28"/>
  <c r="O139" i="28"/>
  <c r="Q139" i="28" s="1"/>
  <c r="P136" i="28"/>
  <c r="O136" i="28"/>
  <c r="Q136" i="28" s="1"/>
  <c r="P133" i="28"/>
  <c r="O133" i="28"/>
  <c r="Q133" i="28" s="1"/>
  <c r="P130" i="28"/>
  <c r="O130" i="28"/>
  <c r="Q130" i="28" s="1"/>
  <c r="P127" i="28"/>
  <c r="O127" i="28"/>
  <c r="Q127" i="28" s="1"/>
  <c r="P124" i="28"/>
  <c r="O124" i="28"/>
  <c r="Q124" i="28" s="1"/>
  <c r="P121" i="28"/>
  <c r="O121" i="28"/>
  <c r="Q121" i="28" s="1"/>
  <c r="P118" i="28"/>
  <c r="O118" i="28"/>
  <c r="Q118" i="28" s="1"/>
  <c r="P115" i="28"/>
  <c r="O115" i="28"/>
  <c r="Q115" i="28" s="1"/>
  <c r="P112" i="28"/>
  <c r="O112" i="28"/>
  <c r="Q112" i="28" s="1"/>
  <c r="P109" i="28"/>
  <c r="O109" i="28"/>
  <c r="Q109" i="28" s="1"/>
  <c r="P106" i="28"/>
  <c r="O106" i="28"/>
  <c r="Q106" i="28" s="1"/>
  <c r="P103" i="28"/>
  <c r="O103" i="28"/>
  <c r="Q103" i="28" s="1"/>
  <c r="P100" i="28"/>
  <c r="O100" i="28"/>
  <c r="Q100" i="28" s="1"/>
  <c r="P97" i="28"/>
  <c r="O97" i="28"/>
  <c r="Q97" i="28" s="1"/>
  <c r="P93" i="28"/>
  <c r="O93" i="28"/>
  <c r="Q93" i="28" s="1"/>
  <c r="P89" i="28"/>
  <c r="O89" i="28"/>
  <c r="Q89" i="28" s="1"/>
  <c r="Z85" i="28"/>
  <c r="P85" i="28"/>
  <c r="O85" i="28"/>
  <c r="Q85" i="28" s="1"/>
  <c r="Z81" i="28"/>
  <c r="P81" i="28"/>
  <c r="O81" i="28"/>
  <c r="Q81" i="28" s="1"/>
  <c r="Z73" i="28"/>
  <c r="P73" i="28"/>
  <c r="O73" i="28"/>
  <c r="Q73" i="28" s="1"/>
  <c r="Z67" i="28"/>
  <c r="P67" i="28"/>
  <c r="O67" i="28"/>
  <c r="Q67" i="28" s="1"/>
  <c r="Z61" i="28"/>
  <c r="P61" i="28"/>
  <c r="O61" i="28"/>
  <c r="Q61" i="28" s="1"/>
  <c r="Z56" i="28"/>
  <c r="P56" i="28"/>
  <c r="O56" i="28"/>
  <c r="Q56" i="28" s="1"/>
  <c r="Z50" i="28"/>
  <c r="P50" i="28"/>
  <c r="O50" i="28"/>
  <c r="Q50" i="28" s="1"/>
  <c r="Z44" i="28"/>
  <c r="P44" i="28"/>
  <c r="O44" i="28"/>
  <c r="Q44" i="28" s="1"/>
  <c r="Z38" i="28"/>
  <c r="P38" i="28"/>
  <c r="O38" i="28"/>
  <c r="Q38" i="28" s="1"/>
  <c r="Z32" i="28"/>
  <c r="P32" i="28"/>
  <c r="O32" i="28"/>
  <c r="Q32" i="28" s="1"/>
  <c r="Z29" i="28"/>
  <c r="P29" i="28"/>
  <c r="O29" i="28"/>
  <c r="Q29" i="28" s="1"/>
  <c r="P25" i="28"/>
  <c r="O25" i="28"/>
  <c r="Q25" i="28" s="1"/>
  <c r="P17" i="28"/>
  <c r="O17" i="28"/>
  <c r="Q17" i="28" s="1"/>
  <c r="P12" i="28"/>
  <c r="O12" i="28"/>
  <c r="Q12" i="28" s="1"/>
  <c r="P7" i="28"/>
  <c r="O7" i="28"/>
  <c r="Q7" i="28" s="1"/>
  <c r="P2" i="28"/>
  <c r="O2" i="28"/>
  <c r="Q2" i="28" s="1"/>
  <c r="P187" i="28"/>
  <c r="O187" i="28"/>
  <c r="Q187" i="28" s="1"/>
  <c r="P182" i="28"/>
  <c r="O182" i="28"/>
  <c r="Q182" i="28" s="1"/>
  <c r="P176" i="28"/>
  <c r="O176" i="28"/>
  <c r="Q176" i="28" s="1"/>
  <c r="Z84" i="28"/>
  <c r="P84" i="28"/>
  <c r="O84" i="28"/>
  <c r="Q84" i="28" s="1"/>
  <c r="Z80" i="28"/>
  <c r="P80" i="28"/>
  <c r="O80" i="28"/>
  <c r="Q80" i="28" s="1"/>
  <c r="Z76" i="28"/>
  <c r="P76" i="28"/>
  <c r="O76" i="28"/>
  <c r="Q76" i="28" s="1"/>
  <c r="Z72" i="28"/>
  <c r="P72" i="28"/>
  <c r="O72" i="28"/>
  <c r="Q72" i="28" s="1"/>
  <c r="Z66" i="28"/>
  <c r="P66" i="28"/>
  <c r="O66" i="28"/>
  <c r="Q66" i="28" s="1"/>
  <c r="Z60" i="28"/>
  <c r="P60" i="28"/>
  <c r="O60" i="28"/>
  <c r="Q60" i="28" s="1"/>
  <c r="Z55" i="28"/>
  <c r="P55" i="28"/>
  <c r="O55" i="28"/>
  <c r="Q55" i="28" s="1"/>
  <c r="Z54" i="28"/>
  <c r="P54" i="28"/>
  <c r="O54" i="28"/>
  <c r="Q54" i="28" s="1"/>
  <c r="Z49" i="28"/>
  <c r="P49" i="28"/>
  <c r="O49" i="28"/>
  <c r="Q49" i="28" s="1"/>
  <c r="Z43" i="28"/>
  <c r="P43" i="28"/>
  <c r="O43" i="28"/>
  <c r="Q43" i="28" s="1"/>
  <c r="Z37" i="28"/>
  <c r="P37" i="28"/>
  <c r="O37" i="28"/>
  <c r="Q37" i="28" s="1"/>
  <c r="Z31" i="28"/>
  <c r="P31" i="28"/>
  <c r="O31" i="28"/>
  <c r="Q31" i="28" s="1"/>
  <c r="Z28" i="28"/>
  <c r="P28" i="28"/>
  <c r="O28" i="28"/>
  <c r="Q28" i="28" s="1"/>
  <c r="P24" i="28"/>
  <c r="O24" i="28"/>
  <c r="Q24" i="28" s="1"/>
  <c r="P21" i="28"/>
  <c r="O21" i="28"/>
  <c r="Q21" i="28" s="1"/>
  <c r="P16" i="28"/>
  <c r="O16" i="28"/>
  <c r="Q16" i="28" s="1"/>
  <c r="P11" i="28"/>
  <c r="O11" i="28"/>
  <c r="Q11" i="28" s="1"/>
  <c r="P6" i="28"/>
  <c r="O6" i="28"/>
  <c r="Q6" i="28" s="1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Z34" i="26"/>
  <c r="P34" i="26"/>
  <c r="O34" i="26"/>
  <c r="Z33" i="26"/>
  <c r="P33" i="26"/>
  <c r="O33" i="26"/>
  <c r="Z32" i="26"/>
  <c r="P32" i="26"/>
  <c r="O32" i="26"/>
  <c r="Z31" i="26"/>
  <c r="P31" i="26"/>
  <c r="O31" i="26"/>
  <c r="Z30" i="26"/>
  <c r="P30" i="26"/>
  <c r="O30" i="26"/>
  <c r="Z29" i="26"/>
  <c r="P29" i="26"/>
  <c r="O29" i="26"/>
  <c r="Z28" i="26"/>
  <c r="P28" i="26"/>
  <c r="O28" i="26"/>
  <c r="Z27" i="26"/>
  <c r="P27" i="26"/>
  <c r="O27" i="26"/>
  <c r="Z26" i="26"/>
  <c r="P26" i="26"/>
  <c r="O26" i="26"/>
  <c r="Z25" i="26"/>
  <c r="P25" i="26"/>
  <c r="O25" i="26"/>
  <c r="Z24" i="26"/>
  <c r="P24" i="26"/>
  <c r="O24" i="26"/>
  <c r="Z23" i="26"/>
  <c r="P23" i="26"/>
  <c r="O23" i="26"/>
  <c r="Z22" i="26"/>
  <c r="P22" i="26"/>
  <c r="O22" i="26"/>
  <c r="Z21" i="26"/>
  <c r="P21" i="26"/>
  <c r="O21" i="26"/>
  <c r="Z20" i="26"/>
  <c r="P20" i="26"/>
  <c r="O20" i="26"/>
  <c r="Z19" i="26"/>
  <c r="P19" i="26"/>
  <c r="O19" i="26"/>
  <c r="Z18" i="26"/>
  <c r="P18" i="26"/>
  <c r="O18" i="26"/>
  <c r="Z17" i="26"/>
  <c r="P17" i="26"/>
  <c r="O17" i="26"/>
  <c r="Z16" i="26"/>
  <c r="P16" i="26"/>
  <c r="O16" i="26"/>
  <c r="Z15" i="26"/>
  <c r="P15" i="26"/>
  <c r="O15" i="26"/>
  <c r="Z14" i="26"/>
  <c r="P14" i="26"/>
  <c r="O14" i="26"/>
  <c r="Z13" i="26"/>
  <c r="P13" i="26"/>
  <c r="O13" i="26"/>
  <c r="Z12" i="26"/>
  <c r="P12" i="26"/>
  <c r="O12" i="26"/>
  <c r="Z11" i="26"/>
  <c r="P11" i="26"/>
  <c r="O11" i="26"/>
  <c r="Z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Z33" i="1" l="1"/>
  <c r="Z34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11" i="1"/>
  <c r="Z12" i="1"/>
  <c r="Z13" i="1"/>
  <c r="Z14" i="1"/>
  <c r="Z15" i="1"/>
  <c r="Z16" i="1"/>
  <c r="Z17" i="1"/>
  <c r="Z18" i="1"/>
  <c r="Z19" i="1"/>
  <c r="Z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5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sharedStrings.xml><?xml version="1.0" encoding="utf-8"?>
<sst xmlns="http://schemas.openxmlformats.org/spreadsheetml/2006/main" count="2328" uniqueCount="286">
  <si>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</si>
  <si>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</si>
  <si>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</si>
  <si>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</si>
  <si>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</si>
  <si>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</si>
  <si>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</si>
  <si>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</si>
  <si>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</si>
  <si>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</si>
  <si>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</si>
  <si>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</si>
  <si>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</si>
  <si>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</si>
  <si>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</si>
  <si>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</si>
  <si>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</si>
  <si>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</si>
  <si>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</si>
  <si>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</si>
  <si>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</si>
  <si>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</si>
  <si>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</si>
  <si>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</si>
  <si>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</si>
  <si>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</si>
  <si>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</si>
  <si>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</si>
  <si>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</si>
  <si>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</si>
  <si>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</si>
  <si>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</si>
  <si>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</si>
  <si>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</si>
  <si>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</si>
  <si>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</si>
  <si>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</si>
  <si>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</si>
  <si>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</si>
  <si>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</si>
  <si>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</si>
  <si>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</si>
  <si>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</si>
  <si>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</si>
  <si>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</si>
  <si>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</si>
  <si>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</si>
  <si>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</si>
  <si>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</si>
  <si>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</si>
  <si>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</si>
  <si>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</si>
  <si>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</si>
  <si>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</si>
  <si>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</si>
  <si>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</si>
  <si>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</si>
  <si>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</si>
  <si>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</si>
  <si>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</si>
  <si>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</si>
  <si>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</si>
  <si>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</si>
  <si>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</si>
  <si>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</si>
  <si>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</si>
  <si>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</si>
  <si>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</si>
  <si>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</si>
  <si>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</si>
  <si>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</si>
  <si>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</si>
  <si>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</si>
  <si>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</si>
  <si>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</si>
  <si>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</si>
  <si>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</si>
  <si>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</si>
  <si>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</si>
  <si>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</si>
  <si>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</si>
  <si>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</si>
  <si>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</si>
  <si>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</si>
  <si>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</si>
  <si>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</si>
  <si>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</si>
  <si>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</si>
  <si>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</si>
  <si>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</si>
  <si>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</si>
  <si>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</si>
  <si>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</si>
  <si>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</si>
  <si>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</si>
  <si>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</si>
  <si>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</si>
  <si>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</si>
  <si>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</si>
  <si>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</si>
  <si>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</si>
  <si>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</si>
  <si>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</si>
  <si>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</si>
  <si>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</si>
  <si>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</si>
  <si>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</si>
  <si>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</si>
  <si>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</si>
  <si>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</si>
  <si>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</si>
  <si>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</si>
  <si>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</si>
  <si>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</si>
  <si>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</si>
  <si>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</si>
  <si>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</si>
  <si>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</si>
  <si>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</si>
  <si>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</si>
  <si>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</si>
  <si>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</si>
  <si>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</si>
  <si>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</si>
  <si>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</si>
  <si>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</si>
  <si>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</si>
  <si>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</si>
  <si>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</si>
  <si>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</si>
  <si>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</si>
  <si>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</si>
  <si>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</si>
  <si>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</si>
  <si>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</si>
  <si>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</si>
  <si>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</si>
  <si>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</si>
  <si>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</si>
  <si>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</si>
  <si>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</si>
  <si>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</si>
  <si>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</si>
  <si>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</si>
  <si>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</si>
  <si>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</si>
  <si>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</si>
  <si>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</si>
  <si>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</si>
  <si>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</si>
  <si>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</si>
  <si>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</si>
  <si>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</si>
  <si>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</si>
  <si>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</si>
  <si>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</si>
  <si>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</si>
  <si>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</si>
  <si>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</si>
  <si>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</si>
  <si>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</si>
  <si>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</si>
  <si>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</si>
  <si>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</si>
  <si>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</si>
  <si>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</si>
  <si>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</si>
  <si>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</si>
  <si>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</si>
  <si>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</si>
  <si>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</si>
  <si>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</si>
  <si>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</si>
  <si>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</si>
  <si>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</si>
  <si>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</si>
  <si>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</si>
  <si>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</si>
  <si>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</si>
  <si>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</si>
  <si>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</si>
  <si>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</si>
  <si>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</si>
  <si>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</si>
  <si>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</si>
  <si>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</si>
  <si>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</si>
  <si>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</si>
  <si>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</si>
  <si>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</si>
  <si>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</si>
  <si>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</si>
  <si>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</si>
  <si>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</si>
  <si>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</si>
  <si>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</si>
  <si>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</si>
  <si>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</si>
  <si>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</si>
  <si>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</si>
  <si>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</si>
  <si>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</si>
  <si>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</si>
  <si>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</si>
  <si>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</si>
  <si>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</si>
  <si>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</si>
  <si>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</si>
  <si>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</si>
  <si>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</si>
  <si>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</si>
  <si>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</si>
  <si>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</si>
  <si>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</si>
  <si>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</si>
  <si>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</si>
  <si>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</si>
  <si>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</si>
  <si>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</si>
  <si>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</si>
  <si>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</si>
  <si>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</si>
  <si>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</si>
  <si>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</si>
  <si>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</si>
  <si>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</si>
  <si>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</si>
  <si>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</si>
  <si>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</si>
  <si>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</si>
  <si>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</si>
  <si>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</si>
  <si>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</si>
  <si>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</si>
  <si>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</si>
  <si>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</si>
  <si>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</si>
  <si>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</si>
  <si>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</si>
  <si>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</si>
  <si>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</si>
  <si>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</si>
  <si>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</si>
  <si>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</si>
  <si>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</si>
  <si>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</si>
  <si>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</si>
  <si>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</si>
  <si>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</si>
  <si>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</si>
  <si>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</si>
  <si>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</si>
  <si>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</si>
  <si>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</si>
  <si>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</si>
  <si>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</si>
  <si>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</si>
  <si>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</si>
  <si>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</si>
  <si>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</si>
  <si>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</si>
  <si>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</si>
  <si>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</si>
  <si>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</si>
  <si>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</si>
  <si>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</si>
  <si>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</si>
  <si>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</si>
  <si>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</si>
  <si>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</si>
  <si>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2. 각 id에 대응되는 m_v_0909 - m_v_0902 열 추가</t>
    <phoneticPr fontId="18" type="noConversion"/>
  </si>
  <si>
    <t>m_v_0909 - m_v_0902</t>
  </si>
  <si>
    <t>id</t>
    <phoneticPr fontId="18" type="noConversion"/>
  </si>
  <si>
    <t>1. soil texture data of id 35~93 추가</t>
    <phoneticPr fontId="18" type="noConversion"/>
  </si>
  <si>
    <t>3. TVI, EVI, SATVI, SAVI, BI2 열 추가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</si>
  <si>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</si>
  <si>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</si>
  <si>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</si>
  <si>
    <t>2000_20221029, 2000_20220924 sheet 완성</t>
    <phoneticPr fontId="18" type="noConversion"/>
  </si>
  <si>
    <t>2000_20m_final과 2000_20m_final_clean 업데이트</t>
    <phoneticPr fontId="18" type="noConversion"/>
  </si>
  <si>
    <t>2000_20m_final, 2000_20m_final_clean sheet의 'moisture' 열 이름 'DSM'(Delta Soil Moisture)'로 변경</t>
    <phoneticPr fontId="18" type="noConversion"/>
  </si>
  <si>
    <t>DSM</t>
    <phoneticPr fontId="18" type="noConversion"/>
  </si>
  <si>
    <t>DSM</t>
    <phoneticPr fontId="18" type="noConversion"/>
  </si>
  <si>
    <t>DSM</t>
    <phoneticPr fontId="18" type="noConversion"/>
  </si>
  <si>
    <t>2000_20221029, 2000_20220924 sheet에 모든 spectral indices 추가</t>
    <phoneticPr fontId="18" type="noConversion"/>
  </si>
  <si>
    <t>이후 NDVI, BSI 기준 미충족 행들을 기준을 충족하면서 가장 날짜가 인접한 행들로 대체한 2000_20221029_final, 2000_20220924_final sheet 생성 - 대체 불가능한 행들은 그냥 놔두었음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</si>
</sst>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4" borderId="0" xfId="0" applyFont="1" applyFill="1">
      <alignment vertical="center"/>
    </xf>
    <xf numFmtId="0" fontId="0" fillId="0" borderId="1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6" fillId="34" borderId="0" xfId="0" applyNumberFormat="1" applyFont="1" applyFill="1" applyAlignment="1">
      <alignment horizontal="right" vertical="center"/>
    </xf>
    <xf numFmtId="0" fontId="0" fillId="36" borderId="15" xfId="0" applyFill="1" applyBorder="1" applyAlignment="1">
      <alignment horizontal="center" vertical="center"/>
    </xf>
    <xf numFmtId="178" fontId="0" fillId="0" borderId="15" xfId="0" applyNumberFormat="1" applyBorder="1" applyAlignment="1"/>
    <xf numFmtId="0" fontId="27" fillId="0" borderId="16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top"/>
    </xf>
    <xf numFmtId="177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178" fontId="0" fillId="0" borderId="10" xfId="0" applyNumberFormat="1" applyBorder="1" applyAlignment="1"/>
    <xf numFmtId="0" fontId="0" fillId="0" borderId="10" xfId="0" applyBorder="1">
      <alignment vertical="center"/>
    </xf>
    <xf numFmtId="0" fontId="0" fillId="0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4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1" sqref="A11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42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5" spans="1:4">
      <c r="A5" s="42">
        <v>20221107</v>
      </c>
      <c r="B5" t="s">
        <v>279</v>
      </c>
    </row>
    <row r="6" spans="1:4">
      <c r="B6" t="s">
        <v>273</v>
      </c>
    </row>
    <row r="7" spans="1:4">
      <c r="B7" t="s">
        <v>270</v>
      </c>
    </row>
    <row r="8" spans="1:4">
      <c r="A8" s="42">
        <v>20221108</v>
      </c>
      <c r="B8" t="s">
        <v>274</v>
      </c>
    </row>
    <row r="9" spans="1:4">
      <c r="A9" s="63">
        <v>20221109</v>
      </c>
      <c r="B9" t="s">
        <v>278</v>
      </c>
    </row>
    <row r="10" spans="1:4">
      <c r="B10" t="s">
        <v>280</v>
      </c>
    </row>
    <row r="11" spans="1:4">
      <c r="A11" s="27">
        <v>20221110</v>
      </c>
      <c r="B11" t="s">
        <v>284</v>
      </c>
    </row>
    <row r="12" spans="1:4">
      <c r="B12" t="s">
        <v>285</v>
      </c>
    </row>
    <row r="14" spans="1:4">
      <c r="A14" s="28" t="s">
        <v>171</v>
      </c>
    </row>
    <row r="15" spans="1:4">
      <c r="A15" s="28" t="s">
        <v>170</v>
      </c>
      <c r="B15">
        <v>127.3677431</v>
      </c>
      <c r="C15">
        <v>127.53804580000001</v>
      </c>
    </row>
    <row r="16" spans="1:4">
      <c r="A16" s="28" t="s">
        <v>166</v>
      </c>
      <c r="B16">
        <v>37.117635380000003</v>
      </c>
      <c r="C16">
        <v>37.274267010000003</v>
      </c>
      <c r="D16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281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2">(L2*(1-H2)*(L2-H2))^(1/3)</f>
        <v>-2461.8691285167733</v>
      </c>
      <c r="W2" s="3">
        <f t="shared" ref="W2:W65" si="3">(L2-M2)/(L2+M2)</f>
        <v>-9.3458944438496949E-2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Q3" s="54">
        <f t="shared" ref="Q3:Q66" si="4">100*SQRT(O3+0.5)</f>
        <v>78.740078740118108</v>
      </c>
      <c r="R3" s="3">
        <f t="shared" ref="R3:R66" si="5">2.5*((L3 - H3) / (L3 + 6*H3 -7.5*F3 +1))</f>
        <v>0.26157120056747651</v>
      </c>
      <c r="S3" s="3">
        <f t="shared" ref="S3:S66" si="6">(2*(M3-H3)/(M3+H3+1))-(N3/2)</f>
        <v>-2126.4713816162302</v>
      </c>
      <c r="T3" s="26">
        <f t="shared" ref="T3:T66" si="7">(L3 - H3)*1.5 / (L3 + H3 + 0.5)</f>
        <v>0.17998779743746188</v>
      </c>
      <c r="U3" s="26">
        <f t="shared" ref="U3:U66" si="8">(SQRT((H3*H3)+(G3*G3)+(L3*L3)))/3</f>
        <v>1953.2459878082147</v>
      </c>
      <c r="V3" s="3">
        <f t="shared" si="2"/>
        <v>-2280.2968603923869</v>
      </c>
      <c r="W3" s="3">
        <f t="shared" si="3"/>
        <v>-0.14906768311527763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Q4" s="54">
        <f t="shared" si="4"/>
        <v>76.920457335852845</v>
      </c>
      <c r="R4" s="3">
        <f t="shared" si="5"/>
        <v>0.19890228456161752</v>
      </c>
      <c r="S4" s="3">
        <f t="shared" si="6"/>
        <v>-2500.0775837792171</v>
      </c>
      <c r="T4" s="26">
        <f t="shared" si="7"/>
        <v>0.13750608075239176</v>
      </c>
      <c r="U4" s="26">
        <f t="shared" si="8"/>
        <v>2462.2754155906732</v>
      </c>
      <c r="V4" s="3">
        <f t="shared" si="2"/>
        <v>-2619.8926980509809</v>
      </c>
      <c r="W4" s="3">
        <f t="shared" si="3"/>
        <v>-0.12191304347826087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Q5" s="54">
        <f t="shared" si="4"/>
        <v>77.270384801102139</v>
      </c>
      <c r="R5" s="3">
        <f t="shared" si="5"/>
        <v>0.21623931623931625</v>
      </c>
      <c r="S5" s="3">
        <f t="shared" si="6"/>
        <v>-2239.0211115898319</v>
      </c>
      <c r="T5" s="26">
        <f t="shared" si="7"/>
        <v>0.14559754460003838</v>
      </c>
      <c r="U5" s="26">
        <f t="shared" si="8"/>
        <v>2079.8874168249267</v>
      </c>
      <c r="V5" s="3">
        <f t="shared" si="2"/>
        <v>-2256.4020909243527</v>
      </c>
      <c r="W5" s="3">
        <f t="shared" si="3"/>
        <v>-0.14578769169488151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 customFormat="1">
      <c r="A6" s="30">
        <v>5</v>
      </c>
      <c r="B6" s="31">
        <v>127.4812562</v>
      </c>
      <c r="C6" s="3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v>0.18665720369056069</v>
      </c>
      <c r="P6" s="23">
        <v>0.10983961855223234</v>
      </c>
      <c r="Q6" s="54">
        <v>82.864781643986774</v>
      </c>
      <c r="R6" s="3">
        <v>0.71623093681917216</v>
      </c>
      <c r="S6" s="3">
        <v>-1644.4323648859731</v>
      </c>
      <c r="T6" s="26">
        <v>0.27996096868624148</v>
      </c>
      <c r="U6" s="26">
        <v>1508.6323460523956</v>
      </c>
      <c r="V6" s="3">
        <v>-2004.944549640496</v>
      </c>
      <c r="W6" s="3">
        <v>-0.10264323091372601</v>
      </c>
      <c r="X6" s="25"/>
      <c r="Y6" s="3"/>
      <c r="Z6" s="3">
        <v>0.7</v>
      </c>
      <c r="AA6" s="15">
        <v>81.099999999999994</v>
      </c>
      <c r="AB6" s="15">
        <v>16</v>
      </c>
      <c r="AC6" s="15">
        <v>2.9</v>
      </c>
      <c r="AD6" s="18">
        <v>0.84</v>
      </c>
      <c r="AE6" s="50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Q7" s="54">
        <f t="shared" si="4"/>
        <v>78.648561304205558</v>
      </c>
      <c r="R7" s="3">
        <f t="shared" si="5"/>
        <v>0.3026186484767906</v>
      </c>
      <c r="S7" s="3">
        <f t="shared" si="6"/>
        <v>-2128.6156480232439</v>
      </c>
      <c r="T7" s="26">
        <f t="shared" si="7"/>
        <v>0.1778293608107343</v>
      </c>
      <c r="U7" s="26">
        <f t="shared" si="8"/>
        <v>2365.776029598369</v>
      </c>
      <c r="V7" s="3">
        <f t="shared" si="2"/>
        <v>-2719.8752151789799</v>
      </c>
      <c r="W7" s="3">
        <f t="shared" si="3"/>
        <v>-7.5353365159599367E-2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Q8" s="54">
        <f t="shared" si="4"/>
        <v>77.539015723175311</v>
      </c>
      <c r="R8" s="3">
        <f t="shared" si="5"/>
        <v>1.1935303959843837</v>
      </c>
      <c r="S8" s="3">
        <f t="shared" si="6"/>
        <v>-1303.1274887604368</v>
      </c>
      <c r="T8" s="26">
        <f t="shared" si="7"/>
        <v>0.15182688896771904</v>
      </c>
      <c r="U8" s="26">
        <f t="shared" si="8"/>
        <v>1171.9029633700718</v>
      </c>
      <c r="V8" s="3">
        <f t="shared" si="2"/>
        <v>-1236.8505786286303</v>
      </c>
      <c r="W8" s="3">
        <f t="shared" si="3"/>
        <v>-8.6700666928207146E-2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Q9" s="54">
        <f t="shared" si="4"/>
        <v>76.028877376280846</v>
      </c>
      <c r="R9" s="3">
        <f t="shared" si="5"/>
        <v>1.4471243042671613</v>
      </c>
      <c r="S9" s="3">
        <f t="shared" si="6"/>
        <v>-1268.6522518485324</v>
      </c>
      <c r="T9" s="26">
        <f t="shared" si="7"/>
        <v>0.11704389145929724</v>
      </c>
      <c r="U9" s="26">
        <f t="shared" si="8"/>
        <v>1112.117000239733</v>
      </c>
      <c r="V9" s="3">
        <f t="shared" si="2"/>
        <v>-1073.8999729985994</v>
      </c>
      <c r="W9" s="3">
        <f t="shared" si="3"/>
        <v>-9.7193129451193974E-2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54">
        <f t="shared" si="4"/>
        <v>76.728630852878382</v>
      </c>
      <c r="R10" s="3">
        <f t="shared" si="5"/>
        <v>0.18325605030807346</v>
      </c>
      <c r="S10" s="3">
        <f t="shared" si="6"/>
        <v>-1618.6569751188147</v>
      </c>
      <c r="T10" s="26">
        <f t="shared" si="7"/>
        <v>0.13308218651495349</v>
      </c>
      <c r="U10" s="26">
        <f t="shared" si="8"/>
        <v>1723.3866207106414</v>
      </c>
      <c r="V10" s="3">
        <f t="shared" si="2"/>
        <v>-1822.1664375865446</v>
      </c>
      <c r="W10" s="3">
        <f t="shared" si="3"/>
        <v>-8.4087968952134537E-2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3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74" si="9">(L11-H11)/(L11+H11)</f>
        <v>0.11646398503274089</v>
      </c>
      <c r="P11" s="5">
        <f t="shared" ref="P11:P74" si="10">((M11+H11)-(L11+F11))/((M11+H11)+(L11+F11))</f>
        <v>0.15936254980079681</v>
      </c>
      <c r="Q11" s="54">
        <f t="shared" si="4"/>
        <v>78.515220501043032</v>
      </c>
      <c r="R11" s="3">
        <f t="shared" si="5"/>
        <v>0.26368738748279152</v>
      </c>
      <c r="S11" s="3">
        <f t="shared" si="6"/>
        <v>-2375.0274381000504</v>
      </c>
      <c r="T11" s="26">
        <f t="shared" si="7"/>
        <v>0.17468576439637534</v>
      </c>
      <c r="U11" s="26">
        <f t="shared" si="8"/>
        <v>2266.7955845691563</v>
      </c>
      <c r="V11" s="3">
        <f t="shared" si="2"/>
        <v>-2618.7632999531484</v>
      </c>
      <c r="W11" s="3">
        <f t="shared" si="3"/>
        <v>-0.12323232323232323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9"/>
        <v>0.12123303427651254</v>
      </c>
      <c r="P12" s="5">
        <f t="shared" si="10"/>
        <v>0.14290740632146837</v>
      </c>
      <c r="Q12" s="54">
        <f t="shared" si="4"/>
        <v>78.818337604678817</v>
      </c>
      <c r="R12" s="3">
        <f t="shared" si="5"/>
        <v>0.27620545073375258</v>
      </c>
      <c r="S12" s="3">
        <f t="shared" si="6"/>
        <v>-2304.0680279088856</v>
      </c>
      <c r="T12" s="26">
        <f t="shared" si="7"/>
        <v>0.18183909367991258</v>
      </c>
      <c r="U12" s="26">
        <f t="shared" si="8"/>
        <v>2306.3119187713241</v>
      </c>
      <c r="V12" s="3">
        <f t="shared" si="2"/>
        <v>-2697.0682179651526</v>
      </c>
      <c r="W12" s="3">
        <f t="shared" si="3"/>
        <v>-9.7323826280211134E-2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9"/>
        <v>8.0623608017817372E-2</v>
      </c>
      <c r="P13" s="5">
        <f t="shared" si="10"/>
        <v>0.14640931024694862</v>
      </c>
      <c r="Q13" s="54">
        <f t="shared" si="4"/>
        <v>76.198661931678117</v>
      </c>
      <c r="R13" s="3">
        <f t="shared" si="5"/>
        <v>0.18803241221691253</v>
      </c>
      <c r="S13" s="3">
        <f t="shared" si="6"/>
        <v>-2267.1353733412557</v>
      </c>
      <c r="T13" s="26">
        <f t="shared" si="7"/>
        <v>0.1209286788040755</v>
      </c>
      <c r="U13" s="26">
        <f t="shared" si="8"/>
        <v>2402.7626923097409</v>
      </c>
      <c r="V13" s="3">
        <f t="shared" si="2"/>
        <v>-2438.3606573228813</v>
      </c>
      <c r="W13" s="3">
        <f t="shared" si="3"/>
        <v>-0.10322521023934941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9"/>
        <v>7.0137095171865685E-2</v>
      </c>
      <c r="P14" s="5">
        <f t="shared" si="10"/>
        <v>0.16433984842441166</v>
      </c>
      <c r="Q14" s="54">
        <f t="shared" si="4"/>
        <v>75.507423156393415</v>
      </c>
      <c r="R14" s="3">
        <f t="shared" si="5"/>
        <v>0.16027969487831456</v>
      </c>
      <c r="S14" s="3">
        <f t="shared" si="6"/>
        <v>-2436.1033227712596</v>
      </c>
      <c r="T14" s="26">
        <f t="shared" si="7"/>
        <v>0.10520041722545075</v>
      </c>
      <c r="U14" s="26">
        <f t="shared" si="8"/>
        <v>2703.3399301193658</v>
      </c>
      <c r="V14" s="3">
        <f t="shared" si="2"/>
        <v>-2610.6062000665665</v>
      </c>
      <c r="W14" s="3">
        <f t="shared" si="3"/>
        <v>-0.13002745921498951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 customFormat="1">
      <c r="A15" s="30">
        <v>15</v>
      </c>
      <c r="B15" s="30">
        <v>127.53705853143801</v>
      </c>
      <c r="C15" s="30">
        <v>37.118106182777403</v>
      </c>
      <c r="D15" s="7">
        <v>44800</v>
      </c>
      <c r="E15" s="7">
        <v>44713</v>
      </c>
      <c r="F15" s="13">
        <v>2502</v>
      </c>
      <c r="G15" s="13">
        <v>2993</v>
      </c>
      <c r="H15" s="13">
        <v>3540</v>
      </c>
      <c r="I15" s="13">
        <v>3895</v>
      </c>
      <c r="J15" s="13">
        <v>4206</v>
      </c>
      <c r="K15" s="13">
        <v>4352</v>
      </c>
      <c r="L15" s="13">
        <v>4397</v>
      </c>
      <c r="M15" s="13">
        <v>4942</v>
      </c>
      <c r="N15" s="13">
        <v>3871</v>
      </c>
      <c r="O15" s="5">
        <v>0.10797530553105708</v>
      </c>
      <c r="P15" s="23">
        <v>0.10291918600871204</v>
      </c>
      <c r="Q15" s="54">
        <v>77.972771242983086</v>
      </c>
      <c r="R15" s="3">
        <v>0.31172704786847083</v>
      </c>
      <c r="S15" s="3">
        <v>-1935.1694565601792</v>
      </c>
      <c r="T15" s="26">
        <v>0.16195275590551181</v>
      </c>
      <c r="U15" s="26">
        <v>2129.7693667520798</v>
      </c>
      <c r="V15" s="3">
        <v>-2371.4061949365741</v>
      </c>
      <c r="W15" s="3">
        <v>-5.8357425848591923E-2</v>
      </c>
      <c r="X15" s="25">
        <v>22</v>
      </c>
      <c r="Y15" s="3">
        <v>44</v>
      </c>
      <c r="Z15" s="3">
        <v>0.5</v>
      </c>
      <c r="AA15" s="41">
        <v>17.11340206185567</v>
      </c>
      <c r="AB15" s="41">
        <v>82.88659793814432</v>
      </c>
      <c r="AC15" s="41">
        <v>0</v>
      </c>
      <c r="AD15" s="19" t="s">
        <v>18</v>
      </c>
      <c r="AE15" s="50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9"/>
        <v>0.3282410354339062</v>
      </c>
      <c r="P16" s="5">
        <f t="shared" si="10"/>
        <v>-2.2894424673784105E-2</v>
      </c>
      <c r="Q16" s="54">
        <f t="shared" si="4"/>
        <v>91.007748869747701</v>
      </c>
      <c r="R16" s="3">
        <f t="shared" si="5"/>
        <v>1.0266109230871325</v>
      </c>
      <c r="S16" s="3">
        <f t="shared" si="6"/>
        <v>-1824.0375091041515</v>
      </c>
      <c r="T16" s="26">
        <f t="shared" si="7"/>
        <v>0.49233543733092877</v>
      </c>
      <c r="U16" s="26">
        <f t="shared" si="8"/>
        <v>2557.7124545186857</v>
      </c>
      <c r="V16" s="3">
        <f t="shared" si="2"/>
        <v>-3942.9637615946499</v>
      </c>
      <c r="W16" s="3">
        <f t="shared" si="3"/>
        <v>0.10493336863471892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9"/>
        <v>4.493130337913108E-2</v>
      </c>
      <c r="P17" s="5">
        <f t="shared" si="10"/>
        <v>0.10770471964501815</v>
      </c>
      <c r="Q17" s="54">
        <f t="shared" si="4"/>
        <v>73.819462432283473</v>
      </c>
      <c r="R17" s="3">
        <f t="shared" si="5"/>
        <v>0.29891304347826086</v>
      </c>
      <c r="S17" s="3">
        <f t="shared" si="6"/>
        <v>-3058.1651561741382</v>
      </c>
      <c r="T17" s="26">
        <f t="shared" si="7"/>
        <v>6.739382687398468E-2</v>
      </c>
      <c r="U17" s="26">
        <f t="shared" si="8"/>
        <v>2990.8753828194772</v>
      </c>
      <c r="V17" s="3">
        <f t="shared" si="2"/>
        <v>-2410.6749678229721</v>
      </c>
      <c r="W17" s="3">
        <f t="shared" si="3"/>
        <v>-0.12343275445837551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9"/>
        <v>8.686018169731885E-2</v>
      </c>
      <c r="P18" s="5">
        <f t="shared" si="10"/>
        <v>0.16685646114635866</v>
      </c>
      <c r="Q18" s="54">
        <f t="shared" si="4"/>
        <v>76.606800070053765</v>
      </c>
      <c r="R18" s="3">
        <f t="shared" si="5"/>
        <v>0.22261343631097733</v>
      </c>
      <c r="S18" s="3">
        <f t="shared" si="6"/>
        <v>-2443.0321561338292</v>
      </c>
      <c r="T18" s="26">
        <f t="shared" si="7"/>
        <v>0.13028305544784799</v>
      </c>
      <c r="U18" s="26">
        <f t="shared" si="8"/>
        <v>2424.1614816032552</v>
      </c>
      <c r="V18" s="3">
        <f t="shared" si="2"/>
        <v>-2511.6016718668384</v>
      </c>
      <c r="W18" s="3">
        <f t="shared" si="3"/>
        <v>-0.15013428051633024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9"/>
        <v>9.5610751956447776E-2</v>
      </c>
      <c r="P19" s="5">
        <f t="shared" si="10"/>
        <v>0.15965166908563136</v>
      </c>
      <c r="Q19" s="54">
        <f t="shared" si="4"/>
        <v>77.175822117839971</v>
      </c>
      <c r="R19" s="3">
        <f t="shared" si="5"/>
        <v>0.24719957773737611</v>
      </c>
      <c r="S19" s="3">
        <f t="shared" si="6"/>
        <v>-2361.0354254909512</v>
      </c>
      <c r="T19" s="26">
        <f t="shared" si="7"/>
        <v>0.14340799546356678</v>
      </c>
      <c r="U19" s="26">
        <f t="shared" si="8"/>
        <v>2366.448769311894</v>
      </c>
      <c r="V19" s="3">
        <f t="shared" si="2"/>
        <v>-2531.8462748176307</v>
      </c>
      <c r="W19" s="3">
        <f t="shared" si="3"/>
        <v>-0.13980409617097062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9"/>
        <v>0.21459086427867236</v>
      </c>
      <c r="P20" s="5">
        <f t="shared" si="10"/>
        <v>4.7774601878317682E-2</v>
      </c>
      <c r="Q20" s="54">
        <f t="shared" si="4"/>
        <v>84.533476462208284</v>
      </c>
      <c r="R20" s="3">
        <f t="shared" si="5"/>
        <v>0.66004043126684631</v>
      </c>
      <c r="S20" s="3">
        <f t="shared" si="6"/>
        <v>-2052.5967490536627</v>
      </c>
      <c r="T20" s="26">
        <f t="shared" si="7"/>
        <v>0.32186866750643517</v>
      </c>
      <c r="U20" s="26">
        <f t="shared" si="8"/>
        <v>2470.2252933690074</v>
      </c>
      <c r="V20" s="3">
        <f t="shared" si="2"/>
        <v>-3389.0284881530843</v>
      </c>
      <c r="W20" s="3">
        <f t="shared" si="3"/>
        <v>1.3528336380255941E-2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9"/>
        <v>0.22039546767385026</v>
      </c>
      <c r="P21" s="5">
        <f t="shared" si="10"/>
        <v>4.8042177596113976E-2</v>
      </c>
      <c r="Q21" s="54">
        <f t="shared" si="4"/>
        <v>84.876113699547432</v>
      </c>
      <c r="R21" s="3">
        <f t="shared" si="5"/>
        <v>0.66283576105839903</v>
      </c>
      <c r="S21" s="3">
        <f t="shared" si="6"/>
        <v>-1994.5867525714932</v>
      </c>
      <c r="T21" s="26">
        <f t="shared" si="7"/>
        <v>0.33057484032213275</v>
      </c>
      <c r="U21" s="26">
        <f t="shared" si="8"/>
        <v>2430.798451355256</v>
      </c>
      <c r="V21" s="3">
        <f t="shared" si="2"/>
        <v>-3368.7616454605268</v>
      </c>
      <c r="W21" s="3">
        <f t="shared" si="3"/>
        <v>1.4404432132963989E-2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9"/>
        <v>0.22844827586206898</v>
      </c>
      <c r="P22" s="5">
        <f t="shared" si="10"/>
        <v>3.6825211555296181E-2</v>
      </c>
      <c r="Q22" s="54">
        <f t="shared" si="4"/>
        <v>85.349181358819664</v>
      </c>
      <c r="R22" s="3">
        <f t="shared" si="5"/>
        <v>0.65912199975127472</v>
      </c>
      <c r="S22" s="3">
        <f t="shared" si="6"/>
        <v>-1990.6121116614138</v>
      </c>
      <c r="T22" s="26">
        <f t="shared" si="7"/>
        <v>0.34265395183449165</v>
      </c>
      <c r="U22" s="26">
        <f t="shared" si="8"/>
        <v>2496.0270876379168</v>
      </c>
      <c r="V22" s="3">
        <f t="shared" si="2"/>
        <v>-3510.1375746597923</v>
      </c>
      <c r="W22" s="3">
        <f t="shared" si="3"/>
        <v>3.6081068799418338E-2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9"/>
        <v>0.23472807871121201</v>
      </c>
      <c r="P23" s="5">
        <f t="shared" si="10"/>
        <v>5.1456480027908598E-2</v>
      </c>
      <c r="Q23" s="54">
        <f t="shared" si="4"/>
        <v>85.716280758745711</v>
      </c>
      <c r="R23" s="3">
        <f t="shared" si="5"/>
        <v>0.63165551352924065</v>
      </c>
      <c r="S23" s="3">
        <f t="shared" si="6"/>
        <v>-2026.0656308747098</v>
      </c>
      <c r="T23" s="26">
        <f t="shared" si="7"/>
        <v>0.35207308503162332</v>
      </c>
      <c r="U23" s="26">
        <f t="shared" si="8"/>
        <v>2483.6431574067424</v>
      </c>
      <c r="V23" s="3">
        <f t="shared" si="2"/>
        <v>-3526.5598067772539</v>
      </c>
      <c r="W23" s="3">
        <f t="shared" si="3"/>
        <v>1.8460715241237848E-2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9"/>
        <v>0.11202150812956088</v>
      </c>
      <c r="P24" s="5">
        <f t="shared" si="10"/>
        <v>0.17586469989827061</v>
      </c>
      <c r="Q24" s="54">
        <f t="shared" si="4"/>
        <v>78.231803515549927</v>
      </c>
      <c r="R24" s="3">
        <f t="shared" si="5"/>
        <v>0.23993638258198971</v>
      </c>
      <c r="S24" s="3">
        <f t="shared" si="6"/>
        <v>-2154.0002162629758</v>
      </c>
      <c r="T24" s="26">
        <f t="shared" si="7"/>
        <v>0.16802150675286437</v>
      </c>
      <c r="U24" s="26">
        <f t="shared" si="8"/>
        <v>2062.5516289834354</v>
      </c>
      <c r="V24" s="3">
        <f t="shared" si="2"/>
        <v>-2361.8405501520688</v>
      </c>
      <c r="W24" s="3">
        <f t="shared" si="3"/>
        <v>-0.14186919581110452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 customFormat="1">
      <c r="A25" s="30">
        <v>25</v>
      </c>
      <c r="B25" s="30">
        <v>127.523912778281</v>
      </c>
      <c r="C25" s="30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v>0.10247718383311603</v>
      </c>
      <c r="P25" s="23">
        <v>0.14487205319363289</v>
      </c>
      <c r="Q25" s="54">
        <v>77.619403748876863</v>
      </c>
      <c r="R25" s="3">
        <v>0.22213429798779108</v>
      </c>
      <c r="S25" s="3">
        <v>-1891.115438761145</v>
      </c>
      <c r="T25" s="26">
        <v>0.15370575581774329</v>
      </c>
      <c r="U25" s="26">
        <v>2028.2491628660091</v>
      </c>
      <c r="V25" s="3">
        <v>-2252.9284488001713</v>
      </c>
      <c r="W25" s="3">
        <v>-9.1631754216349767E-2</v>
      </c>
      <c r="X25" s="25">
        <v>18</v>
      </c>
      <c r="Y25" s="3">
        <v>28</v>
      </c>
      <c r="Z25" s="3">
        <v>0.6428571428571429</v>
      </c>
      <c r="AA25" s="41">
        <v>35.452793834296727</v>
      </c>
      <c r="AB25" s="41">
        <v>53.564547206165692</v>
      </c>
      <c r="AC25" s="41">
        <v>10.98265895953757</v>
      </c>
      <c r="AD25" s="19" t="s">
        <v>27</v>
      </c>
      <c r="AE25" s="50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9"/>
        <v>9.4144523265600577E-2</v>
      </c>
      <c r="P26" s="5">
        <f t="shared" si="10"/>
        <v>0.13438485804416403</v>
      </c>
      <c r="Q26" s="54">
        <f t="shared" si="4"/>
        <v>77.080770835896601</v>
      </c>
      <c r="R26" s="3">
        <f t="shared" si="5"/>
        <v>0.19917582417582416</v>
      </c>
      <c r="S26" s="3">
        <f t="shared" si="6"/>
        <v>-1902.1761205650093</v>
      </c>
      <c r="T26" s="26">
        <f t="shared" si="7"/>
        <v>0.14120829576194771</v>
      </c>
      <c r="U26" s="26">
        <f t="shared" si="8"/>
        <v>2211.1111585706303</v>
      </c>
      <c r="V26" s="3">
        <f t="shared" si="2"/>
        <v>-2376.2082066805365</v>
      </c>
      <c r="W26" s="3">
        <f t="shared" si="3"/>
        <v>-6.8863194515501894E-2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9"/>
        <v>0.11626048741510188</v>
      </c>
      <c r="P27" s="5">
        <f t="shared" si="10"/>
        <v>0.15504291845493562</v>
      </c>
      <c r="Q27" s="54">
        <f t="shared" si="4"/>
        <v>78.502260312369458</v>
      </c>
      <c r="R27" s="3">
        <f t="shared" si="5"/>
        <v>0.26350739511017207</v>
      </c>
      <c r="S27" s="3">
        <f t="shared" si="6"/>
        <v>-1964.5411587135725</v>
      </c>
      <c r="T27" s="26">
        <f t="shared" si="7"/>
        <v>0.17437911978160997</v>
      </c>
      <c r="U27" s="26">
        <f t="shared" si="8"/>
        <v>1990.3803656587852</v>
      </c>
      <c r="V27" s="3">
        <f t="shared" si="2"/>
        <v>-2298.0481569985704</v>
      </c>
      <c r="W27" s="3">
        <f t="shared" si="3"/>
        <v>-0.11628887717448604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9"/>
        <v>0.45164718384697133</v>
      </c>
      <c r="P28" s="5">
        <f t="shared" si="10"/>
        <v>-9.7559298728085247E-2</v>
      </c>
      <c r="Q28" s="54">
        <f t="shared" si="4"/>
        <v>97.552405600629413</v>
      </c>
      <c r="R28" s="3">
        <f t="shared" si="5"/>
        <v>1.5136525524337157</v>
      </c>
      <c r="S28" s="3">
        <f t="shared" si="6"/>
        <v>-1462.415295551493</v>
      </c>
      <c r="T28" s="26">
        <f t="shared" si="7"/>
        <v>0.67743078103784171</v>
      </c>
      <c r="U28" s="26">
        <f t="shared" si="8"/>
        <v>2325.6138496701851</v>
      </c>
      <c r="V28" s="3">
        <f t="shared" si="2"/>
        <v>-3793.0619077971546</v>
      </c>
      <c r="W28" s="3">
        <f t="shared" si="3"/>
        <v>0.18348093954562958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9"/>
        <v>0.45</v>
      </c>
      <c r="P29" s="5">
        <f t="shared" si="10"/>
        <v>-9.9690827894194436E-2</v>
      </c>
      <c r="Q29" s="54">
        <f t="shared" si="4"/>
        <v>97.467943448089628</v>
      </c>
      <c r="R29" s="3">
        <f t="shared" si="5"/>
        <v>1.4653722672374256</v>
      </c>
      <c r="S29" s="3">
        <f t="shared" si="6"/>
        <v>-1467.4304898519763</v>
      </c>
      <c r="T29" s="26">
        <f t="shared" si="7"/>
        <v>0.67496038964849481</v>
      </c>
      <c r="U29" s="26">
        <f t="shared" si="8"/>
        <v>2338.6611079371414</v>
      </c>
      <c r="V29" s="3">
        <f t="shared" si="2"/>
        <v>-3813.6327358125159</v>
      </c>
      <c r="W29" s="3">
        <f t="shared" si="3"/>
        <v>0.18948584633160023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9"/>
        <v>0.40871641791044777</v>
      </c>
      <c r="P30" s="5">
        <f t="shared" si="10"/>
        <v>-5.6974996584232822E-2</v>
      </c>
      <c r="Q30" s="54">
        <f t="shared" si="4"/>
        <v>95.326618418490426</v>
      </c>
      <c r="R30" s="3">
        <f t="shared" si="5"/>
        <v>1.2262663896252777</v>
      </c>
      <c r="S30" s="3">
        <f t="shared" si="6"/>
        <v>-1601.4350282485875</v>
      </c>
      <c r="T30" s="26">
        <f t="shared" si="7"/>
        <v>0.61303802758044301</v>
      </c>
      <c r="U30" s="26">
        <f t="shared" si="8"/>
        <v>2278.5775533579422</v>
      </c>
      <c r="V30" s="3">
        <f t="shared" si="2"/>
        <v>-3683.4391480604118</v>
      </c>
      <c r="W30" s="3">
        <f t="shared" si="3"/>
        <v>0.14266343825665859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9"/>
        <v>0.52141723955579056</v>
      </c>
      <c r="P31" s="5">
        <f t="shared" si="10"/>
        <v>-0.14050485436893204</v>
      </c>
      <c r="Q31" s="54">
        <f t="shared" si="4"/>
        <v>101.06518884144977</v>
      </c>
      <c r="R31" s="3">
        <f t="shared" si="5"/>
        <v>2.0956429330499469</v>
      </c>
      <c r="S31" s="3">
        <f t="shared" si="6"/>
        <v>-1224.3086375135526</v>
      </c>
      <c r="T31" s="26">
        <f t="shared" si="7"/>
        <v>0.78207416220503667</v>
      </c>
      <c r="U31" s="26">
        <f t="shared" si="8"/>
        <v>2125.8634062945393</v>
      </c>
      <c r="V31" s="3">
        <f t="shared" si="2"/>
        <v>-3449.7035601625257</v>
      </c>
      <c r="W31" s="3">
        <f t="shared" si="3"/>
        <v>0.21430832541943654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9"/>
        <v>0.31243523316062177</v>
      </c>
      <c r="P32" s="5">
        <f t="shared" si="10"/>
        <v>2.2401558369277864E-2</v>
      </c>
      <c r="Q32" s="54">
        <f t="shared" si="4"/>
        <v>90.13518919715105</v>
      </c>
      <c r="R32" s="3">
        <f t="shared" si="5"/>
        <v>0.9585121602288984</v>
      </c>
      <c r="S32" s="3">
        <f t="shared" si="6"/>
        <v>-1771.4448224248197</v>
      </c>
      <c r="T32" s="26">
        <f t="shared" si="7"/>
        <v>0.46862249854284049</v>
      </c>
      <c r="U32" s="26">
        <f t="shared" si="8"/>
        <v>2078.9478107927575</v>
      </c>
      <c r="V32" s="3">
        <f t="shared" si="2"/>
        <v>-3188.5501079693049</v>
      </c>
      <c r="W32" s="3">
        <f t="shared" si="3"/>
        <v>3.8114754098360654E-2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9"/>
        <v>0.47475893363584798</v>
      </c>
      <c r="P33" s="5">
        <f t="shared" si="10"/>
        <v>-9.5303091128061027E-2</v>
      </c>
      <c r="Q33" s="54">
        <f t="shared" si="4"/>
        <v>98.7298806661817</v>
      </c>
      <c r="R33" s="3">
        <f t="shared" si="5"/>
        <v>2.0141980507760797</v>
      </c>
      <c r="S33" s="3">
        <f t="shared" si="6"/>
        <v>-1314.8149955634428</v>
      </c>
      <c r="T33" s="26">
        <f t="shared" si="7"/>
        <v>0.71208791208791211</v>
      </c>
      <c r="U33" s="26">
        <f t="shared" si="8"/>
        <v>1955.4510704410093</v>
      </c>
      <c r="V33" s="3">
        <f t="shared" si="2"/>
        <v>-3182.2312571338634</v>
      </c>
      <c r="W33" s="3">
        <f t="shared" si="3"/>
        <v>0.15787129815185927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9"/>
        <v>0.35838517201980452</v>
      </c>
      <c r="P34" s="5">
        <f t="shared" si="10"/>
        <v>-3.4093315451401145E-2</v>
      </c>
      <c r="Q34" s="54">
        <f t="shared" si="4"/>
        <v>92.649078355901878</v>
      </c>
      <c r="R34" s="3">
        <f t="shared" si="5"/>
        <v>1.2380492939215857</v>
      </c>
      <c r="S34" s="3">
        <f t="shared" si="6"/>
        <v>-1607.9774221832529</v>
      </c>
      <c r="T34" s="26">
        <f t="shared" si="7"/>
        <v>0.53754363694065377</v>
      </c>
      <c r="U34" s="26">
        <f t="shared" si="8"/>
        <v>2138.2420869074253</v>
      </c>
      <c r="V34" s="3">
        <f t="shared" si="2"/>
        <v>-3366.402201339019</v>
      </c>
      <c r="W34" s="3">
        <f t="shared" si="3"/>
        <v>0.10708742886704604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si="9"/>
        <v>0.10260631001371742</v>
      </c>
      <c r="P35" s="5">
        <f t="shared" si="10"/>
        <v>0.17143670795956145</v>
      </c>
      <c r="Q35" s="54">
        <f t="shared" si="4"/>
        <v>77.627721209225086</v>
      </c>
      <c r="R35" s="3">
        <f t="shared" si="5"/>
        <v>0.18430908732505419</v>
      </c>
      <c r="S35" s="3">
        <f t="shared" si="6"/>
        <v>-1895.090422946038</v>
      </c>
      <c r="T35" s="26">
        <f t="shared" si="7"/>
        <v>0.15389890953981208</v>
      </c>
      <c r="U35" s="26">
        <f t="shared" si="8"/>
        <v>1898.8229687537134</v>
      </c>
      <c r="V35" s="3">
        <f t="shared" si="2"/>
        <v>-2142.1791381607713</v>
      </c>
      <c r="W35" s="3">
        <f t="shared" si="3"/>
        <v>-0.10440111420612813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si="9"/>
        <v>9.9658036150464091E-2</v>
      </c>
      <c r="P36" s="5">
        <f t="shared" si="10"/>
        <v>0.15526697346025342</v>
      </c>
      <c r="Q36" s="54">
        <f t="shared" si="4"/>
        <v>77.437590106515074</v>
      </c>
      <c r="R36" s="3">
        <f t="shared" si="5"/>
        <v>0.20130254588513916</v>
      </c>
      <c r="S36" s="3">
        <f t="shared" si="6"/>
        <v>-2035.6091226538629</v>
      </c>
      <c r="T36" s="26">
        <f t="shared" si="7"/>
        <v>0.14947792636013921</v>
      </c>
      <c r="U36" s="26">
        <f t="shared" si="8"/>
        <v>2164.0753735076378</v>
      </c>
      <c r="V36" s="3">
        <f t="shared" si="2"/>
        <v>-2383.2945170894131</v>
      </c>
      <c r="W36" s="3">
        <f t="shared" si="3"/>
        <v>-9.7705180879847683E-2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9"/>
        <v>7.5440709514945803E-2</v>
      </c>
      <c r="P37" s="5">
        <f t="shared" si="10"/>
        <v>0.16634138181007083</v>
      </c>
      <c r="Q37" s="54">
        <f t="shared" si="4"/>
        <v>75.857808399329983</v>
      </c>
      <c r="R37" s="3">
        <f t="shared" si="5"/>
        <v>0.15639186489921919</v>
      </c>
      <c r="S37" s="3">
        <f t="shared" si="6"/>
        <v>-2228.1148771393059</v>
      </c>
      <c r="T37" s="26">
        <f t="shared" si="7"/>
        <v>0.11315486943668911</v>
      </c>
      <c r="U37" s="26">
        <f t="shared" si="8"/>
        <v>2430.0346133794519</v>
      </c>
      <c r="V37" s="3">
        <f t="shared" si="2"/>
        <v>-2426.2460204564823</v>
      </c>
      <c r="W37" s="3">
        <f t="shared" si="3"/>
        <v>-0.11886606261774468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9"/>
        <v>8.9944478716841456E-2</v>
      </c>
      <c r="P38" s="5">
        <f t="shared" si="10"/>
        <v>0.18265777321703439</v>
      </c>
      <c r="Q38" s="54">
        <f t="shared" si="4"/>
        <v>76.807843265960898</v>
      </c>
      <c r="R38" s="3">
        <f t="shared" si="5"/>
        <v>0.1533639079395801</v>
      </c>
      <c r="S38" s="3">
        <f t="shared" si="6"/>
        <v>-2032.1000433792431</v>
      </c>
      <c r="T38" s="26">
        <f t="shared" si="7"/>
        <v>0.13490839553389675</v>
      </c>
      <c r="U38" s="26">
        <f t="shared" si="8"/>
        <v>2111.0097110150869</v>
      </c>
      <c r="V38" s="3">
        <f t="shared" si="2"/>
        <v>-2281.2664933807214</v>
      </c>
      <c r="W38" s="3">
        <f t="shared" si="3"/>
        <v>-0.11207156498140516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9"/>
        <v>0.14638406894142308</v>
      </c>
      <c r="P39" s="5">
        <f t="shared" si="10"/>
        <v>0.12545498665372481</v>
      </c>
      <c r="Q39" s="54">
        <f t="shared" si="4"/>
        <v>80.398014213127368</v>
      </c>
      <c r="R39" s="3">
        <f t="shared" si="5"/>
        <v>0.32171375921375922</v>
      </c>
      <c r="S39" s="3">
        <f t="shared" si="6"/>
        <v>-2107.58046782365</v>
      </c>
      <c r="T39" s="26">
        <f t="shared" si="7"/>
        <v>0.21956331877729257</v>
      </c>
      <c r="U39" s="26">
        <f t="shared" si="8"/>
        <v>2273.9761798811055</v>
      </c>
      <c r="V39" s="3">
        <f t="shared" si="2"/>
        <v>-2830.1586669105031</v>
      </c>
      <c r="W39" s="3">
        <f t="shared" si="3"/>
        <v>-6.5413462451343399E-2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9"/>
        <v>8.6221122112211224E-2</v>
      </c>
      <c r="P40" s="5">
        <f t="shared" si="10"/>
        <v>0.14929754665548334</v>
      </c>
      <c r="Q40" s="54">
        <f t="shared" si="4"/>
        <v>76.565078339423849</v>
      </c>
      <c r="R40" s="3">
        <f t="shared" si="5"/>
        <v>0.19929436445122534</v>
      </c>
      <c r="S40" s="3">
        <f t="shared" si="6"/>
        <v>-2291.6165283225396</v>
      </c>
      <c r="T40" s="26">
        <f t="shared" si="7"/>
        <v>0.12932501418037437</v>
      </c>
      <c r="U40" s="26">
        <f t="shared" si="8"/>
        <v>2595.7589555957534</v>
      </c>
      <c r="V40" s="3">
        <f t="shared" si="2"/>
        <v>-2691.5199558069785</v>
      </c>
      <c r="W40" s="3">
        <f t="shared" si="3"/>
        <v>-0.10730632310561113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9"/>
        <v>9.1990955611091274E-2</v>
      </c>
      <c r="P41" s="5">
        <f t="shared" si="10"/>
        <v>0.16039748826434189</v>
      </c>
      <c r="Q41" s="54">
        <f t="shared" si="4"/>
        <v>76.940948500203149</v>
      </c>
      <c r="R41" s="3">
        <f t="shared" si="5"/>
        <v>0.18864701288559158</v>
      </c>
      <c r="S41" s="3">
        <f t="shared" si="6"/>
        <v>-2075.6034881277578</v>
      </c>
      <c r="T41" s="26">
        <f t="shared" si="7"/>
        <v>0.13797822335931456</v>
      </c>
      <c r="U41" s="26">
        <f t="shared" si="8"/>
        <v>2224.2636234643292</v>
      </c>
      <c r="V41" s="3">
        <f t="shared" si="2"/>
        <v>-2382.6551903129844</v>
      </c>
      <c r="W41" s="3">
        <f t="shared" si="3"/>
        <v>-0.10826044703595725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9"/>
        <v>9.502801955407178E-2</v>
      </c>
      <c r="P42" s="5">
        <f t="shared" si="10"/>
        <v>0.18181257326176814</v>
      </c>
      <c r="Q42" s="54">
        <f t="shared" si="4"/>
        <v>77.138059319253799</v>
      </c>
      <c r="R42" s="3">
        <f t="shared" si="5"/>
        <v>0.16507186943374344</v>
      </c>
      <c r="S42" s="3">
        <f t="shared" si="6"/>
        <v>-2149.5849253575529</v>
      </c>
      <c r="T42" s="26">
        <f t="shared" si="7"/>
        <v>0.14253353204172875</v>
      </c>
      <c r="U42" s="26">
        <f t="shared" si="8"/>
        <v>2188.5075838215512</v>
      </c>
      <c r="V42" s="3">
        <f t="shared" si="2"/>
        <v>-2403.54639222991</v>
      </c>
      <c r="W42" s="3">
        <f t="shared" si="3"/>
        <v>-0.11479518072289156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9"/>
        <v>9.9272930648769575E-2</v>
      </c>
      <c r="P43" s="5">
        <f t="shared" si="10"/>
        <v>0.16652236652236652</v>
      </c>
      <c r="Q43" s="54">
        <f t="shared" si="4"/>
        <v>77.412720572834132</v>
      </c>
      <c r="R43" s="3">
        <f t="shared" si="5"/>
        <v>0.18841887373281674</v>
      </c>
      <c r="S43" s="3">
        <f t="shared" si="6"/>
        <v>-1895.0938157081014</v>
      </c>
      <c r="T43" s="26">
        <f t="shared" si="7"/>
        <v>0.14889898636840265</v>
      </c>
      <c r="U43" s="26">
        <f t="shared" si="8"/>
        <v>1873.2859721178008</v>
      </c>
      <c r="V43" s="3">
        <f t="shared" si="2"/>
        <v>-2079.0858439744361</v>
      </c>
      <c r="W43" s="3">
        <f t="shared" si="3"/>
        <v>-0.10598135092108256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9"/>
        <v>0.11073156846000569</v>
      </c>
      <c r="P44" s="5">
        <f t="shared" si="10"/>
        <v>0.15550885619933955</v>
      </c>
      <c r="Q44" s="54">
        <f t="shared" si="4"/>
        <v>78.149316597140228</v>
      </c>
      <c r="R44" s="3">
        <f t="shared" si="5"/>
        <v>0.20016465987444687</v>
      </c>
      <c r="S44" s="3">
        <f t="shared" si="6"/>
        <v>-1830.6233277048968</v>
      </c>
      <c r="T44" s="26">
        <f t="shared" si="7"/>
        <v>0.16608553333807727</v>
      </c>
      <c r="U44" s="26">
        <f t="shared" si="8"/>
        <v>1826.3660336550527</v>
      </c>
      <c r="V44" s="3">
        <f t="shared" si="2"/>
        <v>-2116.4740538173401</v>
      </c>
      <c r="W44" s="3">
        <f t="shared" si="3"/>
        <v>-7.928268050967438E-2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9"/>
        <v>0.10368921185019564</v>
      </c>
      <c r="P45" s="5">
        <f t="shared" si="10"/>
        <v>0.17450793883076021</v>
      </c>
      <c r="Q45" s="54">
        <f t="shared" si="4"/>
        <v>77.697439587813676</v>
      </c>
      <c r="R45" s="3">
        <f t="shared" si="5"/>
        <v>0.17663302228147021</v>
      </c>
      <c r="S45" s="3">
        <f t="shared" si="6"/>
        <v>-1804.5983555500186</v>
      </c>
      <c r="T45" s="26">
        <f t="shared" si="7"/>
        <v>0.15552295116327813</v>
      </c>
      <c r="U45" s="26">
        <f t="shared" si="8"/>
        <v>1854.5876750492127</v>
      </c>
      <c r="V45" s="3">
        <f t="shared" si="2"/>
        <v>-2110.0116459754172</v>
      </c>
      <c r="W45" s="3">
        <f t="shared" si="3"/>
        <v>-9.9224452554744519E-2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9"/>
        <v>9.2528803895949641E-2</v>
      </c>
      <c r="P46" s="5">
        <f t="shared" si="10"/>
        <v>0.16860859379816287</v>
      </c>
      <c r="Q46" s="54">
        <f t="shared" si="4"/>
        <v>76.975892583064578</v>
      </c>
      <c r="R46" s="3">
        <f t="shared" si="5"/>
        <v>0.17023601398601398</v>
      </c>
      <c r="S46" s="3">
        <f t="shared" si="6"/>
        <v>-2138.6121953792594</v>
      </c>
      <c r="T46" s="26">
        <f t="shared" si="7"/>
        <v>0.13878496347764119</v>
      </c>
      <c r="U46" s="26">
        <f t="shared" si="8"/>
        <v>2213.4764260973934</v>
      </c>
      <c r="V46" s="3">
        <f t="shared" si="2"/>
        <v>-2391.7558334545561</v>
      </c>
      <c r="W46" s="3">
        <f t="shared" si="3"/>
        <v>-0.10324656332260895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9"/>
        <v>0.10333705495596079</v>
      </c>
      <c r="P47" s="5">
        <f t="shared" si="10"/>
        <v>0.16901680509947847</v>
      </c>
      <c r="Q47" s="54">
        <f t="shared" si="4"/>
        <v>77.674774216341362</v>
      </c>
      <c r="R47" s="3">
        <f t="shared" si="5"/>
        <v>0.18783259673491479</v>
      </c>
      <c r="S47" s="3">
        <f t="shared" si="6"/>
        <v>-2037.0924661306312</v>
      </c>
      <c r="T47" s="26">
        <f t="shared" si="7"/>
        <v>0.15499596849221609</v>
      </c>
      <c r="U47" s="26">
        <f t="shared" si="8"/>
        <v>2105.1743131838011</v>
      </c>
      <c r="V47" s="3">
        <f t="shared" si="2"/>
        <v>-2374.2513710949447</v>
      </c>
      <c r="W47" s="3">
        <f t="shared" si="3"/>
        <v>-0.10261325799616587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9"/>
        <v>9.204967353731916E-2</v>
      </c>
      <c r="P48" s="5">
        <f t="shared" si="10"/>
        <v>0.14472355040743484</v>
      </c>
      <c r="Q48" s="54">
        <f t="shared" si="4"/>
        <v>76.944764184271776</v>
      </c>
      <c r="R48" s="3">
        <f t="shared" si="5"/>
        <v>0.18148316421828461</v>
      </c>
      <c r="S48" s="3">
        <f t="shared" si="6"/>
        <v>-1962.1689411764705</v>
      </c>
      <c r="T48" s="26">
        <f t="shared" si="7"/>
        <v>0.13806567240606799</v>
      </c>
      <c r="U48" s="26">
        <f t="shared" si="8"/>
        <v>2061.2589734323915</v>
      </c>
      <c r="V48" s="3">
        <f t="shared" si="2"/>
        <v>-2215.2430794448828</v>
      </c>
      <c r="W48" s="3">
        <f t="shared" si="3"/>
        <v>-7.4636580603167718E-2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9"/>
        <v>9.6072054040530402E-2</v>
      </c>
      <c r="P49" s="5">
        <f t="shared" si="10"/>
        <v>0.16762268961121735</v>
      </c>
      <c r="Q49" s="54">
        <f t="shared" si="4"/>
        <v>77.205702771267511</v>
      </c>
      <c r="R49" s="3">
        <f t="shared" si="5"/>
        <v>0.19311038471209457</v>
      </c>
      <c r="S49" s="3">
        <f t="shared" si="6"/>
        <v>-2193.5777753520356</v>
      </c>
      <c r="T49" s="26">
        <f t="shared" si="7"/>
        <v>0.14409906810932516</v>
      </c>
      <c r="U49" s="26">
        <f t="shared" si="8"/>
        <v>2113.8763497949026</v>
      </c>
      <c r="V49" s="3">
        <f t="shared" si="2"/>
        <v>-2299.1152296940754</v>
      </c>
      <c r="W49" s="3">
        <f t="shared" si="3"/>
        <v>-0.11744560838033843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9"/>
        <v>0.10064896755162242</v>
      </c>
      <c r="P50" s="5">
        <f t="shared" si="10"/>
        <v>0.16092778574844571</v>
      </c>
      <c r="Q50" s="54">
        <f t="shared" si="4"/>
        <v>77.501546278227408</v>
      </c>
      <c r="R50" s="3">
        <f t="shared" si="5"/>
        <v>0.2159275010125557</v>
      </c>
      <c r="S50" s="3">
        <f t="shared" si="6"/>
        <v>-2315.5699721964784</v>
      </c>
      <c r="T50" s="26">
        <f t="shared" si="7"/>
        <v>0.15096454486460975</v>
      </c>
      <c r="U50" s="26">
        <f t="shared" si="8"/>
        <v>2244.7162899177752</v>
      </c>
      <c r="V50" s="3">
        <f t="shared" si="2"/>
        <v>-2474.8232241867331</v>
      </c>
      <c r="W50" s="3">
        <f t="shared" si="3"/>
        <v>-0.11691754236485846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9"/>
        <v>9.1083005632904668E-2</v>
      </c>
      <c r="P51" s="5">
        <f t="shared" si="10"/>
        <v>0.15355764526825025</v>
      </c>
      <c r="Q51" s="54">
        <f t="shared" si="4"/>
        <v>76.881922818885357</v>
      </c>
      <c r="R51" s="3">
        <f t="shared" si="5"/>
        <v>0.19669497360569199</v>
      </c>
      <c r="S51" s="3">
        <f t="shared" si="6"/>
        <v>-2499.1119487372785</v>
      </c>
      <c r="T51" s="26">
        <f t="shared" si="7"/>
        <v>0.13661724852542642</v>
      </c>
      <c r="U51" s="26">
        <f t="shared" si="8"/>
        <v>2508.4559438471751</v>
      </c>
      <c r="V51" s="3">
        <f t="shared" si="2"/>
        <v>-2659.2718424012282</v>
      </c>
      <c r="W51" s="3">
        <f t="shared" si="3"/>
        <v>-0.1048133937914196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9"/>
        <v>0.11811538881012106</v>
      </c>
      <c r="P52" s="5">
        <f t="shared" si="10"/>
        <v>0.14204090961033025</v>
      </c>
      <c r="Q52" s="54">
        <f t="shared" si="4"/>
        <v>78.620314729090282</v>
      </c>
      <c r="R52" s="3">
        <f t="shared" si="5"/>
        <v>0.23502604166666666</v>
      </c>
      <c r="S52" s="3">
        <f t="shared" si="6"/>
        <v>-2360.1182091045521</v>
      </c>
      <c r="T52" s="26">
        <f t="shared" si="7"/>
        <v>0.17716342221495174</v>
      </c>
      <c r="U52" s="26">
        <f t="shared" si="8"/>
        <v>2421.9240744131971</v>
      </c>
      <c r="V52" s="3">
        <f t="shared" si="2"/>
        <v>-2820.5542409445084</v>
      </c>
      <c r="W52" s="3">
        <f t="shared" si="3"/>
        <v>-7.4478649453823237E-2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9"/>
        <v>0.11195536032292533</v>
      </c>
      <c r="P53" s="5">
        <f t="shared" si="10"/>
        <v>0.14836484572273204</v>
      </c>
      <c r="Q53" s="54">
        <f t="shared" si="4"/>
        <v>78.227575721284211</v>
      </c>
      <c r="R53" s="3">
        <f t="shared" si="5"/>
        <v>0.22686811336188231</v>
      </c>
      <c r="S53" s="3">
        <f t="shared" si="6"/>
        <v>-2161.6046761046759</v>
      </c>
      <c r="T53" s="26">
        <f t="shared" si="7"/>
        <v>0.16792307235709622</v>
      </c>
      <c r="U53" s="26">
        <f t="shared" si="8"/>
        <v>2228.9819549640943</v>
      </c>
      <c r="V53" s="3">
        <f t="shared" si="2"/>
        <v>-2546.4223565483667</v>
      </c>
      <c r="W53" s="3">
        <f t="shared" si="3"/>
        <v>-8.766803039158387E-2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9"/>
        <v>7.5422217560054544E-2</v>
      </c>
      <c r="P54" s="5">
        <f t="shared" si="10"/>
        <v>0.14250094856089762</v>
      </c>
      <c r="Q54" s="54">
        <f t="shared" si="4"/>
        <v>75.856589533148309</v>
      </c>
      <c r="R54" s="3">
        <f t="shared" si="5"/>
        <v>0.16816353260361117</v>
      </c>
      <c r="S54" s="3">
        <f t="shared" si="6"/>
        <v>-2187.6726755218215</v>
      </c>
      <c r="T54" s="26">
        <f t="shared" si="7"/>
        <v>0.1131273928777469</v>
      </c>
      <c r="U54" s="26">
        <f t="shared" si="8"/>
        <v>2554.1945675474467</v>
      </c>
      <c r="V54" s="3">
        <f t="shared" si="2"/>
        <v>-2532.312672533707</v>
      </c>
      <c r="W54" s="3">
        <f t="shared" si="3"/>
        <v>-8.9358678273227923E-2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9"/>
        <v>6.3055939909072933E-2</v>
      </c>
      <c r="P55" s="5">
        <f t="shared" si="10"/>
        <v>0.14415643474306503</v>
      </c>
      <c r="Q55" s="54">
        <f t="shared" si="4"/>
        <v>75.03705350752206</v>
      </c>
      <c r="R55" s="3">
        <f t="shared" si="5"/>
        <v>0.14995534245287453</v>
      </c>
      <c r="S55" s="3">
        <f t="shared" si="6"/>
        <v>-2329.674644528835</v>
      </c>
      <c r="T55" s="26">
        <f t="shared" si="7"/>
        <v>9.4579236052774615E-2</v>
      </c>
      <c r="U55" s="26">
        <f t="shared" si="8"/>
        <v>2728.7907985447</v>
      </c>
      <c r="V55" s="3">
        <f t="shared" si="2"/>
        <v>-2533.4328356039337</v>
      </c>
      <c r="W55" s="3">
        <f t="shared" si="3"/>
        <v>-0.10066889632107023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9"/>
        <v>0.18482172064115146</v>
      </c>
      <c r="P56" s="5">
        <f t="shared" si="10"/>
        <v>9.0117797249463241E-2</v>
      </c>
      <c r="Q56" s="54">
        <f t="shared" si="4"/>
        <v>82.753955835425259</v>
      </c>
      <c r="R56" s="3">
        <f t="shared" si="5"/>
        <v>0.43197920383301897</v>
      </c>
      <c r="S56" s="3">
        <f t="shared" si="6"/>
        <v>-2104.0918671492441</v>
      </c>
      <c r="T56" s="26">
        <f t="shared" si="7"/>
        <v>0.27721746715368262</v>
      </c>
      <c r="U56" s="26">
        <f t="shared" si="8"/>
        <v>2434.5534384039397</v>
      </c>
      <c r="V56" s="3">
        <f t="shared" si="2"/>
        <v>-3252.7011892753221</v>
      </c>
      <c r="W56" s="3">
        <f t="shared" si="3"/>
        <v>-2.002164502164502E-2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9"/>
        <v>0.15797270130144958</v>
      </c>
      <c r="P57" s="5">
        <f t="shared" si="10"/>
        <v>0.10386181098030586</v>
      </c>
      <c r="Q57" s="54">
        <f t="shared" si="4"/>
        <v>81.115516475052402</v>
      </c>
      <c r="R57" s="3">
        <f t="shared" si="5"/>
        <v>0.40136566482068925</v>
      </c>
      <c r="S57" s="3">
        <f t="shared" si="6"/>
        <v>-2282.0864062188557</v>
      </c>
      <c r="T57" s="26">
        <f t="shared" si="7"/>
        <v>0.23694651642596412</v>
      </c>
      <c r="U57" s="26">
        <f t="shared" si="8"/>
        <v>2527.4526921608467</v>
      </c>
      <c r="V57" s="3">
        <f t="shared" si="2"/>
        <v>-3191.2210773944894</v>
      </c>
      <c r="W57" s="3">
        <f t="shared" si="3"/>
        <v>-5.049453409682457E-2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3">
        <v>6.4691010961395734E-4</v>
      </c>
    </row>
    <row r="58" spans="1:3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9"/>
        <v>0.10711030082041932</v>
      </c>
      <c r="P58" s="5">
        <f t="shared" si="10"/>
        <v>0.14209115281501342</v>
      </c>
      <c r="Q58" s="54">
        <f t="shared" si="4"/>
        <v>77.917283116162324</v>
      </c>
      <c r="R58" s="3">
        <f t="shared" si="5"/>
        <v>0.24474067902520308</v>
      </c>
      <c r="S58" s="3">
        <f t="shared" si="6"/>
        <v>-2248.0995509745894</v>
      </c>
      <c r="T58" s="26">
        <f t="shared" si="7"/>
        <v>0.16065629806870621</v>
      </c>
      <c r="U58" s="26">
        <f t="shared" si="8"/>
        <v>2333.3282857088261</v>
      </c>
      <c r="V58" s="3">
        <f t="shared" si="2"/>
        <v>-2615.2486015567961</v>
      </c>
      <c r="W58" s="3">
        <f t="shared" si="3"/>
        <v>-9.5176010430247718E-2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3">
        <v>2.5051740361456909E-2</v>
      </c>
    </row>
    <row r="59" spans="1:3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9"/>
        <v>0.10998766954377312</v>
      </c>
      <c r="P59" s="5">
        <f t="shared" si="10"/>
        <v>0.15446853190043852</v>
      </c>
      <c r="Q59" s="54">
        <f t="shared" si="4"/>
        <v>78.101707378505708</v>
      </c>
      <c r="R59" s="3">
        <f t="shared" si="5"/>
        <v>0.26002798507462688</v>
      </c>
      <c r="S59" s="3">
        <f t="shared" si="6"/>
        <v>-2233.0446667379906</v>
      </c>
      <c r="T59" s="26">
        <f t="shared" si="7"/>
        <v>0.16497133345663029</v>
      </c>
      <c r="U59" s="26">
        <f t="shared" si="8"/>
        <v>2156.2662688597206</v>
      </c>
      <c r="V59" s="3">
        <f t="shared" si="2"/>
        <v>-2437.6992968791469</v>
      </c>
      <c r="W59" s="3">
        <f t="shared" si="3"/>
        <v>-0.12072670443445986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3">
        <v>-1.4276408560275788E-2</v>
      </c>
    </row>
    <row r="60" spans="1:31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9"/>
        <v>7.2466734902763563E-2</v>
      </c>
      <c r="P60" s="5">
        <f t="shared" si="10"/>
        <v>0.13946025566836762</v>
      </c>
      <c r="Q60" s="54">
        <f t="shared" si="4"/>
        <v>75.661531500675011</v>
      </c>
      <c r="R60" s="3">
        <f t="shared" si="5"/>
        <v>0.17058596761757902</v>
      </c>
      <c r="S60" s="3">
        <f t="shared" si="6"/>
        <v>-2415.6735296833162</v>
      </c>
      <c r="T60" s="26">
        <f t="shared" si="7"/>
        <v>0.10869453968578885</v>
      </c>
      <c r="U60" s="26">
        <f t="shared" si="8"/>
        <v>2622.3395406900813</v>
      </c>
      <c r="V60" s="3">
        <f t="shared" si="2"/>
        <v>-2561.2970701627028</v>
      </c>
      <c r="W60" s="3">
        <f t="shared" si="3"/>
        <v>-9.1870341480325884E-2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9"/>
        <v>9.4979803808424704E-2</v>
      </c>
      <c r="P61" s="5">
        <f t="shared" si="10"/>
        <v>0.16664709336465061</v>
      </c>
      <c r="Q61" s="54">
        <f t="shared" si="4"/>
        <v>77.134933966940338</v>
      </c>
      <c r="R61" s="3">
        <f t="shared" si="5"/>
        <v>0.19353776690809896</v>
      </c>
      <c r="S61" s="3">
        <f t="shared" si="6"/>
        <v>-2346.5788626069452</v>
      </c>
      <c r="T61" s="26">
        <f t="shared" si="7"/>
        <v>0.14246148519993077</v>
      </c>
      <c r="U61" s="26">
        <f t="shared" si="8"/>
        <v>2295.7462596917999</v>
      </c>
      <c r="V61" s="3">
        <f t="shared" si="2"/>
        <v>-2482.8102378639937</v>
      </c>
      <c r="W61" s="3">
        <f t="shared" si="3"/>
        <v>-0.11796969415264479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9"/>
        <v>7.1801294093091217E-2</v>
      </c>
      <c r="P62" s="5">
        <f t="shared" si="10"/>
        <v>0.15755249973350388</v>
      </c>
      <c r="Q62" s="54">
        <f t="shared" si="4"/>
        <v>75.617543869996936</v>
      </c>
      <c r="R62" s="3">
        <f t="shared" si="5"/>
        <v>0.15554349792005787</v>
      </c>
      <c r="S62" s="3">
        <f t="shared" si="6"/>
        <v>-2494.1381215469614</v>
      </c>
      <c r="T62" s="26">
        <f t="shared" si="7"/>
        <v>0.10769632141925385</v>
      </c>
      <c r="U62" s="26">
        <f t="shared" si="8"/>
        <v>2561.5464729989449</v>
      </c>
      <c r="V62" s="3">
        <f t="shared" si="2"/>
        <v>-2504.375509764679</v>
      </c>
      <c r="W62" s="3">
        <f t="shared" si="3"/>
        <v>-0.11059149562656967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9"/>
        <v>8.6409216983144868E-2</v>
      </c>
      <c r="P63" s="5">
        <f t="shared" si="10"/>
        <v>0.16842048459338405</v>
      </c>
      <c r="Q63" s="54">
        <f t="shared" si="4"/>
        <v>76.57736068729092</v>
      </c>
      <c r="R63" s="3">
        <f t="shared" si="5"/>
        <v>0.18100558659217877</v>
      </c>
      <c r="S63" s="3">
        <f t="shared" si="6"/>
        <v>-2372.5821557218064</v>
      </c>
      <c r="T63" s="26">
        <f t="shared" si="7"/>
        <v>0.12960691236865965</v>
      </c>
      <c r="U63" s="26">
        <f t="shared" si="8"/>
        <v>2489.1513279295282</v>
      </c>
      <c r="V63" s="3">
        <f t="shared" si="2"/>
        <v>-2603.9914098550721</v>
      </c>
      <c r="W63" s="3">
        <f t="shared" si="3"/>
        <v>-0.124785149535923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9"/>
        <v>7.2858449344578802E-2</v>
      </c>
      <c r="P64" s="5">
        <f t="shared" si="10"/>
        <v>0.15893223819301849</v>
      </c>
      <c r="Q64" s="54">
        <f t="shared" si="4"/>
        <v>75.687413045008924</v>
      </c>
      <c r="R64" s="3">
        <f t="shared" si="5"/>
        <v>0.16590309593225047</v>
      </c>
      <c r="S64" s="3">
        <f t="shared" si="6"/>
        <v>-2471.6166179466736</v>
      </c>
      <c r="T64" s="26">
        <f t="shared" si="7"/>
        <v>0.10928212162780064</v>
      </c>
      <c r="U64" s="26">
        <f t="shared" si="8"/>
        <v>2644.7635685129462</v>
      </c>
      <c r="V64" s="3">
        <f t="shared" si="2"/>
        <v>-2584.5025398985094</v>
      </c>
      <c r="W64" s="3">
        <f t="shared" si="3"/>
        <v>-0.12053311120366514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9"/>
        <v>5.6983240223463689E-2</v>
      </c>
      <c r="P65" s="5">
        <f t="shared" si="10"/>
        <v>0.1563998871437976</v>
      </c>
      <c r="Q65" s="54">
        <f t="shared" si="4"/>
        <v>74.631309798466191</v>
      </c>
      <c r="R65" s="3">
        <f t="shared" si="5"/>
        <v>0.1347305389221557</v>
      </c>
      <c r="S65" s="3">
        <f t="shared" si="6"/>
        <v>-2617.1473936732536</v>
      </c>
      <c r="T65" s="26">
        <f t="shared" si="7"/>
        <v>8.5470881243889948E-2</v>
      </c>
      <c r="U65" s="26">
        <f t="shared" si="8"/>
        <v>2890.117125654253</v>
      </c>
      <c r="V65" s="3">
        <f t="shared" si="2"/>
        <v>-2600.5621987424233</v>
      </c>
      <c r="W65" s="3">
        <f t="shared" si="3"/>
        <v>-0.12054539820266501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9"/>
        <v>6.8490618356594882E-2</v>
      </c>
      <c r="P66" s="5">
        <f t="shared" si="10"/>
        <v>0.14774553360431042</v>
      </c>
      <c r="Q66" s="54">
        <f t="shared" si="4"/>
        <v>75.398316848361731</v>
      </c>
      <c r="R66" s="3">
        <f t="shared" si="5"/>
        <v>0.15772669220945085</v>
      </c>
      <c r="S66" s="3">
        <f t="shared" si="6"/>
        <v>-2607.660051058223</v>
      </c>
      <c r="T66" s="26">
        <f t="shared" si="7"/>
        <v>0.10273117981422432</v>
      </c>
      <c r="U66" s="26">
        <f t="shared" si="8"/>
        <v>2905.7268549462037</v>
      </c>
      <c r="V66" s="3">
        <f t="shared" ref="V66:V129" si="12">(L66*(1-H66)*(L66-H66))^(1/3)</f>
        <v>-2783.9925569972111</v>
      </c>
      <c r="W66" s="3">
        <f t="shared" ref="W66:W129" si="13">(L66-M66)/(L66+M66)</f>
        <v>-0.10269347201738725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3">
        <v>-0.16821944379733639</v>
      </c>
    </row>
    <row r="67" spans="1:31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9"/>
        <v>6.6366704161979748E-2</v>
      </c>
      <c r="P67" s="5">
        <f t="shared" si="10"/>
        <v>0.14802992043451332</v>
      </c>
      <c r="Q67" s="54">
        <f t="shared" ref="Q67:Q130" si="14">100*SQRT(O67+0.5)</f>
        <v>75.257338789116091</v>
      </c>
      <c r="R67" s="3">
        <f t="shared" ref="R67:R130" si="15">2.5*((L67 - H67) / (L67 + 6*H67 -7.5*F67 +1))</f>
        <v>0.15843888466186279</v>
      </c>
      <c r="S67" s="3">
        <f t="shared" ref="S67:S130" si="16">(2*(M67-H67)/(M67+H67+1))-(N67/2)</f>
        <v>-2597.1534152211802</v>
      </c>
      <c r="T67" s="26">
        <f t="shared" ref="T67:T130" si="17">(L67 - H67)*1.5 / (L67 + H67 + 0.5)</f>
        <v>9.9545390635984443E-2</v>
      </c>
      <c r="U67" s="26">
        <f t="shared" ref="U67:U130" si="18">(SQRT((H67*H67)+(G67*G67)+(L67*L67)))/3</f>
        <v>2865.7862989258483</v>
      </c>
      <c r="V67" s="3">
        <f t="shared" si="12"/>
        <v>-2716.7206918501206</v>
      </c>
      <c r="W67" s="3">
        <f t="shared" si="13"/>
        <v>-0.10818438381937912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9"/>
        <v>7.8103207810320777E-2</v>
      </c>
      <c r="P68" s="5">
        <f t="shared" si="10"/>
        <v>0.15970565846231921</v>
      </c>
      <c r="Q68" s="54">
        <f t="shared" si="14"/>
        <v>76.033098569657199</v>
      </c>
      <c r="R68" s="3">
        <f t="shared" si="15"/>
        <v>0.16803840877914952</v>
      </c>
      <c r="S68" s="3">
        <f t="shared" si="16"/>
        <v>-2515.6198477290627</v>
      </c>
      <c r="T68" s="26">
        <f t="shared" si="17"/>
        <v>0.1171489764407033</v>
      </c>
      <c r="U68" s="26">
        <f t="shared" si="18"/>
        <v>2681.0158522470542</v>
      </c>
      <c r="V68" s="3">
        <f t="shared" si="12"/>
        <v>-2697.3237415664726</v>
      </c>
      <c r="W68" s="3">
        <f t="shared" si="13"/>
        <v>-0.11367731367731368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9"/>
        <v>6.5391064207515531E-2</v>
      </c>
      <c r="P69" s="5">
        <f t="shared" si="10"/>
        <v>0.15847491909385114</v>
      </c>
      <c r="Q69" s="54">
        <f t="shared" si="14"/>
        <v>75.192490596303259</v>
      </c>
      <c r="R69" s="3">
        <f t="shared" si="15"/>
        <v>0.13893545683151717</v>
      </c>
      <c r="S69" s="3">
        <f t="shared" si="16"/>
        <v>-2520.654504189944</v>
      </c>
      <c r="T69" s="26">
        <f t="shared" si="17"/>
        <v>9.8081759455594456E-2</v>
      </c>
      <c r="U69" s="26">
        <f t="shared" si="18"/>
        <v>2710.1677069878901</v>
      </c>
      <c r="V69" s="3">
        <f t="shared" si="12"/>
        <v>-2569.3919756992291</v>
      </c>
      <c r="W69" s="3">
        <f t="shared" si="13"/>
        <v>-0.10859877867634923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9"/>
        <v>7.8691774033696732E-2</v>
      </c>
      <c r="P70" s="5">
        <f t="shared" si="10"/>
        <v>0.14586283633420999</v>
      </c>
      <c r="Q70" s="54">
        <f t="shared" si="14"/>
        <v>76.071793329308122</v>
      </c>
      <c r="R70" s="3">
        <f t="shared" si="15"/>
        <v>0.18352440828402367</v>
      </c>
      <c r="S70" s="3">
        <f t="shared" si="16"/>
        <v>-2452.1412746049959</v>
      </c>
      <c r="T70" s="26">
        <f t="shared" si="17"/>
        <v>0.11803181210049056</v>
      </c>
      <c r="U70" s="26">
        <f t="shared" si="18"/>
        <v>2708.5537756440349</v>
      </c>
      <c r="V70" s="3">
        <f t="shared" si="12"/>
        <v>-2718.0069993500983</v>
      </c>
      <c r="W70" s="3">
        <f t="shared" si="13"/>
        <v>-0.10212836165649233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9"/>
        <v>8.9816360601001663E-2</v>
      </c>
      <c r="P71" s="5">
        <f t="shared" si="10"/>
        <v>0.16102764078449364</v>
      </c>
      <c r="Q71" s="54">
        <f t="shared" si="14"/>
        <v>76.799502641683929</v>
      </c>
      <c r="R71" s="3">
        <f t="shared" si="15"/>
        <v>0.17872170793285203</v>
      </c>
      <c r="S71" s="3">
        <f t="shared" si="16"/>
        <v>-2272.6157645199528</v>
      </c>
      <c r="T71" s="26">
        <f t="shared" si="17"/>
        <v>0.13471704412664848</v>
      </c>
      <c r="U71" s="26">
        <f t="shared" si="18"/>
        <v>2366.4364442013743</v>
      </c>
      <c r="V71" s="3">
        <f t="shared" si="12"/>
        <v>-2527.7955424026886</v>
      </c>
      <c r="W71" s="3">
        <f t="shared" si="13"/>
        <v>-0.1041171088746569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9"/>
        <v>0.11707317073170732</v>
      </c>
      <c r="P72" s="5">
        <f t="shared" si="10"/>
        <v>0.14384588764563386</v>
      </c>
      <c r="Q72" s="54">
        <f t="shared" si="14"/>
        <v>78.554005036771187</v>
      </c>
      <c r="R72" s="3">
        <f t="shared" si="15"/>
        <v>0.23889240792688446</v>
      </c>
      <c r="S72" s="3">
        <f t="shared" si="16"/>
        <v>-2214.1063325602499</v>
      </c>
      <c r="T72" s="26">
        <f t="shared" si="17"/>
        <v>0.17560002217171997</v>
      </c>
      <c r="U72" s="26">
        <f t="shared" si="18"/>
        <v>2370.2949652358084</v>
      </c>
      <c r="V72" s="3">
        <f t="shared" si="12"/>
        <v>-2766.7595625910435</v>
      </c>
      <c r="W72" s="3">
        <f t="shared" si="13"/>
        <v>-8.1662413415967916E-2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9"/>
        <v>8.1659432724336331E-2</v>
      </c>
      <c r="P73" s="5">
        <f t="shared" si="10"/>
        <v>0.13204364556428233</v>
      </c>
      <c r="Q73" s="54">
        <f t="shared" si="14"/>
        <v>76.266600338833541</v>
      </c>
      <c r="R73" s="3">
        <f t="shared" si="15"/>
        <v>0.18236328389161896</v>
      </c>
      <c r="S73" s="3">
        <f t="shared" si="16"/>
        <v>-2313.694571189124</v>
      </c>
      <c r="T73" s="26">
        <f t="shared" si="17"/>
        <v>0.12248296744890234</v>
      </c>
      <c r="U73" s="26">
        <f t="shared" si="18"/>
        <v>2640.1045012987229</v>
      </c>
      <c r="V73" s="3">
        <f t="shared" si="12"/>
        <v>-2701.4103676810646</v>
      </c>
      <c r="W73" s="3">
        <f t="shared" si="13"/>
        <v>-7.1966744608989344E-2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9"/>
        <v>9.2290988056460369E-2</v>
      </c>
      <c r="P74" s="5">
        <f t="shared" si="10"/>
        <v>0.15318358385407871</v>
      </c>
      <c r="Q74" s="54">
        <f t="shared" si="14"/>
        <v>76.960443609458252</v>
      </c>
      <c r="R74" s="3">
        <f t="shared" si="15"/>
        <v>0.18593866211663823</v>
      </c>
      <c r="S74" s="3">
        <f t="shared" si="16"/>
        <v>-2290.1325295323636</v>
      </c>
      <c r="T74" s="26">
        <f t="shared" si="17"/>
        <v>0.13842896693990553</v>
      </c>
      <c r="U74" s="26">
        <f t="shared" si="18"/>
        <v>2432.897221193055</v>
      </c>
      <c r="V74" s="3">
        <f t="shared" si="12"/>
        <v>-2614.2859806844613</v>
      </c>
      <c r="W74" s="3">
        <f t="shared" si="13"/>
        <v>-9.3040028849621342E-2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ref="O75:O132" si="19">(L75-H75)/(L75+H75)</f>
        <v>7.9727942565652743E-2</v>
      </c>
      <c r="P75" s="5">
        <f t="shared" ref="P75:P132" si="20">((M75+H75)-(L75+F75))/((M75+H75)+(L75+F75))</f>
        <v>0.13987310883357734</v>
      </c>
      <c r="Q75" s="54">
        <f t="shared" si="14"/>
        <v>76.139867517986445</v>
      </c>
      <c r="R75" s="3">
        <f t="shared" si="15"/>
        <v>0.18011865636604207</v>
      </c>
      <c r="S75" s="3">
        <f t="shared" si="16"/>
        <v>-2478.168464765819</v>
      </c>
      <c r="T75" s="26">
        <f t="shared" si="17"/>
        <v>0.11958626552685023</v>
      </c>
      <c r="U75" s="26">
        <f t="shared" si="18"/>
        <v>2826.9974256168757</v>
      </c>
      <c r="V75" s="3">
        <f t="shared" si="12"/>
        <v>-2863.9309809709621</v>
      </c>
      <c r="W75" s="3">
        <f t="shared" si="13"/>
        <v>-8.7206516530905609E-2</v>
      </c>
      <c r="X75" s="3">
        <v>15</v>
      </c>
      <c r="Y75" s="3">
        <v>30</v>
      </c>
      <c r="Z75" s="3">
        <f t="shared" ref="Z75:Z93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19"/>
        <v>0.10772332115408845</v>
      </c>
      <c r="P76" s="5">
        <f t="shared" si="20"/>
        <v>0.15436930578724498</v>
      </c>
      <c r="Q76" s="54">
        <f t="shared" si="14"/>
        <v>77.956611082966432</v>
      </c>
      <c r="R76" s="3">
        <f t="shared" si="15"/>
        <v>0.23264040052242055</v>
      </c>
      <c r="S76" s="3">
        <f t="shared" si="16"/>
        <v>-2147.5745248416138</v>
      </c>
      <c r="T76" s="26">
        <f t="shared" si="17"/>
        <v>0.16157480314960629</v>
      </c>
      <c r="U76" s="26">
        <f t="shared" si="18"/>
        <v>2103.7750724722346</v>
      </c>
      <c r="V76" s="3">
        <f t="shared" si="12"/>
        <v>-2369.6035228454625</v>
      </c>
      <c r="W76" s="3">
        <f t="shared" si="13"/>
        <v>-0.10750177646939398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19"/>
        <v>0.12225405921680993</v>
      </c>
      <c r="P77" s="5">
        <f t="shared" si="20"/>
        <v>0.15507699711260828</v>
      </c>
      <c r="Q77" s="54">
        <f t="shared" si="14"/>
        <v>78.883081786705702</v>
      </c>
      <c r="R77" s="3">
        <f t="shared" si="15"/>
        <v>0.27425143285660719</v>
      </c>
      <c r="S77" s="3">
        <f t="shared" si="16"/>
        <v>-2343.5315559258488</v>
      </c>
      <c r="T77" s="26">
        <f t="shared" si="17"/>
        <v>0.18337014266101595</v>
      </c>
      <c r="U77" s="26">
        <f t="shared" si="18"/>
        <v>2217.5647303592591</v>
      </c>
      <c r="V77" s="3">
        <f t="shared" si="12"/>
        <v>-2605.4638549280276</v>
      </c>
      <c r="W77" s="3">
        <f t="shared" si="13"/>
        <v>-0.11529411764705882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19"/>
        <v>0.10447058823529412</v>
      </c>
      <c r="P78" s="5">
        <f t="shared" si="20"/>
        <v>0.16087577344121848</v>
      </c>
      <c r="Q78" s="54">
        <f t="shared" si="14"/>
        <v>77.747706605101484</v>
      </c>
      <c r="R78" s="3">
        <f t="shared" si="15"/>
        <v>0.2254722730042657</v>
      </c>
      <c r="S78" s="3">
        <f t="shared" si="16"/>
        <v>-2343.0605206518399</v>
      </c>
      <c r="T78" s="26">
        <f t="shared" si="17"/>
        <v>0.15669666490206458</v>
      </c>
      <c r="U78" s="26">
        <f t="shared" si="18"/>
        <v>2251.011328270029</v>
      </c>
      <c r="V78" s="3">
        <f t="shared" si="12"/>
        <v>-2512.4855385915475</v>
      </c>
      <c r="W78" s="3">
        <f t="shared" si="13"/>
        <v>-0.11800075159714393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19"/>
        <v>9.4909979995554561E-2</v>
      </c>
      <c r="P79" s="5">
        <f t="shared" si="20"/>
        <v>0.15551782682512733</v>
      </c>
      <c r="Q79" s="54">
        <f t="shared" si="14"/>
        <v>77.130407751778066</v>
      </c>
      <c r="R79" s="3">
        <f t="shared" si="15"/>
        <v>0.20634997342096362</v>
      </c>
      <c r="S79" s="3">
        <f t="shared" si="16"/>
        <v>-2388.5954946131242</v>
      </c>
      <c r="T79" s="26">
        <f t="shared" si="17"/>
        <v>0.14235705950991831</v>
      </c>
      <c r="U79" s="26">
        <f t="shared" si="18"/>
        <v>2391.367368032124</v>
      </c>
      <c r="V79" s="3">
        <f t="shared" si="12"/>
        <v>-2577.6134754736154</v>
      </c>
      <c r="W79" s="3">
        <f t="shared" si="13"/>
        <v>-0.10946397902919643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19"/>
        <v>9.935454126325495E-2</v>
      </c>
      <c r="P80" s="5">
        <f t="shared" si="20"/>
        <v>0.15224368325844664</v>
      </c>
      <c r="Q80" s="54">
        <f t="shared" si="14"/>
        <v>77.417991530603203</v>
      </c>
      <c r="R80" s="3">
        <f t="shared" si="15"/>
        <v>0.22685404494973418</v>
      </c>
      <c r="S80" s="3">
        <f t="shared" si="16"/>
        <v>-2297.5829451083655</v>
      </c>
      <c r="T80" s="26">
        <f t="shared" si="17"/>
        <v>0.14902322365008933</v>
      </c>
      <c r="U80" s="26">
        <f t="shared" si="18"/>
        <v>2306.8195036071252</v>
      </c>
      <c r="V80" s="3">
        <f t="shared" si="12"/>
        <v>-2522.8355515733701</v>
      </c>
      <c r="W80" s="3">
        <f t="shared" si="13"/>
        <v>-0.11150442477876106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19"/>
        <v>0.11675579322638147</v>
      </c>
      <c r="P81" s="5">
        <f t="shared" si="20"/>
        <v>0.12842928624834646</v>
      </c>
      <c r="Q81" s="54">
        <f t="shared" si="14"/>
        <v>78.53380120854851</v>
      </c>
      <c r="R81" s="3">
        <f t="shared" si="15"/>
        <v>0.2740729117631675</v>
      </c>
      <c r="S81" s="3">
        <f t="shared" si="16"/>
        <v>-2361.116348996025</v>
      </c>
      <c r="T81" s="26">
        <f t="shared" si="17"/>
        <v>0.17512393471843146</v>
      </c>
      <c r="U81" s="26">
        <f t="shared" si="18"/>
        <v>2393.6400917616852</v>
      </c>
      <c r="V81" s="3">
        <f t="shared" si="12"/>
        <v>-2750.8408971356221</v>
      </c>
      <c r="W81" s="3">
        <f t="shared" si="13"/>
        <v>-7.6809725547983057E-2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19"/>
        <v>9.8733609772498038E-2</v>
      </c>
      <c r="P82" s="5">
        <f t="shared" si="20"/>
        <v>0.15699792612521721</v>
      </c>
      <c r="Q82" s="54">
        <f t="shared" si="14"/>
        <v>77.377878607034575</v>
      </c>
      <c r="R82" s="3">
        <f t="shared" si="15"/>
        <v>0.23445816478603362</v>
      </c>
      <c r="S82" s="3">
        <f t="shared" si="16"/>
        <v>-2521.0584189110637</v>
      </c>
      <c r="T82" s="26">
        <f t="shared" si="17"/>
        <v>0.14809211632207095</v>
      </c>
      <c r="U82" s="26">
        <f t="shared" si="18"/>
        <v>2381.7610198245238</v>
      </c>
      <c r="V82" s="3">
        <f t="shared" si="12"/>
        <v>-2589.3559536134994</v>
      </c>
      <c r="W82" s="3">
        <f t="shared" si="13"/>
        <v>-0.12479914301017675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19"/>
        <v>8.3925445371228508E-2</v>
      </c>
      <c r="P83" s="5">
        <f t="shared" si="20"/>
        <v>0.16347952608605279</v>
      </c>
      <c r="Q83" s="54">
        <f t="shared" si="14"/>
        <v>76.415014582948842</v>
      </c>
      <c r="R83" s="3">
        <f t="shared" si="15"/>
        <v>0.18427240662024058</v>
      </c>
      <c r="S83" s="3">
        <f t="shared" si="16"/>
        <v>-2595.5893176134332</v>
      </c>
      <c r="T83" s="26">
        <f t="shared" si="17"/>
        <v>0.12588168666014518</v>
      </c>
      <c r="U83" s="26">
        <f t="shared" si="18"/>
        <v>2594.9257535942461</v>
      </c>
      <c r="V83" s="3">
        <f t="shared" si="12"/>
        <v>-2671.8948901616568</v>
      </c>
      <c r="W83" s="3">
        <f t="shared" si="13"/>
        <v>-0.12356369691923397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19"/>
        <v>8.9343379978471471E-2</v>
      </c>
      <c r="P84" s="5">
        <f t="shared" si="20"/>
        <v>0.16283913400931763</v>
      </c>
      <c r="Q84" s="54">
        <f t="shared" si="14"/>
        <v>76.768703257152353</v>
      </c>
      <c r="R84" s="3">
        <f t="shared" si="15"/>
        <v>0.18670985738066317</v>
      </c>
      <c r="S84" s="3">
        <f t="shared" si="16"/>
        <v>-2410.095060797436</v>
      </c>
      <c r="T84" s="26">
        <f t="shared" si="17"/>
        <v>0.13400785748883268</v>
      </c>
      <c r="U84" s="26">
        <f t="shared" si="18"/>
        <v>2466.4983050650753</v>
      </c>
      <c r="V84" s="3">
        <f t="shared" si="12"/>
        <v>-2609.0882249435913</v>
      </c>
      <c r="W84" s="3">
        <f t="shared" si="13"/>
        <v>-0.11522993530337472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19"/>
        <v>0.12973163014180242</v>
      </c>
      <c r="P85" s="5">
        <f t="shared" si="20"/>
        <v>0.14322855116993619</v>
      </c>
      <c r="Q85" s="54">
        <f t="shared" si="14"/>
        <v>79.355631819159655</v>
      </c>
      <c r="R85" s="3">
        <f t="shared" si="15"/>
        <v>0.31186612576064909</v>
      </c>
      <c r="S85" s="3">
        <f t="shared" si="16"/>
        <v>-2431.0352971576226</v>
      </c>
      <c r="T85" s="26">
        <f t="shared" si="17"/>
        <v>0.19458604324134293</v>
      </c>
      <c r="U85" s="26">
        <f t="shared" si="18"/>
        <v>2267.1658518952686</v>
      </c>
      <c r="V85" s="3">
        <f t="shared" si="12"/>
        <v>-2705.6246203743603</v>
      </c>
      <c r="W85" s="3">
        <f t="shared" si="13"/>
        <v>-0.10583433818755217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19"/>
        <v>9.9606962380685005E-2</v>
      </c>
      <c r="P86" s="5">
        <f t="shared" si="20"/>
        <v>0.15197826456104602</v>
      </c>
      <c r="Q86" s="54">
        <f t="shared" si="14"/>
        <v>77.434292298740942</v>
      </c>
      <c r="R86" s="3">
        <f t="shared" si="15"/>
        <v>0.23370395742214262</v>
      </c>
      <c r="S86" s="3">
        <f t="shared" si="16"/>
        <v>-2315.5759064557337</v>
      </c>
      <c r="T86" s="26">
        <f t="shared" si="17"/>
        <v>0.14940205490988714</v>
      </c>
      <c r="U86" s="26">
        <f t="shared" si="18"/>
        <v>2375.8342862151717</v>
      </c>
      <c r="V86" s="3">
        <f t="shared" si="12"/>
        <v>-2591.5777775909319</v>
      </c>
      <c r="W86" s="3">
        <f t="shared" si="13"/>
        <v>-0.11488746271354967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19"/>
        <v>0.12700158904779366</v>
      </c>
      <c r="P87" s="5">
        <f t="shared" si="20"/>
        <v>0.13579783574154</v>
      </c>
      <c r="Q87" s="54">
        <f t="shared" si="14"/>
        <v>79.183431919044381</v>
      </c>
      <c r="R87" s="3">
        <f t="shared" si="15"/>
        <v>0.29510338559418314</v>
      </c>
      <c r="S87" s="3">
        <f t="shared" si="16"/>
        <v>-2221.0733480176214</v>
      </c>
      <c r="T87" s="26">
        <f t="shared" si="17"/>
        <v>0.19049074130660637</v>
      </c>
      <c r="U87" s="26">
        <f t="shared" si="18"/>
        <v>2170.7229210564851</v>
      </c>
      <c r="V87" s="3">
        <f t="shared" si="12"/>
        <v>-2576.2908813324525</v>
      </c>
      <c r="W87" s="3">
        <f t="shared" si="13"/>
        <v>-8.8752717928444358E-2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19"/>
        <v>0.1222308288148722</v>
      </c>
      <c r="P88" s="5">
        <f t="shared" si="20"/>
        <v>0.13978663319736429</v>
      </c>
      <c r="Q88" s="54">
        <f t="shared" si="14"/>
        <v>78.881609315154833</v>
      </c>
      <c r="R88" s="3">
        <f t="shared" si="15"/>
        <v>0.2960156074135214</v>
      </c>
      <c r="S88" s="3">
        <f t="shared" si="16"/>
        <v>-1921.0598678777869</v>
      </c>
      <c r="T88" s="26">
        <f t="shared" si="17"/>
        <v>0.18333204244442725</v>
      </c>
      <c r="U88" s="26">
        <f t="shared" si="18"/>
        <v>1715.1693793908519</v>
      </c>
      <c r="V88" s="3">
        <f t="shared" si="12"/>
        <v>-2007.7342732869952</v>
      </c>
      <c r="W88" s="3">
        <f t="shared" si="13"/>
        <v>-0.10057114477278371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19"/>
        <v>0.14789603960396039</v>
      </c>
      <c r="P89" s="5">
        <f t="shared" si="20"/>
        <v>0.12298017989333758</v>
      </c>
      <c r="Q89" s="54">
        <f t="shared" si="14"/>
        <v>80.491989638967198</v>
      </c>
      <c r="R89" s="3">
        <f t="shared" si="15"/>
        <v>0.35446792732665927</v>
      </c>
      <c r="S89" s="3">
        <f t="shared" si="16"/>
        <v>-1873.0617292700213</v>
      </c>
      <c r="T89" s="26">
        <f t="shared" si="17"/>
        <v>0.22182690076572048</v>
      </c>
      <c r="U89" s="26">
        <f t="shared" si="18"/>
        <v>1711.746898476654</v>
      </c>
      <c r="V89" s="3">
        <f t="shared" si="12"/>
        <v>-2137.3681711613472</v>
      </c>
      <c r="W89" s="3">
        <f t="shared" si="13"/>
        <v>-7.365792759051186E-2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19"/>
        <v>0.14101758793969849</v>
      </c>
      <c r="P90" s="5">
        <f t="shared" si="20"/>
        <v>0.12180159819194447</v>
      </c>
      <c r="Q90" s="54">
        <f t="shared" si="14"/>
        <v>80.063573985908121</v>
      </c>
      <c r="R90" s="3">
        <f t="shared" si="15"/>
        <v>0.34583686359084959</v>
      </c>
      <c r="S90" s="3">
        <f t="shared" si="16"/>
        <v>-1849.0743884892086</v>
      </c>
      <c r="T90" s="26">
        <f t="shared" si="17"/>
        <v>0.2115097746722148</v>
      </c>
      <c r="U90" s="26">
        <f t="shared" si="18"/>
        <v>1686.350530320168</v>
      </c>
      <c r="V90" s="3">
        <f t="shared" si="12"/>
        <v>-2073.8630869473673</v>
      </c>
      <c r="W90" s="3">
        <f t="shared" si="13"/>
        <v>-7.4041034790365751E-2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19"/>
        <v>0.13608374384236452</v>
      </c>
      <c r="P91" s="5">
        <f t="shared" si="20"/>
        <v>0.12748187834856603</v>
      </c>
      <c r="Q91" s="54">
        <f t="shared" si="14"/>
        <v>79.754858400122842</v>
      </c>
      <c r="R91" s="3">
        <f t="shared" si="15"/>
        <v>0.33111094464004792</v>
      </c>
      <c r="S91" s="3">
        <f t="shared" si="16"/>
        <v>-1894.5687534935719</v>
      </c>
      <c r="T91" s="26">
        <f t="shared" si="17"/>
        <v>0.20410990533364118</v>
      </c>
      <c r="U91" s="26">
        <f t="shared" si="18"/>
        <v>1718.9407914307124</v>
      </c>
      <c r="V91" s="3">
        <f t="shared" si="12"/>
        <v>-2091.5608251779054</v>
      </c>
      <c r="W91" s="3">
        <f t="shared" si="13"/>
        <v>-8.1975370070904344E-2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19"/>
        <v>0.10963966738527872</v>
      </c>
      <c r="P92" s="5">
        <f t="shared" si="20"/>
        <v>0.13871700477794313</v>
      </c>
      <c r="Q92" s="54">
        <f t="shared" si="14"/>
        <v>78.079425419586613</v>
      </c>
      <c r="R92" s="3">
        <f t="shared" si="15"/>
        <v>0.26419294990723563</v>
      </c>
      <c r="S92" s="3">
        <f t="shared" si="16"/>
        <v>-1936.0909215955983</v>
      </c>
      <c r="T92" s="26">
        <f t="shared" si="17"/>
        <v>0.16444683963353607</v>
      </c>
      <c r="U92" s="26">
        <f t="shared" si="18"/>
        <v>1730.4993177949793</v>
      </c>
      <c r="V92" s="3">
        <f t="shared" si="12"/>
        <v>-1949.907603774619</v>
      </c>
      <c r="W92" s="3">
        <f t="shared" si="13"/>
        <v>-9.710562586142088E-2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19"/>
        <v>0.1157566302652106</v>
      </c>
      <c r="P93" s="5">
        <f t="shared" si="20"/>
        <v>0.10288808664259928</v>
      </c>
      <c r="Q93" s="54">
        <f t="shared" si="14"/>
        <v>78.470161862023119</v>
      </c>
      <c r="R93" s="3">
        <f t="shared" si="15"/>
        <v>0.28991169805423145</v>
      </c>
      <c r="S93" s="3">
        <f t="shared" si="16"/>
        <v>-1621.6867003867897</v>
      </c>
      <c r="T93" s="26">
        <f t="shared" si="17"/>
        <v>0.17362140238670931</v>
      </c>
      <c r="U93" s="26">
        <f t="shared" si="18"/>
        <v>1709.8949935270555</v>
      </c>
      <c r="V93" s="3">
        <f t="shared" si="12"/>
        <v>-1958.9168261895813</v>
      </c>
      <c r="W93" s="3">
        <f t="shared" si="13"/>
        <v>-4.1672249765509851E-2</v>
      </c>
      <c r="X93" s="3">
        <v>27</v>
      </c>
      <c r="Y93" s="3">
        <v>30</v>
      </c>
      <c r="Z93" s="3">
        <f t="shared" si="21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3">
        <v>0.17019139430144403</v>
      </c>
    </row>
    <row r="94" spans="1:31">
      <c r="Q94" s="54">
        <f t="shared" si="14"/>
        <v>70.710678118654755</v>
      </c>
      <c r="R94" s="3">
        <f t="shared" si="15"/>
        <v>0</v>
      </c>
      <c r="S94" s="3">
        <f t="shared" si="16"/>
        <v>0</v>
      </c>
      <c r="T94" s="26">
        <f t="shared" si="17"/>
        <v>0</v>
      </c>
      <c r="U94" s="26">
        <f t="shared" si="18"/>
        <v>0</v>
      </c>
      <c r="V94" s="3">
        <f t="shared" si="12"/>
        <v>0</v>
      </c>
      <c r="W94" s="3" t="e">
        <f t="shared" si="13"/>
        <v>#DIV/0!</v>
      </c>
    </row>
    <row r="95" spans="1:31">
      <c r="Q95" s="54">
        <f t="shared" si="14"/>
        <v>70.710678118654755</v>
      </c>
      <c r="R95" s="3">
        <f t="shared" si="15"/>
        <v>0</v>
      </c>
      <c r="S95" s="3">
        <f t="shared" si="16"/>
        <v>0</v>
      </c>
      <c r="T95" s="26">
        <f t="shared" si="17"/>
        <v>0</v>
      </c>
      <c r="U95" s="26">
        <f t="shared" si="18"/>
        <v>0</v>
      </c>
      <c r="V95" s="3">
        <f t="shared" si="12"/>
        <v>0</v>
      </c>
      <c r="W95" s="3" t="e">
        <f t="shared" si="13"/>
        <v>#DIV/0!</v>
      </c>
    </row>
    <row r="96" spans="1:31">
      <c r="Q96" s="54">
        <f t="shared" si="14"/>
        <v>70.710678118654755</v>
      </c>
      <c r="R96" s="3">
        <f t="shared" si="15"/>
        <v>0</v>
      </c>
      <c r="S96" s="3">
        <f t="shared" si="16"/>
        <v>0</v>
      </c>
      <c r="T96" s="26">
        <f t="shared" si="17"/>
        <v>0</v>
      </c>
      <c r="U96" s="26">
        <f t="shared" si="18"/>
        <v>0</v>
      </c>
      <c r="V96" s="3">
        <f t="shared" si="12"/>
        <v>0</v>
      </c>
      <c r="W96" s="3" t="e">
        <f t="shared" si="13"/>
        <v>#DIV/0!</v>
      </c>
    </row>
    <row r="97" spans="17:23">
      <c r="Q97" s="54">
        <f t="shared" si="14"/>
        <v>70.710678118654755</v>
      </c>
      <c r="R97" s="3">
        <f t="shared" si="15"/>
        <v>0</v>
      </c>
      <c r="S97" s="3">
        <f t="shared" si="16"/>
        <v>0</v>
      </c>
      <c r="T97" s="26">
        <f t="shared" si="17"/>
        <v>0</v>
      </c>
      <c r="U97" s="26">
        <f t="shared" si="18"/>
        <v>0</v>
      </c>
      <c r="V97" s="3">
        <f t="shared" si="12"/>
        <v>0</v>
      </c>
      <c r="W97" s="3" t="e">
        <f t="shared" si="13"/>
        <v>#DIV/0!</v>
      </c>
    </row>
    <row r="98" spans="17:23">
      <c r="Q98" s="54">
        <f t="shared" si="14"/>
        <v>70.710678118654755</v>
      </c>
      <c r="R98" s="3">
        <f t="shared" si="15"/>
        <v>0</v>
      </c>
      <c r="S98" s="3">
        <f t="shared" si="16"/>
        <v>0</v>
      </c>
      <c r="T98" s="26">
        <f t="shared" si="17"/>
        <v>0</v>
      </c>
      <c r="U98" s="26">
        <f t="shared" si="18"/>
        <v>0</v>
      </c>
      <c r="V98" s="3">
        <f t="shared" si="12"/>
        <v>0</v>
      </c>
      <c r="W98" s="3" t="e">
        <f t="shared" si="13"/>
        <v>#DIV/0!</v>
      </c>
    </row>
    <row r="99" spans="17:23">
      <c r="Q99" s="54">
        <f t="shared" si="14"/>
        <v>70.710678118654755</v>
      </c>
      <c r="R99" s="3">
        <f t="shared" si="15"/>
        <v>0</v>
      </c>
      <c r="S99" s="3">
        <f t="shared" si="16"/>
        <v>0</v>
      </c>
      <c r="T99" s="26">
        <f t="shared" si="17"/>
        <v>0</v>
      </c>
      <c r="U99" s="26">
        <f t="shared" si="18"/>
        <v>0</v>
      </c>
      <c r="V99" s="3">
        <f t="shared" si="12"/>
        <v>0</v>
      </c>
      <c r="W99" s="3" t="e">
        <f t="shared" si="13"/>
        <v>#DIV/0!</v>
      </c>
    </row>
    <row r="100" spans="17:23">
      <c r="Q100" s="54">
        <f t="shared" si="14"/>
        <v>70.710678118654755</v>
      </c>
      <c r="R100" s="3">
        <f t="shared" si="15"/>
        <v>0</v>
      </c>
      <c r="S100" s="3">
        <f t="shared" si="16"/>
        <v>0</v>
      </c>
      <c r="T100" s="26">
        <f t="shared" si="17"/>
        <v>0</v>
      </c>
      <c r="U100" s="26">
        <f t="shared" si="18"/>
        <v>0</v>
      </c>
      <c r="V100" s="3">
        <f t="shared" si="12"/>
        <v>0</v>
      </c>
      <c r="W100" s="3" t="e">
        <f t="shared" si="13"/>
        <v>#DIV/0!</v>
      </c>
    </row>
    <row r="101" spans="17:23">
      <c r="Q101" s="54">
        <f t="shared" si="14"/>
        <v>70.710678118654755</v>
      </c>
      <c r="R101" s="3">
        <f t="shared" si="15"/>
        <v>0</v>
      </c>
      <c r="S101" s="3">
        <f t="shared" si="16"/>
        <v>0</v>
      </c>
      <c r="T101" s="26">
        <f t="shared" si="17"/>
        <v>0</v>
      </c>
      <c r="U101" s="26">
        <f t="shared" si="18"/>
        <v>0</v>
      </c>
      <c r="V101" s="3">
        <f t="shared" si="12"/>
        <v>0</v>
      </c>
      <c r="W101" s="3" t="e">
        <f t="shared" si="13"/>
        <v>#DIV/0!</v>
      </c>
    </row>
    <row r="102" spans="17:23">
      <c r="Q102" s="54">
        <f t="shared" si="14"/>
        <v>70.710678118654755</v>
      </c>
      <c r="R102" s="3">
        <f t="shared" si="15"/>
        <v>0</v>
      </c>
      <c r="S102" s="3">
        <f t="shared" si="16"/>
        <v>0</v>
      </c>
      <c r="T102" s="26">
        <f t="shared" si="17"/>
        <v>0</v>
      </c>
      <c r="U102" s="26">
        <f t="shared" si="18"/>
        <v>0</v>
      </c>
      <c r="V102" s="3">
        <f t="shared" si="12"/>
        <v>0</v>
      </c>
      <c r="W102" s="3" t="e">
        <f t="shared" si="13"/>
        <v>#DIV/0!</v>
      </c>
    </row>
    <row r="103" spans="17:23">
      <c r="Q103" s="54">
        <f t="shared" si="14"/>
        <v>70.710678118654755</v>
      </c>
      <c r="R103" s="3">
        <f t="shared" si="15"/>
        <v>0</v>
      </c>
      <c r="S103" s="3">
        <f t="shared" si="16"/>
        <v>0</v>
      </c>
      <c r="T103" s="26">
        <f t="shared" si="17"/>
        <v>0</v>
      </c>
      <c r="U103" s="26">
        <f t="shared" si="18"/>
        <v>0</v>
      </c>
      <c r="V103" s="3">
        <f t="shared" si="12"/>
        <v>0</v>
      </c>
      <c r="W103" s="3" t="e">
        <f t="shared" si="13"/>
        <v>#DIV/0!</v>
      </c>
    </row>
    <row r="104" spans="17:23">
      <c r="Q104" s="54">
        <f t="shared" si="14"/>
        <v>70.710678118654755</v>
      </c>
      <c r="R104" s="3">
        <f t="shared" si="15"/>
        <v>0</v>
      </c>
      <c r="S104" s="3">
        <f t="shared" si="16"/>
        <v>0</v>
      </c>
      <c r="T104" s="26">
        <f t="shared" si="17"/>
        <v>0</v>
      </c>
      <c r="U104" s="26">
        <f t="shared" si="18"/>
        <v>0</v>
      </c>
      <c r="V104" s="3">
        <f t="shared" si="12"/>
        <v>0</v>
      </c>
      <c r="W104" s="3" t="e">
        <f t="shared" si="13"/>
        <v>#DIV/0!</v>
      </c>
    </row>
    <row r="105" spans="17:23">
      <c r="Q105" s="54">
        <f t="shared" si="14"/>
        <v>70.710678118654755</v>
      </c>
      <c r="R105" s="3">
        <f t="shared" si="15"/>
        <v>0</v>
      </c>
      <c r="S105" s="3">
        <f t="shared" si="16"/>
        <v>0</v>
      </c>
      <c r="T105" s="26">
        <f t="shared" si="17"/>
        <v>0</v>
      </c>
      <c r="U105" s="26">
        <f t="shared" si="18"/>
        <v>0</v>
      </c>
      <c r="V105" s="3">
        <f t="shared" si="12"/>
        <v>0</v>
      </c>
      <c r="W105" s="3" t="e">
        <f t="shared" si="13"/>
        <v>#DIV/0!</v>
      </c>
    </row>
    <row r="106" spans="17:23">
      <c r="Q106" s="54">
        <f t="shared" si="14"/>
        <v>70.710678118654755</v>
      </c>
      <c r="R106" s="3">
        <f t="shared" si="15"/>
        <v>0</v>
      </c>
      <c r="S106" s="3">
        <f t="shared" si="16"/>
        <v>0</v>
      </c>
      <c r="T106" s="26">
        <f t="shared" si="17"/>
        <v>0</v>
      </c>
      <c r="U106" s="26">
        <f t="shared" si="18"/>
        <v>0</v>
      </c>
      <c r="V106" s="3">
        <f t="shared" si="12"/>
        <v>0</v>
      </c>
      <c r="W106" s="3" t="e">
        <f t="shared" si="13"/>
        <v>#DIV/0!</v>
      </c>
    </row>
    <row r="107" spans="17:23">
      <c r="Q107" s="54">
        <f t="shared" si="14"/>
        <v>70.710678118654755</v>
      </c>
      <c r="R107" s="3">
        <f t="shared" si="15"/>
        <v>0</v>
      </c>
      <c r="S107" s="3">
        <f t="shared" si="16"/>
        <v>0</v>
      </c>
      <c r="T107" s="26">
        <f t="shared" si="17"/>
        <v>0</v>
      </c>
      <c r="U107" s="26">
        <f t="shared" si="18"/>
        <v>0</v>
      </c>
      <c r="V107" s="3">
        <f t="shared" si="12"/>
        <v>0</v>
      </c>
      <c r="W107" s="3" t="e">
        <f t="shared" si="13"/>
        <v>#DIV/0!</v>
      </c>
    </row>
    <row r="108" spans="17:23">
      <c r="Q108" s="54">
        <f t="shared" si="14"/>
        <v>70.710678118654755</v>
      </c>
      <c r="R108" s="3">
        <f t="shared" si="15"/>
        <v>0</v>
      </c>
      <c r="S108" s="3">
        <f t="shared" si="16"/>
        <v>0</v>
      </c>
      <c r="T108" s="26">
        <f t="shared" si="17"/>
        <v>0</v>
      </c>
      <c r="U108" s="26">
        <f t="shared" si="18"/>
        <v>0</v>
      </c>
      <c r="V108" s="3">
        <f t="shared" si="12"/>
        <v>0</v>
      </c>
      <c r="W108" s="3" t="e">
        <f t="shared" si="13"/>
        <v>#DIV/0!</v>
      </c>
    </row>
    <row r="109" spans="17:23">
      <c r="Q109" s="54">
        <f t="shared" si="14"/>
        <v>70.710678118654755</v>
      </c>
      <c r="R109" s="3">
        <f t="shared" si="15"/>
        <v>0</v>
      </c>
      <c r="S109" s="3">
        <f t="shared" si="16"/>
        <v>0</v>
      </c>
      <c r="T109" s="26">
        <f t="shared" si="17"/>
        <v>0</v>
      </c>
      <c r="U109" s="26">
        <f t="shared" si="18"/>
        <v>0</v>
      </c>
      <c r="V109" s="3">
        <f t="shared" si="12"/>
        <v>0</v>
      </c>
      <c r="W109" s="3" t="e">
        <f t="shared" si="13"/>
        <v>#DIV/0!</v>
      </c>
    </row>
    <row r="110" spans="17:23">
      <c r="Q110" s="54">
        <f t="shared" si="14"/>
        <v>70.710678118654755</v>
      </c>
      <c r="R110" s="3">
        <f t="shared" si="15"/>
        <v>0</v>
      </c>
      <c r="S110" s="3">
        <f t="shared" si="16"/>
        <v>0</v>
      </c>
      <c r="T110" s="26">
        <f t="shared" si="17"/>
        <v>0</v>
      </c>
      <c r="U110" s="26">
        <f t="shared" si="18"/>
        <v>0</v>
      </c>
      <c r="V110" s="3">
        <f t="shared" si="12"/>
        <v>0</v>
      </c>
      <c r="W110" s="3" t="e">
        <f t="shared" si="13"/>
        <v>#DIV/0!</v>
      </c>
    </row>
    <row r="111" spans="17:23">
      <c r="Q111" s="54">
        <f t="shared" si="14"/>
        <v>70.710678118654755</v>
      </c>
      <c r="R111" s="3">
        <f t="shared" si="15"/>
        <v>0</v>
      </c>
      <c r="S111" s="3">
        <f t="shared" si="16"/>
        <v>0</v>
      </c>
      <c r="T111" s="26">
        <f t="shared" si="17"/>
        <v>0</v>
      </c>
      <c r="U111" s="26">
        <f t="shared" si="18"/>
        <v>0</v>
      </c>
      <c r="V111" s="3">
        <f t="shared" si="12"/>
        <v>0</v>
      </c>
      <c r="W111" s="3" t="e">
        <f t="shared" si="13"/>
        <v>#DIV/0!</v>
      </c>
    </row>
    <row r="112" spans="17:23">
      <c r="Q112" s="54">
        <f t="shared" si="14"/>
        <v>70.710678118654755</v>
      </c>
      <c r="R112" s="3">
        <f t="shared" si="15"/>
        <v>0</v>
      </c>
      <c r="S112" s="3">
        <f t="shared" si="16"/>
        <v>0</v>
      </c>
      <c r="T112" s="26">
        <f t="shared" si="17"/>
        <v>0</v>
      </c>
      <c r="U112" s="26">
        <f t="shared" si="18"/>
        <v>0</v>
      </c>
      <c r="V112" s="3">
        <f t="shared" si="12"/>
        <v>0</v>
      </c>
      <c r="W112" s="3" t="e">
        <f t="shared" si="13"/>
        <v>#DIV/0!</v>
      </c>
    </row>
    <row r="113" spans="17:23">
      <c r="Q113" s="54">
        <f t="shared" si="14"/>
        <v>70.710678118654755</v>
      </c>
      <c r="R113" s="3">
        <f t="shared" si="15"/>
        <v>0</v>
      </c>
      <c r="S113" s="3">
        <f t="shared" si="16"/>
        <v>0</v>
      </c>
      <c r="T113" s="26">
        <f t="shared" si="17"/>
        <v>0</v>
      </c>
      <c r="U113" s="26">
        <f t="shared" si="18"/>
        <v>0</v>
      </c>
      <c r="V113" s="3">
        <f t="shared" si="12"/>
        <v>0</v>
      </c>
      <c r="W113" s="3" t="e">
        <f t="shared" si="13"/>
        <v>#DIV/0!</v>
      </c>
    </row>
    <row r="114" spans="17:23">
      <c r="Q114" s="54">
        <f t="shared" si="14"/>
        <v>70.710678118654755</v>
      </c>
      <c r="R114" s="3">
        <f t="shared" si="15"/>
        <v>0</v>
      </c>
      <c r="S114" s="3">
        <f t="shared" si="16"/>
        <v>0</v>
      </c>
      <c r="T114" s="26">
        <f t="shared" si="17"/>
        <v>0</v>
      </c>
      <c r="U114" s="26">
        <f t="shared" si="18"/>
        <v>0</v>
      </c>
      <c r="V114" s="3">
        <f t="shared" si="12"/>
        <v>0</v>
      </c>
      <c r="W114" s="3" t="e">
        <f t="shared" si="13"/>
        <v>#DIV/0!</v>
      </c>
    </row>
    <row r="115" spans="17:23">
      <c r="Q115" s="54">
        <f t="shared" si="14"/>
        <v>70.710678118654755</v>
      </c>
      <c r="R115" s="3">
        <f t="shared" si="15"/>
        <v>0</v>
      </c>
      <c r="S115" s="3">
        <f t="shared" si="16"/>
        <v>0</v>
      </c>
      <c r="T115" s="26">
        <f t="shared" si="17"/>
        <v>0</v>
      </c>
      <c r="U115" s="26">
        <f t="shared" si="18"/>
        <v>0</v>
      </c>
      <c r="V115" s="3">
        <f t="shared" si="12"/>
        <v>0</v>
      </c>
      <c r="W115" s="3" t="e">
        <f t="shared" si="13"/>
        <v>#DIV/0!</v>
      </c>
    </row>
    <row r="116" spans="17:23">
      <c r="Q116" s="54">
        <f t="shared" si="14"/>
        <v>70.710678118654755</v>
      </c>
      <c r="R116" s="3">
        <f t="shared" si="15"/>
        <v>0</v>
      </c>
      <c r="S116" s="3">
        <f t="shared" si="16"/>
        <v>0</v>
      </c>
      <c r="T116" s="26">
        <f t="shared" si="17"/>
        <v>0</v>
      </c>
      <c r="U116" s="26">
        <f t="shared" si="18"/>
        <v>0</v>
      </c>
      <c r="V116" s="3">
        <f t="shared" si="12"/>
        <v>0</v>
      </c>
      <c r="W116" s="3" t="e">
        <f t="shared" si="13"/>
        <v>#DIV/0!</v>
      </c>
    </row>
    <row r="117" spans="17:23">
      <c r="Q117" s="54">
        <f t="shared" si="14"/>
        <v>70.710678118654755</v>
      </c>
      <c r="R117" s="3">
        <f t="shared" si="15"/>
        <v>0</v>
      </c>
      <c r="S117" s="3">
        <f t="shared" si="16"/>
        <v>0</v>
      </c>
      <c r="T117" s="26">
        <f t="shared" si="17"/>
        <v>0</v>
      </c>
      <c r="U117" s="26">
        <f t="shared" si="18"/>
        <v>0</v>
      </c>
      <c r="V117" s="3">
        <f t="shared" si="12"/>
        <v>0</v>
      </c>
      <c r="W117" s="3" t="e">
        <f t="shared" si="13"/>
        <v>#DIV/0!</v>
      </c>
    </row>
    <row r="118" spans="17:23">
      <c r="Q118" s="54">
        <f t="shared" si="14"/>
        <v>70.710678118654755</v>
      </c>
      <c r="R118" s="3">
        <f t="shared" si="15"/>
        <v>0</v>
      </c>
      <c r="S118" s="3">
        <f t="shared" si="16"/>
        <v>0</v>
      </c>
      <c r="T118" s="26">
        <f t="shared" si="17"/>
        <v>0</v>
      </c>
      <c r="U118" s="26">
        <f t="shared" si="18"/>
        <v>0</v>
      </c>
      <c r="V118" s="3">
        <f t="shared" si="12"/>
        <v>0</v>
      </c>
      <c r="W118" s="3" t="e">
        <f t="shared" si="13"/>
        <v>#DIV/0!</v>
      </c>
    </row>
    <row r="119" spans="17:23">
      <c r="Q119" s="54">
        <f t="shared" si="14"/>
        <v>70.710678118654755</v>
      </c>
      <c r="R119" s="3">
        <f t="shared" si="15"/>
        <v>0</v>
      </c>
      <c r="S119" s="3">
        <f t="shared" si="16"/>
        <v>0</v>
      </c>
      <c r="T119" s="26">
        <f t="shared" si="17"/>
        <v>0</v>
      </c>
      <c r="U119" s="26">
        <f t="shared" si="18"/>
        <v>0</v>
      </c>
      <c r="V119" s="3">
        <f t="shared" si="12"/>
        <v>0</v>
      </c>
      <c r="W119" s="3" t="e">
        <f t="shared" si="13"/>
        <v>#DIV/0!</v>
      </c>
    </row>
    <row r="120" spans="17:23">
      <c r="Q120" s="54">
        <f t="shared" si="14"/>
        <v>70.710678118654755</v>
      </c>
      <c r="R120" s="3">
        <f t="shared" si="15"/>
        <v>0</v>
      </c>
      <c r="S120" s="3">
        <f t="shared" si="16"/>
        <v>0</v>
      </c>
      <c r="T120" s="26">
        <f t="shared" si="17"/>
        <v>0</v>
      </c>
      <c r="U120" s="26">
        <f t="shared" si="18"/>
        <v>0</v>
      </c>
      <c r="V120" s="3">
        <f t="shared" si="12"/>
        <v>0</v>
      </c>
      <c r="W120" s="3" t="e">
        <f t="shared" si="13"/>
        <v>#DIV/0!</v>
      </c>
    </row>
    <row r="121" spans="17:23">
      <c r="Q121" s="54">
        <f t="shared" si="14"/>
        <v>70.710678118654755</v>
      </c>
      <c r="R121" s="3">
        <f t="shared" si="15"/>
        <v>0</v>
      </c>
      <c r="S121" s="3">
        <f t="shared" si="16"/>
        <v>0</v>
      </c>
      <c r="T121" s="26">
        <f t="shared" si="17"/>
        <v>0</v>
      </c>
      <c r="U121" s="26">
        <f t="shared" si="18"/>
        <v>0</v>
      </c>
      <c r="V121" s="3">
        <f t="shared" si="12"/>
        <v>0</v>
      </c>
      <c r="W121" s="3" t="e">
        <f t="shared" si="13"/>
        <v>#DIV/0!</v>
      </c>
    </row>
    <row r="122" spans="17:23">
      <c r="Q122" s="54">
        <f t="shared" si="14"/>
        <v>70.710678118654755</v>
      </c>
      <c r="R122" s="3">
        <f t="shared" si="15"/>
        <v>0</v>
      </c>
      <c r="S122" s="3">
        <f t="shared" si="16"/>
        <v>0</v>
      </c>
      <c r="T122" s="26">
        <f t="shared" si="17"/>
        <v>0</v>
      </c>
      <c r="U122" s="26">
        <f t="shared" si="18"/>
        <v>0</v>
      </c>
      <c r="V122" s="3">
        <f t="shared" si="12"/>
        <v>0</v>
      </c>
      <c r="W122" s="3" t="e">
        <f t="shared" si="13"/>
        <v>#DIV/0!</v>
      </c>
    </row>
    <row r="123" spans="17:23">
      <c r="Q123" s="54">
        <f t="shared" si="14"/>
        <v>70.710678118654755</v>
      </c>
      <c r="R123" s="3">
        <f t="shared" si="15"/>
        <v>0</v>
      </c>
      <c r="S123" s="3">
        <f t="shared" si="16"/>
        <v>0</v>
      </c>
      <c r="T123" s="26">
        <f t="shared" si="17"/>
        <v>0</v>
      </c>
      <c r="U123" s="26">
        <f t="shared" si="18"/>
        <v>0</v>
      </c>
      <c r="V123" s="3">
        <f t="shared" si="12"/>
        <v>0</v>
      </c>
      <c r="W123" s="3" t="e">
        <f t="shared" si="13"/>
        <v>#DIV/0!</v>
      </c>
    </row>
    <row r="124" spans="17:23">
      <c r="Q124" s="54">
        <f t="shared" si="14"/>
        <v>70.710678118654755</v>
      </c>
      <c r="R124" s="3">
        <f t="shared" si="15"/>
        <v>0</v>
      </c>
      <c r="S124" s="3">
        <f t="shared" si="16"/>
        <v>0</v>
      </c>
      <c r="T124" s="26">
        <f t="shared" si="17"/>
        <v>0</v>
      </c>
      <c r="U124" s="26">
        <f t="shared" si="18"/>
        <v>0</v>
      </c>
      <c r="V124" s="3">
        <f t="shared" si="12"/>
        <v>0</v>
      </c>
      <c r="W124" s="3" t="e">
        <f t="shared" si="13"/>
        <v>#DIV/0!</v>
      </c>
    </row>
    <row r="125" spans="17:23">
      <c r="Q125" s="54">
        <f t="shared" si="14"/>
        <v>70.710678118654755</v>
      </c>
      <c r="R125" s="3">
        <f t="shared" si="15"/>
        <v>0</v>
      </c>
      <c r="S125" s="3">
        <f t="shared" si="16"/>
        <v>0</v>
      </c>
      <c r="T125" s="26">
        <f t="shared" si="17"/>
        <v>0</v>
      </c>
      <c r="U125" s="26">
        <f t="shared" si="18"/>
        <v>0</v>
      </c>
      <c r="V125" s="3">
        <f t="shared" si="12"/>
        <v>0</v>
      </c>
      <c r="W125" s="3" t="e">
        <f t="shared" si="13"/>
        <v>#DIV/0!</v>
      </c>
    </row>
    <row r="126" spans="17:23">
      <c r="Q126" s="54">
        <f t="shared" si="14"/>
        <v>70.710678118654755</v>
      </c>
      <c r="R126" s="3">
        <f t="shared" si="15"/>
        <v>0</v>
      </c>
      <c r="S126" s="3">
        <f t="shared" si="16"/>
        <v>0</v>
      </c>
      <c r="T126" s="26">
        <f t="shared" si="17"/>
        <v>0</v>
      </c>
      <c r="U126" s="26">
        <f t="shared" si="18"/>
        <v>0</v>
      </c>
      <c r="V126" s="3">
        <f t="shared" si="12"/>
        <v>0</v>
      </c>
      <c r="W126" s="3" t="e">
        <f t="shared" si="13"/>
        <v>#DIV/0!</v>
      </c>
    </row>
    <row r="127" spans="17:23">
      <c r="Q127" s="54">
        <f t="shared" si="14"/>
        <v>70.710678118654755</v>
      </c>
      <c r="R127" s="3">
        <f t="shared" si="15"/>
        <v>0</v>
      </c>
      <c r="S127" s="3">
        <f t="shared" si="16"/>
        <v>0</v>
      </c>
      <c r="T127" s="26">
        <f t="shared" si="17"/>
        <v>0</v>
      </c>
      <c r="U127" s="26">
        <f t="shared" si="18"/>
        <v>0</v>
      </c>
      <c r="V127" s="3">
        <f t="shared" si="12"/>
        <v>0</v>
      </c>
      <c r="W127" s="3" t="e">
        <f t="shared" si="13"/>
        <v>#DIV/0!</v>
      </c>
    </row>
    <row r="128" spans="17:23">
      <c r="Q128" s="54">
        <f t="shared" si="14"/>
        <v>70.710678118654755</v>
      </c>
      <c r="R128" s="3">
        <f t="shared" si="15"/>
        <v>0</v>
      </c>
      <c r="S128" s="3">
        <f t="shared" si="16"/>
        <v>0</v>
      </c>
      <c r="T128" s="26">
        <f t="shared" si="17"/>
        <v>0</v>
      </c>
      <c r="U128" s="26">
        <f t="shared" si="18"/>
        <v>0</v>
      </c>
      <c r="V128" s="3">
        <f t="shared" si="12"/>
        <v>0</v>
      </c>
      <c r="W128" s="3" t="e">
        <f t="shared" si="13"/>
        <v>#DIV/0!</v>
      </c>
    </row>
    <row r="129" spans="17:23">
      <c r="Q129" s="54">
        <f t="shared" si="14"/>
        <v>70.710678118654755</v>
      </c>
      <c r="R129" s="3">
        <f t="shared" si="15"/>
        <v>0</v>
      </c>
      <c r="S129" s="3">
        <f t="shared" si="16"/>
        <v>0</v>
      </c>
      <c r="T129" s="26">
        <f t="shared" si="17"/>
        <v>0</v>
      </c>
      <c r="U129" s="26">
        <f t="shared" si="18"/>
        <v>0</v>
      </c>
      <c r="V129" s="3">
        <f t="shared" si="12"/>
        <v>0</v>
      </c>
      <c r="W129" s="3" t="e">
        <f t="shared" si="13"/>
        <v>#DIV/0!</v>
      </c>
    </row>
    <row r="130" spans="17:23">
      <c r="Q130" s="54">
        <f t="shared" si="14"/>
        <v>70.710678118654755</v>
      </c>
      <c r="R130" s="3">
        <f t="shared" si="15"/>
        <v>0</v>
      </c>
      <c r="S130" s="3">
        <f t="shared" si="16"/>
        <v>0</v>
      </c>
      <c r="T130" s="26">
        <f t="shared" si="17"/>
        <v>0</v>
      </c>
      <c r="U130" s="26">
        <f t="shared" si="18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5 O7:O14 O16:O24 O26:O1048576">
    <cfRule type="cellIs" dxfId="40" priority="15" operator="greaterThan">
      <formula>0.3</formula>
    </cfRule>
    <cfRule type="cellIs" dxfId="39" priority="19" operator="greaterThan">
      <formula>0.3</formula>
    </cfRule>
  </conditionalFormatting>
  <conditionalFormatting sqref="P1:P5 P7:P14 P16:P24 P26:P1048576">
    <cfRule type="cellIs" dxfId="38" priority="14" operator="lessThan">
      <formula>0.1</formula>
    </cfRule>
    <cfRule type="cellIs" dxfId="37" priority="18" operator="lessThan">
      <formula>0.1</formula>
    </cfRule>
  </conditionalFormatting>
  <conditionalFormatting sqref="O1">
    <cfRule type="cellIs" dxfId="36" priority="16" operator="greaterThan">
      <formula>0.3</formula>
    </cfRule>
    <cfRule type="cellIs" dxfId="35" priority="17" operator="greaterThan">
      <formula>0.3</formula>
    </cfRule>
  </conditionalFormatting>
  <conditionalFormatting sqref="O6">
    <cfRule type="cellIs" dxfId="34" priority="13" operator="greaterThan">
      <formula>0.3</formula>
    </cfRule>
  </conditionalFormatting>
  <conditionalFormatting sqref="P6">
    <cfRule type="cellIs" dxfId="33" priority="12" operator="lessThan">
      <formula>0.1</formula>
    </cfRule>
  </conditionalFormatting>
  <conditionalFormatting sqref="O6">
    <cfRule type="cellIs" dxfId="32" priority="11" operator="greaterThan">
      <formula>0.3</formula>
    </cfRule>
  </conditionalFormatting>
  <conditionalFormatting sqref="P6">
    <cfRule type="cellIs" dxfId="31" priority="10" operator="lessThan">
      <formula>0.1</formula>
    </cfRule>
  </conditionalFormatting>
  <conditionalFormatting sqref="O15">
    <cfRule type="cellIs" dxfId="30" priority="7" operator="greaterThan">
      <formula>0.3</formula>
    </cfRule>
    <cfRule type="cellIs" dxfId="29" priority="9" operator="greaterThan">
      <formula>0.3</formula>
    </cfRule>
  </conditionalFormatting>
  <conditionalFormatting sqref="P15">
    <cfRule type="cellIs" dxfId="28" priority="6" operator="lessThan">
      <formula>0.1</formula>
    </cfRule>
    <cfRule type="cellIs" dxfId="27" priority="8" operator="lessThan">
      <formula>0.1</formula>
    </cfRule>
  </conditionalFormatting>
  <conditionalFormatting sqref="O25">
    <cfRule type="cellIs" dxfId="26" priority="3" operator="greaterThan">
      <formula>0.3</formula>
    </cfRule>
    <cfRule type="cellIs" dxfId="25" priority="5" operator="greaterThan">
      <formula>0.3</formula>
    </cfRule>
  </conditionalFormatting>
  <conditionalFormatting sqref="P25">
    <cfRule type="cellIs" dxfId="24" priority="2" operator="lessThan">
      <formula>0.1</formula>
    </cfRule>
    <cfRule type="cellIs" dxfId="23" priority="4" operator="lessThan">
      <formula>0.1</formula>
    </cfRule>
  </conditionalFormatting>
  <conditionalFormatting sqref="E1:E1048576">
    <cfRule type="cellIs" dxfId="22" priority="1" operator="equal">
      <formula>44828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topLeftCell="O1" workbookViewId="0">
      <pane ySplit="1" topLeftCell="A2" activePane="bottomLeft" state="frozen"/>
      <selection pane="bottomLeft" activeCell="O10" sqref="A10:XFD10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283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2">(L2*(1-H2)*(L2-H2))^(1/3)</f>
        <v>-2461.8691285167733</v>
      </c>
      <c r="W2" s="3">
        <f t="shared" ref="W2:W65" si="3">(L2-M2)/(L2+M2)</f>
        <v>-9.3458944438496949E-2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Q3" s="54">
        <f t="shared" ref="Q3:Q66" si="4">100*SQRT(O3+0.5)</f>
        <v>78.740078740118108</v>
      </c>
      <c r="R3" s="3">
        <f t="shared" ref="R3:R66" si="5">2.5*((L3 - H3) / (L3 + 6*H3 -7.5*F3 +1))</f>
        <v>0.26157120056747651</v>
      </c>
      <c r="S3" s="3">
        <f t="shared" ref="S3:S66" si="6">(2*(M3-H3)/(M3+H3+1))-(N3/2)</f>
        <v>-2126.4713816162302</v>
      </c>
      <c r="T3" s="26">
        <f t="shared" ref="T3:T66" si="7">(L3 - H3)*1.5 / (L3 + H3 + 0.5)</f>
        <v>0.17998779743746188</v>
      </c>
      <c r="U3" s="26">
        <f t="shared" ref="U3:U66" si="8">(SQRT((H3*H3)+(G3*G3)+(L3*L3)))/3</f>
        <v>1953.2459878082147</v>
      </c>
      <c r="V3" s="3">
        <f t="shared" si="2"/>
        <v>-2280.2968603923869</v>
      </c>
      <c r="W3" s="3">
        <f t="shared" si="3"/>
        <v>-0.14906768311527763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Q4" s="54">
        <f t="shared" si="4"/>
        <v>76.920457335852845</v>
      </c>
      <c r="R4" s="3">
        <f t="shared" si="5"/>
        <v>0.19890228456161752</v>
      </c>
      <c r="S4" s="3">
        <f t="shared" si="6"/>
        <v>-2500.0775837792171</v>
      </c>
      <c r="T4" s="26">
        <f t="shared" si="7"/>
        <v>0.13750608075239176</v>
      </c>
      <c r="U4" s="26">
        <f t="shared" si="8"/>
        <v>2462.2754155906732</v>
      </c>
      <c r="V4" s="3">
        <f t="shared" si="2"/>
        <v>-2619.8926980509809</v>
      </c>
      <c r="W4" s="3">
        <f t="shared" si="3"/>
        <v>-0.12191304347826087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Q5" s="54">
        <f t="shared" si="4"/>
        <v>77.270384801102139</v>
      </c>
      <c r="R5" s="3">
        <f t="shared" si="5"/>
        <v>0.21623931623931625</v>
      </c>
      <c r="S5" s="3">
        <f t="shared" si="6"/>
        <v>-2239.0211115898319</v>
      </c>
      <c r="T5" s="26">
        <f t="shared" si="7"/>
        <v>0.14559754460003838</v>
      </c>
      <c r="U5" s="26">
        <f t="shared" si="8"/>
        <v>2079.8874168249267</v>
      </c>
      <c r="V5" s="3">
        <f t="shared" si="2"/>
        <v>-2256.4020909243527</v>
      </c>
      <c r="W5" s="3">
        <f t="shared" si="3"/>
        <v>-0.14578769169488151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Q6" s="54">
        <f t="shared" si="4"/>
        <v>102.74023338281629</v>
      </c>
      <c r="R6" s="3">
        <f t="shared" si="5"/>
        <v>2.2610722610722611</v>
      </c>
      <c r="S6" s="3">
        <f t="shared" si="6"/>
        <v>-1126.3123415046491</v>
      </c>
      <c r="T6" s="26">
        <f t="shared" si="7"/>
        <v>0.83327367742859193</v>
      </c>
      <c r="U6" s="26">
        <f t="shared" si="8"/>
        <v>1973.1855800540743</v>
      </c>
      <c r="V6" s="3">
        <f t="shared" si="2"/>
        <v>-3197.4303641893407</v>
      </c>
      <c r="W6" s="3">
        <f t="shared" si="3"/>
        <v>0.26164208570433167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Q7" s="54">
        <f t="shared" si="4"/>
        <v>78.648561304205558</v>
      </c>
      <c r="R7" s="3">
        <f t="shared" si="5"/>
        <v>0.3026186484767906</v>
      </c>
      <c r="S7" s="3">
        <f t="shared" si="6"/>
        <v>-2128.6156480232439</v>
      </c>
      <c r="T7" s="26">
        <f t="shared" si="7"/>
        <v>0.1778293608107343</v>
      </c>
      <c r="U7" s="26">
        <f t="shared" si="8"/>
        <v>2365.776029598369</v>
      </c>
      <c r="V7" s="3">
        <f t="shared" si="2"/>
        <v>-2719.8752151789799</v>
      </c>
      <c r="W7" s="3">
        <f t="shared" si="3"/>
        <v>-7.5353365159599367E-2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Q8" s="54">
        <f t="shared" si="4"/>
        <v>77.539015723175311</v>
      </c>
      <c r="R8" s="3">
        <f t="shared" si="5"/>
        <v>1.1935303959843837</v>
      </c>
      <c r="S8" s="3">
        <f t="shared" si="6"/>
        <v>-1303.1274887604368</v>
      </c>
      <c r="T8" s="26">
        <f t="shared" si="7"/>
        <v>0.15182688896771904</v>
      </c>
      <c r="U8" s="26">
        <f t="shared" si="8"/>
        <v>1171.9029633700718</v>
      </c>
      <c r="V8" s="3">
        <f t="shared" si="2"/>
        <v>-1236.8505786286303</v>
      </c>
      <c r="W8" s="3">
        <f t="shared" si="3"/>
        <v>-8.6700666928207146E-2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Q9" s="54">
        <f t="shared" si="4"/>
        <v>76.028877376280846</v>
      </c>
      <c r="R9" s="3">
        <f t="shared" si="5"/>
        <v>1.4471243042671613</v>
      </c>
      <c r="S9" s="3">
        <f t="shared" si="6"/>
        <v>-1268.6522518485324</v>
      </c>
      <c r="T9" s="26">
        <f t="shared" si="7"/>
        <v>0.11704389145929724</v>
      </c>
      <c r="U9" s="26">
        <f t="shared" si="8"/>
        <v>1112.117000239733</v>
      </c>
      <c r="V9" s="3">
        <f t="shared" si="2"/>
        <v>-1073.8999729985994</v>
      </c>
      <c r="W9" s="3">
        <f t="shared" si="3"/>
        <v>-9.7193129451193974E-2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54">
        <f t="shared" si="4"/>
        <v>76.728630852878382</v>
      </c>
      <c r="R10" s="3">
        <f t="shared" si="5"/>
        <v>0.18325605030807346</v>
      </c>
      <c r="S10" s="3">
        <f t="shared" si="6"/>
        <v>-1618.6569751188147</v>
      </c>
      <c r="T10" s="26">
        <f t="shared" si="7"/>
        <v>0.13308218651495349</v>
      </c>
      <c r="U10" s="26">
        <f t="shared" si="8"/>
        <v>1723.3866207106414</v>
      </c>
      <c r="V10" s="3">
        <f t="shared" si="2"/>
        <v>-1822.1664375865446</v>
      </c>
      <c r="W10" s="3">
        <f t="shared" si="3"/>
        <v>-8.4087968952134537E-2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3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9">(L11-H11)/(L11+H11)</f>
        <v>0.11646398503274089</v>
      </c>
      <c r="P11" s="5">
        <f t="shared" ref="P11:P34" si="10">((M11+H11)-(L11+F11))/((M11+H11)+(L11+F11))</f>
        <v>0.15936254980079681</v>
      </c>
      <c r="Q11" s="54">
        <f t="shared" si="4"/>
        <v>78.515220501043032</v>
      </c>
      <c r="R11" s="3">
        <f t="shared" si="5"/>
        <v>0.26368738748279152</v>
      </c>
      <c r="S11" s="3">
        <f t="shared" si="6"/>
        <v>-2375.0274381000504</v>
      </c>
      <c r="T11" s="26">
        <f t="shared" si="7"/>
        <v>0.17468576439637534</v>
      </c>
      <c r="U11" s="26">
        <f t="shared" si="8"/>
        <v>2266.7955845691563</v>
      </c>
      <c r="V11" s="3">
        <f t="shared" si="2"/>
        <v>-2618.7632999531484</v>
      </c>
      <c r="W11" s="3">
        <f t="shared" si="3"/>
        <v>-0.12323232323232323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9"/>
        <v>0.12123303427651254</v>
      </c>
      <c r="P12" s="5">
        <f t="shared" si="10"/>
        <v>0.14290740632146837</v>
      </c>
      <c r="Q12" s="54">
        <f t="shared" si="4"/>
        <v>78.818337604678817</v>
      </c>
      <c r="R12" s="3">
        <f t="shared" si="5"/>
        <v>0.27620545073375258</v>
      </c>
      <c r="S12" s="3">
        <f t="shared" si="6"/>
        <v>-2304.0680279088856</v>
      </c>
      <c r="T12" s="26">
        <f t="shared" si="7"/>
        <v>0.18183909367991258</v>
      </c>
      <c r="U12" s="26">
        <f t="shared" si="8"/>
        <v>2306.3119187713241</v>
      </c>
      <c r="V12" s="3">
        <f t="shared" si="2"/>
        <v>-2697.0682179651526</v>
      </c>
      <c r="W12" s="3">
        <f t="shared" si="3"/>
        <v>-9.7323826280211134E-2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9"/>
        <v>8.0623608017817372E-2</v>
      </c>
      <c r="P13" s="5">
        <f t="shared" si="10"/>
        <v>0.14640931024694862</v>
      </c>
      <c r="Q13" s="54">
        <f t="shared" si="4"/>
        <v>76.198661931678117</v>
      </c>
      <c r="R13" s="3">
        <f t="shared" si="5"/>
        <v>0.18803241221691253</v>
      </c>
      <c r="S13" s="3">
        <f t="shared" si="6"/>
        <v>-2267.1353733412557</v>
      </c>
      <c r="T13" s="26">
        <f t="shared" si="7"/>
        <v>0.1209286788040755</v>
      </c>
      <c r="U13" s="26">
        <f t="shared" si="8"/>
        <v>2402.7626923097409</v>
      </c>
      <c r="V13" s="3">
        <f t="shared" si="2"/>
        <v>-2438.3606573228813</v>
      </c>
      <c r="W13" s="3">
        <f t="shared" si="3"/>
        <v>-0.10322521023934941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9"/>
        <v>7.0137095171865685E-2</v>
      </c>
      <c r="P14" s="5">
        <f t="shared" si="10"/>
        <v>0.16433984842441166</v>
      </c>
      <c r="Q14" s="54">
        <f t="shared" si="4"/>
        <v>75.507423156393415</v>
      </c>
      <c r="R14" s="3">
        <f t="shared" si="5"/>
        <v>0.16027969487831456</v>
      </c>
      <c r="S14" s="3">
        <f t="shared" si="6"/>
        <v>-2436.1033227712596</v>
      </c>
      <c r="T14" s="26">
        <f t="shared" si="7"/>
        <v>0.10520041722545075</v>
      </c>
      <c r="U14" s="26">
        <f t="shared" si="8"/>
        <v>2703.3399301193658</v>
      </c>
      <c r="V14" s="3">
        <f t="shared" si="2"/>
        <v>-2610.6062000665665</v>
      </c>
      <c r="W14" s="3">
        <f t="shared" si="3"/>
        <v>-0.13002745921498951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9"/>
        <v>0.42322699104888684</v>
      </c>
      <c r="P15" s="5">
        <f t="shared" si="10"/>
        <v>-9.1356710359970728E-2</v>
      </c>
      <c r="Q15" s="54">
        <f t="shared" si="4"/>
        <v>96.084701750532943</v>
      </c>
      <c r="R15" s="3">
        <f t="shared" si="5"/>
        <v>1.4681528662420382</v>
      </c>
      <c r="S15" s="3">
        <f t="shared" si="6"/>
        <v>-1484.9722506955629</v>
      </c>
      <c r="T15" s="26">
        <f t="shared" si="7"/>
        <v>0.63480406219519192</v>
      </c>
      <c r="U15" s="26">
        <f t="shared" si="8"/>
        <v>2398.2307135793994</v>
      </c>
      <c r="V15" s="3">
        <f t="shared" si="2"/>
        <v>-3858.5496501102789</v>
      </c>
      <c r="W15" s="3">
        <f t="shared" si="3"/>
        <v>0.1793457588436668</v>
      </c>
      <c r="X15" s="3">
        <v>22</v>
      </c>
      <c r="Y15" s="3">
        <v>44</v>
      </c>
      <c r="Z15" s="3">
        <f t="shared" si="11"/>
        <v>0.5</v>
      </c>
      <c r="AA15" s="61">
        <v>17.11340206185567</v>
      </c>
      <c r="AB15" s="61">
        <v>82.88659793814432</v>
      </c>
      <c r="AC15" s="61">
        <v>0</v>
      </c>
      <c r="AD15" s="58" t="s">
        <v>18</v>
      </c>
      <c r="AE15" s="3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9"/>
        <v>0.3282410354339062</v>
      </c>
      <c r="P16" s="5">
        <f t="shared" si="10"/>
        <v>-2.2894424673784105E-2</v>
      </c>
      <c r="Q16" s="54">
        <f t="shared" si="4"/>
        <v>91.007748869747701</v>
      </c>
      <c r="R16" s="3">
        <f t="shared" si="5"/>
        <v>1.0266109230871325</v>
      </c>
      <c r="S16" s="3">
        <f t="shared" si="6"/>
        <v>-1824.0375091041515</v>
      </c>
      <c r="T16" s="26">
        <f t="shared" si="7"/>
        <v>0.49233543733092877</v>
      </c>
      <c r="U16" s="26">
        <f t="shared" si="8"/>
        <v>2557.7124545186857</v>
      </c>
      <c r="V16" s="3">
        <f t="shared" si="2"/>
        <v>-3942.9637615946499</v>
      </c>
      <c r="W16" s="3">
        <f t="shared" si="3"/>
        <v>0.10493336863471892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9"/>
        <v>4.493130337913108E-2</v>
      </c>
      <c r="P17" s="5">
        <f t="shared" si="10"/>
        <v>0.10770471964501815</v>
      </c>
      <c r="Q17" s="54">
        <f t="shared" si="4"/>
        <v>73.819462432283473</v>
      </c>
      <c r="R17" s="3">
        <f t="shared" si="5"/>
        <v>0.29891304347826086</v>
      </c>
      <c r="S17" s="3">
        <f t="shared" si="6"/>
        <v>-3058.1651561741382</v>
      </c>
      <c r="T17" s="26">
        <f t="shared" si="7"/>
        <v>6.739382687398468E-2</v>
      </c>
      <c r="U17" s="26">
        <f t="shared" si="8"/>
        <v>2990.8753828194772</v>
      </c>
      <c r="V17" s="3">
        <f t="shared" si="2"/>
        <v>-2410.6749678229721</v>
      </c>
      <c r="W17" s="3">
        <f t="shared" si="3"/>
        <v>-0.12343275445837551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9"/>
        <v>8.686018169731885E-2</v>
      </c>
      <c r="P18" s="5">
        <f t="shared" si="10"/>
        <v>0.16685646114635866</v>
      </c>
      <c r="Q18" s="54">
        <f t="shared" si="4"/>
        <v>76.606800070053765</v>
      </c>
      <c r="R18" s="3">
        <f t="shared" si="5"/>
        <v>0.22261343631097733</v>
      </c>
      <c r="S18" s="3">
        <f t="shared" si="6"/>
        <v>-2443.0321561338292</v>
      </c>
      <c r="T18" s="26">
        <f t="shared" si="7"/>
        <v>0.13028305544784799</v>
      </c>
      <c r="U18" s="26">
        <f t="shared" si="8"/>
        <v>2424.1614816032552</v>
      </c>
      <c r="V18" s="3">
        <f t="shared" si="2"/>
        <v>-2511.6016718668384</v>
      </c>
      <c r="W18" s="3">
        <f t="shared" si="3"/>
        <v>-0.15013428051633024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9"/>
        <v>9.5610751956447776E-2</v>
      </c>
      <c r="P19" s="5">
        <f t="shared" si="10"/>
        <v>0.15965166908563136</v>
      </c>
      <c r="Q19" s="54">
        <f t="shared" si="4"/>
        <v>77.175822117839971</v>
      </c>
      <c r="R19" s="3">
        <f t="shared" si="5"/>
        <v>0.24719957773737611</v>
      </c>
      <c r="S19" s="3">
        <f t="shared" si="6"/>
        <v>-2361.0354254909512</v>
      </c>
      <c r="T19" s="26">
        <f t="shared" si="7"/>
        <v>0.14340799546356678</v>
      </c>
      <c r="U19" s="26">
        <f t="shared" si="8"/>
        <v>2366.448769311894</v>
      </c>
      <c r="V19" s="3">
        <f t="shared" si="2"/>
        <v>-2531.8462748176307</v>
      </c>
      <c r="W19" s="3">
        <f t="shared" si="3"/>
        <v>-0.13980409617097062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9"/>
        <v>0.21459086427867236</v>
      </c>
      <c r="P20" s="5">
        <f t="shared" si="10"/>
        <v>4.7774601878317682E-2</v>
      </c>
      <c r="Q20" s="54">
        <f t="shared" si="4"/>
        <v>84.533476462208284</v>
      </c>
      <c r="R20" s="3">
        <f t="shared" si="5"/>
        <v>0.66004043126684631</v>
      </c>
      <c r="S20" s="3">
        <f t="shared" si="6"/>
        <v>-2052.5967490536627</v>
      </c>
      <c r="T20" s="26">
        <f t="shared" si="7"/>
        <v>0.32186866750643517</v>
      </c>
      <c r="U20" s="26">
        <f t="shared" si="8"/>
        <v>2470.2252933690074</v>
      </c>
      <c r="V20" s="3">
        <f t="shared" si="2"/>
        <v>-3389.0284881530843</v>
      </c>
      <c r="W20" s="3">
        <f t="shared" si="3"/>
        <v>1.3528336380255941E-2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9"/>
        <v>0.22039546767385026</v>
      </c>
      <c r="P21" s="5">
        <f t="shared" si="10"/>
        <v>4.8042177596113976E-2</v>
      </c>
      <c r="Q21" s="54">
        <f t="shared" si="4"/>
        <v>84.876113699547432</v>
      </c>
      <c r="R21" s="3">
        <f t="shared" si="5"/>
        <v>0.66283576105839903</v>
      </c>
      <c r="S21" s="3">
        <f t="shared" si="6"/>
        <v>-1994.5867525714932</v>
      </c>
      <c r="T21" s="26">
        <f t="shared" si="7"/>
        <v>0.33057484032213275</v>
      </c>
      <c r="U21" s="26">
        <f t="shared" si="8"/>
        <v>2430.798451355256</v>
      </c>
      <c r="V21" s="3">
        <f t="shared" si="2"/>
        <v>-3368.7616454605268</v>
      </c>
      <c r="W21" s="3">
        <f t="shared" si="3"/>
        <v>1.4404432132963989E-2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9"/>
        <v>0.22844827586206898</v>
      </c>
      <c r="P22" s="5">
        <f t="shared" si="10"/>
        <v>3.6825211555296181E-2</v>
      </c>
      <c r="Q22" s="54">
        <f t="shared" si="4"/>
        <v>85.349181358819664</v>
      </c>
      <c r="R22" s="3">
        <f t="shared" si="5"/>
        <v>0.65912199975127472</v>
      </c>
      <c r="S22" s="3">
        <f t="shared" si="6"/>
        <v>-1990.6121116614138</v>
      </c>
      <c r="T22" s="26">
        <f t="shared" si="7"/>
        <v>0.34265395183449165</v>
      </c>
      <c r="U22" s="26">
        <f t="shared" si="8"/>
        <v>2496.0270876379168</v>
      </c>
      <c r="V22" s="3">
        <f t="shared" si="2"/>
        <v>-3510.1375746597923</v>
      </c>
      <c r="W22" s="3">
        <f t="shared" si="3"/>
        <v>3.6081068799418338E-2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9"/>
        <v>0.23472807871121201</v>
      </c>
      <c r="P23" s="5">
        <f t="shared" si="10"/>
        <v>5.1456480027908598E-2</v>
      </c>
      <c r="Q23" s="54">
        <f t="shared" si="4"/>
        <v>85.716280758745711</v>
      </c>
      <c r="R23" s="3">
        <f t="shared" si="5"/>
        <v>0.63165551352924065</v>
      </c>
      <c r="S23" s="3">
        <f t="shared" si="6"/>
        <v>-2026.0656308747098</v>
      </c>
      <c r="T23" s="26">
        <f t="shared" si="7"/>
        <v>0.35207308503162332</v>
      </c>
      <c r="U23" s="26">
        <f t="shared" si="8"/>
        <v>2483.6431574067424</v>
      </c>
      <c r="V23" s="3">
        <f t="shared" si="2"/>
        <v>-3526.5598067772539</v>
      </c>
      <c r="W23" s="3">
        <f t="shared" si="3"/>
        <v>1.8460715241237848E-2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9"/>
        <v>0.11202150812956088</v>
      </c>
      <c r="P24" s="5">
        <f t="shared" si="10"/>
        <v>0.17586469989827061</v>
      </c>
      <c r="Q24" s="54">
        <f t="shared" si="4"/>
        <v>78.231803515549927</v>
      </c>
      <c r="R24" s="3">
        <f t="shared" si="5"/>
        <v>0.23993638258198971</v>
      </c>
      <c r="S24" s="3">
        <f t="shared" si="6"/>
        <v>-2154.0002162629758</v>
      </c>
      <c r="T24" s="26">
        <f t="shared" si="7"/>
        <v>0.16802150675286437</v>
      </c>
      <c r="U24" s="26">
        <f t="shared" si="8"/>
        <v>2062.5516289834354</v>
      </c>
      <c r="V24" s="3">
        <f t="shared" si="2"/>
        <v>-2361.8405501520688</v>
      </c>
      <c r="W24" s="3">
        <f t="shared" si="3"/>
        <v>-0.14186919581110452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9"/>
        <v>0.32254901960784316</v>
      </c>
      <c r="P25" s="5">
        <f t="shared" si="10"/>
        <v>1.5409461005315928E-2</v>
      </c>
      <c r="Q25" s="54">
        <f t="shared" si="4"/>
        <v>90.69448823428263</v>
      </c>
      <c r="R25" s="3">
        <f t="shared" si="5"/>
        <v>0.86795937211449681</v>
      </c>
      <c r="S25" s="3">
        <f t="shared" si="6"/>
        <v>-1648.4654121388814</v>
      </c>
      <c r="T25" s="26">
        <f t="shared" si="7"/>
        <v>0.48379388517860428</v>
      </c>
      <c r="U25" s="26">
        <f t="shared" si="8"/>
        <v>2176.1994393896898</v>
      </c>
      <c r="V25" s="3">
        <f t="shared" si="2"/>
        <v>-3398.1788844904904</v>
      </c>
      <c r="W25" s="3">
        <f t="shared" si="3"/>
        <v>6.0430382234450228E-2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9"/>
        <v>9.4144523265600577E-2</v>
      </c>
      <c r="P26" s="5">
        <f t="shared" si="10"/>
        <v>0.13438485804416403</v>
      </c>
      <c r="Q26" s="54">
        <f t="shared" si="4"/>
        <v>77.080770835896601</v>
      </c>
      <c r="R26" s="3">
        <f t="shared" si="5"/>
        <v>0.19917582417582416</v>
      </c>
      <c r="S26" s="3">
        <f t="shared" si="6"/>
        <v>-1902.1761205650093</v>
      </c>
      <c r="T26" s="26">
        <f t="shared" si="7"/>
        <v>0.14120829576194771</v>
      </c>
      <c r="U26" s="26">
        <f t="shared" si="8"/>
        <v>2211.1111585706303</v>
      </c>
      <c r="V26" s="3">
        <f t="shared" si="2"/>
        <v>-2376.2082066805365</v>
      </c>
      <c r="W26" s="3">
        <f t="shared" si="3"/>
        <v>-6.8863194515501894E-2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9"/>
        <v>0.11626048741510188</v>
      </c>
      <c r="P27" s="5">
        <f t="shared" si="10"/>
        <v>0.15504291845493562</v>
      </c>
      <c r="Q27" s="54">
        <f t="shared" si="4"/>
        <v>78.502260312369458</v>
      </c>
      <c r="R27" s="3">
        <f t="shared" si="5"/>
        <v>0.26350739511017207</v>
      </c>
      <c r="S27" s="3">
        <f t="shared" si="6"/>
        <v>-1964.5411587135725</v>
      </c>
      <c r="T27" s="26">
        <f t="shared" si="7"/>
        <v>0.17437911978160997</v>
      </c>
      <c r="U27" s="26">
        <f t="shared" si="8"/>
        <v>1990.3803656587852</v>
      </c>
      <c r="V27" s="3">
        <f t="shared" si="2"/>
        <v>-2298.0481569985704</v>
      </c>
      <c r="W27" s="3">
        <f t="shared" si="3"/>
        <v>-0.11628887717448604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9"/>
        <v>0.45164718384697133</v>
      </c>
      <c r="P28" s="5">
        <f t="shared" si="10"/>
        <v>-9.7559298728085247E-2</v>
      </c>
      <c r="Q28" s="54">
        <f t="shared" si="4"/>
        <v>97.552405600629413</v>
      </c>
      <c r="R28" s="3">
        <f t="shared" si="5"/>
        <v>1.5136525524337157</v>
      </c>
      <c r="S28" s="3">
        <f t="shared" si="6"/>
        <v>-1462.415295551493</v>
      </c>
      <c r="T28" s="26">
        <f t="shared" si="7"/>
        <v>0.67743078103784171</v>
      </c>
      <c r="U28" s="26">
        <f t="shared" si="8"/>
        <v>2325.6138496701851</v>
      </c>
      <c r="V28" s="3">
        <f t="shared" si="2"/>
        <v>-3793.0619077971546</v>
      </c>
      <c r="W28" s="3">
        <f t="shared" si="3"/>
        <v>0.18348093954562958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9"/>
        <v>0.45</v>
      </c>
      <c r="P29" s="5">
        <f t="shared" si="10"/>
        <v>-9.9690827894194436E-2</v>
      </c>
      <c r="Q29" s="54">
        <f t="shared" si="4"/>
        <v>97.467943448089628</v>
      </c>
      <c r="R29" s="3">
        <f t="shared" si="5"/>
        <v>1.4653722672374256</v>
      </c>
      <c r="S29" s="3">
        <f t="shared" si="6"/>
        <v>-1467.4304898519763</v>
      </c>
      <c r="T29" s="26">
        <f t="shared" si="7"/>
        <v>0.67496038964849481</v>
      </c>
      <c r="U29" s="26">
        <f t="shared" si="8"/>
        <v>2338.6611079371414</v>
      </c>
      <c r="V29" s="3">
        <f t="shared" si="2"/>
        <v>-3813.6327358125159</v>
      </c>
      <c r="W29" s="3">
        <f t="shared" si="3"/>
        <v>0.18948584633160023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9"/>
        <v>0.40871641791044777</v>
      </c>
      <c r="P30" s="5">
        <f t="shared" si="10"/>
        <v>-5.6974996584232822E-2</v>
      </c>
      <c r="Q30" s="54">
        <f t="shared" si="4"/>
        <v>95.326618418490426</v>
      </c>
      <c r="R30" s="3">
        <f t="shared" si="5"/>
        <v>1.2262663896252777</v>
      </c>
      <c r="S30" s="3">
        <f t="shared" si="6"/>
        <v>-1601.4350282485875</v>
      </c>
      <c r="T30" s="26">
        <f t="shared" si="7"/>
        <v>0.61303802758044301</v>
      </c>
      <c r="U30" s="26">
        <f t="shared" si="8"/>
        <v>2278.5775533579422</v>
      </c>
      <c r="V30" s="3">
        <f t="shared" si="2"/>
        <v>-3683.4391480604118</v>
      </c>
      <c r="W30" s="3">
        <f t="shared" si="3"/>
        <v>0.14266343825665859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9"/>
        <v>0.52141723955579056</v>
      </c>
      <c r="P31" s="5">
        <f t="shared" si="10"/>
        <v>-0.14050485436893204</v>
      </c>
      <c r="Q31" s="54">
        <f t="shared" si="4"/>
        <v>101.06518884144977</v>
      </c>
      <c r="R31" s="3">
        <f t="shared" si="5"/>
        <v>2.0956429330499469</v>
      </c>
      <c r="S31" s="3">
        <f t="shared" si="6"/>
        <v>-1224.3086375135526</v>
      </c>
      <c r="T31" s="26">
        <f t="shared" si="7"/>
        <v>0.78207416220503667</v>
      </c>
      <c r="U31" s="26">
        <f t="shared" si="8"/>
        <v>2125.8634062945393</v>
      </c>
      <c r="V31" s="3">
        <f t="shared" si="2"/>
        <v>-3449.7035601625257</v>
      </c>
      <c r="W31" s="3">
        <f t="shared" si="3"/>
        <v>0.21430832541943654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9"/>
        <v>0.31243523316062177</v>
      </c>
      <c r="P32" s="5">
        <f t="shared" si="10"/>
        <v>2.2401558369277864E-2</v>
      </c>
      <c r="Q32" s="54">
        <f t="shared" si="4"/>
        <v>90.13518919715105</v>
      </c>
      <c r="R32" s="3">
        <f t="shared" si="5"/>
        <v>0.9585121602288984</v>
      </c>
      <c r="S32" s="3">
        <f t="shared" si="6"/>
        <v>-1771.4448224248197</v>
      </c>
      <c r="T32" s="26">
        <f t="shared" si="7"/>
        <v>0.46862249854284049</v>
      </c>
      <c r="U32" s="26">
        <f t="shared" si="8"/>
        <v>2078.9478107927575</v>
      </c>
      <c r="V32" s="3">
        <f t="shared" si="2"/>
        <v>-3188.5501079693049</v>
      </c>
      <c r="W32" s="3">
        <f t="shared" si="3"/>
        <v>3.8114754098360654E-2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9"/>
        <v>0.47475893363584798</v>
      </c>
      <c r="P33" s="5">
        <f t="shared" si="10"/>
        <v>-9.5303091128061027E-2</v>
      </c>
      <c r="Q33" s="54">
        <f t="shared" si="4"/>
        <v>98.7298806661817</v>
      </c>
      <c r="R33" s="3">
        <f t="shared" si="5"/>
        <v>2.0141980507760797</v>
      </c>
      <c r="S33" s="3">
        <f t="shared" si="6"/>
        <v>-1314.8149955634428</v>
      </c>
      <c r="T33" s="26">
        <f t="shared" si="7"/>
        <v>0.71208791208791211</v>
      </c>
      <c r="U33" s="26">
        <f t="shared" si="8"/>
        <v>1955.4510704410093</v>
      </c>
      <c r="V33" s="3">
        <f t="shared" si="2"/>
        <v>-3182.2312571338634</v>
      </c>
      <c r="W33" s="3">
        <f t="shared" si="3"/>
        <v>0.15787129815185927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9"/>
        <v>0.35838517201980452</v>
      </c>
      <c r="P34" s="5">
        <f t="shared" si="10"/>
        <v>-3.4093315451401145E-2</v>
      </c>
      <c r="Q34" s="54">
        <f t="shared" si="4"/>
        <v>92.649078355901878</v>
      </c>
      <c r="R34" s="3">
        <f t="shared" si="5"/>
        <v>1.2380492939215857</v>
      </c>
      <c r="S34" s="3">
        <f t="shared" si="6"/>
        <v>-1607.9774221832529</v>
      </c>
      <c r="T34" s="26">
        <f t="shared" si="7"/>
        <v>0.53754363694065377</v>
      </c>
      <c r="U34" s="26">
        <f t="shared" si="8"/>
        <v>2138.2420869074253</v>
      </c>
      <c r="V34" s="3">
        <f t="shared" si="2"/>
        <v>-3366.402201339019</v>
      </c>
      <c r="W34" s="3">
        <f t="shared" si="3"/>
        <v>0.10708742886704604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12">(L35-H35)/(L35+H35)</f>
        <v>0.10260631001371742</v>
      </c>
      <c r="P35" s="5">
        <f t="shared" ref="P35" si="13">((M35+H35)-(L35+F35))/((M35+H35)+(L35+F35))</f>
        <v>0.17143670795956145</v>
      </c>
      <c r="Q35" s="54">
        <f t="shared" si="4"/>
        <v>77.627721209225086</v>
      </c>
      <c r="R35" s="3">
        <f t="shared" si="5"/>
        <v>0.18430908732505419</v>
      </c>
      <c r="S35" s="3">
        <f t="shared" si="6"/>
        <v>-1895.090422946038</v>
      </c>
      <c r="T35" s="26">
        <f t="shared" si="7"/>
        <v>0.15389890953981208</v>
      </c>
      <c r="U35" s="26">
        <f t="shared" si="8"/>
        <v>1898.8229687537134</v>
      </c>
      <c r="V35" s="3">
        <f t="shared" si="2"/>
        <v>-2142.1791381607713</v>
      </c>
      <c r="W35" s="3">
        <f t="shared" si="3"/>
        <v>-0.10440111420612813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14">(L36-H36)/(L36+H36)</f>
        <v>9.9658036150464091E-2</v>
      </c>
      <c r="P36" s="5">
        <f t="shared" ref="P36:P93" si="15">((M36+H36)-(L36+F36))/((M36+H36)+(L36+F36))</f>
        <v>0.15526697346025342</v>
      </c>
      <c r="Q36" s="54">
        <f t="shared" si="4"/>
        <v>77.437590106515074</v>
      </c>
      <c r="R36" s="3">
        <f t="shared" si="5"/>
        <v>0.20130254588513916</v>
      </c>
      <c r="S36" s="3">
        <f t="shared" si="6"/>
        <v>-2035.6091226538629</v>
      </c>
      <c r="T36" s="26">
        <f t="shared" si="7"/>
        <v>0.14947792636013921</v>
      </c>
      <c r="U36" s="26">
        <f t="shared" si="8"/>
        <v>2164.0753735076378</v>
      </c>
      <c r="V36" s="3">
        <f t="shared" si="2"/>
        <v>-2383.2945170894131</v>
      </c>
      <c r="W36" s="3">
        <f t="shared" si="3"/>
        <v>-9.7705180879847683E-2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14"/>
        <v>7.5440709514945803E-2</v>
      </c>
      <c r="P37" s="5">
        <f t="shared" si="15"/>
        <v>0.16634138181007083</v>
      </c>
      <c r="Q37" s="54">
        <f t="shared" si="4"/>
        <v>75.857808399329983</v>
      </c>
      <c r="R37" s="3">
        <f t="shared" si="5"/>
        <v>0.15639186489921919</v>
      </c>
      <c r="S37" s="3">
        <f t="shared" si="6"/>
        <v>-2228.1148771393059</v>
      </c>
      <c r="T37" s="26">
        <f t="shared" si="7"/>
        <v>0.11315486943668911</v>
      </c>
      <c r="U37" s="26">
        <f t="shared" si="8"/>
        <v>2430.0346133794519</v>
      </c>
      <c r="V37" s="3">
        <f t="shared" si="2"/>
        <v>-2426.2460204564823</v>
      </c>
      <c r="W37" s="3">
        <f t="shared" si="3"/>
        <v>-0.11886606261774468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14"/>
        <v>8.9944478716841456E-2</v>
      </c>
      <c r="P38" s="5">
        <f t="shared" si="15"/>
        <v>0.18265777321703439</v>
      </c>
      <c r="Q38" s="54">
        <f t="shared" si="4"/>
        <v>76.807843265960898</v>
      </c>
      <c r="R38" s="3">
        <f t="shared" si="5"/>
        <v>0.1533639079395801</v>
      </c>
      <c r="S38" s="3">
        <f t="shared" si="6"/>
        <v>-2032.1000433792431</v>
      </c>
      <c r="T38" s="26">
        <f t="shared" si="7"/>
        <v>0.13490839553389675</v>
      </c>
      <c r="U38" s="26">
        <f t="shared" si="8"/>
        <v>2111.0097110150869</v>
      </c>
      <c r="V38" s="3">
        <f t="shared" si="2"/>
        <v>-2281.2664933807214</v>
      </c>
      <c r="W38" s="3">
        <f t="shared" si="3"/>
        <v>-0.11207156498140516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14"/>
        <v>0.14638406894142308</v>
      </c>
      <c r="P39" s="5">
        <f t="shared" si="15"/>
        <v>0.12545498665372481</v>
      </c>
      <c r="Q39" s="54">
        <f t="shared" si="4"/>
        <v>80.398014213127368</v>
      </c>
      <c r="R39" s="3">
        <f t="shared" si="5"/>
        <v>0.32171375921375922</v>
      </c>
      <c r="S39" s="3">
        <f t="shared" si="6"/>
        <v>-2107.58046782365</v>
      </c>
      <c r="T39" s="26">
        <f t="shared" si="7"/>
        <v>0.21956331877729257</v>
      </c>
      <c r="U39" s="26">
        <f t="shared" si="8"/>
        <v>2273.9761798811055</v>
      </c>
      <c r="V39" s="3">
        <f t="shared" si="2"/>
        <v>-2830.1586669105031</v>
      </c>
      <c r="W39" s="3">
        <f t="shared" si="3"/>
        <v>-6.5413462451343399E-2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14"/>
        <v>8.6221122112211224E-2</v>
      </c>
      <c r="P40" s="5">
        <f t="shared" si="15"/>
        <v>0.14929754665548334</v>
      </c>
      <c r="Q40" s="54">
        <f t="shared" si="4"/>
        <v>76.565078339423849</v>
      </c>
      <c r="R40" s="3">
        <f t="shared" si="5"/>
        <v>0.19929436445122534</v>
      </c>
      <c r="S40" s="3">
        <f t="shared" si="6"/>
        <v>-2291.6165283225396</v>
      </c>
      <c r="T40" s="26">
        <f t="shared" si="7"/>
        <v>0.12932501418037437</v>
      </c>
      <c r="U40" s="26">
        <f t="shared" si="8"/>
        <v>2595.7589555957534</v>
      </c>
      <c r="V40" s="3">
        <f t="shared" si="2"/>
        <v>-2691.5199558069785</v>
      </c>
      <c r="W40" s="3">
        <f t="shared" si="3"/>
        <v>-0.10730632310561113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14"/>
        <v>9.1990955611091274E-2</v>
      </c>
      <c r="P41" s="5">
        <f t="shared" si="15"/>
        <v>0.16039748826434189</v>
      </c>
      <c r="Q41" s="54">
        <f t="shared" si="4"/>
        <v>76.940948500203149</v>
      </c>
      <c r="R41" s="3">
        <f t="shared" si="5"/>
        <v>0.18864701288559158</v>
      </c>
      <c r="S41" s="3">
        <f t="shared" si="6"/>
        <v>-2075.6034881277578</v>
      </c>
      <c r="T41" s="26">
        <f t="shared" si="7"/>
        <v>0.13797822335931456</v>
      </c>
      <c r="U41" s="26">
        <f t="shared" si="8"/>
        <v>2224.2636234643292</v>
      </c>
      <c r="V41" s="3">
        <f t="shared" si="2"/>
        <v>-2382.6551903129844</v>
      </c>
      <c r="W41" s="3">
        <f t="shared" si="3"/>
        <v>-0.10826044703595725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14"/>
        <v>9.502801955407178E-2</v>
      </c>
      <c r="P42" s="5">
        <f t="shared" si="15"/>
        <v>0.18181257326176814</v>
      </c>
      <c r="Q42" s="54">
        <f t="shared" si="4"/>
        <v>77.138059319253799</v>
      </c>
      <c r="R42" s="3">
        <f t="shared" si="5"/>
        <v>0.16507186943374344</v>
      </c>
      <c r="S42" s="3">
        <f t="shared" si="6"/>
        <v>-2149.5849253575529</v>
      </c>
      <c r="T42" s="26">
        <f t="shared" si="7"/>
        <v>0.14253353204172875</v>
      </c>
      <c r="U42" s="26">
        <f t="shared" si="8"/>
        <v>2188.5075838215512</v>
      </c>
      <c r="V42" s="3">
        <f t="shared" si="2"/>
        <v>-2403.54639222991</v>
      </c>
      <c r="W42" s="3">
        <f t="shared" si="3"/>
        <v>-0.11479518072289156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14"/>
        <v>9.9272930648769575E-2</v>
      </c>
      <c r="P43" s="5">
        <f t="shared" si="15"/>
        <v>0.16652236652236652</v>
      </c>
      <c r="Q43" s="54">
        <f t="shared" si="4"/>
        <v>77.412720572834132</v>
      </c>
      <c r="R43" s="3">
        <f t="shared" si="5"/>
        <v>0.18841887373281674</v>
      </c>
      <c r="S43" s="3">
        <f t="shared" si="6"/>
        <v>-1895.0938157081014</v>
      </c>
      <c r="T43" s="26">
        <f t="shared" si="7"/>
        <v>0.14889898636840265</v>
      </c>
      <c r="U43" s="26">
        <f t="shared" si="8"/>
        <v>1873.2859721178008</v>
      </c>
      <c r="V43" s="3">
        <f t="shared" si="2"/>
        <v>-2079.0858439744361</v>
      </c>
      <c r="W43" s="3">
        <f t="shared" si="3"/>
        <v>-0.10598135092108256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14"/>
        <v>0.11073156846000569</v>
      </c>
      <c r="P44" s="5">
        <f t="shared" si="15"/>
        <v>0.15550885619933955</v>
      </c>
      <c r="Q44" s="54">
        <f t="shared" si="4"/>
        <v>78.149316597140228</v>
      </c>
      <c r="R44" s="3">
        <f t="shared" si="5"/>
        <v>0.20016465987444687</v>
      </c>
      <c r="S44" s="3">
        <f t="shared" si="6"/>
        <v>-1830.6233277048968</v>
      </c>
      <c r="T44" s="26">
        <f t="shared" si="7"/>
        <v>0.16608553333807727</v>
      </c>
      <c r="U44" s="26">
        <f t="shared" si="8"/>
        <v>1826.3660336550527</v>
      </c>
      <c r="V44" s="3">
        <f t="shared" si="2"/>
        <v>-2116.4740538173401</v>
      </c>
      <c r="W44" s="3">
        <f t="shared" si="3"/>
        <v>-7.928268050967438E-2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14"/>
        <v>0.10368921185019564</v>
      </c>
      <c r="P45" s="5">
        <f t="shared" si="15"/>
        <v>0.17450793883076021</v>
      </c>
      <c r="Q45" s="54">
        <f t="shared" si="4"/>
        <v>77.697439587813676</v>
      </c>
      <c r="R45" s="3">
        <f t="shared" si="5"/>
        <v>0.17663302228147021</v>
      </c>
      <c r="S45" s="3">
        <f t="shared" si="6"/>
        <v>-1804.5983555500186</v>
      </c>
      <c r="T45" s="26">
        <f t="shared" si="7"/>
        <v>0.15552295116327813</v>
      </c>
      <c r="U45" s="26">
        <f t="shared" si="8"/>
        <v>1854.5876750492127</v>
      </c>
      <c r="V45" s="3">
        <f t="shared" si="2"/>
        <v>-2110.0116459754172</v>
      </c>
      <c r="W45" s="3">
        <f t="shared" si="3"/>
        <v>-9.9224452554744519E-2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14"/>
        <v>9.2528803895949641E-2</v>
      </c>
      <c r="P46" s="5">
        <f t="shared" si="15"/>
        <v>0.16860859379816287</v>
      </c>
      <c r="Q46" s="54">
        <f t="shared" si="4"/>
        <v>76.975892583064578</v>
      </c>
      <c r="R46" s="3">
        <f t="shared" si="5"/>
        <v>0.17023601398601398</v>
      </c>
      <c r="S46" s="3">
        <f t="shared" si="6"/>
        <v>-2138.6121953792594</v>
      </c>
      <c r="T46" s="26">
        <f t="shared" si="7"/>
        <v>0.13878496347764119</v>
      </c>
      <c r="U46" s="26">
        <f t="shared" si="8"/>
        <v>2213.4764260973934</v>
      </c>
      <c r="V46" s="3">
        <f t="shared" si="2"/>
        <v>-2391.7558334545561</v>
      </c>
      <c r="W46" s="3">
        <f t="shared" si="3"/>
        <v>-0.10324656332260895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14"/>
        <v>0.10333705495596079</v>
      </c>
      <c r="P47" s="5">
        <f t="shared" si="15"/>
        <v>0.16901680509947847</v>
      </c>
      <c r="Q47" s="54">
        <f t="shared" si="4"/>
        <v>77.674774216341362</v>
      </c>
      <c r="R47" s="3">
        <f t="shared" si="5"/>
        <v>0.18783259673491479</v>
      </c>
      <c r="S47" s="3">
        <f t="shared" si="6"/>
        <v>-2037.0924661306312</v>
      </c>
      <c r="T47" s="26">
        <f t="shared" si="7"/>
        <v>0.15499596849221609</v>
      </c>
      <c r="U47" s="26">
        <f t="shared" si="8"/>
        <v>2105.1743131838011</v>
      </c>
      <c r="V47" s="3">
        <f t="shared" si="2"/>
        <v>-2374.2513710949447</v>
      </c>
      <c r="W47" s="3">
        <f t="shared" si="3"/>
        <v>-0.10261325799616587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14"/>
        <v>9.204967353731916E-2</v>
      </c>
      <c r="P48" s="5">
        <f t="shared" si="15"/>
        <v>0.14472355040743484</v>
      </c>
      <c r="Q48" s="54">
        <f t="shared" si="4"/>
        <v>76.944764184271776</v>
      </c>
      <c r="R48" s="3">
        <f t="shared" si="5"/>
        <v>0.18148316421828461</v>
      </c>
      <c r="S48" s="3">
        <f t="shared" si="6"/>
        <v>-1962.1689411764705</v>
      </c>
      <c r="T48" s="26">
        <f t="shared" si="7"/>
        <v>0.13806567240606799</v>
      </c>
      <c r="U48" s="26">
        <f t="shared" si="8"/>
        <v>2061.2589734323915</v>
      </c>
      <c r="V48" s="3">
        <f t="shared" si="2"/>
        <v>-2215.2430794448828</v>
      </c>
      <c r="W48" s="3">
        <f t="shared" si="3"/>
        <v>-7.4636580603167718E-2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14"/>
        <v>9.6072054040530402E-2</v>
      </c>
      <c r="P49" s="5">
        <f t="shared" si="15"/>
        <v>0.16762268961121735</v>
      </c>
      <c r="Q49" s="54">
        <f t="shared" si="4"/>
        <v>77.205702771267511</v>
      </c>
      <c r="R49" s="3">
        <f t="shared" si="5"/>
        <v>0.19311038471209457</v>
      </c>
      <c r="S49" s="3">
        <f t="shared" si="6"/>
        <v>-2193.5777753520356</v>
      </c>
      <c r="T49" s="26">
        <f t="shared" si="7"/>
        <v>0.14409906810932516</v>
      </c>
      <c r="U49" s="26">
        <f t="shared" si="8"/>
        <v>2113.8763497949026</v>
      </c>
      <c r="V49" s="3">
        <f t="shared" si="2"/>
        <v>-2299.1152296940754</v>
      </c>
      <c r="W49" s="3">
        <f t="shared" si="3"/>
        <v>-0.11744560838033843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14"/>
        <v>0.10064896755162242</v>
      </c>
      <c r="P50" s="5">
        <f t="shared" si="15"/>
        <v>0.16092778574844571</v>
      </c>
      <c r="Q50" s="54">
        <f t="shared" si="4"/>
        <v>77.501546278227408</v>
      </c>
      <c r="R50" s="3">
        <f t="shared" si="5"/>
        <v>0.2159275010125557</v>
      </c>
      <c r="S50" s="3">
        <f t="shared" si="6"/>
        <v>-2315.5699721964784</v>
      </c>
      <c r="T50" s="26">
        <f t="shared" si="7"/>
        <v>0.15096454486460975</v>
      </c>
      <c r="U50" s="26">
        <f t="shared" si="8"/>
        <v>2244.7162899177752</v>
      </c>
      <c r="V50" s="3">
        <f t="shared" si="2"/>
        <v>-2474.8232241867331</v>
      </c>
      <c r="W50" s="3">
        <f t="shared" si="3"/>
        <v>-0.11691754236485846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14"/>
        <v>9.1083005632904668E-2</v>
      </c>
      <c r="P51" s="5">
        <f t="shared" si="15"/>
        <v>0.15355764526825025</v>
      </c>
      <c r="Q51" s="54">
        <f t="shared" si="4"/>
        <v>76.881922818885357</v>
      </c>
      <c r="R51" s="3">
        <f t="shared" si="5"/>
        <v>0.19669497360569199</v>
      </c>
      <c r="S51" s="3">
        <f t="shared" si="6"/>
        <v>-2499.1119487372785</v>
      </c>
      <c r="T51" s="26">
        <f t="shared" si="7"/>
        <v>0.13661724852542642</v>
      </c>
      <c r="U51" s="26">
        <f t="shared" si="8"/>
        <v>2508.4559438471751</v>
      </c>
      <c r="V51" s="3">
        <f t="shared" si="2"/>
        <v>-2659.2718424012282</v>
      </c>
      <c r="W51" s="3">
        <f t="shared" si="3"/>
        <v>-0.1048133937914196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14"/>
        <v>0.11811538881012106</v>
      </c>
      <c r="P52" s="5">
        <f t="shared" si="15"/>
        <v>0.14204090961033025</v>
      </c>
      <c r="Q52" s="54">
        <f t="shared" si="4"/>
        <v>78.620314729090282</v>
      </c>
      <c r="R52" s="3">
        <f t="shared" si="5"/>
        <v>0.23502604166666666</v>
      </c>
      <c r="S52" s="3">
        <f t="shared" si="6"/>
        <v>-2360.1182091045521</v>
      </c>
      <c r="T52" s="26">
        <f t="shared" si="7"/>
        <v>0.17716342221495174</v>
      </c>
      <c r="U52" s="26">
        <f t="shared" si="8"/>
        <v>2421.9240744131971</v>
      </c>
      <c r="V52" s="3">
        <f t="shared" si="2"/>
        <v>-2820.5542409445084</v>
      </c>
      <c r="W52" s="3">
        <f t="shared" si="3"/>
        <v>-7.4478649453823237E-2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14"/>
        <v>0.11195536032292533</v>
      </c>
      <c r="P53" s="5">
        <f t="shared" si="15"/>
        <v>0.14836484572273204</v>
      </c>
      <c r="Q53" s="54">
        <f t="shared" si="4"/>
        <v>78.227575721284211</v>
      </c>
      <c r="R53" s="3">
        <f t="shared" si="5"/>
        <v>0.22686811336188231</v>
      </c>
      <c r="S53" s="3">
        <f t="shared" si="6"/>
        <v>-2161.6046761046759</v>
      </c>
      <c r="T53" s="26">
        <f t="shared" si="7"/>
        <v>0.16792307235709622</v>
      </c>
      <c r="U53" s="26">
        <f t="shared" si="8"/>
        <v>2228.9819549640943</v>
      </c>
      <c r="V53" s="3">
        <f t="shared" si="2"/>
        <v>-2546.4223565483667</v>
      </c>
      <c r="W53" s="3">
        <f t="shared" si="3"/>
        <v>-8.766803039158387E-2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14"/>
        <v>7.5422217560054544E-2</v>
      </c>
      <c r="P54" s="5">
        <f t="shared" si="15"/>
        <v>0.14250094856089762</v>
      </c>
      <c r="Q54" s="54">
        <f t="shared" si="4"/>
        <v>75.856589533148309</v>
      </c>
      <c r="R54" s="3">
        <f t="shared" si="5"/>
        <v>0.16816353260361117</v>
      </c>
      <c r="S54" s="3">
        <f t="shared" si="6"/>
        <v>-2187.6726755218215</v>
      </c>
      <c r="T54" s="26">
        <f t="shared" si="7"/>
        <v>0.1131273928777469</v>
      </c>
      <c r="U54" s="26">
        <f t="shared" si="8"/>
        <v>2554.1945675474467</v>
      </c>
      <c r="V54" s="3">
        <f t="shared" si="2"/>
        <v>-2532.312672533707</v>
      </c>
      <c r="W54" s="3">
        <f t="shared" si="3"/>
        <v>-8.9358678273227923E-2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14"/>
        <v>6.3055939909072933E-2</v>
      </c>
      <c r="P55" s="5">
        <f t="shared" si="15"/>
        <v>0.14415643474306503</v>
      </c>
      <c r="Q55" s="54">
        <f t="shared" si="4"/>
        <v>75.03705350752206</v>
      </c>
      <c r="R55" s="3">
        <f t="shared" si="5"/>
        <v>0.14995534245287453</v>
      </c>
      <c r="S55" s="3">
        <f t="shared" si="6"/>
        <v>-2329.674644528835</v>
      </c>
      <c r="T55" s="26">
        <f t="shared" si="7"/>
        <v>9.4579236052774615E-2</v>
      </c>
      <c r="U55" s="26">
        <f t="shared" si="8"/>
        <v>2728.7907985447</v>
      </c>
      <c r="V55" s="3">
        <f t="shared" si="2"/>
        <v>-2533.4328356039337</v>
      </c>
      <c r="W55" s="3">
        <f t="shared" si="3"/>
        <v>-0.10066889632107023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14"/>
        <v>0.18482172064115146</v>
      </c>
      <c r="P56" s="5">
        <f t="shared" si="15"/>
        <v>9.0117797249463241E-2</v>
      </c>
      <c r="Q56" s="54">
        <f t="shared" si="4"/>
        <v>82.753955835425259</v>
      </c>
      <c r="R56" s="3">
        <f t="shared" si="5"/>
        <v>0.43197920383301897</v>
      </c>
      <c r="S56" s="3">
        <f t="shared" si="6"/>
        <v>-2104.0918671492441</v>
      </c>
      <c r="T56" s="26">
        <f t="shared" si="7"/>
        <v>0.27721746715368262</v>
      </c>
      <c r="U56" s="26">
        <f t="shared" si="8"/>
        <v>2434.5534384039397</v>
      </c>
      <c r="V56" s="3">
        <f t="shared" si="2"/>
        <v>-3252.7011892753221</v>
      </c>
      <c r="W56" s="3">
        <f t="shared" si="3"/>
        <v>-2.002164502164502E-2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14"/>
        <v>0.15797270130144958</v>
      </c>
      <c r="P57" s="5">
        <f t="shared" si="15"/>
        <v>0.10386181098030586</v>
      </c>
      <c r="Q57" s="54">
        <f t="shared" si="4"/>
        <v>81.115516475052402</v>
      </c>
      <c r="R57" s="3">
        <f t="shared" si="5"/>
        <v>0.40136566482068925</v>
      </c>
      <c r="S57" s="3">
        <f t="shared" si="6"/>
        <v>-2282.0864062188557</v>
      </c>
      <c r="T57" s="26">
        <f t="shared" si="7"/>
        <v>0.23694651642596412</v>
      </c>
      <c r="U57" s="26">
        <f t="shared" si="8"/>
        <v>2527.4526921608467</v>
      </c>
      <c r="V57" s="3">
        <f t="shared" si="2"/>
        <v>-3191.2210773944894</v>
      </c>
      <c r="W57" s="3">
        <f t="shared" si="3"/>
        <v>-5.049453409682457E-2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3">
        <v>6.4691010961395734E-4</v>
      </c>
    </row>
    <row r="58" spans="1:3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14"/>
        <v>0.10711030082041932</v>
      </c>
      <c r="P58" s="5">
        <f t="shared" si="15"/>
        <v>0.14209115281501342</v>
      </c>
      <c r="Q58" s="54">
        <f t="shared" si="4"/>
        <v>77.917283116162324</v>
      </c>
      <c r="R58" s="3">
        <f t="shared" si="5"/>
        <v>0.24474067902520308</v>
      </c>
      <c r="S58" s="3">
        <f t="shared" si="6"/>
        <v>-2248.0995509745894</v>
      </c>
      <c r="T58" s="26">
        <f t="shared" si="7"/>
        <v>0.16065629806870621</v>
      </c>
      <c r="U58" s="26">
        <f t="shared" si="8"/>
        <v>2333.3282857088261</v>
      </c>
      <c r="V58" s="3">
        <f t="shared" si="2"/>
        <v>-2615.2486015567961</v>
      </c>
      <c r="W58" s="3">
        <f t="shared" si="3"/>
        <v>-9.5176010430247718E-2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3">
        <v>2.5051740361456909E-2</v>
      </c>
    </row>
    <row r="59" spans="1:3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14"/>
        <v>0.10998766954377312</v>
      </c>
      <c r="P59" s="5">
        <f t="shared" si="15"/>
        <v>0.15446853190043852</v>
      </c>
      <c r="Q59" s="54">
        <f t="shared" si="4"/>
        <v>78.101707378505708</v>
      </c>
      <c r="R59" s="3">
        <f t="shared" si="5"/>
        <v>0.26002798507462688</v>
      </c>
      <c r="S59" s="3">
        <f t="shared" si="6"/>
        <v>-2233.0446667379906</v>
      </c>
      <c r="T59" s="26">
        <f t="shared" si="7"/>
        <v>0.16497133345663029</v>
      </c>
      <c r="U59" s="26">
        <f t="shared" si="8"/>
        <v>2156.2662688597206</v>
      </c>
      <c r="V59" s="3">
        <f t="shared" si="2"/>
        <v>-2437.6992968791469</v>
      </c>
      <c r="W59" s="3">
        <f t="shared" si="3"/>
        <v>-0.12072670443445986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3">
        <v>-1.4276408560275788E-2</v>
      </c>
    </row>
    <row r="60" spans="1:31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14"/>
        <v>7.2466734902763563E-2</v>
      </c>
      <c r="P60" s="5">
        <f t="shared" si="15"/>
        <v>0.13946025566836762</v>
      </c>
      <c r="Q60" s="54">
        <f t="shared" si="4"/>
        <v>75.661531500675011</v>
      </c>
      <c r="R60" s="3">
        <f t="shared" si="5"/>
        <v>0.17058596761757902</v>
      </c>
      <c r="S60" s="3">
        <f t="shared" si="6"/>
        <v>-2415.6735296833162</v>
      </c>
      <c r="T60" s="26">
        <f t="shared" si="7"/>
        <v>0.10869453968578885</v>
      </c>
      <c r="U60" s="26">
        <f t="shared" si="8"/>
        <v>2622.3395406900813</v>
      </c>
      <c r="V60" s="3">
        <f t="shared" si="2"/>
        <v>-2561.2970701627028</v>
      </c>
      <c r="W60" s="3">
        <f t="shared" si="3"/>
        <v>-9.1870341480325884E-2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14"/>
        <v>9.4979803808424704E-2</v>
      </c>
      <c r="P61" s="5">
        <f t="shared" si="15"/>
        <v>0.16664709336465061</v>
      </c>
      <c r="Q61" s="54">
        <f t="shared" si="4"/>
        <v>77.134933966940338</v>
      </c>
      <c r="R61" s="3">
        <f t="shared" si="5"/>
        <v>0.19353776690809896</v>
      </c>
      <c r="S61" s="3">
        <f t="shared" si="6"/>
        <v>-2346.5788626069452</v>
      </c>
      <c r="T61" s="26">
        <f t="shared" si="7"/>
        <v>0.14246148519993077</v>
      </c>
      <c r="U61" s="26">
        <f t="shared" si="8"/>
        <v>2295.7462596917999</v>
      </c>
      <c r="V61" s="3">
        <f t="shared" si="2"/>
        <v>-2482.8102378639937</v>
      </c>
      <c r="W61" s="3">
        <f t="shared" si="3"/>
        <v>-0.11796969415264479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14"/>
        <v>7.1801294093091217E-2</v>
      </c>
      <c r="P62" s="5">
        <f t="shared" si="15"/>
        <v>0.15755249973350388</v>
      </c>
      <c r="Q62" s="54">
        <f t="shared" si="4"/>
        <v>75.617543869996936</v>
      </c>
      <c r="R62" s="3">
        <f t="shared" si="5"/>
        <v>0.15554349792005787</v>
      </c>
      <c r="S62" s="3">
        <f t="shared" si="6"/>
        <v>-2494.1381215469614</v>
      </c>
      <c r="T62" s="26">
        <f t="shared" si="7"/>
        <v>0.10769632141925385</v>
      </c>
      <c r="U62" s="26">
        <f t="shared" si="8"/>
        <v>2561.5464729989449</v>
      </c>
      <c r="V62" s="3">
        <f t="shared" si="2"/>
        <v>-2504.375509764679</v>
      </c>
      <c r="W62" s="3">
        <f t="shared" si="3"/>
        <v>-0.11059149562656967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14"/>
        <v>8.6409216983144868E-2</v>
      </c>
      <c r="P63" s="5">
        <f t="shared" si="15"/>
        <v>0.16842048459338405</v>
      </c>
      <c r="Q63" s="54">
        <f t="shared" si="4"/>
        <v>76.57736068729092</v>
      </c>
      <c r="R63" s="3">
        <f t="shared" si="5"/>
        <v>0.18100558659217877</v>
      </c>
      <c r="S63" s="3">
        <f t="shared" si="6"/>
        <v>-2372.5821557218064</v>
      </c>
      <c r="T63" s="26">
        <f t="shared" si="7"/>
        <v>0.12960691236865965</v>
      </c>
      <c r="U63" s="26">
        <f t="shared" si="8"/>
        <v>2489.1513279295282</v>
      </c>
      <c r="V63" s="3">
        <f t="shared" si="2"/>
        <v>-2603.9914098550721</v>
      </c>
      <c r="W63" s="3">
        <f t="shared" si="3"/>
        <v>-0.124785149535923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14"/>
        <v>7.2858449344578802E-2</v>
      </c>
      <c r="P64" s="5">
        <f t="shared" si="15"/>
        <v>0.15893223819301849</v>
      </c>
      <c r="Q64" s="54">
        <f t="shared" si="4"/>
        <v>75.687413045008924</v>
      </c>
      <c r="R64" s="3">
        <f t="shared" si="5"/>
        <v>0.16590309593225047</v>
      </c>
      <c r="S64" s="3">
        <f t="shared" si="6"/>
        <v>-2471.6166179466736</v>
      </c>
      <c r="T64" s="26">
        <f t="shared" si="7"/>
        <v>0.10928212162780064</v>
      </c>
      <c r="U64" s="26">
        <f t="shared" si="8"/>
        <v>2644.7635685129462</v>
      </c>
      <c r="V64" s="3">
        <f t="shared" si="2"/>
        <v>-2584.5025398985094</v>
      </c>
      <c r="W64" s="3">
        <f t="shared" si="3"/>
        <v>-0.12053311120366514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14"/>
        <v>5.6983240223463689E-2</v>
      </c>
      <c r="P65" s="5">
        <f t="shared" si="15"/>
        <v>0.1563998871437976</v>
      </c>
      <c r="Q65" s="54">
        <f t="shared" si="4"/>
        <v>74.631309798466191</v>
      </c>
      <c r="R65" s="3">
        <f t="shared" si="5"/>
        <v>0.1347305389221557</v>
      </c>
      <c r="S65" s="3">
        <f t="shared" si="6"/>
        <v>-2617.1473936732536</v>
      </c>
      <c r="T65" s="26">
        <f t="shared" si="7"/>
        <v>8.5470881243889948E-2</v>
      </c>
      <c r="U65" s="26">
        <f t="shared" si="8"/>
        <v>2890.117125654253</v>
      </c>
      <c r="V65" s="3">
        <f t="shared" si="2"/>
        <v>-2600.5621987424233</v>
      </c>
      <c r="W65" s="3">
        <f t="shared" si="3"/>
        <v>-0.12054539820266501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14"/>
        <v>6.8490618356594882E-2</v>
      </c>
      <c r="P66" s="5">
        <f t="shared" si="15"/>
        <v>0.14774553360431042</v>
      </c>
      <c r="Q66" s="54">
        <f t="shared" si="4"/>
        <v>75.398316848361731</v>
      </c>
      <c r="R66" s="3">
        <f t="shared" si="5"/>
        <v>0.15772669220945085</v>
      </c>
      <c r="S66" s="3">
        <f t="shared" si="6"/>
        <v>-2607.660051058223</v>
      </c>
      <c r="T66" s="26">
        <f t="shared" si="7"/>
        <v>0.10273117981422432</v>
      </c>
      <c r="U66" s="26">
        <f t="shared" si="8"/>
        <v>2905.7268549462037</v>
      </c>
      <c r="V66" s="3">
        <f t="shared" ref="V66:V129" si="16">(L66*(1-H66)*(L66-H66))^(1/3)</f>
        <v>-2783.9925569972111</v>
      </c>
      <c r="W66" s="3">
        <f t="shared" ref="W66:W129" si="17">(L66-M66)/(L66+M66)</f>
        <v>-0.10269347201738725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3">
        <v>-0.16821944379733639</v>
      </c>
    </row>
    <row r="67" spans="1:31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14"/>
        <v>6.6366704161979748E-2</v>
      </c>
      <c r="P67" s="5">
        <f t="shared" si="15"/>
        <v>0.14802992043451332</v>
      </c>
      <c r="Q67" s="54">
        <f t="shared" ref="Q67:Q130" si="18">100*SQRT(O67+0.5)</f>
        <v>75.257338789116091</v>
      </c>
      <c r="R67" s="3">
        <f t="shared" ref="R67:R130" si="19">2.5*((L67 - H67) / (L67 + 6*H67 -7.5*F67 +1))</f>
        <v>0.15843888466186279</v>
      </c>
      <c r="S67" s="3">
        <f t="shared" ref="S67:S130" si="20">(2*(M67-H67)/(M67+H67+1))-(N67/2)</f>
        <v>-2597.1534152211802</v>
      </c>
      <c r="T67" s="26">
        <f t="shared" ref="T67:T130" si="21">(L67 - H67)*1.5 / (L67 + H67 + 0.5)</f>
        <v>9.9545390635984443E-2</v>
      </c>
      <c r="U67" s="26">
        <f t="shared" ref="U67:U130" si="22">(SQRT((H67*H67)+(G67*G67)+(L67*L67)))/3</f>
        <v>2865.7862989258483</v>
      </c>
      <c r="V67" s="3">
        <f t="shared" si="16"/>
        <v>-2716.7206918501206</v>
      </c>
      <c r="W67" s="3">
        <f t="shared" si="17"/>
        <v>-0.10818438381937912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14"/>
        <v>7.8103207810320777E-2</v>
      </c>
      <c r="P68" s="5">
        <f t="shared" si="15"/>
        <v>0.15970565846231921</v>
      </c>
      <c r="Q68" s="54">
        <f t="shared" si="18"/>
        <v>76.033098569657199</v>
      </c>
      <c r="R68" s="3">
        <f t="shared" si="19"/>
        <v>0.16803840877914952</v>
      </c>
      <c r="S68" s="3">
        <f t="shared" si="20"/>
        <v>-2515.6198477290627</v>
      </c>
      <c r="T68" s="26">
        <f t="shared" si="21"/>
        <v>0.1171489764407033</v>
      </c>
      <c r="U68" s="26">
        <f t="shared" si="22"/>
        <v>2681.0158522470542</v>
      </c>
      <c r="V68" s="3">
        <f t="shared" si="16"/>
        <v>-2697.3237415664726</v>
      </c>
      <c r="W68" s="3">
        <f t="shared" si="17"/>
        <v>-0.11367731367731368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14"/>
        <v>6.5391064207515531E-2</v>
      </c>
      <c r="P69" s="5">
        <f t="shared" si="15"/>
        <v>0.15847491909385114</v>
      </c>
      <c r="Q69" s="54">
        <f t="shared" si="18"/>
        <v>75.192490596303259</v>
      </c>
      <c r="R69" s="3">
        <f t="shared" si="19"/>
        <v>0.13893545683151717</v>
      </c>
      <c r="S69" s="3">
        <f t="shared" si="20"/>
        <v>-2520.654504189944</v>
      </c>
      <c r="T69" s="26">
        <f t="shared" si="21"/>
        <v>9.8081759455594456E-2</v>
      </c>
      <c r="U69" s="26">
        <f t="shared" si="22"/>
        <v>2710.1677069878901</v>
      </c>
      <c r="V69" s="3">
        <f t="shared" si="16"/>
        <v>-2569.3919756992291</v>
      </c>
      <c r="W69" s="3">
        <f t="shared" si="17"/>
        <v>-0.10859877867634923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14"/>
        <v>7.8691774033696732E-2</v>
      </c>
      <c r="P70" s="5">
        <f t="shared" si="15"/>
        <v>0.14586283633420999</v>
      </c>
      <c r="Q70" s="54">
        <f t="shared" si="18"/>
        <v>76.071793329308122</v>
      </c>
      <c r="R70" s="3">
        <f t="shared" si="19"/>
        <v>0.18352440828402367</v>
      </c>
      <c r="S70" s="3">
        <f t="shared" si="20"/>
        <v>-2452.1412746049959</v>
      </c>
      <c r="T70" s="26">
        <f t="shared" si="21"/>
        <v>0.11803181210049056</v>
      </c>
      <c r="U70" s="26">
        <f t="shared" si="22"/>
        <v>2708.5537756440349</v>
      </c>
      <c r="V70" s="3">
        <f t="shared" si="16"/>
        <v>-2718.0069993500983</v>
      </c>
      <c r="W70" s="3">
        <f t="shared" si="17"/>
        <v>-0.10212836165649233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14"/>
        <v>8.9816360601001663E-2</v>
      </c>
      <c r="P71" s="5">
        <f t="shared" si="15"/>
        <v>0.16102764078449364</v>
      </c>
      <c r="Q71" s="54">
        <f t="shared" si="18"/>
        <v>76.799502641683929</v>
      </c>
      <c r="R71" s="3">
        <f t="shared" si="19"/>
        <v>0.17872170793285203</v>
      </c>
      <c r="S71" s="3">
        <f t="shared" si="20"/>
        <v>-2272.6157645199528</v>
      </c>
      <c r="T71" s="26">
        <f t="shared" si="21"/>
        <v>0.13471704412664848</v>
      </c>
      <c r="U71" s="26">
        <f t="shared" si="22"/>
        <v>2366.4364442013743</v>
      </c>
      <c r="V71" s="3">
        <f t="shared" si="16"/>
        <v>-2527.7955424026886</v>
      </c>
      <c r="W71" s="3">
        <f t="shared" si="17"/>
        <v>-0.1041171088746569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14"/>
        <v>0.11707317073170732</v>
      </c>
      <c r="P72" s="5">
        <f t="shared" si="15"/>
        <v>0.14384588764563386</v>
      </c>
      <c r="Q72" s="54">
        <f t="shared" si="18"/>
        <v>78.554005036771187</v>
      </c>
      <c r="R72" s="3">
        <f t="shared" si="19"/>
        <v>0.23889240792688446</v>
      </c>
      <c r="S72" s="3">
        <f t="shared" si="20"/>
        <v>-2214.1063325602499</v>
      </c>
      <c r="T72" s="26">
        <f t="shared" si="21"/>
        <v>0.17560002217171997</v>
      </c>
      <c r="U72" s="26">
        <f t="shared" si="22"/>
        <v>2370.2949652358084</v>
      </c>
      <c r="V72" s="3">
        <f t="shared" si="16"/>
        <v>-2766.7595625910435</v>
      </c>
      <c r="W72" s="3">
        <f t="shared" si="17"/>
        <v>-8.1662413415967916E-2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14"/>
        <v>8.1659432724336331E-2</v>
      </c>
      <c r="P73" s="5">
        <f t="shared" si="15"/>
        <v>0.13204364556428233</v>
      </c>
      <c r="Q73" s="54">
        <f t="shared" si="18"/>
        <v>76.266600338833541</v>
      </c>
      <c r="R73" s="3">
        <f t="shared" si="19"/>
        <v>0.18236328389161896</v>
      </c>
      <c r="S73" s="3">
        <f t="shared" si="20"/>
        <v>-2313.694571189124</v>
      </c>
      <c r="T73" s="26">
        <f t="shared" si="21"/>
        <v>0.12248296744890234</v>
      </c>
      <c r="U73" s="26">
        <f t="shared" si="22"/>
        <v>2640.1045012987229</v>
      </c>
      <c r="V73" s="3">
        <f t="shared" si="16"/>
        <v>-2701.4103676810646</v>
      </c>
      <c r="W73" s="3">
        <f t="shared" si="17"/>
        <v>-7.1966744608989344E-2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14"/>
        <v>9.2290988056460369E-2</v>
      </c>
      <c r="P74" s="5">
        <f t="shared" si="15"/>
        <v>0.15318358385407871</v>
      </c>
      <c r="Q74" s="54">
        <f t="shared" si="18"/>
        <v>76.960443609458252</v>
      </c>
      <c r="R74" s="3">
        <f t="shared" si="19"/>
        <v>0.18593866211663823</v>
      </c>
      <c r="S74" s="3">
        <f t="shared" si="20"/>
        <v>-2290.1325295323636</v>
      </c>
      <c r="T74" s="26">
        <f t="shared" si="21"/>
        <v>0.13842896693990553</v>
      </c>
      <c r="U74" s="26">
        <f t="shared" si="22"/>
        <v>2432.897221193055</v>
      </c>
      <c r="V74" s="3">
        <f t="shared" si="16"/>
        <v>-2614.2859806844613</v>
      </c>
      <c r="W74" s="3">
        <f t="shared" si="17"/>
        <v>-9.3040028849621342E-2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14"/>
        <v>7.9727942565652743E-2</v>
      </c>
      <c r="P75" s="5">
        <f t="shared" si="15"/>
        <v>0.13987310883357734</v>
      </c>
      <c r="Q75" s="54">
        <f t="shared" si="18"/>
        <v>76.139867517986445</v>
      </c>
      <c r="R75" s="3">
        <f t="shared" si="19"/>
        <v>0.18011865636604207</v>
      </c>
      <c r="S75" s="3">
        <f t="shared" si="20"/>
        <v>-2478.168464765819</v>
      </c>
      <c r="T75" s="26">
        <f t="shared" si="21"/>
        <v>0.11958626552685023</v>
      </c>
      <c r="U75" s="26">
        <f t="shared" si="22"/>
        <v>2826.9974256168757</v>
      </c>
      <c r="V75" s="3">
        <f t="shared" si="16"/>
        <v>-2863.9309809709621</v>
      </c>
      <c r="W75" s="3">
        <f t="shared" si="17"/>
        <v>-8.7206516530905609E-2</v>
      </c>
      <c r="X75" s="3">
        <v>15</v>
      </c>
      <c r="Y75" s="3">
        <v>30</v>
      </c>
      <c r="Z75" s="3">
        <f t="shared" ref="Z75:Z93" si="23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14"/>
        <v>0.10772332115408845</v>
      </c>
      <c r="P76" s="5">
        <f t="shared" si="15"/>
        <v>0.15436930578724498</v>
      </c>
      <c r="Q76" s="54">
        <f t="shared" si="18"/>
        <v>77.956611082966432</v>
      </c>
      <c r="R76" s="3">
        <f t="shared" si="19"/>
        <v>0.23264040052242055</v>
      </c>
      <c r="S76" s="3">
        <f t="shared" si="20"/>
        <v>-2147.5745248416138</v>
      </c>
      <c r="T76" s="26">
        <f t="shared" si="21"/>
        <v>0.16157480314960629</v>
      </c>
      <c r="U76" s="26">
        <f t="shared" si="22"/>
        <v>2103.7750724722346</v>
      </c>
      <c r="V76" s="3">
        <f t="shared" si="16"/>
        <v>-2369.6035228454625</v>
      </c>
      <c r="W76" s="3">
        <f t="shared" si="17"/>
        <v>-0.10750177646939398</v>
      </c>
      <c r="X76" s="3">
        <v>16</v>
      </c>
      <c r="Y76" s="3">
        <v>30</v>
      </c>
      <c r="Z76" s="3">
        <f t="shared" si="23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14"/>
        <v>0.12225405921680993</v>
      </c>
      <c r="P77" s="5">
        <f t="shared" si="15"/>
        <v>0.15507699711260828</v>
      </c>
      <c r="Q77" s="54">
        <f t="shared" si="18"/>
        <v>78.883081786705702</v>
      </c>
      <c r="R77" s="3">
        <f t="shared" si="19"/>
        <v>0.27425143285660719</v>
      </c>
      <c r="S77" s="3">
        <f t="shared" si="20"/>
        <v>-2343.5315559258488</v>
      </c>
      <c r="T77" s="26">
        <f t="shared" si="21"/>
        <v>0.18337014266101595</v>
      </c>
      <c r="U77" s="26">
        <f t="shared" si="22"/>
        <v>2217.5647303592591</v>
      </c>
      <c r="V77" s="3">
        <f t="shared" si="16"/>
        <v>-2605.4638549280276</v>
      </c>
      <c r="W77" s="3">
        <f t="shared" si="17"/>
        <v>-0.11529411764705882</v>
      </c>
      <c r="X77" s="3">
        <v>15</v>
      </c>
      <c r="Y77" s="3">
        <v>30</v>
      </c>
      <c r="Z77" s="3">
        <f t="shared" si="23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14"/>
        <v>0.10447058823529412</v>
      </c>
      <c r="P78" s="5">
        <f t="shared" si="15"/>
        <v>0.16087577344121848</v>
      </c>
      <c r="Q78" s="54">
        <f t="shared" si="18"/>
        <v>77.747706605101484</v>
      </c>
      <c r="R78" s="3">
        <f t="shared" si="19"/>
        <v>0.2254722730042657</v>
      </c>
      <c r="S78" s="3">
        <f t="shared" si="20"/>
        <v>-2343.0605206518399</v>
      </c>
      <c r="T78" s="26">
        <f t="shared" si="21"/>
        <v>0.15669666490206458</v>
      </c>
      <c r="U78" s="26">
        <f t="shared" si="22"/>
        <v>2251.011328270029</v>
      </c>
      <c r="V78" s="3">
        <f t="shared" si="16"/>
        <v>-2512.4855385915475</v>
      </c>
      <c r="W78" s="3">
        <f t="shared" si="17"/>
        <v>-0.11800075159714393</v>
      </c>
      <c r="X78" s="3">
        <v>20</v>
      </c>
      <c r="Y78" s="3">
        <v>30</v>
      </c>
      <c r="Z78" s="3">
        <f t="shared" si="23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14"/>
        <v>9.4909979995554561E-2</v>
      </c>
      <c r="P79" s="5">
        <f t="shared" si="15"/>
        <v>0.15551782682512733</v>
      </c>
      <c r="Q79" s="54">
        <f t="shared" si="18"/>
        <v>77.130407751778066</v>
      </c>
      <c r="R79" s="3">
        <f t="shared" si="19"/>
        <v>0.20634997342096362</v>
      </c>
      <c r="S79" s="3">
        <f t="shared" si="20"/>
        <v>-2388.5954946131242</v>
      </c>
      <c r="T79" s="26">
        <f t="shared" si="21"/>
        <v>0.14235705950991831</v>
      </c>
      <c r="U79" s="26">
        <f t="shared" si="22"/>
        <v>2391.367368032124</v>
      </c>
      <c r="V79" s="3">
        <f t="shared" si="16"/>
        <v>-2577.6134754736154</v>
      </c>
      <c r="W79" s="3">
        <f t="shared" si="17"/>
        <v>-0.10946397902919643</v>
      </c>
      <c r="X79" s="3">
        <v>18</v>
      </c>
      <c r="Y79" s="3">
        <v>30</v>
      </c>
      <c r="Z79" s="3">
        <f t="shared" si="23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14"/>
        <v>9.935454126325495E-2</v>
      </c>
      <c r="P80" s="5">
        <f t="shared" si="15"/>
        <v>0.15224368325844664</v>
      </c>
      <c r="Q80" s="54">
        <f t="shared" si="18"/>
        <v>77.417991530603203</v>
      </c>
      <c r="R80" s="3">
        <f t="shared" si="19"/>
        <v>0.22685404494973418</v>
      </c>
      <c r="S80" s="3">
        <f t="shared" si="20"/>
        <v>-2297.5829451083655</v>
      </c>
      <c r="T80" s="26">
        <f t="shared" si="21"/>
        <v>0.14902322365008933</v>
      </c>
      <c r="U80" s="26">
        <f t="shared" si="22"/>
        <v>2306.8195036071252</v>
      </c>
      <c r="V80" s="3">
        <f t="shared" si="16"/>
        <v>-2522.8355515733701</v>
      </c>
      <c r="W80" s="3">
        <f t="shared" si="17"/>
        <v>-0.11150442477876106</v>
      </c>
      <c r="X80" s="3">
        <v>12</v>
      </c>
      <c r="Y80" s="3">
        <v>30</v>
      </c>
      <c r="Z80" s="3">
        <f t="shared" si="23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14"/>
        <v>0.11675579322638147</v>
      </c>
      <c r="P81" s="5">
        <f t="shared" si="15"/>
        <v>0.12842928624834646</v>
      </c>
      <c r="Q81" s="54">
        <f t="shared" si="18"/>
        <v>78.53380120854851</v>
      </c>
      <c r="R81" s="3">
        <f t="shared" si="19"/>
        <v>0.2740729117631675</v>
      </c>
      <c r="S81" s="3">
        <f t="shared" si="20"/>
        <v>-2361.116348996025</v>
      </c>
      <c r="T81" s="26">
        <f t="shared" si="21"/>
        <v>0.17512393471843146</v>
      </c>
      <c r="U81" s="26">
        <f t="shared" si="22"/>
        <v>2393.6400917616852</v>
      </c>
      <c r="V81" s="3">
        <f t="shared" si="16"/>
        <v>-2750.8408971356221</v>
      </c>
      <c r="W81" s="3">
        <f t="shared" si="17"/>
        <v>-7.6809725547983057E-2</v>
      </c>
      <c r="X81" s="3">
        <v>11</v>
      </c>
      <c r="Y81" s="3">
        <v>30</v>
      </c>
      <c r="Z81" s="3">
        <f t="shared" si="23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14"/>
        <v>9.8733609772498038E-2</v>
      </c>
      <c r="P82" s="5">
        <f t="shared" si="15"/>
        <v>0.15699792612521721</v>
      </c>
      <c r="Q82" s="54">
        <f t="shared" si="18"/>
        <v>77.377878607034575</v>
      </c>
      <c r="R82" s="3">
        <f t="shared" si="19"/>
        <v>0.23445816478603362</v>
      </c>
      <c r="S82" s="3">
        <f t="shared" si="20"/>
        <v>-2521.0584189110637</v>
      </c>
      <c r="T82" s="26">
        <f t="shared" si="21"/>
        <v>0.14809211632207095</v>
      </c>
      <c r="U82" s="26">
        <f t="shared" si="22"/>
        <v>2381.7610198245238</v>
      </c>
      <c r="V82" s="3">
        <f t="shared" si="16"/>
        <v>-2589.3559536134994</v>
      </c>
      <c r="W82" s="3">
        <f t="shared" si="17"/>
        <v>-0.12479914301017675</v>
      </c>
      <c r="X82" s="3">
        <v>16</v>
      </c>
      <c r="Y82" s="3">
        <v>30</v>
      </c>
      <c r="Z82" s="3">
        <f t="shared" si="23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14"/>
        <v>8.3925445371228508E-2</v>
      </c>
      <c r="P83" s="5">
        <f t="shared" si="15"/>
        <v>0.16347952608605279</v>
      </c>
      <c r="Q83" s="54">
        <f t="shared" si="18"/>
        <v>76.415014582948842</v>
      </c>
      <c r="R83" s="3">
        <f t="shared" si="19"/>
        <v>0.18427240662024058</v>
      </c>
      <c r="S83" s="3">
        <f t="shared" si="20"/>
        <v>-2595.5893176134332</v>
      </c>
      <c r="T83" s="26">
        <f t="shared" si="21"/>
        <v>0.12588168666014518</v>
      </c>
      <c r="U83" s="26">
        <f t="shared" si="22"/>
        <v>2594.9257535942461</v>
      </c>
      <c r="V83" s="3">
        <f t="shared" si="16"/>
        <v>-2671.8948901616568</v>
      </c>
      <c r="W83" s="3">
        <f t="shared" si="17"/>
        <v>-0.12356369691923397</v>
      </c>
      <c r="X83" s="3">
        <v>16</v>
      </c>
      <c r="Y83" s="3">
        <v>30</v>
      </c>
      <c r="Z83" s="3">
        <f t="shared" si="23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14"/>
        <v>8.9343379978471471E-2</v>
      </c>
      <c r="P84" s="5">
        <f t="shared" si="15"/>
        <v>0.16283913400931763</v>
      </c>
      <c r="Q84" s="54">
        <f t="shared" si="18"/>
        <v>76.768703257152353</v>
      </c>
      <c r="R84" s="3">
        <f t="shared" si="19"/>
        <v>0.18670985738066317</v>
      </c>
      <c r="S84" s="3">
        <f t="shared" si="20"/>
        <v>-2410.095060797436</v>
      </c>
      <c r="T84" s="26">
        <f t="shared" si="21"/>
        <v>0.13400785748883268</v>
      </c>
      <c r="U84" s="26">
        <f t="shared" si="22"/>
        <v>2466.4983050650753</v>
      </c>
      <c r="V84" s="3">
        <f t="shared" si="16"/>
        <v>-2609.0882249435913</v>
      </c>
      <c r="W84" s="3">
        <f t="shared" si="17"/>
        <v>-0.11522993530337472</v>
      </c>
      <c r="X84" s="3">
        <v>17</v>
      </c>
      <c r="Y84" s="3">
        <v>30</v>
      </c>
      <c r="Z84" s="3">
        <f t="shared" si="23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14"/>
        <v>0.12973163014180242</v>
      </c>
      <c r="P85" s="5">
        <f t="shared" si="15"/>
        <v>0.14322855116993619</v>
      </c>
      <c r="Q85" s="54">
        <f t="shared" si="18"/>
        <v>79.355631819159655</v>
      </c>
      <c r="R85" s="3">
        <f t="shared" si="19"/>
        <v>0.31186612576064909</v>
      </c>
      <c r="S85" s="3">
        <f t="shared" si="20"/>
        <v>-2431.0352971576226</v>
      </c>
      <c r="T85" s="26">
        <f t="shared" si="21"/>
        <v>0.19458604324134293</v>
      </c>
      <c r="U85" s="26">
        <f t="shared" si="22"/>
        <v>2267.1658518952686</v>
      </c>
      <c r="V85" s="3">
        <f t="shared" si="16"/>
        <v>-2705.6246203743603</v>
      </c>
      <c r="W85" s="3">
        <f t="shared" si="17"/>
        <v>-0.10583433818755217</v>
      </c>
      <c r="X85" s="3">
        <v>18</v>
      </c>
      <c r="Y85" s="3">
        <v>30</v>
      </c>
      <c r="Z85" s="3">
        <f t="shared" si="23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14"/>
        <v>9.9606962380685005E-2</v>
      </c>
      <c r="P86" s="5">
        <f t="shared" si="15"/>
        <v>0.15197826456104602</v>
      </c>
      <c r="Q86" s="54">
        <f t="shared" si="18"/>
        <v>77.434292298740942</v>
      </c>
      <c r="R86" s="3">
        <f t="shared" si="19"/>
        <v>0.23370395742214262</v>
      </c>
      <c r="S86" s="3">
        <f t="shared" si="20"/>
        <v>-2315.5759064557337</v>
      </c>
      <c r="T86" s="26">
        <f t="shared" si="21"/>
        <v>0.14940205490988714</v>
      </c>
      <c r="U86" s="26">
        <f t="shared" si="22"/>
        <v>2375.8342862151717</v>
      </c>
      <c r="V86" s="3">
        <f t="shared" si="16"/>
        <v>-2591.5777775909319</v>
      </c>
      <c r="W86" s="3">
        <f t="shared" si="17"/>
        <v>-0.11488746271354967</v>
      </c>
      <c r="X86" s="3">
        <v>16</v>
      </c>
      <c r="Y86" s="3">
        <v>30</v>
      </c>
      <c r="Z86" s="3">
        <f t="shared" si="23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14"/>
        <v>0.12700158904779366</v>
      </c>
      <c r="P87" s="5">
        <f t="shared" si="15"/>
        <v>0.13579783574154</v>
      </c>
      <c r="Q87" s="54">
        <f t="shared" si="18"/>
        <v>79.183431919044381</v>
      </c>
      <c r="R87" s="3">
        <f t="shared" si="19"/>
        <v>0.29510338559418314</v>
      </c>
      <c r="S87" s="3">
        <f t="shared" si="20"/>
        <v>-2221.0733480176214</v>
      </c>
      <c r="T87" s="26">
        <f t="shared" si="21"/>
        <v>0.19049074130660637</v>
      </c>
      <c r="U87" s="26">
        <f t="shared" si="22"/>
        <v>2170.7229210564851</v>
      </c>
      <c r="V87" s="3">
        <f t="shared" si="16"/>
        <v>-2576.2908813324525</v>
      </c>
      <c r="W87" s="3">
        <f t="shared" si="17"/>
        <v>-8.8752717928444358E-2</v>
      </c>
      <c r="X87" s="3">
        <v>17</v>
      </c>
      <c r="Y87" s="3">
        <v>30</v>
      </c>
      <c r="Z87" s="3">
        <f t="shared" si="23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14"/>
        <v>0.1222308288148722</v>
      </c>
      <c r="P88" s="5">
        <f t="shared" si="15"/>
        <v>0.13978663319736429</v>
      </c>
      <c r="Q88" s="54">
        <f t="shared" si="18"/>
        <v>78.881609315154833</v>
      </c>
      <c r="R88" s="3">
        <f t="shared" si="19"/>
        <v>0.2960156074135214</v>
      </c>
      <c r="S88" s="3">
        <f t="shared" si="20"/>
        <v>-1921.0598678777869</v>
      </c>
      <c r="T88" s="26">
        <f t="shared" si="21"/>
        <v>0.18333204244442725</v>
      </c>
      <c r="U88" s="26">
        <f t="shared" si="22"/>
        <v>1715.1693793908519</v>
      </c>
      <c r="V88" s="3">
        <f t="shared" si="16"/>
        <v>-2007.7342732869952</v>
      </c>
      <c r="W88" s="3">
        <f t="shared" si="17"/>
        <v>-0.10057114477278371</v>
      </c>
      <c r="X88" s="3">
        <v>21</v>
      </c>
      <c r="Y88" s="3">
        <v>30</v>
      </c>
      <c r="Z88" s="3">
        <f t="shared" si="23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14"/>
        <v>0.14789603960396039</v>
      </c>
      <c r="P89" s="5">
        <f t="shared" si="15"/>
        <v>0.12298017989333758</v>
      </c>
      <c r="Q89" s="54">
        <f t="shared" si="18"/>
        <v>80.491989638967198</v>
      </c>
      <c r="R89" s="3">
        <f t="shared" si="19"/>
        <v>0.35446792732665927</v>
      </c>
      <c r="S89" s="3">
        <f t="shared" si="20"/>
        <v>-1873.0617292700213</v>
      </c>
      <c r="T89" s="26">
        <f t="shared" si="21"/>
        <v>0.22182690076572048</v>
      </c>
      <c r="U89" s="26">
        <f t="shared" si="22"/>
        <v>1711.746898476654</v>
      </c>
      <c r="V89" s="3">
        <f t="shared" si="16"/>
        <v>-2137.3681711613472</v>
      </c>
      <c r="W89" s="3">
        <f t="shared" si="17"/>
        <v>-7.365792759051186E-2</v>
      </c>
      <c r="X89" s="3">
        <v>18</v>
      </c>
      <c r="Y89" s="3">
        <v>30</v>
      </c>
      <c r="Z89" s="3">
        <f t="shared" si="23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14"/>
        <v>0.14101758793969849</v>
      </c>
      <c r="P90" s="5">
        <f t="shared" si="15"/>
        <v>0.12180159819194447</v>
      </c>
      <c r="Q90" s="54">
        <f t="shared" si="18"/>
        <v>80.063573985908121</v>
      </c>
      <c r="R90" s="3">
        <f t="shared" si="19"/>
        <v>0.34583686359084959</v>
      </c>
      <c r="S90" s="3">
        <f t="shared" si="20"/>
        <v>-1849.0743884892086</v>
      </c>
      <c r="T90" s="26">
        <f t="shared" si="21"/>
        <v>0.2115097746722148</v>
      </c>
      <c r="U90" s="26">
        <f t="shared" si="22"/>
        <v>1686.350530320168</v>
      </c>
      <c r="V90" s="3">
        <f t="shared" si="16"/>
        <v>-2073.8630869473673</v>
      </c>
      <c r="W90" s="3">
        <f t="shared" si="17"/>
        <v>-7.4041034790365751E-2</v>
      </c>
      <c r="X90" s="3">
        <v>21</v>
      </c>
      <c r="Y90" s="3">
        <v>30</v>
      </c>
      <c r="Z90" s="3">
        <f t="shared" si="23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14"/>
        <v>0.13608374384236452</v>
      </c>
      <c r="P91" s="5">
        <f t="shared" si="15"/>
        <v>0.12748187834856603</v>
      </c>
      <c r="Q91" s="54">
        <f t="shared" si="18"/>
        <v>79.754858400122842</v>
      </c>
      <c r="R91" s="3">
        <f t="shared" si="19"/>
        <v>0.33111094464004792</v>
      </c>
      <c r="S91" s="3">
        <f t="shared" si="20"/>
        <v>-1894.5687534935719</v>
      </c>
      <c r="T91" s="26">
        <f t="shared" si="21"/>
        <v>0.20410990533364118</v>
      </c>
      <c r="U91" s="26">
        <f t="shared" si="22"/>
        <v>1718.9407914307124</v>
      </c>
      <c r="V91" s="3">
        <f t="shared" si="16"/>
        <v>-2091.5608251779054</v>
      </c>
      <c r="W91" s="3">
        <f t="shared" si="17"/>
        <v>-8.1975370070904344E-2</v>
      </c>
      <c r="X91" s="3">
        <v>18</v>
      </c>
      <c r="Y91" s="3">
        <v>30</v>
      </c>
      <c r="Z91" s="3">
        <f t="shared" si="23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14"/>
        <v>0.10963966738527872</v>
      </c>
      <c r="P92" s="5">
        <f t="shared" si="15"/>
        <v>0.13871700477794313</v>
      </c>
      <c r="Q92" s="54">
        <f t="shared" si="18"/>
        <v>78.079425419586613</v>
      </c>
      <c r="R92" s="3">
        <f t="shared" si="19"/>
        <v>0.26419294990723563</v>
      </c>
      <c r="S92" s="3">
        <f t="shared" si="20"/>
        <v>-1936.0909215955983</v>
      </c>
      <c r="T92" s="26">
        <f t="shared" si="21"/>
        <v>0.16444683963353607</v>
      </c>
      <c r="U92" s="26">
        <f t="shared" si="22"/>
        <v>1730.4993177949793</v>
      </c>
      <c r="V92" s="3">
        <f t="shared" si="16"/>
        <v>-1949.907603774619</v>
      </c>
      <c r="W92" s="3">
        <f t="shared" si="17"/>
        <v>-9.710562586142088E-2</v>
      </c>
      <c r="X92" s="3">
        <v>22</v>
      </c>
      <c r="Y92" s="3">
        <v>30</v>
      </c>
      <c r="Z92" s="3">
        <f t="shared" si="23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14"/>
        <v>0.1157566302652106</v>
      </c>
      <c r="P93" s="5">
        <f t="shared" si="15"/>
        <v>0.10288808664259928</v>
      </c>
      <c r="Q93" s="54">
        <f t="shared" si="18"/>
        <v>78.470161862023119</v>
      </c>
      <c r="R93" s="3">
        <f t="shared" si="19"/>
        <v>0.28991169805423145</v>
      </c>
      <c r="S93" s="3">
        <f t="shared" si="20"/>
        <v>-1621.6867003867897</v>
      </c>
      <c r="T93" s="26">
        <f t="shared" si="21"/>
        <v>0.17362140238670931</v>
      </c>
      <c r="U93" s="26">
        <f t="shared" si="22"/>
        <v>1709.8949935270555</v>
      </c>
      <c r="V93" s="3">
        <f t="shared" si="16"/>
        <v>-1958.9168261895813</v>
      </c>
      <c r="W93" s="3">
        <f t="shared" si="17"/>
        <v>-4.1672249765509851E-2</v>
      </c>
      <c r="X93" s="3">
        <v>27</v>
      </c>
      <c r="Y93" s="3">
        <v>30</v>
      </c>
      <c r="Z93" s="3">
        <f t="shared" si="23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3">
        <v>0.17019139430144403</v>
      </c>
    </row>
    <row r="94" spans="1:31">
      <c r="Q94" s="54">
        <f t="shared" si="18"/>
        <v>70.710678118654755</v>
      </c>
      <c r="R94" s="3">
        <f t="shared" si="19"/>
        <v>0</v>
      </c>
      <c r="S94" s="3">
        <f t="shared" si="20"/>
        <v>0</v>
      </c>
      <c r="T94" s="26">
        <f t="shared" si="21"/>
        <v>0</v>
      </c>
      <c r="U94" s="26">
        <f t="shared" si="22"/>
        <v>0</v>
      </c>
      <c r="V94" s="3">
        <f t="shared" si="16"/>
        <v>0</v>
      </c>
      <c r="W94" s="3" t="e">
        <f t="shared" si="17"/>
        <v>#DIV/0!</v>
      </c>
    </row>
    <row r="95" spans="1:31">
      <c r="Q95" s="54">
        <f t="shared" si="18"/>
        <v>70.710678118654755</v>
      </c>
      <c r="R95" s="3">
        <f t="shared" si="19"/>
        <v>0</v>
      </c>
      <c r="S95" s="3">
        <f t="shared" si="20"/>
        <v>0</v>
      </c>
      <c r="T95" s="26">
        <f t="shared" si="21"/>
        <v>0</v>
      </c>
      <c r="U95" s="26">
        <f t="shared" si="22"/>
        <v>0</v>
      </c>
      <c r="V95" s="3">
        <f t="shared" si="16"/>
        <v>0</v>
      </c>
      <c r="W95" s="3" t="e">
        <f t="shared" si="17"/>
        <v>#DIV/0!</v>
      </c>
    </row>
    <row r="96" spans="1:31">
      <c r="Q96" s="54">
        <f t="shared" si="18"/>
        <v>70.710678118654755</v>
      </c>
      <c r="R96" s="3">
        <f t="shared" si="19"/>
        <v>0</v>
      </c>
      <c r="S96" s="3">
        <f t="shared" si="20"/>
        <v>0</v>
      </c>
      <c r="T96" s="26">
        <f t="shared" si="21"/>
        <v>0</v>
      </c>
      <c r="U96" s="26">
        <f t="shared" si="22"/>
        <v>0</v>
      </c>
      <c r="V96" s="3">
        <f t="shared" si="16"/>
        <v>0</v>
      </c>
      <c r="W96" s="3" t="e">
        <f t="shared" si="17"/>
        <v>#DIV/0!</v>
      </c>
    </row>
    <row r="97" spans="17:23">
      <c r="Q97" s="54">
        <f t="shared" si="18"/>
        <v>70.710678118654755</v>
      </c>
      <c r="R97" s="3">
        <f t="shared" si="19"/>
        <v>0</v>
      </c>
      <c r="S97" s="3">
        <f t="shared" si="20"/>
        <v>0</v>
      </c>
      <c r="T97" s="26">
        <f t="shared" si="21"/>
        <v>0</v>
      </c>
      <c r="U97" s="26">
        <f t="shared" si="22"/>
        <v>0</v>
      </c>
      <c r="V97" s="3">
        <f t="shared" si="16"/>
        <v>0</v>
      </c>
      <c r="W97" s="3" t="e">
        <f t="shared" si="17"/>
        <v>#DIV/0!</v>
      </c>
    </row>
    <row r="98" spans="17:23">
      <c r="Q98" s="54">
        <f t="shared" si="18"/>
        <v>70.710678118654755</v>
      </c>
      <c r="R98" s="3">
        <f t="shared" si="19"/>
        <v>0</v>
      </c>
      <c r="S98" s="3">
        <f t="shared" si="20"/>
        <v>0</v>
      </c>
      <c r="T98" s="26">
        <f t="shared" si="21"/>
        <v>0</v>
      </c>
      <c r="U98" s="26">
        <f t="shared" si="22"/>
        <v>0</v>
      </c>
      <c r="V98" s="3">
        <f t="shared" si="16"/>
        <v>0</v>
      </c>
      <c r="W98" s="3" t="e">
        <f t="shared" si="17"/>
        <v>#DIV/0!</v>
      </c>
    </row>
    <row r="99" spans="17:23">
      <c r="Q99" s="54">
        <f t="shared" si="18"/>
        <v>70.710678118654755</v>
      </c>
      <c r="R99" s="3">
        <f t="shared" si="19"/>
        <v>0</v>
      </c>
      <c r="S99" s="3">
        <f t="shared" si="20"/>
        <v>0</v>
      </c>
      <c r="T99" s="26">
        <f t="shared" si="21"/>
        <v>0</v>
      </c>
      <c r="U99" s="26">
        <f t="shared" si="22"/>
        <v>0</v>
      </c>
      <c r="V99" s="3">
        <f t="shared" si="16"/>
        <v>0</v>
      </c>
      <c r="W99" s="3" t="e">
        <f t="shared" si="17"/>
        <v>#DIV/0!</v>
      </c>
    </row>
    <row r="100" spans="17:23">
      <c r="Q100" s="54">
        <f t="shared" si="18"/>
        <v>70.710678118654755</v>
      </c>
      <c r="R100" s="3">
        <f t="shared" si="19"/>
        <v>0</v>
      </c>
      <c r="S100" s="3">
        <f t="shared" si="20"/>
        <v>0</v>
      </c>
      <c r="T100" s="26">
        <f t="shared" si="21"/>
        <v>0</v>
      </c>
      <c r="U100" s="26">
        <f t="shared" si="22"/>
        <v>0</v>
      </c>
      <c r="V100" s="3">
        <f t="shared" si="16"/>
        <v>0</v>
      </c>
      <c r="W100" s="3" t="e">
        <f t="shared" si="17"/>
        <v>#DIV/0!</v>
      </c>
    </row>
    <row r="101" spans="17:23">
      <c r="Q101" s="54">
        <f t="shared" si="18"/>
        <v>70.710678118654755</v>
      </c>
      <c r="R101" s="3">
        <f t="shared" si="19"/>
        <v>0</v>
      </c>
      <c r="S101" s="3">
        <f t="shared" si="20"/>
        <v>0</v>
      </c>
      <c r="T101" s="26">
        <f t="shared" si="21"/>
        <v>0</v>
      </c>
      <c r="U101" s="26">
        <f t="shared" si="22"/>
        <v>0</v>
      </c>
      <c r="V101" s="3">
        <f t="shared" si="16"/>
        <v>0</v>
      </c>
      <c r="W101" s="3" t="e">
        <f t="shared" si="17"/>
        <v>#DIV/0!</v>
      </c>
    </row>
    <row r="102" spans="17:23">
      <c r="Q102" s="54">
        <f t="shared" si="18"/>
        <v>70.710678118654755</v>
      </c>
      <c r="R102" s="3">
        <f t="shared" si="19"/>
        <v>0</v>
      </c>
      <c r="S102" s="3">
        <f t="shared" si="20"/>
        <v>0</v>
      </c>
      <c r="T102" s="26">
        <f t="shared" si="21"/>
        <v>0</v>
      </c>
      <c r="U102" s="26">
        <f t="shared" si="22"/>
        <v>0</v>
      </c>
      <c r="V102" s="3">
        <f t="shared" si="16"/>
        <v>0</v>
      </c>
      <c r="W102" s="3" t="e">
        <f t="shared" si="17"/>
        <v>#DIV/0!</v>
      </c>
    </row>
    <row r="103" spans="17:23">
      <c r="Q103" s="54">
        <f t="shared" si="18"/>
        <v>70.710678118654755</v>
      </c>
      <c r="R103" s="3">
        <f t="shared" si="19"/>
        <v>0</v>
      </c>
      <c r="S103" s="3">
        <f t="shared" si="20"/>
        <v>0</v>
      </c>
      <c r="T103" s="26">
        <f t="shared" si="21"/>
        <v>0</v>
      </c>
      <c r="U103" s="26">
        <f t="shared" si="22"/>
        <v>0</v>
      </c>
      <c r="V103" s="3">
        <f t="shared" si="16"/>
        <v>0</v>
      </c>
      <c r="W103" s="3" t="e">
        <f t="shared" si="17"/>
        <v>#DIV/0!</v>
      </c>
    </row>
    <row r="104" spans="17:23">
      <c r="Q104" s="54">
        <f t="shared" si="18"/>
        <v>70.710678118654755</v>
      </c>
      <c r="R104" s="3">
        <f t="shared" si="19"/>
        <v>0</v>
      </c>
      <c r="S104" s="3">
        <f t="shared" si="20"/>
        <v>0</v>
      </c>
      <c r="T104" s="26">
        <f t="shared" si="21"/>
        <v>0</v>
      </c>
      <c r="U104" s="26">
        <f t="shared" si="22"/>
        <v>0</v>
      </c>
      <c r="V104" s="3">
        <f t="shared" si="16"/>
        <v>0</v>
      </c>
      <c r="W104" s="3" t="e">
        <f t="shared" si="17"/>
        <v>#DIV/0!</v>
      </c>
    </row>
    <row r="105" spans="17:23">
      <c r="Q105" s="54">
        <f t="shared" si="18"/>
        <v>70.710678118654755</v>
      </c>
      <c r="R105" s="3">
        <f t="shared" si="19"/>
        <v>0</v>
      </c>
      <c r="S105" s="3">
        <f t="shared" si="20"/>
        <v>0</v>
      </c>
      <c r="T105" s="26">
        <f t="shared" si="21"/>
        <v>0</v>
      </c>
      <c r="U105" s="26">
        <f t="shared" si="22"/>
        <v>0</v>
      </c>
      <c r="V105" s="3">
        <f t="shared" si="16"/>
        <v>0</v>
      </c>
      <c r="W105" s="3" t="e">
        <f t="shared" si="17"/>
        <v>#DIV/0!</v>
      </c>
    </row>
    <row r="106" spans="17:23">
      <c r="Q106" s="54">
        <f t="shared" si="18"/>
        <v>70.710678118654755</v>
      </c>
      <c r="R106" s="3">
        <f t="shared" si="19"/>
        <v>0</v>
      </c>
      <c r="S106" s="3">
        <f t="shared" si="20"/>
        <v>0</v>
      </c>
      <c r="T106" s="26">
        <f t="shared" si="21"/>
        <v>0</v>
      </c>
      <c r="U106" s="26">
        <f t="shared" si="22"/>
        <v>0</v>
      </c>
      <c r="V106" s="3">
        <f t="shared" si="16"/>
        <v>0</v>
      </c>
      <c r="W106" s="3" t="e">
        <f t="shared" si="17"/>
        <v>#DIV/0!</v>
      </c>
    </row>
    <row r="107" spans="17:23">
      <c r="Q107" s="54">
        <f t="shared" si="18"/>
        <v>70.710678118654755</v>
      </c>
      <c r="R107" s="3">
        <f t="shared" si="19"/>
        <v>0</v>
      </c>
      <c r="S107" s="3">
        <f t="shared" si="20"/>
        <v>0</v>
      </c>
      <c r="T107" s="26">
        <f t="shared" si="21"/>
        <v>0</v>
      </c>
      <c r="U107" s="26">
        <f t="shared" si="22"/>
        <v>0</v>
      </c>
      <c r="V107" s="3">
        <f t="shared" si="16"/>
        <v>0</v>
      </c>
      <c r="W107" s="3" t="e">
        <f t="shared" si="17"/>
        <v>#DIV/0!</v>
      </c>
    </row>
    <row r="108" spans="17:23">
      <c r="Q108" s="54">
        <f t="shared" si="18"/>
        <v>70.710678118654755</v>
      </c>
      <c r="R108" s="3">
        <f t="shared" si="19"/>
        <v>0</v>
      </c>
      <c r="S108" s="3">
        <f t="shared" si="20"/>
        <v>0</v>
      </c>
      <c r="T108" s="26">
        <f t="shared" si="21"/>
        <v>0</v>
      </c>
      <c r="U108" s="26">
        <f t="shared" si="22"/>
        <v>0</v>
      </c>
      <c r="V108" s="3">
        <f t="shared" si="16"/>
        <v>0</v>
      </c>
      <c r="W108" s="3" t="e">
        <f t="shared" si="17"/>
        <v>#DIV/0!</v>
      </c>
    </row>
    <row r="109" spans="17:23">
      <c r="Q109" s="54">
        <f t="shared" si="18"/>
        <v>70.710678118654755</v>
      </c>
      <c r="R109" s="3">
        <f t="shared" si="19"/>
        <v>0</v>
      </c>
      <c r="S109" s="3">
        <f t="shared" si="20"/>
        <v>0</v>
      </c>
      <c r="T109" s="26">
        <f t="shared" si="21"/>
        <v>0</v>
      </c>
      <c r="U109" s="26">
        <f t="shared" si="22"/>
        <v>0</v>
      </c>
      <c r="V109" s="3">
        <f t="shared" si="16"/>
        <v>0</v>
      </c>
      <c r="W109" s="3" t="e">
        <f t="shared" si="17"/>
        <v>#DIV/0!</v>
      </c>
    </row>
    <row r="110" spans="17:23">
      <c r="Q110" s="54">
        <f t="shared" si="18"/>
        <v>70.710678118654755</v>
      </c>
      <c r="R110" s="3">
        <f t="shared" si="19"/>
        <v>0</v>
      </c>
      <c r="S110" s="3">
        <f t="shared" si="20"/>
        <v>0</v>
      </c>
      <c r="T110" s="26">
        <f t="shared" si="21"/>
        <v>0</v>
      </c>
      <c r="U110" s="26">
        <f t="shared" si="22"/>
        <v>0</v>
      </c>
      <c r="V110" s="3">
        <f t="shared" si="16"/>
        <v>0</v>
      </c>
      <c r="W110" s="3" t="e">
        <f t="shared" si="17"/>
        <v>#DIV/0!</v>
      </c>
    </row>
    <row r="111" spans="17:23">
      <c r="Q111" s="54">
        <f t="shared" si="18"/>
        <v>70.710678118654755</v>
      </c>
      <c r="R111" s="3">
        <f t="shared" si="19"/>
        <v>0</v>
      </c>
      <c r="S111" s="3">
        <f t="shared" si="20"/>
        <v>0</v>
      </c>
      <c r="T111" s="26">
        <f t="shared" si="21"/>
        <v>0</v>
      </c>
      <c r="U111" s="26">
        <f t="shared" si="22"/>
        <v>0</v>
      </c>
      <c r="V111" s="3">
        <f t="shared" si="16"/>
        <v>0</v>
      </c>
      <c r="W111" s="3" t="e">
        <f t="shared" si="17"/>
        <v>#DIV/0!</v>
      </c>
    </row>
    <row r="112" spans="17:23">
      <c r="Q112" s="54">
        <f t="shared" si="18"/>
        <v>70.710678118654755</v>
      </c>
      <c r="R112" s="3">
        <f t="shared" si="19"/>
        <v>0</v>
      </c>
      <c r="S112" s="3">
        <f t="shared" si="20"/>
        <v>0</v>
      </c>
      <c r="T112" s="26">
        <f t="shared" si="21"/>
        <v>0</v>
      </c>
      <c r="U112" s="26">
        <f t="shared" si="22"/>
        <v>0</v>
      </c>
      <c r="V112" s="3">
        <f t="shared" si="16"/>
        <v>0</v>
      </c>
      <c r="W112" s="3" t="e">
        <f t="shared" si="17"/>
        <v>#DIV/0!</v>
      </c>
    </row>
    <row r="113" spans="17:23">
      <c r="Q113" s="54">
        <f t="shared" si="18"/>
        <v>70.710678118654755</v>
      </c>
      <c r="R113" s="3">
        <f t="shared" si="19"/>
        <v>0</v>
      </c>
      <c r="S113" s="3">
        <f t="shared" si="20"/>
        <v>0</v>
      </c>
      <c r="T113" s="26">
        <f t="shared" si="21"/>
        <v>0</v>
      </c>
      <c r="U113" s="26">
        <f t="shared" si="22"/>
        <v>0</v>
      </c>
      <c r="V113" s="3">
        <f t="shared" si="16"/>
        <v>0</v>
      </c>
      <c r="W113" s="3" t="e">
        <f t="shared" si="17"/>
        <v>#DIV/0!</v>
      </c>
    </row>
    <row r="114" spans="17:23">
      <c r="Q114" s="54">
        <f t="shared" si="18"/>
        <v>70.710678118654755</v>
      </c>
      <c r="R114" s="3">
        <f t="shared" si="19"/>
        <v>0</v>
      </c>
      <c r="S114" s="3">
        <f t="shared" si="20"/>
        <v>0</v>
      </c>
      <c r="T114" s="26">
        <f t="shared" si="21"/>
        <v>0</v>
      </c>
      <c r="U114" s="26">
        <f t="shared" si="22"/>
        <v>0</v>
      </c>
      <c r="V114" s="3">
        <f t="shared" si="16"/>
        <v>0</v>
      </c>
      <c r="W114" s="3" t="e">
        <f t="shared" si="17"/>
        <v>#DIV/0!</v>
      </c>
    </row>
    <row r="115" spans="17:23">
      <c r="Q115" s="54">
        <f t="shared" si="18"/>
        <v>70.710678118654755</v>
      </c>
      <c r="R115" s="3">
        <f t="shared" si="19"/>
        <v>0</v>
      </c>
      <c r="S115" s="3">
        <f t="shared" si="20"/>
        <v>0</v>
      </c>
      <c r="T115" s="26">
        <f t="shared" si="21"/>
        <v>0</v>
      </c>
      <c r="U115" s="26">
        <f t="shared" si="22"/>
        <v>0</v>
      </c>
      <c r="V115" s="3">
        <f t="shared" si="16"/>
        <v>0</v>
      </c>
      <c r="W115" s="3" t="e">
        <f t="shared" si="17"/>
        <v>#DIV/0!</v>
      </c>
    </row>
    <row r="116" spans="17:23">
      <c r="Q116" s="54">
        <f t="shared" si="18"/>
        <v>70.710678118654755</v>
      </c>
      <c r="R116" s="3">
        <f t="shared" si="19"/>
        <v>0</v>
      </c>
      <c r="S116" s="3">
        <f t="shared" si="20"/>
        <v>0</v>
      </c>
      <c r="T116" s="26">
        <f t="shared" si="21"/>
        <v>0</v>
      </c>
      <c r="U116" s="26">
        <f t="shared" si="22"/>
        <v>0</v>
      </c>
      <c r="V116" s="3">
        <f t="shared" si="16"/>
        <v>0</v>
      </c>
      <c r="W116" s="3" t="e">
        <f t="shared" si="17"/>
        <v>#DIV/0!</v>
      </c>
    </row>
    <row r="117" spans="17:23">
      <c r="Q117" s="54">
        <f t="shared" si="18"/>
        <v>70.710678118654755</v>
      </c>
      <c r="R117" s="3">
        <f t="shared" si="19"/>
        <v>0</v>
      </c>
      <c r="S117" s="3">
        <f t="shared" si="20"/>
        <v>0</v>
      </c>
      <c r="T117" s="26">
        <f t="shared" si="21"/>
        <v>0</v>
      </c>
      <c r="U117" s="26">
        <f t="shared" si="22"/>
        <v>0</v>
      </c>
      <c r="V117" s="3">
        <f t="shared" si="16"/>
        <v>0</v>
      </c>
      <c r="W117" s="3" t="e">
        <f t="shared" si="17"/>
        <v>#DIV/0!</v>
      </c>
    </row>
    <row r="118" spans="17:23">
      <c r="Q118" s="54">
        <f t="shared" si="18"/>
        <v>70.710678118654755</v>
      </c>
      <c r="R118" s="3">
        <f t="shared" si="19"/>
        <v>0</v>
      </c>
      <c r="S118" s="3">
        <f t="shared" si="20"/>
        <v>0</v>
      </c>
      <c r="T118" s="26">
        <f t="shared" si="21"/>
        <v>0</v>
      </c>
      <c r="U118" s="26">
        <f t="shared" si="22"/>
        <v>0</v>
      </c>
      <c r="V118" s="3">
        <f t="shared" si="16"/>
        <v>0</v>
      </c>
      <c r="W118" s="3" t="e">
        <f t="shared" si="17"/>
        <v>#DIV/0!</v>
      </c>
    </row>
    <row r="119" spans="17:23">
      <c r="Q119" s="54">
        <f t="shared" si="18"/>
        <v>70.710678118654755</v>
      </c>
      <c r="R119" s="3">
        <f t="shared" si="19"/>
        <v>0</v>
      </c>
      <c r="S119" s="3">
        <f t="shared" si="20"/>
        <v>0</v>
      </c>
      <c r="T119" s="26">
        <f t="shared" si="21"/>
        <v>0</v>
      </c>
      <c r="U119" s="26">
        <f t="shared" si="22"/>
        <v>0</v>
      </c>
      <c r="V119" s="3">
        <f t="shared" si="16"/>
        <v>0</v>
      </c>
      <c r="W119" s="3" t="e">
        <f t="shared" si="17"/>
        <v>#DIV/0!</v>
      </c>
    </row>
    <row r="120" spans="17:23">
      <c r="Q120" s="54">
        <f t="shared" si="18"/>
        <v>70.710678118654755</v>
      </c>
      <c r="R120" s="3">
        <f t="shared" si="19"/>
        <v>0</v>
      </c>
      <c r="S120" s="3">
        <f t="shared" si="20"/>
        <v>0</v>
      </c>
      <c r="T120" s="26">
        <f t="shared" si="21"/>
        <v>0</v>
      </c>
      <c r="U120" s="26">
        <f t="shared" si="22"/>
        <v>0</v>
      </c>
      <c r="V120" s="3">
        <f t="shared" si="16"/>
        <v>0</v>
      </c>
      <c r="W120" s="3" t="e">
        <f t="shared" si="17"/>
        <v>#DIV/0!</v>
      </c>
    </row>
    <row r="121" spans="17:23">
      <c r="Q121" s="54">
        <f t="shared" si="18"/>
        <v>70.710678118654755</v>
      </c>
      <c r="R121" s="3">
        <f t="shared" si="19"/>
        <v>0</v>
      </c>
      <c r="S121" s="3">
        <f t="shared" si="20"/>
        <v>0</v>
      </c>
      <c r="T121" s="26">
        <f t="shared" si="21"/>
        <v>0</v>
      </c>
      <c r="U121" s="26">
        <f t="shared" si="22"/>
        <v>0</v>
      </c>
      <c r="V121" s="3">
        <f t="shared" si="16"/>
        <v>0</v>
      </c>
      <c r="W121" s="3" t="e">
        <f t="shared" si="17"/>
        <v>#DIV/0!</v>
      </c>
    </row>
    <row r="122" spans="17:23">
      <c r="Q122" s="54">
        <f t="shared" si="18"/>
        <v>70.710678118654755</v>
      </c>
      <c r="R122" s="3">
        <f t="shared" si="19"/>
        <v>0</v>
      </c>
      <c r="S122" s="3">
        <f t="shared" si="20"/>
        <v>0</v>
      </c>
      <c r="T122" s="26">
        <f t="shared" si="21"/>
        <v>0</v>
      </c>
      <c r="U122" s="26">
        <f t="shared" si="22"/>
        <v>0</v>
      </c>
      <c r="V122" s="3">
        <f t="shared" si="16"/>
        <v>0</v>
      </c>
      <c r="W122" s="3" t="e">
        <f t="shared" si="17"/>
        <v>#DIV/0!</v>
      </c>
    </row>
    <row r="123" spans="17:23">
      <c r="Q123" s="54">
        <f t="shared" si="18"/>
        <v>70.710678118654755</v>
      </c>
      <c r="R123" s="3">
        <f t="shared" si="19"/>
        <v>0</v>
      </c>
      <c r="S123" s="3">
        <f t="shared" si="20"/>
        <v>0</v>
      </c>
      <c r="T123" s="26">
        <f t="shared" si="21"/>
        <v>0</v>
      </c>
      <c r="U123" s="26">
        <f t="shared" si="22"/>
        <v>0</v>
      </c>
      <c r="V123" s="3">
        <f t="shared" si="16"/>
        <v>0</v>
      </c>
      <c r="W123" s="3" t="e">
        <f t="shared" si="17"/>
        <v>#DIV/0!</v>
      </c>
    </row>
    <row r="124" spans="17:23">
      <c r="Q124" s="54">
        <f t="shared" si="18"/>
        <v>70.710678118654755</v>
      </c>
      <c r="R124" s="3">
        <f t="shared" si="19"/>
        <v>0</v>
      </c>
      <c r="S124" s="3">
        <f t="shared" si="20"/>
        <v>0</v>
      </c>
      <c r="T124" s="26">
        <f t="shared" si="21"/>
        <v>0</v>
      </c>
      <c r="U124" s="26">
        <f t="shared" si="22"/>
        <v>0</v>
      </c>
      <c r="V124" s="3">
        <f t="shared" si="16"/>
        <v>0</v>
      </c>
      <c r="W124" s="3" t="e">
        <f t="shared" si="17"/>
        <v>#DIV/0!</v>
      </c>
    </row>
    <row r="125" spans="17:23">
      <c r="Q125" s="54">
        <f t="shared" si="18"/>
        <v>70.710678118654755</v>
      </c>
      <c r="R125" s="3">
        <f t="shared" si="19"/>
        <v>0</v>
      </c>
      <c r="S125" s="3">
        <f t="shared" si="20"/>
        <v>0</v>
      </c>
      <c r="T125" s="26">
        <f t="shared" si="21"/>
        <v>0</v>
      </c>
      <c r="U125" s="26">
        <f t="shared" si="22"/>
        <v>0</v>
      </c>
      <c r="V125" s="3">
        <f t="shared" si="16"/>
        <v>0</v>
      </c>
      <c r="W125" s="3" t="e">
        <f t="shared" si="17"/>
        <v>#DIV/0!</v>
      </c>
    </row>
    <row r="126" spans="17:23">
      <c r="Q126" s="54">
        <f t="shared" si="18"/>
        <v>70.710678118654755</v>
      </c>
      <c r="R126" s="3">
        <f t="shared" si="19"/>
        <v>0</v>
      </c>
      <c r="S126" s="3">
        <f t="shared" si="20"/>
        <v>0</v>
      </c>
      <c r="T126" s="26">
        <f t="shared" si="21"/>
        <v>0</v>
      </c>
      <c r="U126" s="26">
        <f t="shared" si="22"/>
        <v>0</v>
      </c>
      <c r="V126" s="3">
        <f t="shared" si="16"/>
        <v>0</v>
      </c>
      <c r="W126" s="3" t="e">
        <f t="shared" si="17"/>
        <v>#DIV/0!</v>
      </c>
    </row>
    <row r="127" spans="17:23">
      <c r="Q127" s="54">
        <f t="shared" si="18"/>
        <v>70.710678118654755</v>
      </c>
      <c r="R127" s="3">
        <f t="shared" si="19"/>
        <v>0</v>
      </c>
      <c r="S127" s="3">
        <f t="shared" si="20"/>
        <v>0</v>
      </c>
      <c r="T127" s="26">
        <f t="shared" si="21"/>
        <v>0</v>
      </c>
      <c r="U127" s="26">
        <f t="shared" si="22"/>
        <v>0</v>
      </c>
      <c r="V127" s="3">
        <f t="shared" si="16"/>
        <v>0</v>
      </c>
      <c r="W127" s="3" t="e">
        <f t="shared" si="17"/>
        <v>#DIV/0!</v>
      </c>
    </row>
    <row r="128" spans="17:23">
      <c r="Q128" s="54">
        <f t="shared" si="18"/>
        <v>70.710678118654755</v>
      </c>
      <c r="R128" s="3">
        <f t="shared" si="19"/>
        <v>0</v>
      </c>
      <c r="S128" s="3">
        <f t="shared" si="20"/>
        <v>0</v>
      </c>
      <c r="T128" s="26">
        <f t="shared" si="21"/>
        <v>0</v>
      </c>
      <c r="U128" s="26">
        <f t="shared" si="22"/>
        <v>0</v>
      </c>
      <c r="V128" s="3">
        <f t="shared" si="16"/>
        <v>0</v>
      </c>
      <c r="W128" s="3" t="e">
        <f t="shared" si="17"/>
        <v>#DIV/0!</v>
      </c>
    </row>
    <row r="129" spans="17:23">
      <c r="Q129" s="54">
        <f t="shared" si="18"/>
        <v>70.710678118654755</v>
      </c>
      <c r="R129" s="3">
        <f t="shared" si="19"/>
        <v>0</v>
      </c>
      <c r="S129" s="3">
        <f t="shared" si="20"/>
        <v>0</v>
      </c>
      <c r="T129" s="26">
        <f t="shared" si="21"/>
        <v>0</v>
      </c>
      <c r="U129" s="26">
        <f t="shared" si="22"/>
        <v>0</v>
      </c>
      <c r="V129" s="3">
        <f t="shared" si="16"/>
        <v>0</v>
      </c>
      <c r="W129" s="3" t="e">
        <f t="shared" si="17"/>
        <v>#DIV/0!</v>
      </c>
    </row>
    <row r="130" spans="17:23">
      <c r="Q130" s="54">
        <f t="shared" si="18"/>
        <v>70.710678118654755</v>
      </c>
      <c r="R130" s="3">
        <f t="shared" si="19"/>
        <v>0</v>
      </c>
      <c r="S130" s="3">
        <f t="shared" si="20"/>
        <v>0</v>
      </c>
      <c r="T130" s="26">
        <f t="shared" si="21"/>
        <v>0</v>
      </c>
      <c r="U130" s="26">
        <f t="shared" si="22"/>
        <v>0</v>
      </c>
      <c r="V130" s="3">
        <f t="shared" ref="V130:V193" si="24">(L130*(1-H130)*(L130-H130))^(1/3)</f>
        <v>0</v>
      </c>
      <c r="W130" s="3" t="e">
        <f t="shared" ref="W130:W193" si="25">(L130-M130)/(L130+M130)</f>
        <v>#DIV/0!</v>
      </c>
    </row>
    <row r="131" spans="17:23">
      <c r="Q131" s="54">
        <f t="shared" ref="Q131:Q194" si="26">100*SQRT(O131+0.5)</f>
        <v>70.710678118654755</v>
      </c>
      <c r="R131" s="3">
        <f t="shared" ref="R131:R194" si="27">2.5*((L131 - H131) / (L131 + 6*H131 -7.5*F131 +1))</f>
        <v>0</v>
      </c>
      <c r="S131" s="3">
        <f t="shared" ref="S131:S194" si="28">(2*(M131-H131)/(M131+H131+1))-(N131/2)</f>
        <v>0</v>
      </c>
      <c r="T131" s="26">
        <f t="shared" ref="T131:T194" si="29">(L131 - H131)*1.5 / (L131 + H131 + 0.5)</f>
        <v>0</v>
      </c>
      <c r="U131" s="26">
        <f t="shared" ref="U131:U194" si="30">(SQRT((H131*H131)+(G131*G131)+(L131*L131)))/3</f>
        <v>0</v>
      </c>
      <c r="V131" s="3">
        <f t="shared" si="24"/>
        <v>0</v>
      </c>
      <c r="W131" s="3" t="e">
        <f t="shared" si="25"/>
        <v>#DIV/0!</v>
      </c>
    </row>
    <row r="132" spans="17:23">
      <c r="Q132" s="54">
        <f t="shared" si="26"/>
        <v>70.710678118654755</v>
      </c>
      <c r="R132" s="3">
        <f t="shared" si="27"/>
        <v>0</v>
      </c>
      <c r="S132" s="3">
        <f t="shared" si="28"/>
        <v>0</v>
      </c>
      <c r="T132" s="26">
        <f t="shared" si="29"/>
        <v>0</v>
      </c>
      <c r="U132" s="26">
        <f t="shared" si="30"/>
        <v>0</v>
      </c>
      <c r="V132" s="3">
        <f t="shared" si="24"/>
        <v>0</v>
      </c>
      <c r="W132" s="3" t="e">
        <f t="shared" si="25"/>
        <v>#DIV/0!</v>
      </c>
    </row>
    <row r="133" spans="17:23">
      <c r="Q133" s="54">
        <f t="shared" si="26"/>
        <v>70.710678118654755</v>
      </c>
      <c r="R133" s="3">
        <f t="shared" si="27"/>
        <v>0</v>
      </c>
      <c r="S133" s="3">
        <f t="shared" si="28"/>
        <v>0</v>
      </c>
      <c r="T133" s="26">
        <f t="shared" si="29"/>
        <v>0</v>
      </c>
      <c r="U133" s="26">
        <f t="shared" si="30"/>
        <v>0</v>
      </c>
      <c r="V133" s="3">
        <f t="shared" si="24"/>
        <v>0</v>
      </c>
      <c r="W133" s="3" t="e">
        <f t="shared" si="25"/>
        <v>#DIV/0!</v>
      </c>
    </row>
    <row r="134" spans="17:23">
      <c r="Q134" s="54">
        <f t="shared" si="26"/>
        <v>70.710678118654755</v>
      </c>
      <c r="R134" s="3">
        <f t="shared" si="27"/>
        <v>0</v>
      </c>
      <c r="S134" s="3">
        <f t="shared" si="28"/>
        <v>0</v>
      </c>
      <c r="T134" s="26">
        <f t="shared" si="29"/>
        <v>0</v>
      </c>
      <c r="U134" s="26">
        <f t="shared" si="30"/>
        <v>0</v>
      </c>
      <c r="V134" s="3">
        <f t="shared" si="24"/>
        <v>0</v>
      </c>
      <c r="W134" s="3" t="e">
        <f t="shared" si="25"/>
        <v>#DIV/0!</v>
      </c>
    </row>
    <row r="135" spans="17:23">
      <c r="Q135" s="54">
        <f t="shared" si="26"/>
        <v>70.710678118654755</v>
      </c>
      <c r="R135" s="3">
        <f t="shared" si="27"/>
        <v>0</v>
      </c>
      <c r="S135" s="3">
        <f t="shared" si="28"/>
        <v>0</v>
      </c>
      <c r="T135" s="26">
        <f t="shared" si="29"/>
        <v>0</v>
      </c>
      <c r="U135" s="26">
        <f t="shared" si="30"/>
        <v>0</v>
      </c>
      <c r="V135" s="3">
        <f t="shared" si="24"/>
        <v>0</v>
      </c>
      <c r="W135" s="3" t="e">
        <f t="shared" si="25"/>
        <v>#DIV/0!</v>
      </c>
    </row>
    <row r="136" spans="17:23">
      <c r="Q136" s="54">
        <f t="shared" si="26"/>
        <v>70.710678118654755</v>
      </c>
      <c r="R136" s="3">
        <f t="shared" si="27"/>
        <v>0</v>
      </c>
      <c r="S136" s="3">
        <f t="shared" si="28"/>
        <v>0</v>
      </c>
      <c r="T136" s="26">
        <f t="shared" si="29"/>
        <v>0</v>
      </c>
      <c r="U136" s="26">
        <f t="shared" si="30"/>
        <v>0</v>
      </c>
      <c r="V136" s="3">
        <f t="shared" si="24"/>
        <v>0</v>
      </c>
      <c r="W136" s="3" t="e">
        <f t="shared" si="25"/>
        <v>#DIV/0!</v>
      </c>
    </row>
    <row r="137" spans="17:23">
      <c r="Q137" s="54">
        <f t="shared" si="26"/>
        <v>70.710678118654755</v>
      </c>
      <c r="R137" s="3">
        <f t="shared" si="27"/>
        <v>0</v>
      </c>
      <c r="S137" s="3">
        <f t="shared" si="28"/>
        <v>0</v>
      </c>
      <c r="T137" s="26">
        <f t="shared" si="29"/>
        <v>0</v>
      </c>
      <c r="U137" s="26">
        <f t="shared" si="30"/>
        <v>0</v>
      </c>
      <c r="V137" s="3">
        <f t="shared" si="24"/>
        <v>0</v>
      </c>
      <c r="W137" s="3" t="e">
        <f t="shared" si="25"/>
        <v>#DIV/0!</v>
      </c>
    </row>
    <row r="138" spans="17:23">
      <c r="Q138" s="54">
        <f t="shared" si="26"/>
        <v>70.710678118654755</v>
      </c>
      <c r="R138" s="3">
        <f t="shared" si="27"/>
        <v>0</v>
      </c>
      <c r="S138" s="3">
        <f t="shared" si="28"/>
        <v>0</v>
      </c>
      <c r="T138" s="26">
        <f t="shared" si="29"/>
        <v>0</v>
      </c>
      <c r="U138" s="26">
        <f t="shared" si="30"/>
        <v>0</v>
      </c>
      <c r="V138" s="3">
        <f t="shared" si="24"/>
        <v>0</v>
      </c>
      <c r="W138" s="3" t="e">
        <f t="shared" si="25"/>
        <v>#DIV/0!</v>
      </c>
    </row>
    <row r="139" spans="17:23">
      <c r="Q139" s="54">
        <f t="shared" si="26"/>
        <v>70.710678118654755</v>
      </c>
      <c r="R139" s="3">
        <f t="shared" si="27"/>
        <v>0</v>
      </c>
      <c r="S139" s="3">
        <f t="shared" si="28"/>
        <v>0</v>
      </c>
      <c r="T139" s="26">
        <f t="shared" si="29"/>
        <v>0</v>
      </c>
      <c r="U139" s="26">
        <f t="shared" si="30"/>
        <v>0</v>
      </c>
      <c r="V139" s="3">
        <f t="shared" si="24"/>
        <v>0</v>
      </c>
      <c r="W139" s="3" t="e">
        <f t="shared" si="25"/>
        <v>#DIV/0!</v>
      </c>
    </row>
    <row r="140" spans="17:23">
      <c r="Q140" s="54">
        <f t="shared" si="26"/>
        <v>70.710678118654755</v>
      </c>
      <c r="R140" s="3">
        <f t="shared" si="27"/>
        <v>0</v>
      </c>
      <c r="S140" s="3">
        <f t="shared" si="28"/>
        <v>0</v>
      </c>
      <c r="T140" s="26">
        <f t="shared" si="29"/>
        <v>0</v>
      </c>
      <c r="U140" s="26">
        <f t="shared" si="30"/>
        <v>0</v>
      </c>
      <c r="V140" s="3">
        <f t="shared" si="24"/>
        <v>0</v>
      </c>
      <c r="W140" s="3" t="e">
        <f t="shared" si="25"/>
        <v>#DIV/0!</v>
      </c>
    </row>
    <row r="141" spans="17:23">
      <c r="Q141" s="54">
        <f t="shared" si="26"/>
        <v>70.710678118654755</v>
      </c>
      <c r="R141" s="3">
        <f t="shared" si="27"/>
        <v>0</v>
      </c>
      <c r="S141" s="3">
        <f t="shared" si="28"/>
        <v>0</v>
      </c>
      <c r="T141" s="26">
        <f t="shared" si="29"/>
        <v>0</v>
      </c>
      <c r="U141" s="26">
        <f t="shared" si="30"/>
        <v>0</v>
      </c>
      <c r="V141" s="3">
        <f t="shared" si="24"/>
        <v>0</v>
      </c>
      <c r="W141" s="3" t="e">
        <f t="shared" si="25"/>
        <v>#DIV/0!</v>
      </c>
    </row>
    <row r="142" spans="17:23">
      <c r="Q142" s="54">
        <f t="shared" si="26"/>
        <v>70.710678118654755</v>
      </c>
      <c r="R142" s="3">
        <f t="shared" si="27"/>
        <v>0</v>
      </c>
      <c r="S142" s="3">
        <f t="shared" si="28"/>
        <v>0</v>
      </c>
      <c r="T142" s="26">
        <f t="shared" si="29"/>
        <v>0</v>
      </c>
      <c r="U142" s="26">
        <f t="shared" si="30"/>
        <v>0</v>
      </c>
      <c r="V142" s="3">
        <f t="shared" si="24"/>
        <v>0</v>
      </c>
      <c r="W142" s="3" t="e">
        <f t="shared" si="25"/>
        <v>#DIV/0!</v>
      </c>
    </row>
    <row r="143" spans="17:23">
      <c r="Q143" s="54">
        <f t="shared" si="26"/>
        <v>70.710678118654755</v>
      </c>
      <c r="R143" s="3">
        <f t="shared" si="27"/>
        <v>0</v>
      </c>
      <c r="S143" s="3">
        <f t="shared" si="28"/>
        <v>0</v>
      </c>
      <c r="T143" s="26">
        <f t="shared" si="29"/>
        <v>0</v>
      </c>
      <c r="U143" s="26">
        <f t="shared" si="30"/>
        <v>0</v>
      </c>
      <c r="V143" s="3">
        <f t="shared" si="24"/>
        <v>0</v>
      </c>
      <c r="W143" s="3" t="e">
        <f t="shared" si="25"/>
        <v>#DIV/0!</v>
      </c>
    </row>
    <row r="144" spans="17:23">
      <c r="Q144" s="54">
        <f t="shared" si="26"/>
        <v>70.710678118654755</v>
      </c>
      <c r="R144" s="3">
        <f t="shared" si="27"/>
        <v>0</v>
      </c>
      <c r="S144" s="3">
        <f t="shared" si="28"/>
        <v>0</v>
      </c>
      <c r="T144" s="26">
        <f t="shared" si="29"/>
        <v>0</v>
      </c>
      <c r="U144" s="26">
        <f t="shared" si="30"/>
        <v>0</v>
      </c>
      <c r="V144" s="3">
        <f t="shared" si="24"/>
        <v>0</v>
      </c>
      <c r="W144" s="3" t="e">
        <f t="shared" si="25"/>
        <v>#DIV/0!</v>
      </c>
    </row>
    <row r="145" spans="17:23">
      <c r="Q145" s="54">
        <f t="shared" si="26"/>
        <v>70.710678118654755</v>
      </c>
      <c r="R145" s="3">
        <f t="shared" si="27"/>
        <v>0</v>
      </c>
      <c r="S145" s="3">
        <f t="shared" si="28"/>
        <v>0</v>
      </c>
      <c r="T145" s="26">
        <f t="shared" si="29"/>
        <v>0</v>
      </c>
      <c r="U145" s="26">
        <f t="shared" si="30"/>
        <v>0</v>
      </c>
      <c r="V145" s="3">
        <f t="shared" si="24"/>
        <v>0</v>
      </c>
      <c r="W145" s="3" t="e">
        <f t="shared" si="25"/>
        <v>#DIV/0!</v>
      </c>
    </row>
    <row r="146" spans="17:23">
      <c r="Q146" s="54">
        <f t="shared" si="26"/>
        <v>70.710678118654755</v>
      </c>
      <c r="R146" s="3">
        <f t="shared" si="27"/>
        <v>0</v>
      </c>
      <c r="S146" s="3">
        <f t="shared" si="28"/>
        <v>0</v>
      </c>
      <c r="T146" s="26">
        <f t="shared" si="29"/>
        <v>0</v>
      </c>
      <c r="U146" s="26">
        <f t="shared" si="30"/>
        <v>0</v>
      </c>
      <c r="V146" s="3">
        <f t="shared" si="24"/>
        <v>0</v>
      </c>
      <c r="W146" s="3" t="e">
        <f t="shared" si="25"/>
        <v>#DIV/0!</v>
      </c>
    </row>
    <row r="147" spans="17:23">
      <c r="Q147" s="54">
        <f t="shared" si="26"/>
        <v>70.710678118654755</v>
      </c>
      <c r="R147" s="3">
        <f t="shared" si="27"/>
        <v>0</v>
      </c>
      <c r="S147" s="3">
        <f t="shared" si="28"/>
        <v>0</v>
      </c>
      <c r="T147" s="26">
        <f t="shared" si="29"/>
        <v>0</v>
      </c>
      <c r="U147" s="26">
        <f t="shared" si="30"/>
        <v>0</v>
      </c>
      <c r="V147" s="3">
        <f t="shared" si="24"/>
        <v>0</v>
      </c>
      <c r="W147" s="3" t="e">
        <f t="shared" si="25"/>
        <v>#DIV/0!</v>
      </c>
    </row>
    <row r="148" spans="17:23">
      <c r="Q148" s="54">
        <f t="shared" si="26"/>
        <v>70.710678118654755</v>
      </c>
      <c r="R148" s="3">
        <f t="shared" si="27"/>
        <v>0</v>
      </c>
      <c r="S148" s="3">
        <f t="shared" si="28"/>
        <v>0</v>
      </c>
      <c r="T148" s="26">
        <f t="shared" si="29"/>
        <v>0</v>
      </c>
      <c r="U148" s="26">
        <f t="shared" si="30"/>
        <v>0</v>
      </c>
      <c r="V148" s="3">
        <f t="shared" si="24"/>
        <v>0</v>
      </c>
      <c r="W148" s="3" t="e">
        <f t="shared" si="25"/>
        <v>#DIV/0!</v>
      </c>
    </row>
    <row r="149" spans="17:23">
      <c r="Q149" s="54">
        <f t="shared" si="26"/>
        <v>70.710678118654755</v>
      </c>
      <c r="R149" s="3">
        <f t="shared" si="27"/>
        <v>0</v>
      </c>
      <c r="S149" s="3">
        <f t="shared" si="28"/>
        <v>0</v>
      </c>
      <c r="T149" s="26">
        <f t="shared" si="29"/>
        <v>0</v>
      </c>
      <c r="U149" s="26">
        <f t="shared" si="30"/>
        <v>0</v>
      </c>
      <c r="V149" s="3">
        <f t="shared" si="24"/>
        <v>0</v>
      </c>
      <c r="W149" s="3" t="e">
        <f t="shared" si="25"/>
        <v>#DIV/0!</v>
      </c>
    </row>
    <row r="150" spans="17:23">
      <c r="Q150" s="54">
        <f t="shared" si="26"/>
        <v>70.710678118654755</v>
      </c>
      <c r="R150" s="3">
        <f t="shared" si="27"/>
        <v>0</v>
      </c>
      <c r="S150" s="3">
        <f t="shared" si="28"/>
        <v>0</v>
      </c>
      <c r="T150" s="26">
        <f t="shared" si="29"/>
        <v>0</v>
      </c>
      <c r="U150" s="26">
        <f t="shared" si="30"/>
        <v>0</v>
      </c>
      <c r="V150" s="3">
        <f t="shared" si="24"/>
        <v>0</v>
      </c>
      <c r="W150" s="3" t="e">
        <f t="shared" si="25"/>
        <v>#DIV/0!</v>
      </c>
    </row>
    <row r="151" spans="17:23">
      <c r="Q151" s="54">
        <f t="shared" si="26"/>
        <v>70.710678118654755</v>
      </c>
      <c r="R151" s="3">
        <f t="shared" si="27"/>
        <v>0</v>
      </c>
      <c r="S151" s="3">
        <f t="shared" si="28"/>
        <v>0</v>
      </c>
      <c r="T151" s="26">
        <f t="shared" si="29"/>
        <v>0</v>
      </c>
      <c r="U151" s="26">
        <f t="shared" si="30"/>
        <v>0</v>
      </c>
      <c r="V151" s="3">
        <f t="shared" si="24"/>
        <v>0</v>
      </c>
      <c r="W151" s="3" t="e">
        <f t="shared" si="25"/>
        <v>#DIV/0!</v>
      </c>
    </row>
    <row r="152" spans="17:23">
      <c r="Q152" s="54">
        <f t="shared" si="26"/>
        <v>70.710678118654755</v>
      </c>
      <c r="R152" s="3">
        <f t="shared" si="27"/>
        <v>0</v>
      </c>
      <c r="S152" s="3">
        <f t="shared" si="28"/>
        <v>0</v>
      </c>
      <c r="T152" s="26">
        <f t="shared" si="29"/>
        <v>0</v>
      </c>
      <c r="U152" s="26">
        <f t="shared" si="30"/>
        <v>0</v>
      </c>
      <c r="V152" s="3">
        <f t="shared" si="24"/>
        <v>0</v>
      </c>
      <c r="W152" s="3" t="e">
        <f t="shared" si="25"/>
        <v>#DIV/0!</v>
      </c>
    </row>
    <row r="153" spans="17:23">
      <c r="Q153" s="54">
        <f t="shared" si="26"/>
        <v>70.710678118654755</v>
      </c>
      <c r="R153" s="3">
        <f t="shared" si="27"/>
        <v>0</v>
      </c>
      <c r="S153" s="3">
        <f t="shared" si="28"/>
        <v>0</v>
      </c>
      <c r="T153" s="26">
        <f t="shared" si="29"/>
        <v>0</v>
      </c>
      <c r="U153" s="26">
        <f t="shared" si="30"/>
        <v>0</v>
      </c>
      <c r="V153" s="3">
        <f t="shared" si="24"/>
        <v>0</v>
      </c>
      <c r="W153" s="3" t="e">
        <f t="shared" si="25"/>
        <v>#DIV/0!</v>
      </c>
    </row>
    <row r="154" spans="17:23">
      <c r="Q154" s="54">
        <f t="shared" si="26"/>
        <v>70.710678118654755</v>
      </c>
      <c r="R154" s="3">
        <f t="shared" si="27"/>
        <v>0</v>
      </c>
      <c r="S154" s="3">
        <f t="shared" si="28"/>
        <v>0</v>
      </c>
      <c r="T154" s="26">
        <f t="shared" si="29"/>
        <v>0</v>
      </c>
      <c r="U154" s="26">
        <f t="shared" si="30"/>
        <v>0</v>
      </c>
      <c r="V154" s="3">
        <f t="shared" si="24"/>
        <v>0</v>
      </c>
      <c r="W154" s="3" t="e">
        <f t="shared" si="25"/>
        <v>#DIV/0!</v>
      </c>
    </row>
    <row r="155" spans="17:23">
      <c r="Q155" s="54">
        <f t="shared" si="26"/>
        <v>70.710678118654755</v>
      </c>
      <c r="R155" s="3">
        <f t="shared" si="27"/>
        <v>0</v>
      </c>
      <c r="S155" s="3">
        <f t="shared" si="28"/>
        <v>0</v>
      </c>
      <c r="T155" s="26">
        <f t="shared" si="29"/>
        <v>0</v>
      </c>
      <c r="U155" s="26">
        <f t="shared" si="30"/>
        <v>0</v>
      </c>
      <c r="V155" s="3">
        <f t="shared" si="24"/>
        <v>0</v>
      </c>
      <c r="W155" s="3" t="e">
        <f t="shared" si="25"/>
        <v>#DIV/0!</v>
      </c>
    </row>
    <row r="156" spans="17:23">
      <c r="Q156" s="54">
        <f t="shared" si="26"/>
        <v>70.710678118654755</v>
      </c>
      <c r="R156" s="3">
        <f t="shared" si="27"/>
        <v>0</v>
      </c>
      <c r="S156" s="3">
        <f t="shared" si="28"/>
        <v>0</v>
      </c>
      <c r="T156" s="26">
        <f t="shared" si="29"/>
        <v>0</v>
      </c>
      <c r="U156" s="26">
        <f t="shared" si="30"/>
        <v>0</v>
      </c>
      <c r="V156" s="3">
        <f t="shared" si="24"/>
        <v>0</v>
      </c>
      <c r="W156" s="3" t="e">
        <f t="shared" si="25"/>
        <v>#DIV/0!</v>
      </c>
    </row>
    <row r="157" spans="17:23">
      <c r="Q157" s="54">
        <f t="shared" si="26"/>
        <v>70.710678118654755</v>
      </c>
      <c r="R157" s="3">
        <f t="shared" si="27"/>
        <v>0</v>
      </c>
      <c r="S157" s="3">
        <f t="shared" si="28"/>
        <v>0</v>
      </c>
      <c r="T157" s="26">
        <f t="shared" si="29"/>
        <v>0</v>
      </c>
      <c r="U157" s="26">
        <f t="shared" si="30"/>
        <v>0</v>
      </c>
      <c r="V157" s="3">
        <f t="shared" si="24"/>
        <v>0</v>
      </c>
      <c r="W157" s="3" t="e">
        <f t="shared" si="25"/>
        <v>#DIV/0!</v>
      </c>
    </row>
    <row r="158" spans="17:23">
      <c r="Q158" s="54">
        <f t="shared" si="26"/>
        <v>70.710678118654755</v>
      </c>
      <c r="R158" s="3">
        <f t="shared" si="27"/>
        <v>0</v>
      </c>
      <c r="S158" s="3">
        <f t="shared" si="28"/>
        <v>0</v>
      </c>
      <c r="T158" s="26">
        <f t="shared" si="29"/>
        <v>0</v>
      </c>
      <c r="U158" s="26">
        <f t="shared" si="30"/>
        <v>0</v>
      </c>
      <c r="V158" s="3">
        <f t="shared" si="24"/>
        <v>0</v>
      </c>
      <c r="W158" s="3" t="e">
        <f t="shared" si="25"/>
        <v>#DIV/0!</v>
      </c>
    </row>
    <row r="159" spans="17:23">
      <c r="Q159" s="54">
        <f t="shared" si="26"/>
        <v>70.710678118654755</v>
      </c>
      <c r="R159" s="3">
        <f t="shared" si="27"/>
        <v>0</v>
      </c>
      <c r="S159" s="3">
        <f t="shared" si="28"/>
        <v>0</v>
      </c>
      <c r="T159" s="26">
        <f t="shared" si="29"/>
        <v>0</v>
      </c>
      <c r="U159" s="26">
        <f t="shared" si="30"/>
        <v>0</v>
      </c>
      <c r="V159" s="3">
        <f t="shared" si="24"/>
        <v>0</v>
      </c>
      <c r="W159" s="3" t="e">
        <f t="shared" si="25"/>
        <v>#DIV/0!</v>
      </c>
    </row>
    <row r="160" spans="17:23">
      <c r="Q160" s="54">
        <f t="shared" si="26"/>
        <v>70.710678118654755</v>
      </c>
      <c r="R160" s="3">
        <f t="shared" si="27"/>
        <v>0</v>
      </c>
      <c r="S160" s="3">
        <f t="shared" si="28"/>
        <v>0</v>
      </c>
      <c r="T160" s="26">
        <f t="shared" si="29"/>
        <v>0</v>
      </c>
      <c r="U160" s="26">
        <f t="shared" si="30"/>
        <v>0</v>
      </c>
      <c r="V160" s="3">
        <f t="shared" si="24"/>
        <v>0</v>
      </c>
      <c r="W160" s="3" t="e">
        <f t="shared" si="25"/>
        <v>#DIV/0!</v>
      </c>
    </row>
    <row r="161" spans="17:23">
      <c r="Q161" s="54">
        <f t="shared" si="26"/>
        <v>70.710678118654755</v>
      </c>
      <c r="R161" s="3">
        <f t="shared" si="27"/>
        <v>0</v>
      </c>
      <c r="S161" s="3">
        <f t="shared" si="28"/>
        <v>0</v>
      </c>
      <c r="T161" s="26">
        <f t="shared" si="29"/>
        <v>0</v>
      </c>
      <c r="U161" s="26">
        <f t="shared" si="30"/>
        <v>0</v>
      </c>
      <c r="V161" s="3">
        <f t="shared" si="24"/>
        <v>0</v>
      </c>
      <c r="W161" s="3" t="e">
        <f t="shared" si="25"/>
        <v>#DIV/0!</v>
      </c>
    </row>
    <row r="162" spans="17:23">
      <c r="Q162" s="54">
        <f t="shared" si="26"/>
        <v>70.710678118654755</v>
      </c>
      <c r="R162" s="3">
        <f t="shared" si="27"/>
        <v>0</v>
      </c>
      <c r="S162" s="3">
        <f t="shared" si="28"/>
        <v>0</v>
      </c>
      <c r="T162" s="26">
        <f t="shared" si="29"/>
        <v>0</v>
      </c>
      <c r="U162" s="26">
        <f t="shared" si="30"/>
        <v>0</v>
      </c>
      <c r="V162" s="3">
        <f t="shared" si="24"/>
        <v>0</v>
      </c>
      <c r="W162" s="3" t="e">
        <f t="shared" si="25"/>
        <v>#DIV/0!</v>
      </c>
    </row>
    <row r="163" spans="17:23">
      <c r="Q163" s="54">
        <f t="shared" si="26"/>
        <v>70.710678118654755</v>
      </c>
      <c r="R163" s="3">
        <f t="shared" si="27"/>
        <v>0</v>
      </c>
      <c r="S163" s="3">
        <f t="shared" si="28"/>
        <v>0</v>
      </c>
      <c r="T163" s="26">
        <f t="shared" si="29"/>
        <v>0</v>
      </c>
      <c r="U163" s="26">
        <f t="shared" si="30"/>
        <v>0</v>
      </c>
      <c r="V163" s="3">
        <f t="shared" si="24"/>
        <v>0</v>
      </c>
      <c r="W163" s="3" t="e">
        <f t="shared" si="25"/>
        <v>#DIV/0!</v>
      </c>
    </row>
    <row r="164" spans="17:23">
      <c r="Q164" s="54">
        <f t="shared" si="26"/>
        <v>70.710678118654755</v>
      </c>
      <c r="R164" s="3">
        <f t="shared" si="27"/>
        <v>0</v>
      </c>
      <c r="S164" s="3">
        <f t="shared" si="28"/>
        <v>0</v>
      </c>
      <c r="T164" s="26">
        <f t="shared" si="29"/>
        <v>0</v>
      </c>
      <c r="U164" s="26">
        <f t="shared" si="30"/>
        <v>0</v>
      </c>
      <c r="V164" s="3">
        <f t="shared" si="24"/>
        <v>0</v>
      </c>
      <c r="W164" s="3" t="e">
        <f t="shared" si="25"/>
        <v>#DIV/0!</v>
      </c>
    </row>
    <row r="165" spans="17:23">
      <c r="Q165" s="54">
        <f t="shared" si="26"/>
        <v>70.710678118654755</v>
      </c>
      <c r="R165" s="3">
        <f t="shared" si="27"/>
        <v>0</v>
      </c>
      <c r="S165" s="3">
        <f t="shared" si="28"/>
        <v>0</v>
      </c>
      <c r="T165" s="26">
        <f t="shared" si="29"/>
        <v>0</v>
      </c>
      <c r="U165" s="26">
        <f t="shared" si="30"/>
        <v>0</v>
      </c>
      <c r="V165" s="3">
        <f t="shared" si="24"/>
        <v>0</v>
      </c>
      <c r="W165" s="3" t="e">
        <f t="shared" si="25"/>
        <v>#DIV/0!</v>
      </c>
    </row>
    <row r="166" spans="17:23">
      <c r="Q166" s="54">
        <f t="shared" si="26"/>
        <v>70.710678118654755</v>
      </c>
      <c r="R166" s="3">
        <f t="shared" si="27"/>
        <v>0</v>
      </c>
      <c r="S166" s="3">
        <f t="shared" si="28"/>
        <v>0</v>
      </c>
      <c r="T166" s="26">
        <f t="shared" si="29"/>
        <v>0</v>
      </c>
      <c r="U166" s="26">
        <f t="shared" si="30"/>
        <v>0</v>
      </c>
      <c r="V166" s="3">
        <f t="shared" si="24"/>
        <v>0</v>
      </c>
      <c r="W166" s="3" t="e">
        <f t="shared" si="25"/>
        <v>#DIV/0!</v>
      </c>
    </row>
    <row r="167" spans="17:23">
      <c r="Q167" s="54">
        <f t="shared" si="26"/>
        <v>70.710678118654755</v>
      </c>
      <c r="R167" s="3">
        <f t="shared" si="27"/>
        <v>0</v>
      </c>
      <c r="S167" s="3">
        <f t="shared" si="28"/>
        <v>0</v>
      </c>
      <c r="T167" s="26">
        <f t="shared" si="29"/>
        <v>0</v>
      </c>
      <c r="U167" s="26">
        <f t="shared" si="30"/>
        <v>0</v>
      </c>
      <c r="V167" s="3">
        <f t="shared" si="24"/>
        <v>0</v>
      </c>
      <c r="W167" s="3" t="e">
        <f t="shared" si="25"/>
        <v>#DIV/0!</v>
      </c>
    </row>
    <row r="168" spans="17:23">
      <c r="Q168" s="54">
        <f t="shared" si="26"/>
        <v>70.710678118654755</v>
      </c>
      <c r="R168" s="3">
        <f t="shared" si="27"/>
        <v>0</v>
      </c>
      <c r="S168" s="3">
        <f t="shared" si="28"/>
        <v>0</v>
      </c>
      <c r="T168" s="26">
        <f t="shared" si="29"/>
        <v>0</v>
      </c>
      <c r="U168" s="26">
        <f t="shared" si="30"/>
        <v>0</v>
      </c>
      <c r="V168" s="3">
        <f t="shared" si="24"/>
        <v>0</v>
      </c>
      <c r="W168" s="3" t="e">
        <f t="shared" si="25"/>
        <v>#DIV/0!</v>
      </c>
    </row>
    <row r="169" spans="17:23">
      <c r="Q169" s="54">
        <f t="shared" si="26"/>
        <v>70.710678118654755</v>
      </c>
      <c r="R169" s="3">
        <f t="shared" si="27"/>
        <v>0</v>
      </c>
      <c r="S169" s="3">
        <f t="shared" si="28"/>
        <v>0</v>
      </c>
      <c r="T169" s="26">
        <f t="shared" si="29"/>
        <v>0</v>
      </c>
      <c r="U169" s="26">
        <f t="shared" si="30"/>
        <v>0</v>
      </c>
      <c r="V169" s="3">
        <f t="shared" si="24"/>
        <v>0</v>
      </c>
      <c r="W169" s="3" t="e">
        <f t="shared" si="25"/>
        <v>#DIV/0!</v>
      </c>
    </row>
    <row r="170" spans="17:23">
      <c r="Q170" s="54">
        <f t="shared" si="26"/>
        <v>70.710678118654755</v>
      </c>
      <c r="R170" s="3">
        <f t="shared" si="27"/>
        <v>0</v>
      </c>
      <c r="S170" s="3">
        <f t="shared" si="28"/>
        <v>0</v>
      </c>
      <c r="T170" s="26">
        <f t="shared" si="29"/>
        <v>0</v>
      </c>
      <c r="U170" s="26">
        <f t="shared" si="30"/>
        <v>0</v>
      </c>
      <c r="V170" s="3">
        <f t="shared" si="24"/>
        <v>0</v>
      </c>
      <c r="W170" s="3" t="e">
        <f t="shared" si="25"/>
        <v>#DIV/0!</v>
      </c>
    </row>
    <row r="171" spans="17:23">
      <c r="Q171" s="54">
        <f t="shared" si="26"/>
        <v>70.710678118654755</v>
      </c>
      <c r="R171" s="3">
        <f t="shared" si="27"/>
        <v>0</v>
      </c>
      <c r="S171" s="3">
        <f t="shared" si="28"/>
        <v>0</v>
      </c>
      <c r="T171" s="26">
        <f t="shared" si="29"/>
        <v>0</v>
      </c>
      <c r="U171" s="26">
        <f t="shared" si="30"/>
        <v>0</v>
      </c>
      <c r="V171" s="3">
        <f t="shared" si="24"/>
        <v>0</v>
      </c>
      <c r="W171" s="3" t="e">
        <f t="shared" si="25"/>
        <v>#DIV/0!</v>
      </c>
    </row>
    <row r="172" spans="17:23">
      <c r="Q172" s="54">
        <f t="shared" si="26"/>
        <v>70.710678118654755</v>
      </c>
      <c r="R172" s="3">
        <f t="shared" si="27"/>
        <v>0</v>
      </c>
      <c r="S172" s="3">
        <f t="shared" si="28"/>
        <v>0</v>
      </c>
      <c r="T172" s="26">
        <f t="shared" si="29"/>
        <v>0</v>
      </c>
      <c r="U172" s="26">
        <f t="shared" si="30"/>
        <v>0</v>
      </c>
      <c r="V172" s="3">
        <f t="shared" si="24"/>
        <v>0</v>
      </c>
      <c r="W172" s="3" t="e">
        <f t="shared" si="25"/>
        <v>#DIV/0!</v>
      </c>
    </row>
    <row r="173" spans="17:23">
      <c r="Q173" s="54">
        <f t="shared" si="26"/>
        <v>70.710678118654755</v>
      </c>
      <c r="R173" s="3">
        <f t="shared" si="27"/>
        <v>0</v>
      </c>
      <c r="S173" s="3">
        <f t="shared" si="28"/>
        <v>0</v>
      </c>
      <c r="T173" s="26">
        <f t="shared" si="29"/>
        <v>0</v>
      </c>
      <c r="U173" s="26">
        <f t="shared" si="30"/>
        <v>0</v>
      </c>
      <c r="V173" s="3">
        <f t="shared" si="24"/>
        <v>0</v>
      </c>
      <c r="W173" s="3" t="e">
        <f t="shared" si="25"/>
        <v>#DIV/0!</v>
      </c>
    </row>
    <row r="174" spans="17:23">
      <c r="Q174" s="54">
        <f t="shared" si="26"/>
        <v>70.710678118654755</v>
      </c>
      <c r="R174" s="3">
        <f t="shared" si="27"/>
        <v>0</v>
      </c>
      <c r="S174" s="3">
        <f t="shared" si="28"/>
        <v>0</v>
      </c>
      <c r="T174" s="26">
        <f t="shared" si="29"/>
        <v>0</v>
      </c>
      <c r="U174" s="26">
        <f t="shared" si="30"/>
        <v>0</v>
      </c>
      <c r="V174" s="3">
        <f t="shared" si="24"/>
        <v>0</v>
      </c>
      <c r="W174" s="3" t="e">
        <f t="shared" si="25"/>
        <v>#DIV/0!</v>
      </c>
    </row>
    <row r="175" spans="17:23">
      <c r="Q175" s="54">
        <f t="shared" si="26"/>
        <v>70.710678118654755</v>
      </c>
      <c r="R175" s="3">
        <f t="shared" si="27"/>
        <v>0</v>
      </c>
      <c r="S175" s="3">
        <f t="shared" si="28"/>
        <v>0</v>
      </c>
      <c r="T175" s="26">
        <f t="shared" si="29"/>
        <v>0</v>
      </c>
      <c r="U175" s="26">
        <f t="shared" si="30"/>
        <v>0</v>
      </c>
      <c r="V175" s="3">
        <f t="shared" si="24"/>
        <v>0</v>
      </c>
      <c r="W175" s="3" t="e">
        <f t="shared" si="25"/>
        <v>#DIV/0!</v>
      </c>
    </row>
    <row r="176" spans="17:23">
      <c r="Q176" s="54">
        <f t="shared" si="26"/>
        <v>70.710678118654755</v>
      </c>
      <c r="R176" s="3">
        <f t="shared" si="27"/>
        <v>0</v>
      </c>
      <c r="S176" s="3">
        <f t="shared" si="28"/>
        <v>0</v>
      </c>
      <c r="T176" s="26">
        <f t="shared" si="29"/>
        <v>0</v>
      </c>
      <c r="U176" s="26">
        <f t="shared" si="30"/>
        <v>0</v>
      </c>
      <c r="V176" s="3">
        <f t="shared" si="24"/>
        <v>0</v>
      </c>
      <c r="W176" s="3" t="e">
        <f t="shared" si="25"/>
        <v>#DIV/0!</v>
      </c>
    </row>
    <row r="177" spans="17:23">
      <c r="Q177" s="54">
        <f t="shared" si="26"/>
        <v>70.710678118654755</v>
      </c>
      <c r="R177" s="3">
        <f t="shared" si="27"/>
        <v>0</v>
      </c>
      <c r="S177" s="3">
        <f t="shared" si="28"/>
        <v>0</v>
      </c>
      <c r="T177" s="26">
        <f t="shared" si="29"/>
        <v>0</v>
      </c>
      <c r="U177" s="26">
        <f t="shared" si="30"/>
        <v>0</v>
      </c>
      <c r="V177" s="3">
        <f t="shared" si="24"/>
        <v>0</v>
      </c>
      <c r="W177" s="3" t="e">
        <f t="shared" si="25"/>
        <v>#DIV/0!</v>
      </c>
    </row>
    <row r="178" spans="17:23">
      <c r="Q178" s="54">
        <f t="shared" si="26"/>
        <v>70.710678118654755</v>
      </c>
      <c r="R178" s="3">
        <f t="shared" si="27"/>
        <v>0</v>
      </c>
      <c r="S178" s="3">
        <f t="shared" si="28"/>
        <v>0</v>
      </c>
      <c r="T178" s="26">
        <f t="shared" si="29"/>
        <v>0</v>
      </c>
      <c r="U178" s="26">
        <f t="shared" si="30"/>
        <v>0</v>
      </c>
      <c r="V178" s="3">
        <f t="shared" si="24"/>
        <v>0</v>
      </c>
      <c r="W178" s="3" t="e">
        <f t="shared" si="25"/>
        <v>#DIV/0!</v>
      </c>
    </row>
    <row r="179" spans="17:23">
      <c r="Q179" s="54">
        <f t="shared" si="26"/>
        <v>70.710678118654755</v>
      </c>
      <c r="R179" s="3">
        <f t="shared" si="27"/>
        <v>0</v>
      </c>
      <c r="S179" s="3">
        <f t="shared" si="28"/>
        <v>0</v>
      </c>
      <c r="T179" s="26">
        <f t="shared" si="29"/>
        <v>0</v>
      </c>
      <c r="U179" s="26">
        <f t="shared" si="30"/>
        <v>0</v>
      </c>
      <c r="V179" s="3">
        <f t="shared" si="24"/>
        <v>0</v>
      </c>
      <c r="W179" s="3" t="e">
        <f t="shared" si="25"/>
        <v>#DIV/0!</v>
      </c>
    </row>
    <row r="180" spans="17:23">
      <c r="Q180" s="54">
        <f t="shared" si="26"/>
        <v>70.710678118654755</v>
      </c>
      <c r="R180" s="3">
        <f t="shared" si="27"/>
        <v>0</v>
      </c>
      <c r="S180" s="3">
        <f t="shared" si="28"/>
        <v>0</v>
      </c>
      <c r="T180" s="26">
        <f t="shared" si="29"/>
        <v>0</v>
      </c>
      <c r="U180" s="26">
        <f t="shared" si="30"/>
        <v>0</v>
      </c>
      <c r="V180" s="3">
        <f t="shared" si="24"/>
        <v>0</v>
      </c>
      <c r="W180" s="3" t="e">
        <f t="shared" si="25"/>
        <v>#DIV/0!</v>
      </c>
    </row>
    <row r="181" spans="17:23">
      <c r="Q181" s="54">
        <f t="shared" si="26"/>
        <v>70.710678118654755</v>
      </c>
      <c r="R181" s="3">
        <f t="shared" si="27"/>
        <v>0</v>
      </c>
      <c r="S181" s="3">
        <f t="shared" si="28"/>
        <v>0</v>
      </c>
      <c r="T181" s="26">
        <f t="shared" si="29"/>
        <v>0</v>
      </c>
      <c r="U181" s="26">
        <f t="shared" si="30"/>
        <v>0</v>
      </c>
      <c r="V181" s="3">
        <f t="shared" si="24"/>
        <v>0</v>
      </c>
      <c r="W181" s="3" t="e">
        <f t="shared" si="25"/>
        <v>#DIV/0!</v>
      </c>
    </row>
    <row r="182" spans="17:23">
      <c r="Q182" s="54">
        <f t="shared" si="26"/>
        <v>70.710678118654755</v>
      </c>
      <c r="R182" s="3">
        <f t="shared" si="27"/>
        <v>0</v>
      </c>
      <c r="S182" s="3">
        <f t="shared" si="28"/>
        <v>0</v>
      </c>
      <c r="T182" s="26">
        <f t="shared" si="29"/>
        <v>0</v>
      </c>
      <c r="U182" s="26">
        <f t="shared" si="30"/>
        <v>0</v>
      </c>
      <c r="V182" s="3">
        <f t="shared" si="24"/>
        <v>0</v>
      </c>
      <c r="W182" s="3" t="e">
        <f t="shared" si="25"/>
        <v>#DIV/0!</v>
      </c>
    </row>
    <row r="183" spans="17:23">
      <c r="Q183" s="54">
        <f t="shared" si="26"/>
        <v>70.710678118654755</v>
      </c>
      <c r="R183" s="3">
        <f t="shared" si="27"/>
        <v>0</v>
      </c>
      <c r="S183" s="3">
        <f t="shared" si="28"/>
        <v>0</v>
      </c>
      <c r="T183" s="26">
        <f t="shared" si="29"/>
        <v>0</v>
      </c>
      <c r="U183" s="26">
        <f t="shared" si="30"/>
        <v>0</v>
      </c>
      <c r="V183" s="3">
        <f t="shared" si="24"/>
        <v>0</v>
      </c>
      <c r="W183" s="3" t="e">
        <f t="shared" si="25"/>
        <v>#DIV/0!</v>
      </c>
    </row>
    <row r="184" spans="17:23">
      <c r="Q184" s="54">
        <f t="shared" si="26"/>
        <v>70.710678118654755</v>
      </c>
      <c r="R184" s="3">
        <f t="shared" si="27"/>
        <v>0</v>
      </c>
      <c r="S184" s="3">
        <f t="shared" si="28"/>
        <v>0</v>
      </c>
      <c r="T184" s="26">
        <f t="shared" si="29"/>
        <v>0</v>
      </c>
      <c r="U184" s="26">
        <f t="shared" si="30"/>
        <v>0</v>
      </c>
      <c r="V184" s="3">
        <f t="shared" si="24"/>
        <v>0</v>
      </c>
      <c r="W184" s="3" t="e">
        <f t="shared" si="25"/>
        <v>#DIV/0!</v>
      </c>
    </row>
    <row r="185" spans="17:23">
      <c r="Q185" s="54">
        <f t="shared" si="26"/>
        <v>70.710678118654755</v>
      </c>
      <c r="R185" s="3">
        <f t="shared" si="27"/>
        <v>0</v>
      </c>
      <c r="S185" s="3">
        <f t="shared" si="28"/>
        <v>0</v>
      </c>
      <c r="T185" s="26">
        <f t="shared" si="29"/>
        <v>0</v>
      </c>
      <c r="U185" s="26">
        <f t="shared" si="30"/>
        <v>0</v>
      </c>
      <c r="V185" s="3">
        <f t="shared" si="24"/>
        <v>0</v>
      </c>
      <c r="W185" s="3" t="e">
        <f t="shared" si="25"/>
        <v>#DIV/0!</v>
      </c>
    </row>
    <row r="186" spans="17:23">
      <c r="Q186" s="54">
        <f t="shared" si="26"/>
        <v>70.710678118654755</v>
      </c>
      <c r="R186" s="3">
        <f t="shared" si="27"/>
        <v>0</v>
      </c>
      <c r="S186" s="3">
        <f t="shared" si="28"/>
        <v>0</v>
      </c>
      <c r="T186" s="26">
        <f t="shared" si="29"/>
        <v>0</v>
      </c>
      <c r="U186" s="26">
        <f t="shared" si="30"/>
        <v>0</v>
      </c>
      <c r="V186" s="3">
        <f t="shared" si="24"/>
        <v>0</v>
      </c>
      <c r="W186" s="3" t="e">
        <f t="shared" si="25"/>
        <v>#DIV/0!</v>
      </c>
    </row>
    <row r="187" spans="17:23">
      <c r="Q187" s="54">
        <f t="shared" si="26"/>
        <v>70.710678118654755</v>
      </c>
      <c r="R187" s="3">
        <f t="shared" si="27"/>
        <v>0</v>
      </c>
      <c r="S187" s="3">
        <f t="shared" si="28"/>
        <v>0</v>
      </c>
      <c r="T187" s="26">
        <f t="shared" si="29"/>
        <v>0</v>
      </c>
      <c r="U187" s="26">
        <f t="shared" si="30"/>
        <v>0</v>
      </c>
      <c r="V187" s="3">
        <f t="shared" si="24"/>
        <v>0</v>
      </c>
      <c r="W187" s="3" t="e">
        <f t="shared" si="25"/>
        <v>#DIV/0!</v>
      </c>
    </row>
    <row r="188" spans="17:23">
      <c r="Q188" s="54">
        <f t="shared" si="26"/>
        <v>70.710678118654755</v>
      </c>
      <c r="R188" s="3">
        <f t="shared" si="27"/>
        <v>0</v>
      </c>
      <c r="S188" s="3">
        <f t="shared" si="28"/>
        <v>0</v>
      </c>
      <c r="T188" s="26">
        <f t="shared" si="29"/>
        <v>0</v>
      </c>
      <c r="U188" s="26">
        <f t="shared" si="30"/>
        <v>0</v>
      </c>
      <c r="V188" s="3">
        <f t="shared" si="24"/>
        <v>0</v>
      </c>
      <c r="W188" s="3" t="e">
        <f t="shared" si="25"/>
        <v>#DIV/0!</v>
      </c>
    </row>
    <row r="189" spans="17:23">
      <c r="Q189" s="54">
        <f t="shared" si="26"/>
        <v>70.710678118654755</v>
      </c>
      <c r="R189" s="3">
        <f t="shared" si="27"/>
        <v>0</v>
      </c>
      <c r="S189" s="3">
        <f t="shared" si="28"/>
        <v>0</v>
      </c>
      <c r="T189" s="26">
        <f t="shared" si="29"/>
        <v>0</v>
      </c>
      <c r="U189" s="26">
        <f t="shared" si="30"/>
        <v>0</v>
      </c>
      <c r="V189" s="3">
        <f t="shared" si="24"/>
        <v>0</v>
      </c>
      <c r="W189" s="3" t="e">
        <f t="shared" si="25"/>
        <v>#DIV/0!</v>
      </c>
    </row>
    <row r="190" spans="17:23">
      <c r="Q190" s="54">
        <f t="shared" si="26"/>
        <v>70.710678118654755</v>
      </c>
      <c r="R190" s="3">
        <f t="shared" si="27"/>
        <v>0</v>
      </c>
      <c r="S190" s="3">
        <f t="shared" si="28"/>
        <v>0</v>
      </c>
      <c r="T190" s="26">
        <f t="shared" si="29"/>
        <v>0</v>
      </c>
      <c r="U190" s="26">
        <f t="shared" si="30"/>
        <v>0</v>
      </c>
      <c r="V190" s="3">
        <f t="shared" si="24"/>
        <v>0</v>
      </c>
      <c r="W190" s="3" t="e">
        <f t="shared" si="25"/>
        <v>#DIV/0!</v>
      </c>
    </row>
    <row r="191" spans="17:23">
      <c r="Q191" s="54">
        <f t="shared" si="26"/>
        <v>70.710678118654755</v>
      </c>
      <c r="R191" s="3">
        <f t="shared" si="27"/>
        <v>0</v>
      </c>
      <c r="S191" s="3">
        <f t="shared" si="28"/>
        <v>0</v>
      </c>
      <c r="T191" s="26">
        <f t="shared" si="29"/>
        <v>0</v>
      </c>
      <c r="U191" s="26">
        <f t="shared" si="30"/>
        <v>0</v>
      </c>
      <c r="V191" s="3">
        <f t="shared" si="24"/>
        <v>0</v>
      </c>
      <c r="W191" s="3" t="e">
        <f t="shared" si="25"/>
        <v>#DIV/0!</v>
      </c>
    </row>
    <row r="192" spans="17:23">
      <c r="Q192" s="54">
        <f t="shared" si="26"/>
        <v>70.710678118654755</v>
      </c>
      <c r="R192" s="3">
        <f t="shared" si="27"/>
        <v>0</v>
      </c>
      <c r="S192" s="3">
        <f t="shared" si="28"/>
        <v>0</v>
      </c>
      <c r="T192" s="26">
        <f t="shared" si="29"/>
        <v>0</v>
      </c>
      <c r="U192" s="26">
        <f t="shared" si="30"/>
        <v>0</v>
      </c>
      <c r="V192" s="3">
        <f t="shared" si="24"/>
        <v>0</v>
      </c>
      <c r="W192" s="3" t="e">
        <f t="shared" si="25"/>
        <v>#DIV/0!</v>
      </c>
    </row>
    <row r="193" spans="17:23">
      <c r="Q193" s="54">
        <f t="shared" si="26"/>
        <v>70.710678118654755</v>
      </c>
      <c r="R193" s="3">
        <f t="shared" si="27"/>
        <v>0</v>
      </c>
      <c r="S193" s="3">
        <f t="shared" si="28"/>
        <v>0</v>
      </c>
      <c r="T193" s="26">
        <f t="shared" si="29"/>
        <v>0</v>
      </c>
      <c r="U193" s="26">
        <f t="shared" si="30"/>
        <v>0</v>
      </c>
      <c r="V193" s="3">
        <f t="shared" si="24"/>
        <v>0</v>
      </c>
      <c r="W193" s="3" t="e">
        <f t="shared" si="25"/>
        <v>#DIV/0!</v>
      </c>
    </row>
    <row r="194" spans="17:23">
      <c r="Q194" s="54">
        <f t="shared" si="26"/>
        <v>70.710678118654755</v>
      </c>
      <c r="R194" s="3">
        <f t="shared" si="27"/>
        <v>0</v>
      </c>
      <c r="S194" s="3">
        <f t="shared" si="28"/>
        <v>0</v>
      </c>
      <c r="T194" s="26">
        <f t="shared" si="29"/>
        <v>0</v>
      </c>
      <c r="U194" s="26">
        <f t="shared" si="30"/>
        <v>0</v>
      </c>
      <c r="V194" s="3">
        <f t="shared" ref="V194:V257" si="31">(L194*(1-H194)*(L194-H194))^(1/3)</f>
        <v>0</v>
      </c>
      <c r="W194" s="3" t="e">
        <f t="shared" ref="W194:W257" si="32">(L194-M194)/(L194+M194)</f>
        <v>#DIV/0!</v>
      </c>
    </row>
    <row r="195" spans="17:23">
      <c r="Q195" s="54">
        <f t="shared" ref="Q195:Q258" si="33">100*SQRT(O195+0.5)</f>
        <v>70.710678118654755</v>
      </c>
      <c r="R195" s="3">
        <f t="shared" ref="R195:R258" si="34">2.5*((L195 - H195) / (L195 + 6*H195 -7.5*F195 +1))</f>
        <v>0</v>
      </c>
      <c r="S195" s="3">
        <f t="shared" ref="S195:S258" si="35">(2*(M195-H195)/(M195+H195+1))-(N195/2)</f>
        <v>0</v>
      </c>
      <c r="T195" s="26">
        <f t="shared" ref="T195:T258" si="36">(L195 - H195)*1.5 / (L195 + H195 + 0.5)</f>
        <v>0</v>
      </c>
      <c r="U195" s="26">
        <f t="shared" ref="U195:U258" si="37">(SQRT((H195*H195)+(G195*G195)+(L195*L195)))/3</f>
        <v>0</v>
      </c>
      <c r="V195" s="3">
        <f t="shared" si="31"/>
        <v>0</v>
      </c>
      <c r="W195" s="3" t="e">
        <f t="shared" si="32"/>
        <v>#DIV/0!</v>
      </c>
    </row>
    <row r="196" spans="17:23">
      <c r="Q196" s="54">
        <f t="shared" si="33"/>
        <v>70.710678118654755</v>
      </c>
      <c r="R196" s="3">
        <f t="shared" si="34"/>
        <v>0</v>
      </c>
      <c r="S196" s="3">
        <f t="shared" si="35"/>
        <v>0</v>
      </c>
      <c r="T196" s="26">
        <f t="shared" si="36"/>
        <v>0</v>
      </c>
      <c r="U196" s="26">
        <f t="shared" si="37"/>
        <v>0</v>
      </c>
      <c r="V196" s="3">
        <f t="shared" si="31"/>
        <v>0</v>
      </c>
      <c r="W196" s="3" t="e">
        <f t="shared" si="32"/>
        <v>#DIV/0!</v>
      </c>
    </row>
    <row r="197" spans="17:23">
      <c r="Q197" s="54">
        <f t="shared" si="33"/>
        <v>70.710678118654755</v>
      </c>
      <c r="R197" s="3">
        <f t="shared" si="34"/>
        <v>0</v>
      </c>
      <c r="S197" s="3">
        <f t="shared" si="35"/>
        <v>0</v>
      </c>
      <c r="T197" s="26">
        <f t="shared" si="36"/>
        <v>0</v>
      </c>
      <c r="U197" s="26">
        <f t="shared" si="37"/>
        <v>0</v>
      </c>
      <c r="V197" s="3">
        <f t="shared" si="31"/>
        <v>0</v>
      </c>
      <c r="W197" s="3" t="e">
        <f t="shared" si="32"/>
        <v>#DIV/0!</v>
      </c>
    </row>
    <row r="198" spans="17:23">
      <c r="Q198" s="54">
        <f t="shared" si="33"/>
        <v>70.710678118654755</v>
      </c>
      <c r="R198" s="3">
        <f t="shared" si="34"/>
        <v>0</v>
      </c>
      <c r="S198" s="3">
        <f t="shared" si="35"/>
        <v>0</v>
      </c>
      <c r="T198" s="26">
        <f t="shared" si="36"/>
        <v>0</v>
      </c>
      <c r="U198" s="26">
        <f t="shared" si="37"/>
        <v>0</v>
      </c>
      <c r="V198" s="3">
        <f t="shared" si="31"/>
        <v>0</v>
      </c>
      <c r="W198" s="3" t="e">
        <f t="shared" si="32"/>
        <v>#DIV/0!</v>
      </c>
    </row>
    <row r="199" spans="17:23">
      <c r="Q199" s="54">
        <f t="shared" si="33"/>
        <v>70.710678118654755</v>
      </c>
      <c r="R199" s="3">
        <f t="shared" si="34"/>
        <v>0</v>
      </c>
      <c r="S199" s="3">
        <f t="shared" si="35"/>
        <v>0</v>
      </c>
      <c r="T199" s="26">
        <f t="shared" si="36"/>
        <v>0</v>
      </c>
      <c r="U199" s="26">
        <f t="shared" si="37"/>
        <v>0</v>
      </c>
      <c r="V199" s="3">
        <f t="shared" si="31"/>
        <v>0</v>
      </c>
      <c r="W199" s="3" t="e">
        <f t="shared" si="32"/>
        <v>#DIV/0!</v>
      </c>
    </row>
    <row r="200" spans="17:23">
      <c r="Q200" s="54">
        <f t="shared" si="33"/>
        <v>70.710678118654755</v>
      </c>
      <c r="R200" s="3">
        <f t="shared" si="34"/>
        <v>0</v>
      </c>
      <c r="S200" s="3">
        <f t="shared" si="35"/>
        <v>0</v>
      </c>
      <c r="T200" s="26">
        <f t="shared" si="36"/>
        <v>0</v>
      </c>
      <c r="U200" s="26">
        <f t="shared" si="37"/>
        <v>0</v>
      </c>
      <c r="V200" s="3">
        <f t="shared" si="31"/>
        <v>0</v>
      </c>
      <c r="W200" s="3" t="e">
        <f t="shared" si="32"/>
        <v>#DIV/0!</v>
      </c>
    </row>
    <row r="201" spans="17:23">
      <c r="Q201" s="54">
        <f t="shared" si="33"/>
        <v>70.710678118654755</v>
      </c>
      <c r="R201" s="3">
        <f t="shared" si="34"/>
        <v>0</v>
      </c>
      <c r="S201" s="3">
        <f t="shared" si="35"/>
        <v>0</v>
      </c>
      <c r="T201" s="26">
        <f t="shared" si="36"/>
        <v>0</v>
      </c>
      <c r="U201" s="26">
        <f t="shared" si="37"/>
        <v>0</v>
      </c>
      <c r="V201" s="3">
        <f t="shared" si="31"/>
        <v>0</v>
      </c>
      <c r="W201" s="3" t="e">
        <f t="shared" si="32"/>
        <v>#DIV/0!</v>
      </c>
    </row>
    <row r="202" spans="17:23">
      <c r="Q202" s="54">
        <f t="shared" si="33"/>
        <v>70.710678118654755</v>
      </c>
      <c r="R202" s="3">
        <f t="shared" si="34"/>
        <v>0</v>
      </c>
      <c r="S202" s="3">
        <f t="shared" si="35"/>
        <v>0</v>
      </c>
      <c r="T202" s="26">
        <f t="shared" si="36"/>
        <v>0</v>
      </c>
      <c r="U202" s="26">
        <f t="shared" si="37"/>
        <v>0</v>
      </c>
      <c r="V202" s="3">
        <f t="shared" si="31"/>
        <v>0</v>
      </c>
      <c r="W202" s="3" t="e">
        <f t="shared" si="32"/>
        <v>#DIV/0!</v>
      </c>
    </row>
    <row r="203" spans="17:23">
      <c r="Q203" s="54">
        <f t="shared" si="33"/>
        <v>70.710678118654755</v>
      </c>
      <c r="R203" s="3">
        <f t="shared" si="34"/>
        <v>0</v>
      </c>
      <c r="S203" s="3">
        <f t="shared" si="35"/>
        <v>0</v>
      </c>
      <c r="T203" s="26">
        <f t="shared" si="36"/>
        <v>0</v>
      </c>
      <c r="U203" s="26">
        <f t="shared" si="37"/>
        <v>0</v>
      </c>
      <c r="V203" s="3">
        <f t="shared" si="31"/>
        <v>0</v>
      </c>
      <c r="W203" s="3" t="e">
        <f t="shared" si="32"/>
        <v>#DIV/0!</v>
      </c>
    </row>
    <row r="204" spans="17:23">
      <c r="Q204" s="54">
        <f t="shared" si="33"/>
        <v>70.710678118654755</v>
      </c>
      <c r="R204" s="3">
        <f t="shared" si="34"/>
        <v>0</v>
      </c>
      <c r="S204" s="3">
        <f t="shared" si="35"/>
        <v>0</v>
      </c>
      <c r="T204" s="26">
        <f t="shared" si="36"/>
        <v>0</v>
      </c>
      <c r="U204" s="26">
        <f t="shared" si="37"/>
        <v>0</v>
      </c>
      <c r="V204" s="3">
        <f t="shared" si="31"/>
        <v>0</v>
      </c>
      <c r="W204" s="3" t="e">
        <f t="shared" si="32"/>
        <v>#DIV/0!</v>
      </c>
    </row>
    <row r="205" spans="17:23">
      <c r="Q205" s="54">
        <f t="shared" si="33"/>
        <v>70.710678118654755</v>
      </c>
      <c r="R205" s="3">
        <f t="shared" si="34"/>
        <v>0</v>
      </c>
      <c r="S205" s="3">
        <f t="shared" si="35"/>
        <v>0</v>
      </c>
      <c r="T205" s="26">
        <f t="shared" si="36"/>
        <v>0</v>
      </c>
      <c r="U205" s="26">
        <f t="shared" si="37"/>
        <v>0</v>
      </c>
      <c r="V205" s="3">
        <f t="shared" si="31"/>
        <v>0</v>
      </c>
      <c r="W205" s="3" t="e">
        <f t="shared" si="32"/>
        <v>#DIV/0!</v>
      </c>
    </row>
    <row r="206" spans="17:23">
      <c r="Q206" s="54">
        <f t="shared" si="33"/>
        <v>70.710678118654755</v>
      </c>
      <c r="R206" s="3">
        <f t="shared" si="34"/>
        <v>0</v>
      </c>
      <c r="S206" s="3">
        <f t="shared" si="35"/>
        <v>0</v>
      </c>
      <c r="T206" s="26">
        <f t="shared" si="36"/>
        <v>0</v>
      </c>
      <c r="U206" s="26">
        <f t="shared" si="37"/>
        <v>0</v>
      </c>
      <c r="V206" s="3">
        <f t="shared" si="31"/>
        <v>0</v>
      </c>
      <c r="W206" s="3" t="e">
        <f t="shared" si="32"/>
        <v>#DIV/0!</v>
      </c>
    </row>
    <row r="207" spans="17:23">
      <c r="Q207" s="54">
        <f t="shared" si="33"/>
        <v>70.710678118654755</v>
      </c>
      <c r="R207" s="3">
        <f t="shared" si="34"/>
        <v>0</v>
      </c>
      <c r="S207" s="3">
        <f t="shared" si="35"/>
        <v>0</v>
      </c>
      <c r="T207" s="26">
        <f t="shared" si="36"/>
        <v>0</v>
      </c>
      <c r="U207" s="26">
        <f t="shared" si="37"/>
        <v>0</v>
      </c>
      <c r="V207" s="3">
        <f t="shared" si="31"/>
        <v>0</v>
      </c>
      <c r="W207" s="3" t="e">
        <f t="shared" si="32"/>
        <v>#DIV/0!</v>
      </c>
    </row>
    <row r="208" spans="17:23">
      <c r="Q208" s="54">
        <f t="shared" si="33"/>
        <v>70.710678118654755</v>
      </c>
      <c r="R208" s="3">
        <f t="shared" si="34"/>
        <v>0</v>
      </c>
      <c r="S208" s="3">
        <f t="shared" si="35"/>
        <v>0</v>
      </c>
      <c r="T208" s="26">
        <f t="shared" si="36"/>
        <v>0</v>
      </c>
      <c r="U208" s="26">
        <f t="shared" si="37"/>
        <v>0</v>
      </c>
      <c r="V208" s="3">
        <f t="shared" si="31"/>
        <v>0</v>
      </c>
      <c r="W208" s="3" t="e">
        <f t="shared" si="32"/>
        <v>#DIV/0!</v>
      </c>
    </row>
    <row r="209" spans="17:23">
      <c r="Q209" s="54">
        <f t="shared" si="33"/>
        <v>70.710678118654755</v>
      </c>
      <c r="R209" s="3">
        <f t="shared" si="34"/>
        <v>0</v>
      </c>
      <c r="S209" s="3">
        <f t="shared" si="35"/>
        <v>0</v>
      </c>
      <c r="T209" s="26">
        <f t="shared" si="36"/>
        <v>0</v>
      </c>
      <c r="U209" s="26">
        <f t="shared" si="37"/>
        <v>0</v>
      </c>
      <c r="V209" s="3">
        <f t="shared" si="31"/>
        <v>0</v>
      </c>
      <c r="W209" s="3" t="e">
        <f t="shared" si="32"/>
        <v>#DIV/0!</v>
      </c>
    </row>
    <row r="210" spans="17:23">
      <c r="Q210" s="54">
        <f t="shared" si="33"/>
        <v>70.710678118654755</v>
      </c>
      <c r="R210" s="3">
        <f t="shared" si="34"/>
        <v>0</v>
      </c>
      <c r="S210" s="3">
        <f t="shared" si="35"/>
        <v>0</v>
      </c>
      <c r="T210" s="26">
        <f t="shared" si="36"/>
        <v>0</v>
      </c>
      <c r="U210" s="26">
        <f t="shared" si="37"/>
        <v>0</v>
      </c>
      <c r="V210" s="3">
        <f t="shared" si="31"/>
        <v>0</v>
      </c>
      <c r="W210" s="3" t="e">
        <f t="shared" si="32"/>
        <v>#DIV/0!</v>
      </c>
    </row>
    <row r="211" spans="17:23">
      <c r="Q211" s="54">
        <f t="shared" si="33"/>
        <v>70.710678118654755</v>
      </c>
      <c r="R211" s="3">
        <f t="shared" si="34"/>
        <v>0</v>
      </c>
      <c r="S211" s="3">
        <f t="shared" si="35"/>
        <v>0</v>
      </c>
      <c r="T211" s="26">
        <f t="shared" si="36"/>
        <v>0</v>
      </c>
      <c r="U211" s="26">
        <f t="shared" si="37"/>
        <v>0</v>
      </c>
      <c r="V211" s="3">
        <f t="shared" si="31"/>
        <v>0</v>
      </c>
      <c r="W211" s="3" t="e">
        <f t="shared" si="32"/>
        <v>#DIV/0!</v>
      </c>
    </row>
    <row r="212" spans="17:23">
      <c r="Q212" s="54">
        <f t="shared" si="33"/>
        <v>70.710678118654755</v>
      </c>
      <c r="R212" s="3">
        <f t="shared" si="34"/>
        <v>0</v>
      </c>
      <c r="S212" s="3">
        <f t="shared" si="35"/>
        <v>0</v>
      </c>
      <c r="T212" s="26">
        <f t="shared" si="36"/>
        <v>0</v>
      </c>
      <c r="U212" s="26">
        <f t="shared" si="37"/>
        <v>0</v>
      </c>
      <c r="V212" s="3">
        <f t="shared" si="31"/>
        <v>0</v>
      </c>
      <c r="W212" s="3" t="e">
        <f t="shared" si="32"/>
        <v>#DIV/0!</v>
      </c>
    </row>
    <row r="213" spans="17:23">
      <c r="Q213" s="54">
        <f t="shared" si="33"/>
        <v>70.710678118654755</v>
      </c>
      <c r="R213" s="3">
        <f t="shared" si="34"/>
        <v>0</v>
      </c>
      <c r="S213" s="3">
        <f t="shared" si="35"/>
        <v>0</v>
      </c>
      <c r="T213" s="26">
        <f t="shared" si="36"/>
        <v>0</v>
      </c>
      <c r="U213" s="26">
        <f t="shared" si="37"/>
        <v>0</v>
      </c>
      <c r="V213" s="3">
        <f t="shared" si="31"/>
        <v>0</v>
      </c>
      <c r="W213" s="3" t="e">
        <f t="shared" si="32"/>
        <v>#DIV/0!</v>
      </c>
    </row>
    <row r="214" spans="17:23">
      <c r="Q214" s="54">
        <f t="shared" si="33"/>
        <v>70.710678118654755</v>
      </c>
      <c r="R214" s="3">
        <f t="shared" si="34"/>
        <v>0</v>
      </c>
      <c r="S214" s="3">
        <f t="shared" si="35"/>
        <v>0</v>
      </c>
      <c r="T214" s="26">
        <f t="shared" si="36"/>
        <v>0</v>
      </c>
      <c r="U214" s="26">
        <f t="shared" si="37"/>
        <v>0</v>
      </c>
      <c r="V214" s="3">
        <f t="shared" si="31"/>
        <v>0</v>
      </c>
      <c r="W214" s="3" t="e">
        <f t="shared" si="32"/>
        <v>#DIV/0!</v>
      </c>
    </row>
    <row r="215" spans="17:23">
      <c r="Q215" s="54">
        <f t="shared" si="33"/>
        <v>70.710678118654755</v>
      </c>
      <c r="R215" s="3">
        <f t="shared" si="34"/>
        <v>0</v>
      </c>
      <c r="S215" s="3">
        <f t="shared" si="35"/>
        <v>0</v>
      </c>
      <c r="T215" s="26">
        <f t="shared" si="36"/>
        <v>0</v>
      </c>
      <c r="U215" s="26">
        <f t="shared" si="37"/>
        <v>0</v>
      </c>
      <c r="V215" s="3">
        <f t="shared" si="31"/>
        <v>0</v>
      </c>
      <c r="W215" s="3" t="e">
        <f t="shared" si="32"/>
        <v>#DIV/0!</v>
      </c>
    </row>
    <row r="216" spans="17:23">
      <c r="Q216" s="54">
        <f t="shared" si="33"/>
        <v>70.710678118654755</v>
      </c>
      <c r="R216" s="3">
        <f t="shared" si="34"/>
        <v>0</v>
      </c>
      <c r="S216" s="3">
        <f t="shared" si="35"/>
        <v>0</v>
      </c>
      <c r="T216" s="26">
        <f t="shared" si="36"/>
        <v>0</v>
      </c>
      <c r="U216" s="26">
        <f t="shared" si="37"/>
        <v>0</v>
      </c>
      <c r="V216" s="3">
        <f t="shared" si="31"/>
        <v>0</v>
      </c>
      <c r="W216" s="3" t="e">
        <f t="shared" si="32"/>
        <v>#DIV/0!</v>
      </c>
    </row>
    <row r="217" spans="17:23">
      <c r="Q217" s="54">
        <f t="shared" si="33"/>
        <v>70.710678118654755</v>
      </c>
      <c r="R217" s="3">
        <f t="shared" si="34"/>
        <v>0</v>
      </c>
      <c r="S217" s="3">
        <f t="shared" si="35"/>
        <v>0</v>
      </c>
      <c r="T217" s="26">
        <f t="shared" si="36"/>
        <v>0</v>
      </c>
      <c r="U217" s="26">
        <f t="shared" si="37"/>
        <v>0</v>
      </c>
      <c r="V217" s="3">
        <f t="shared" si="31"/>
        <v>0</v>
      </c>
      <c r="W217" s="3" t="e">
        <f t="shared" si="32"/>
        <v>#DIV/0!</v>
      </c>
    </row>
    <row r="218" spans="17:23">
      <c r="Q218" s="54">
        <f t="shared" si="33"/>
        <v>70.710678118654755</v>
      </c>
      <c r="R218" s="3">
        <f t="shared" si="34"/>
        <v>0</v>
      </c>
      <c r="S218" s="3">
        <f t="shared" si="35"/>
        <v>0</v>
      </c>
      <c r="T218" s="26">
        <f t="shared" si="36"/>
        <v>0</v>
      </c>
      <c r="U218" s="26">
        <f t="shared" si="37"/>
        <v>0</v>
      </c>
      <c r="V218" s="3">
        <f t="shared" si="31"/>
        <v>0</v>
      </c>
      <c r="W218" s="3" t="e">
        <f t="shared" si="32"/>
        <v>#DIV/0!</v>
      </c>
    </row>
    <row r="219" spans="17:23">
      <c r="Q219" s="54">
        <f t="shared" si="33"/>
        <v>70.710678118654755</v>
      </c>
      <c r="R219" s="3">
        <f t="shared" si="34"/>
        <v>0</v>
      </c>
      <c r="S219" s="3">
        <f t="shared" si="35"/>
        <v>0</v>
      </c>
      <c r="T219" s="26">
        <f t="shared" si="36"/>
        <v>0</v>
      </c>
      <c r="U219" s="26">
        <f t="shared" si="37"/>
        <v>0</v>
      </c>
      <c r="V219" s="3">
        <f t="shared" si="31"/>
        <v>0</v>
      </c>
      <c r="W219" s="3" t="e">
        <f t="shared" si="32"/>
        <v>#DIV/0!</v>
      </c>
    </row>
    <row r="220" spans="17:23">
      <c r="Q220" s="54">
        <f t="shared" si="33"/>
        <v>70.710678118654755</v>
      </c>
      <c r="R220" s="3">
        <f t="shared" si="34"/>
        <v>0</v>
      </c>
      <c r="S220" s="3">
        <f t="shared" si="35"/>
        <v>0</v>
      </c>
      <c r="T220" s="26">
        <f t="shared" si="36"/>
        <v>0</v>
      </c>
      <c r="U220" s="26">
        <f t="shared" si="37"/>
        <v>0</v>
      </c>
      <c r="V220" s="3">
        <f t="shared" si="31"/>
        <v>0</v>
      </c>
      <c r="W220" s="3" t="e">
        <f t="shared" si="32"/>
        <v>#DIV/0!</v>
      </c>
    </row>
    <row r="221" spans="17:23">
      <c r="Q221" s="54">
        <f t="shared" si="33"/>
        <v>70.710678118654755</v>
      </c>
      <c r="R221" s="3">
        <f t="shared" si="34"/>
        <v>0</v>
      </c>
      <c r="S221" s="3">
        <f t="shared" si="35"/>
        <v>0</v>
      </c>
      <c r="T221" s="26">
        <f t="shared" si="36"/>
        <v>0</v>
      </c>
      <c r="U221" s="26">
        <f t="shared" si="37"/>
        <v>0</v>
      </c>
      <c r="V221" s="3">
        <f t="shared" si="31"/>
        <v>0</v>
      </c>
      <c r="W221" s="3" t="e">
        <f t="shared" si="32"/>
        <v>#DIV/0!</v>
      </c>
    </row>
    <row r="222" spans="17:23">
      <c r="Q222" s="54">
        <f t="shared" si="33"/>
        <v>70.710678118654755</v>
      </c>
      <c r="R222" s="3">
        <f t="shared" si="34"/>
        <v>0</v>
      </c>
      <c r="S222" s="3">
        <f t="shared" si="35"/>
        <v>0</v>
      </c>
      <c r="T222" s="26">
        <f t="shared" si="36"/>
        <v>0</v>
      </c>
      <c r="U222" s="26">
        <f t="shared" si="37"/>
        <v>0</v>
      </c>
      <c r="V222" s="3">
        <f t="shared" si="31"/>
        <v>0</v>
      </c>
      <c r="W222" s="3" t="e">
        <f t="shared" si="32"/>
        <v>#DIV/0!</v>
      </c>
    </row>
    <row r="223" spans="17:23">
      <c r="Q223" s="54">
        <f t="shared" si="33"/>
        <v>70.710678118654755</v>
      </c>
      <c r="R223" s="3">
        <f t="shared" si="34"/>
        <v>0</v>
      </c>
      <c r="S223" s="3">
        <f t="shared" si="35"/>
        <v>0</v>
      </c>
      <c r="T223" s="26">
        <f t="shared" si="36"/>
        <v>0</v>
      </c>
      <c r="U223" s="26">
        <f t="shared" si="37"/>
        <v>0</v>
      </c>
      <c r="V223" s="3">
        <f t="shared" si="31"/>
        <v>0</v>
      </c>
      <c r="W223" s="3" t="e">
        <f t="shared" si="32"/>
        <v>#DIV/0!</v>
      </c>
    </row>
    <row r="224" spans="17:23">
      <c r="Q224" s="54">
        <f t="shared" si="33"/>
        <v>70.710678118654755</v>
      </c>
      <c r="R224" s="3">
        <f t="shared" si="34"/>
        <v>0</v>
      </c>
      <c r="S224" s="3">
        <f t="shared" si="35"/>
        <v>0</v>
      </c>
      <c r="T224" s="26">
        <f t="shared" si="36"/>
        <v>0</v>
      </c>
      <c r="U224" s="26">
        <f t="shared" si="37"/>
        <v>0</v>
      </c>
      <c r="V224" s="3">
        <f t="shared" si="31"/>
        <v>0</v>
      </c>
      <c r="W224" s="3" t="e">
        <f t="shared" si="32"/>
        <v>#DIV/0!</v>
      </c>
    </row>
    <row r="225" spans="17:23">
      <c r="Q225" s="54">
        <f t="shared" si="33"/>
        <v>70.710678118654755</v>
      </c>
      <c r="R225" s="3">
        <f t="shared" si="34"/>
        <v>0</v>
      </c>
      <c r="S225" s="3">
        <f t="shared" si="35"/>
        <v>0</v>
      </c>
      <c r="T225" s="26">
        <f t="shared" si="36"/>
        <v>0</v>
      </c>
      <c r="U225" s="26">
        <f t="shared" si="37"/>
        <v>0</v>
      </c>
      <c r="V225" s="3">
        <f t="shared" si="31"/>
        <v>0</v>
      </c>
      <c r="W225" s="3" t="e">
        <f t="shared" si="32"/>
        <v>#DIV/0!</v>
      </c>
    </row>
    <row r="226" spans="17:23">
      <c r="Q226" s="54">
        <f t="shared" si="33"/>
        <v>70.710678118654755</v>
      </c>
      <c r="R226" s="3">
        <f t="shared" si="34"/>
        <v>0</v>
      </c>
      <c r="S226" s="3">
        <f t="shared" si="35"/>
        <v>0</v>
      </c>
      <c r="T226" s="26">
        <f t="shared" si="36"/>
        <v>0</v>
      </c>
      <c r="U226" s="26">
        <f t="shared" si="37"/>
        <v>0</v>
      </c>
      <c r="V226" s="3">
        <f t="shared" si="31"/>
        <v>0</v>
      </c>
      <c r="W226" s="3" t="e">
        <f t="shared" si="32"/>
        <v>#DIV/0!</v>
      </c>
    </row>
    <row r="227" spans="17:23">
      <c r="Q227" s="54">
        <f t="shared" si="33"/>
        <v>70.710678118654755</v>
      </c>
      <c r="R227" s="3">
        <f t="shared" si="34"/>
        <v>0</v>
      </c>
      <c r="S227" s="3">
        <f t="shared" si="35"/>
        <v>0</v>
      </c>
      <c r="T227" s="26">
        <f t="shared" si="36"/>
        <v>0</v>
      </c>
      <c r="U227" s="26">
        <f t="shared" si="37"/>
        <v>0</v>
      </c>
      <c r="V227" s="3">
        <f t="shared" si="31"/>
        <v>0</v>
      </c>
      <c r="W227" s="3" t="e">
        <f t="shared" si="32"/>
        <v>#DIV/0!</v>
      </c>
    </row>
    <row r="228" spans="17:23">
      <c r="Q228" s="54">
        <f t="shared" si="33"/>
        <v>70.710678118654755</v>
      </c>
      <c r="R228" s="3">
        <f t="shared" si="34"/>
        <v>0</v>
      </c>
      <c r="S228" s="3">
        <f t="shared" si="35"/>
        <v>0</v>
      </c>
      <c r="T228" s="26">
        <f t="shared" si="36"/>
        <v>0</v>
      </c>
      <c r="U228" s="26">
        <f t="shared" si="37"/>
        <v>0</v>
      </c>
      <c r="V228" s="3">
        <f t="shared" si="31"/>
        <v>0</v>
      </c>
      <c r="W228" s="3" t="e">
        <f t="shared" si="32"/>
        <v>#DIV/0!</v>
      </c>
    </row>
    <row r="229" spans="17:23">
      <c r="Q229" s="54">
        <f t="shared" si="33"/>
        <v>70.710678118654755</v>
      </c>
      <c r="R229" s="3">
        <f t="shared" si="34"/>
        <v>0</v>
      </c>
      <c r="S229" s="3">
        <f t="shared" si="35"/>
        <v>0</v>
      </c>
      <c r="T229" s="26">
        <f t="shared" si="36"/>
        <v>0</v>
      </c>
      <c r="U229" s="26">
        <f t="shared" si="37"/>
        <v>0</v>
      </c>
      <c r="V229" s="3">
        <f t="shared" si="31"/>
        <v>0</v>
      </c>
      <c r="W229" s="3" t="e">
        <f t="shared" si="32"/>
        <v>#DIV/0!</v>
      </c>
    </row>
    <row r="230" spans="17:23">
      <c r="Q230" s="54">
        <f t="shared" si="33"/>
        <v>70.710678118654755</v>
      </c>
      <c r="R230" s="3">
        <f t="shared" si="34"/>
        <v>0</v>
      </c>
      <c r="S230" s="3">
        <f t="shared" si="35"/>
        <v>0</v>
      </c>
      <c r="T230" s="26">
        <f t="shared" si="36"/>
        <v>0</v>
      </c>
      <c r="U230" s="26">
        <f t="shared" si="37"/>
        <v>0</v>
      </c>
      <c r="V230" s="3">
        <f t="shared" si="31"/>
        <v>0</v>
      </c>
      <c r="W230" s="3" t="e">
        <f t="shared" si="32"/>
        <v>#DIV/0!</v>
      </c>
    </row>
    <row r="231" spans="17:23">
      <c r="Q231" s="54">
        <f t="shared" si="33"/>
        <v>70.710678118654755</v>
      </c>
      <c r="R231" s="3">
        <f t="shared" si="34"/>
        <v>0</v>
      </c>
      <c r="S231" s="3">
        <f t="shared" si="35"/>
        <v>0</v>
      </c>
      <c r="T231" s="26">
        <f t="shared" si="36"/>
        <v>0</v>
      </c>
      <c r="U231" s="26">
        <f t="shared" si="37"/>
        <v>0</v>
      </c>
      <c r="V231" s="3">
        <f t="shared" si="31"/>
        <v>0</v>
      </c>
      <c r="W231" s="3" t="e">
        <f t="shared" si="32"/>
        <v>#DIV/0!</v>
      </c>
    </row>
    <row r="232" spans="17:23">
      <c r="Q232" s="54">
        <f t="shared" si="33"/>
        <v>70.710678118654755</v>
      </c>
      <c r="R232" s="3">
        <f t="shared" si="34"/>
        <v>0</v>
      </c>
      <c r="S232" s="3">
        <f t="shared" si="35"/>
        <v>0</v>
      </c>
      <c r="T232" s="26">
        <f t="shared" si="36"/>
        <v>0</v>
      </c>
      <c r="U232" s="26">
        <f t="shared" si="37"/>
        <v>0</v>
      </c>
      <c r="V232" s="3">
        <f t="shared" si="31"/>
        <v>0</v>
      </c>
      <c r="W232" s="3" t="e">
        <f t="shared" si="32"/>
        <v>#DIV/0!</v>
      </c>
    </row>
    <row r="233" spans="17:23">
      <c r="Q233" s="54">
        <f t="shared" si="33"/>
        <v>70.710678118654755</v>
      </c>
      <c r="R233" s="3">
        <f t="shared" si="34"/>
        <v>0</v>
      </c>
      <c r="S233" s="3">
        <f t="shared" si="35"/>
        <v>0</v>
      </c>
      <c r="T233" s="26">
        <f t="shared" si="36"/>
        <v>0</v>
      </c>
      <c r="U233" s="26">
        <f t="shared" si="37"/>
        <v>0</v>
      </c>
      <c r="V233" s="3">
        <f t="shared" si="31"/>
        <v>0</v>
      </c>
      <c r="W233" s="3" t="e">
        <f t="shared" si="32"/>
        <v>#DIV/0!</v>
      </c>
    </row>
    <row r="234" spans="17:23">
      <c r="Q234" s="54">
        <f t="shared" si="33"/>
        <v>70.710678118654755</v>
      </c>
      <c r="R234" s="3">
        <f t="shared" si="34"/>
        <v>0</v>
      </c>
      <c r="S234" s="3">
        <f t="shared" si="35"/>
        <v>0</v>
      </c>
      <c r="T234" s="26">
        <f t="shared" si="36"/>
        <v>0</v>
      </c>
      <c r="U234" s="26">
        <f t="shared" si="37"/>
        <v>0</v>
      </c>
      <c r="V234" s="3">
        <f t="shared" si="31"/>
        <v>0</v>
      </c>
      <c r="W234" s="3" t="e">
        <f t="shared" si="32"/>
        <v>#DIV/0!</v>
      </c>
    </row>
    <row r="235" spans="17:23">
      <c r="Q235" s="54">
        <f t="shared" si="33"/>
        <v>70.710678118654755</v>
      </c>
      <c r="R235" s="3">
        <f t="shared" si="34"/>
        <v>0</v>
      </c>
      <c r="S235" s="3">
        <f t="shared" si="35"/>
        <v>0</v>
      </c>
      <c r="T235" s="26">
        <f t="shared" si="36"/>
        <v>0</v>
      </c>
      <c r="U235" s="26">
        <f t="shared" si="37"/>
        <v>0</v>
      </c>
      <c r="V235" s="3">
        <f t="shared" si="31"/>
        <v>0</v>
      </c>
      <c r="W235" s="3" t="e">
        <f t="shared" si="32"/>
        <v>#DIV/0!</v>
      </c>
    </row>
    <row r="236" spans="17:23">
      <c r="Q236" s="54">
        <f t="shared" si="33"/>
        <v>70.710678118654755</v>
      </c>
      <c r="R236" s="3">
        <f t="shared" si="34"/>
        <v>0</v>
      </c>
      <c r="S236" s="3">
        <f t="shared" si="35"/>
        <v>0</v>
      </c>
      <c r="T236" s="26">
        <f t="shared" si="36"/>
        <v>0</v>
      </c>
      <c r="U236" s="26">
        <f t="shared" si="37"/>
        <v>0</v>
      </c>
      <c r="V236" s="3">
        <f t="shared" si="31"/>
        <v>0</v>
      </c>
      <c r="W236" s="3" t="e">
        <f t="shared" si="32"/>
        <v>#DIV/0!</v>
      </c>
    </row>
    <row r="237" spans="17:23">
      <c r="Q237" s="54">
        <f t="shared" si="33"/>
        <v>70.710678118654755</v>
      </c>
      <c r="R237" s="3">
        <f t="shared" si="34"/>
        <v>0</v>
      </c>
      <c r="S237" s="3">
        <f t="shared" si="35"/>
        <v>0</v>
      </c>
      <c r="T237" s="26">
        <f t="shared" si="36"/>
        <v>0</v>
      </c>
      <c r="U237" s="26">
        <f t="shared" si="37"/>
        <v>0</v>
      </c>
      <c r="V237" s="3">
        <f t="shared" si="31"/>
        <v>0</v>
      </c>
      <c r="W237" s="3" t="e">
        <f t="shared" si="32"/>
        <v>#DIV/0!</v>
      </c>
    </row>
    <row r="238" spans="17:23">
      <c r="Q238" s="54">
        <f t="shared" si="33"/>
        <v>70.710678118654755</v>
      </c>
      <c r="R238" s="3">
        <f t="shared" si="34"/>
        <v>0</v>
      </c>
      <c r="S238" s="3">
        <f t="shared" si="35"/>
        <v>0</v>
      </c>
      <c r="T238" s="26">
        <f t="shared" si="36"/>
        <v>0</v>
      </c>
      <c r="U238" s="26">
        <f t="shared" si="37"/>
        <v>0</v>
      </c>
      <c r="V238" s="3">
        <f t="shared" si="31"/>
        <v>0</v>
      </c>
      <c r="W238" s="3" t="e">
        <f t="shared" si="32"/>
        <v>#DIV/0!</v>
      </c>
    </row>
    <row r="239" spans="17:23">
      <c r="Q239" s="54">
        <f t="shared" si="33"/>
        <v>70.710678118654755</v>
      </c>
      <c r="R239" s="3">
        <f t="shared" si="34"/>
        <v>0</v>
      </c>
      <c r="S239" s="3">
        <f t="shared" si="35"/>
        <v>0</v>
      </c>
      <c r="T239" s="26">
        <f t="shared" si="36"/>
        <v>0</v>
      </c>
      <c r="U239" s="26">
        <f t="shared" si="37"/>
        <v>0</v>
      </c>
      <c r="V239" s="3">
        <f t="shared" si="31"/>
        <v>0</v>
      </c>
      <c r="W239" s="3" t="e">
        <f t="shared" si="32"/>
        <v>#DIV/0!</v>
      </c>
    </row>
    <row r="240" spans="17:23">
      <c r="Q240" s="54">
        <f t="shared" si="33"/>
        <v>70.710678118654755</v>
      </c>
      <c r="R240" s="3">
        <f t="shared" si="34"/>
        <v>0</v>
      </c>
      <c r="S240" s="3">
        <f t="shared" si="35"/>
        <v>0</v>
      </c>
      <c r="T240" s="26">
        <f t="shared" si="36"/>
        <v>0</v>
      </c>
      <c r="U240" s="26">
        <f t="shared" si="37"/>
        <v>0</v>
      </c>
      <c r="V240" s="3">
        <f t="shared" si="31"/>
        <v>0</v>
      </c>
      <c r="W240" s="3" t="e">
        <f t="shared" si="32"/>
        <v>#DIV/0!</v>
      </c>
    </row>
    <row r="241" spans="17:23">
      <c r="Q241" s="54">
        <f t="shared" si="33"/>
        <v>70.710678118654755</v>
      </c>
      <c r="R241" s="3">
        <f t="shared" si="34"/>
        <v>0</v>
      </c>
      <c r="S241" s="3">
        <f t="shared" si="35"/>
        <v>0</v>
      </c>
      <c r="T241" s="26">
        <f t="shared" si="36"/>
        <v>0</v>
      </c>
      <c r="U241" s="26">
        <f t="shared" si="37"/>
        <v>0</v>
      </c>
      <c r="V241" s="3">
        <f t="shared" si="31"/>
        <v>0</v>
      </c>
      <c r="W241" s="3" t="e">
        <f t="shared" si="32"/>
        <v>#DIV/0!</v>
      </c>
    </row>
    <row r="242" spans="17:23">
      <c r="Q242" s="54">
        <f t="shared" si="33"/>
        <v>70.710678118654755</v>
      </c>
      <c r="R242" s="3">
        <f t="shared" si="34"/>
        <v>0</v>
      </c>
      <c r="S242" s="3">
        <f t="shared" si="35"/>
        <v>0</v>
      </c>
      <c r="T242" s="26">
        <f t="shared" si="36"/>
        <v>0</v>
      </c>
      <c r="U242" s="26">
        <f t="shared" si="37"/>
        <v>0</v>
      </c>
      <c r="V242" s="3">
        <f t="shared" si="31"/>
        <v>0</v>
      </c>
      <c r="W242" s="3" t="e">
        <f t="shared" si="32"/>
        <v>#DIV/0!</v>
      </c>
    </row>
    <row r="243" spans="17:23">
      <c r="Q243" s="54">
        <f t="shared" si="33"/>
        <v>70.710678118654755</v>
      </c>
      <c r="R243" s="3">
        <f t="shared" si="34"/>
        <v>0</v>
      </c>
      <c r="S243" s="3">
        <f t="shared" si="35"/>
        <v>0</v>
      </c>
      <c r="T243" s="26">
        <f t="shared" si="36"/>
        <v>0</v>
      </c>
      <c r="U243" s="26">
        <f t="shared" si="37"/>
        <v>0</v>
      </c>
      <c r="V243" s="3">
        <f t="shared" si="31"/>
        <v>0</v>
      </c>
      <c r="W243" s="3" t="e">
        <f t="shared" si="32"/>
        <v>#DIV/0!</v>
      </c>
    </row>
    <row r="244" spans="17:23">
      <c r="Q244" s="54">
        <f t="shared" si="33"/>
        <v>70.710678118654755</v>
      </c>
      <c r="R244" s="3">
        <f t="shared" si="34"/>
        <v>0</v>
      </c>
      <c r="S244" s="3">
        <f t="shared" si="35"/>
        <v>0</v>
      </c>
      <c r="T244" s="26">
        <f t="shared" si="36"/>
        <v>0</v>
      </c>
      <c r="U244" s="26">
        <f t="shared" si="37"/>
        <v>0</v>
      </c>
      <c r="V244" s="3">
        <f t="shared" si="31"/>
        <v>0</v>
      </c>
      <c r="W244" s="3" t="e">
        <f t="shared" si="32"/>
        <v>#DIV/0!</v>
      </c>
    </row>
    <row r="245" spans="17:23">
      <c r="Q245" s="54">
        <f t="shared" si="33"/>
        <v>70.710678118654755</v>
      </c>
      <c r="R245" s="3">
        <f t="shared" si="34"/>
        <v>0</v>
      </c>
      <c r="S245" s="3">
        <f t="shared" si="35"/>
        <v>0</v>
      </c>
      <c r="T245" s="26">
        <f t="shared" si="36"/>
        <v>0</v>
      </c>
      <c r="U245" s="26">
        <f t="shared" si="37"/>
        <v>0</v>
      </c>
      <c r="V245" s="3">
        <f t="shared" si="31"/>
        <v>0</v>
      </c>
      <c r="W245" s="3" t="e">
        <f t="shared" si="32"/>
        <v>#DIV/0!</v>
      </c>
    </row>
    <row r="246" spans="17:23">
      <c r="Q246" s="54">
        <f t="shared" si="33"/>
        <v>70.710678118654755</v>
      </c>
      <c r="R246" s="3">
        <f t="shared" si="34"/>
        <v>0</v>
      </c>
      <c r="S246" s="3">
        <f t="shared" si="35"/>
        <v>0</v>
      </c>
      <c r="T246" s="26">
        <f t="shared" si="36"/>
        <v>0</v>
      </c>
      <c r="U246" s="26">
        <f t="shared" si="37"/>
        <v>0</v>
      </c>
      <c r="V246" s="3">
        <f t="shared" si="31"/>
        <v>0</v>
      </c>
      <c r="W246" s="3" t="e">
        <f t="shared" si="32"/>
        <v>#DIV/0!</v>
      </c>
    </row>
    <row r="247" spans="17:23">
      <c r="Q247" s="54">
        <f t="shared" si="33"/>
        <v>70.710678118654755</v>
      </c>
      <c r="R247" s="3">
        <f t="shared" si="34"/>
        <v>0</v>
      </c>
      <c r="S247" s="3">
        <f t="shared" si="35"/>
        <v>0</v>
      </c>
      <c r="T247" s="26">
        <f t="shared" si="36"/>
        <v>0</v>
      </c>
      <c r="U247" s="26">
        <f t="shared" si="37"/>
        <v>0</v>
      </c>
      <c r="V247" s="3">
        <f t="shared" si="31"/>
        <v>0</v>
      </c>
      <c r="W247" s="3" t="e">
        <f t="shared" si="32"/>
        <v>#DIV/0!</v>
      </c>
    </row>
    <row r="248" spans="17:23">
      <c r="Q248" s="54">
        <f t="shared" si="33"/>
        <v>70.710678118654755</v>
      </c>
      <c r="R248" s="3">
        <f t="shared" si="34"/>
        <v>0</v>
      </c>
      <c r="S248" s="3">
        <f t="shared" si="35"/>
        <v>0</v>
      </c>
      <c r="T248" s="26">
        <f t="shared" si="36"/>
        <v>0</v>
      </c>
      <c r="U248" s="26">
        <f t="shared" si="37"/>
        <v>0</v>
      </c>
      <c r="V248" s="3">
        <f t="shared" si="31"/>
        <v>0</v>
      </c>
      <c r="W248" s="3" t="e">
        <f t="shared" si="32"/>
        <v>#DIV/0!</v>
      </c>
    </row>
    <row r="249" spans="17:23">
      <c r="Q249" s="54">
        <f t="shared" si="33"/>
        <v>70.710678118654755</v>
      </c>
      <c r="R249" s="3">
        <f t="shared" si="34"/>
        <v>0</v>
      </c>
      <c r="S249" s="3">
        <f t="shared" si="35"/>
        <v>0</v>
      </c>
      <c r="T249" s="26">
        <f t="shared" si="36"/>
        <v>0</v>
      </c>
      <c r="U249" s="26">
        <f t="shared" si="37"/>
        <v>0</v>
      </c>
      <c r="V249" s="3">
        <f t="shared" si="31"/>
        <v>0</v>
      </c>
      <c r="W249" s="3" t="e">
        <f t="shared" si="32"/>
        <v>#DIV/0!</v>
      </c>
    </row>
    <row r="250" spans="17:23">
      <c r="Q250" s="54">
        <f t="shared" si="33"/>
        <v>70.710678118654755</v>
      </c>
      <c r="R250" s="3">
        <f t="shared" si="34"/>
        <v>0</v>
      </c>
      <c r="S250" s="3">
        <f t="shared" si="35"/>
        <v>0</v>
      </c>
      <c r="T250" s="26">
        <f t="shared" si="36"/>
        <v>0</v>
      </c>
      <c r="U250" s="26">
        <f t="shared" si="37"/>
        <v>0</v>
      </c>
      <c r="V250" s="3">
        <f t="shared" si="31"/>
        <v>0</v>
      </c>
      <c r="W250" s="3" t="e">
        <f t="shared" si="32"/>
        <v>#DIV/0!</v>
      </c>
    </row>
    <row r="251" spans="17:23">
      <c r="Q251" s="54">
        <f t="shared" si="33"/>
        <v>70.710678118654755</v>
      </c>
      <c r="R251" s="3">
        <f t="shared" si="34"/>
        <v>0</v>
      </c>
      <c r="S251" s="3">
        <f t="shared" si="35"/>
        <v>0</v>
      </c>
      <c r="T251" s="26">
        <f t="shared" si="36"/>
        <v>0</v>
      </c>
      <c r="U251" s="26">
        <f t="shared" si="37"/>
        <v>0</v>
      </c>
      <c r="V251" s="3">
        <f t="shared" si="31"/>
        <v>0</v>
      </c>
      <c r="W251" s="3" t="e">
        <f t="shared" si="32"/>
        <v>#DIV/0!</v>
      </c>
    </row>
    <row r="252" spans="17:23">
      <c r="Q252" s="54">
        <f t="shared" si="33"/>
        <v>70.710678118654755</v>
      </c>
      <c r="R252" s="3">
        <f t="shared" si="34"/>
        <v>0</v>
      </c>
      <c r="S252" s="3">
        <f t="shared" si="35"/>
        <v>0</v>
      </c>
      <c r="T252" s="26">
        <f t="shared" si="36"/>
        <v>0</v>
      </c>
      <c r="U252" s="26">
        <f t="shared" si="37"/>
        <v>0</v>
      </c>
      <c r="V252" s="3">
        <f t="shared" si="31"/>
        <v>0</v>
      </c>
      <c r="W252" s="3" t="e">
        <f t="shared" si="32"/>
        <v>#DIV/0!</v>
      </c>
    </row>
    <row r="253" spans="17:23">
      <c r="Q253" s="54">
        <f t="shared" si="33"/>
        <v>70.710678118654755</v>
      </c>
      <c r="R253" s="3">
        <f t="shared" si="34"/>
        <v>0</v>
      </c>
      <c r="S253" s="3">
        <f t="shared" si="35"/>
        <v>0</v>
      </c>
      <c r="T253" s="26">
        <f t="shared" si="36"/>
        <v>0</v>
      </c>
      <c r="U253" s="26">
        <f t="shared" si="37"/>
        <v>0</v>
      </c>
      <c r="V253" s="3">
        <f t="shared" si="31"/>
        <v>0</v>
      </c>
      <c r="W253" s="3" t="e">
        <f t="shared" si="32"/>
        <v>#DIV/0!</v>
      </c>
    </row>
    <row r="254" spans="17:23">
      <c r="Q254" s="54">
        <f t="shared" si="33"/>
        <v>70.710678118654755</v>
      </c>
      <c r="R254" s="3">
        <f t="shared" si="34"/>
        <v>0</v>
      </c>
      <c r="S254" s="3">
        <f t="shared" si="35"/>
        <v>0</v>
      </c>
      <c r="T254" s="26">
        <f t="shared" si="36"/>
        <v>0</v>
      </c>
      <c r="U254" s="26">
        <f t="shared" si="37"/>
        <v>0</v>
      </c>
      <c r="V254" s="3">
        <f t="shared" si="31"/>
        <v>0</v>
      </c>
      <c r="W254" s="3" t="e">
        <f t="shared" si="32"/>
        <v>#DIV/0!</v>
      </c>
    </row>
    <row r="255" spans="17:23">
      <c r="Q255" s="54">
        <f t="shared" si="33"/>
        <v>70.710678118654755</v>
      </c>
      <c r="R255" s="3">
        <f t="shared" si="34"/>
        <v>0</v>
      </c>
      <c r="S255" s="3">
        <f t="shared" si="35"/>
        <v>0</v>
      </c>
      <c r="T255" s="26">
        <f t="shared" si="36"/>
        <v>0</v>
      </c>
      <c r="U255" s="26">
        <f t="shared" si="37"/>
        <v>0</v>
      </c>
      <c r="V255" s="3">
        <f t="shared" si="31"/>
        <v>0</v>
      </c>
      <c r="W255" s="3" t="e">
        <f t="shared" si="32"/>
        <v>#DIV/0!</v>
      </c>
    </row>
    <row r="256" spans="17:23">
      <c r="Q256" s="54">
        <f t="shared" si="33"/>
        <v>70.710678118654755</v>
      </c>
      <c r="R256" s="3">
        <f t="shared" si="34"/>
        <v>0</v>
      </c>
      <c r="S256" s="3">
        <f t="shared" si="35"/>
        <v>0</v>
      </c>
      <c r="T256" s="26">
        <f t="shared" si="36"/>
        <v>0</v>
      </c>
      <c r="U256" s="26">
        <f t="shared" si="37"/>
        <v>0</v>
      </c>
      <c r="V256" s="3">
        <f t="shared" si="31"/>
        <v>0</v>
      </c>
      <c r="W256" s="3" t="e">
        <f t="shared" si="32"/>
        <v>#DIV/0!</v>
      </c>
    </row>
    <row r="257" spans="17:23">
      <c r="Q257" s="54">
        <f t="shared" si="33"/>
        <v>70.710678118654755</v>
      </c>
      <c r="R257" s="3">
        <f t="shared" si="34"/>
        <v>0</v>
      </c>
      <c r="S257" s="3">
        <f t="shared" si="35"/>
        <v>0</v>
      </c>
      <c r="T257" s="26">
        <f t="shared" si="36"/>
        <v>0</v>
      </c>
      <c r="U257" s="26">
        <f t="shared" si="37"/>
        <v>0</v>
      </c>
      <c r="V257" s="3">
        <f t="shared" si="31"/>
        <v>0</v>
      </c>
      <c r="W257" s="3" t="e">
        <f t="shared" si="32"/>
        <v>#DIV/0!</v>
      </c>
    </row>
    <row r="258" spans="17:23">
      <c r="Q258" s="54">
        <f t="shared" si="33"/>
        <v>70.710678118654755</v>
      </c>
      <c r="R258" s="3">
        <f t="shared" si="34"/>
        <v>0</v>
      </c>
      <c r="S258" s="3">
        <f t="shared" si="35"/>
        <v>0</v>
      </c>
      <c r="T258" s="26">
        <f t="shared" si="36"/>
        <v>0</v>
      </c>
      <c r="U258" s="26">
        <f t="shared" si="37"/>
        <v>0</v>
      </c>
      <c r="V258" s="3">
        <f t="shared" ref="V258:V280" si="38">(L258*(1-H258)*(L258-H258))^(1/3)</f>
        <v>0</v>
      </c>
      <c r="W258" s="3" t="e">
        <f t="shared" ref="W258:W280" si="39">(L258-M258)/(L258+M258)</f>
        <v>#DIV/0!</v>
      </c>
    </row>
    <row r="259" spans="17:23">
      <c r="Q259" s="54">
        <f t="shared" ref="Q259:Q280" si="40">100*SQRT(O259+0.5)</f>
        <v>70.710678118654755</v>
      </c>
      <c r="R259" s="3">
        <f t="shared" ref="R259:R280" si="41">2.5*((L259 - H259) / (L259 + 6*H259 -7.5*F259 +1))</f>
        <v>0</v>
      </c>
      <c r="S259" s="3">
        <f t="shared" ref="S259:S280" si="42">(2*(M259-H259)/(M259+H259+1))-(N259/2)</f>
        <v>0</v>
      </c>
      <c r="T259" s="26">
        <f t="shared" ref="T259:T280" si="43">(L259 - H259)*1.5 / (L259 + H259 + 0.5)</f>
        <v>0</v>
      </c>
      <c r="U259" s="26">
        <f t="shared" ref="U259:U280" si="44">(SQRT((H259*H259)+(G259*G259)+(L259*L259)))/3</f>
        <v>0</v>
      </c>
      <c r="V259" s="3">
        <f t="shared" si="38"/>
        <v>0</v>
      </c>
      <c r="W259" s="3" t="e">
        <f t="shared" si="39"/>
        <v>#DIV/0!</v>
      </c>
    </row>
    <row r="260" spans="17:23">
      <c r="Q260" s="54">
        <f t="shared" si="40"/>
        <v>70.710678118654755</v>
      </c>
      <c r="R260" s="3">
        <f t="shared" si="41"/>
        <v>0</v>
      </c>
      <c r="S260" s="3">
        <f t="shared" si="42"/>
        <v>0</v>
      </c>
      <c r="T260" s="26">
        <f t="shared" si="43"/>
        <v>0</v>
      </c>
      <c r="U260" s="26">
        <f t="shared" si="44"/>
        <v>0</v>
      </c>
      <c r="V260" s="3">
        <f t="shared" si="38"/>
        <v>0</v>
      </c>
      <c r="W260" s="3" t="e">
        <f t="shared" si="39"/>
        <v>#DIV/0!</v>
      </c>
    </row>
    <row r="261" spans="17:23">
      <c r="Q261" s="54">
        <f t="shared" si="40"/>
        <v>70.710678118654755</v>
      </c>
      <c r="R261" s="3">
        <f t="shared" si="41"/>
        <v>0</v>
      </c>
      <c r="S261" s="3">
        <f t="shared" si="42"/>
        <v>0</v>
      </c>
      <c r="T261" s="26">
        <f t="shared" si="43"/>
        <v>0</v>
      </c>
      <c r="U261" s="26">
        <f t="shared" si="44"/>
        <v>0</v>
      </c>
      <c r="V261" s="3">
        <f t="shared" si="38"/>
        <v>0</v>
      </c>
      <c r="W261" s="3" t="e">
        <f t="shared" si="39"/>
        <v>#DIV/0!</v>
      </c>
    </row>
    <row r="262" spans="17:23">
      <c r="Q262" s="54">
        <f t="shared" si="40"/>
        <v>70.710678118654755</v>
      </c>
      <c r="R262" s="3">
        <f t="shared" si="41"/>
        <v>0</v>
      </c>
      <c r="S262" s="3">
        <f t="shared" si="42"/>
        <v>0</v>
      </c>
      <c r="T262" s="26">
        <f t="shared" si="43"/>
        <v>0</v>
      </c>
      <c r="U262" s="26">
        <f t="shared" si="44"/>
        <v>0</v>
      </c>
      <c r="V262" s="3">
        <f t="shared" si="38"/>
        <v>0</v>
      </c>
      <c r="W262" s="3" t="e">
        <f t="shared" si="39"/>
        <v>#DIV/0!</v>
      </c>
    </row>
    <row r="263" spans="17:23">
      <c r="Q263" s="54">
        <f t="shared" si="40"/>
        <v>70.710678118654755</v>
      </c>
      <c r="R263" s="3">
        <f t="shared" si="41"/>
        <v>0</v>
      </c>
      <c r="S263" s="3">
        <f t="shared" si="42"/>
        <v>0</v>
      </c>
      <c r="T263" s="26">
        <f t="shared" si="43"/>
        <v>0</v>
      </c>
      <c r="U263" s="26">
        <f t="shared" si="44"/>
        <v>0</v>
      </c>
      <c r="V263" s="3">
        <f t="shared" si="38"/>
        <v>0</v>
      </c>
      <c r="W263" s="3" t="e">
        <f t="shared" si="39"/>
        <v>#DIV/0!</v>
      </c>
    </row>
    <row r="264" spans="17:23">
      <c r="Q264" s="54">
        <f t="shared" si="40"/>
        <v>70.710678118654755</v>
      </c>
      <c r="R264" s="3">
        <f t="shared" si="41"/>
        <v>0</v>
      </c>
      <c r="S264" s="3">
        <f t="shared" si="42"/>
        <v>0</v>
      </c>
      <c r="T264" s="26">
        <f t="shared" si="43"/>
        <v>0</v>
      </c>
      <c r="U264" s="26">
        <f t="shared" si="44"/>
        <v>0</v>
      </c>
      <c r="V264" s="3">
        <f t="shared" si="38"/>
        <v>0</v>
      </c>
      <c r="W264" s="3" t="e">
        <f t="shared" si="39"/>
        <v>#DIV/0!</v>
      </c>
    </row>
    <row r="265" spans="17:23">
      <c r="Q265" s="54">
        <f t="shared" si="40"/>
        <v>70.710678118654755</v>
      </c>
      <c r="R265" s="3">
        <f t="shared" si="41"/>
        <v>0</v>
      </c>
      <c r="S265" s="3">
        <f t="shared" si="42"/>
        <v>0</v>
      </c>
      <c r="T265" s="26">
        <f t="shared" si="43"/>
        <v>0</v>
      </c>
      <c r="U265" s="26">
        <f t="shared" si="44"/>
        <v>0</v>
      </c>
      <c r="V265" s="3">
        <f t="shared" si="38"/>
        <v>0</v>
      </c>
      <c r="W265" s="3" t="e">
        <f t="shared" si="39"/>
        <v>#DIV/0!</v>
      </c>
    </row>
    <row r="266" spans="17:23">
      <c r="Q266" s="54">
        <f t="shared" si="40"/>
        <v>70.710678118654755</v>
      </c>
      <c r="R266" s="3">
        <f t="shared" si="41"/>
        <v>0</v>
      </c>
      <c r="S266" s="3">
        <f t="shared" si="42"/>
        <v>0</v>
      </c>
      <c r="T266" s="26">
        <f t="shared" si="43"/>
        <v>0</v>
      </c>
      <c r="U266" s="26">
        <f t="shared" si="44"/>
        <v>0</v>
      </c>
      <c r="V266" s="3">
        <f t="shared" si="38"/>
        <v>0</v>
      </c>
      <c r="W266" s="3" t="e">
        <f t="shared" si="39"/>
        <v>#DIV/0!</v>
      </c>
    </row>
    <row r="267" spans="17:23">
      <c r="Q267" s="54">
        <f t="shared" si="40"/>
        <v>70.710678118654755</v>
      </c>
      <c r="R267" s="3">
        <f t="shared" si="41"/>
        <v>0</v>
      </c>
      <c r="S267" s="3">
        <f t="shared" si="42"/>
        <v>0</v>
      </c>
      <c r="T267" s="26">
        <f t="shared" si="43"/>
        <v>0</v>
      </c>
      <c r="U267" s="26">
        <f t="shared" si="44"/>
        <v>0</v>
      </c>
      <c r="V267" s="3">
        <f t="shared" si="38"/>
        <v>0</v>
      </c>
      <c r="W267" s="3" t="e">
        <f t="shared" si="39"/>
        <v>#DIV/0!</v>
      </c>
    </row>
    <row r="268" spans="17:23">
      <c r="Q268" s="54">
        <f t="shared" si="40"/>
        <v>70.710678118654755</v>
      </c>
      <c r="R268" s="3">
        <f t="shared" si="41"/>
        <v>0</v>
      </c>
      <c r="S268" s="3">
        <f t="shared" si="42"/>
        <v>0</v>
      </c>
      <c r="T268" s="26">
        <f t="shared" si="43"/>
        <v>0</v>
      </c>
      <c r="U268" s="26">
        <f t="shared" si="44"/>
        <v>0</v>
      </c>
      <c r="V268" s="3">
        <f t="shared" si="38"/>
        <v>0</v>
      </c>
      <c r="W268" s="3" t="e">
        <f t="shared" si="39"/>
        <v>#DIV/0!</v>
      </c>
    </row>
    <row r="269" spans="17:23">
      <c r="Q269" s="54">
        <f t="shared" si="40"/>
        <v>70.710678118654755</v>
      </c>
      <c r="R269" s="3">
        <f t="shared" si="41"/>
        <v>0</v>
      </c>
      <c r="S269" s="3">
        <f t="shared" si="42"/>
        <v>0</v>
      </c>
      <c r="T269" s="26">
        <f t="shared" si="43"/>
        <v>0</v>
      </c>
      <c r="U269" s="26">
        <f t="shared" si="44"/>
        <v>0</v>
      </c>
      <c r="V269" s="3">
        <f t="shared" si="38"/>
        <v>0</v>
      </c>
      <c r="W269" s="3" t="e">
        <f t="shared" si="39"/>
        <v>#DIV/0!</v>
      </c>
    </row>
    <row r="270" spans="17:23">
      <c r="Q270" s="54">
        <f t="shared" si="40"/>
        <v>70.710678118654755</v>
      </c>
      <c r="R270" s="3">
        <f t="shared" si="41"/>
        <v>0</v>
      </c>
      <c r="S270" s="3">
        <f t="shared" si="42"/>
        <v>0</v>
      </c>
      <c r="T270" s="26">
        <f t="shared" si="43"/>
        <v>0</v>
      </c>
      <c r="U270" s="26">
        <f t="shared" si="44"/>
        <v>0</v>
      </c>
      <c r="V270" s="3">
        <f t="shared" si="38"/>
        <v>0</v>
      </c>
      <c r="W270" s="3" t="e">
        <f t="shared" si="39"/>
        <v>#DIV/0!</v>
      </c>
    </row>
    <row r="271" spans="17:23">
      <c r="Q271" s="54">
        <f t="shared" si="40"/>
        <v>70.710678118654755</v>
      </c>
      <c r="R271" s="3">
        <f t="shared" si="41"/>
        <v>0</v>
      </c>
      <c r="S271" s="3">
        <f t="shared" si="42"/>
        <v>0</v>
      </c>
      <c r="T271" s="26">
        <f t="shared" si="43"/>
        <v>0</v>
      </c>
      <c r="U271" s="26">
        <f t="shared" si="44"/>
        <v>0</v>
      </c>
      <c r="V271" s="3">
        <f t="shared" si="38"/>
        <v>0</v>
      </c>
      <c r="W271" s="3" t="e">
        <f t="shared" si="39"/>
        <v>#DIV/0!</v>
      </c>
    </row>
    <row r="272" spans="17:23">
      <c r="Q272" s="54">
        <f t="shared" si="40"/>
        <v>70.710678118654755</v>
      </c>
      <c r="R272" s="3">
        <f t="shared" si="41"/>
        <v>0</v>
      </c>
      <c r="S272" s="3">
        <f t="shared" si="42"/>
        <v>0</v>
      </c>
      <c r="T272" s="26">
        <f t="shared" si="43"/>
        <v>0</v>
      </c>
      <c r="U272" s="26">
        <f t="shared" si="44"/>
        <v>0</v>
      </c>
      <c r="V272" s="3">
        <f t="shared" si="38"/>
        <v>0</v>
      </c>
      <c r="W272" s="3" t="e">
        <f t="shared" si="39"/>
        <v>#DIV/0!</v>
      </c>
    </row>
    <row r="273" spans="17:23">
      <c r="Q273" s="54">
        <f t="shared" si="40"/>
        <v>70.710678118654755</v>
      </c>
      <c r="R273" s="3">
        <f t="shared" si="41"/>
        <v>0</v>
      </c>
      <c r="S273" s="3">
        <f t="shared" si="42"/>
        <v>0</v>
      </c>
      <c r="T273" s="26">
        <f t="shared" si="43"/>
        <v>0</v>
      </c>
      <c r="U273" s="26">
        <f t="shared" si="44"/>
        <v>0</v>
      </c>
      <c r="V273" s="3">
        <f t="shared" si="38"/>
        <v>0</v>
      </c>
      <c r="W273" s="3" t="e">
        <f t="shared" si="39"/>
        <v>#DIV/0!</v>
      </c>
    </row>
    <row r="274" spans="17:23">
      <c r="Q274" s="54">
        <f t="shared" si="40"/>
        <v>70.710678118654755</v>
      </c>
      <c r="R274" s="3">
        <f t="shared" si="41"/>
        <v>0</v>
      </c>
      <c r="S274" s="3">
        <f t="shared" si="42"/>
        <v>0</v>
      </c>
      <c r="T274" s="26">
        <f t="shared" si="43"/>
        <v>0</v>
      </c>
      <c r="U274" s="26">
        <f t="shared" si="44"/>
        <v>0</v>
      </c>
      <c r="V274" s="3">
        <f t="shared" si="38"/>
        <v>0</v>
      </c>
      <c r="W274" s="3" t="e">
        <f t="shared" si="39"/>
        <v>#DIV/0!</v>
      </c>
    </row>
    <row r="275" spans="17:23">
      <c r="Q275" s="54">
        <f t="shared" si="40"/>
        <v>70.710678118654755</v>
      </c>
      <c r="R275" s="3">
        <f t="shared" si="41"/>
        <v>0</v>
      </c>
      <c r="S275" s="3">
        <f t="shared" si="42"/>
        <v>0</v>
      </c>
      <c r="T275" s="26">
        <f t="shared" si="43"/>
        <v>0</v>
      </c>
      <c r="U275" s="26">
        <f t="shared" si="44"/>
        <v>0</v>
      </c>
      <c r="V275" s="3">
        <f t="shared" si="38"/>
        <v>0</v>
      </c>
      <c r="W275" s="3" t="e">
        <f t="shared" si="39"/>
        <v>#DIV/0!</v>
      </c>
    </row>
    <row r="276" spans="17:23">
      <c r="Q276" s="54">
        <f t="shared" si="40"/>
        <v>70.710678118654755</v>
      </c>
      <c r="R276" s="3">
        <f t="shared" si="41"/>
        <v>0</v>
      </c>
      <c r="S276" s="3">
        <f t="shared" si="42"/>
        <v>0</v>
      </c>
      <c r="T276" s="26">
        <f t="shared" si="43"/>
        <v>0</v>
      </c>
      <c r="U276" s="26">
        <f t="shared" si="44"/>
        <v>0</v>
      </c>
      <c r="V276" s="3">
        <f t="shared" si="38"/>
        <v>0</v>
      </c>
      <c r="W276" s="3" t="e">
        <f t="shared" si="39"/>
        <v>#DIV/0!</v>
      </c>
    </row>
    <row r="277" spans="17:23">
      <c r="Q277" s="54">
        <f t="shared" si="40"/>
        <v>70.710678118654755</v>
      </c>
      <c r="R277" s="3">
        <f t="shared" si="41"/>
        <v>0</v>
      </c>
      <c r="S277" s="3">
        <f t="shared" si="42"/>
        <v>0</v>
      </c>
      <c r="T277" s="26">
        <f t="shared" si="43"/>
        <v>0</v>
      </c>
      <c r="U277" s="26">
        <f t="shared" si="44"/>
        <v>0</v>
      </c>
      <c r="V277" s="3">
        <f t="shared" si="38"/>
        <v>0</v>
      </c>
      <c r="W277" s="3" t="e">
        <f t="shared" si="39"/>
        <v>#DIV/0!</v>
      </c>
    </row>
    <row r="278" spans="17:23">
      <c r="Q278" s="54">
        <f t="shared" si="40"/>
        <v>70.710678118654755</v>
      </c>
      <c r="R278" s="3">
        <f t="shared" si="41"/>
        <v>0</v>
      </c>
      <c r="S278" s="3">
        <f t="shared" si="42"/>
        <v>0</v>
      </c>
      <c r="T278" s="26">
        <f t="shared" si="43"/>
        <v>0</v>
      </c>
      <c r="U278" s="26">
        <f t="shared" si="44"/>
        <v>0</v>
      </c>
      <c r="V278" s="3">
        <f t="shared" si="38"/>
        <v>0</v>
      </c>
      <c r="W278" s="3" t="e">
        <f t="shared" si="39"/>
        <v>#DIV/0!</v>
      </c>
    </row>
    <row r="279" spans="17:23">
      <c r="Q279" s="54">
        <f t="shared" si="40"/>
        <v>70.710678118654755</v>
      </c>
      <c r="R279" s="3">
        <f t="shared" si="41"/>
        <v>0</v>
      </c>
      <c r="S279" s="3">
        <f t="shared" si="42"/>
        <v>0</v>
      </c>
      <c r="T279" s="26">
        <f t="shared" si="43"/>
        <v>0</v>
      </c>
      <c r="U279" s="26">
        <f t="shared" si="44"/>
        <v>0</v>
      </c>
      <c r="V279" s="3">
        <f t="shared" si="38"/>
        <v>0</v>
      </c>
      <c r="W279" s="3" t="e">
        <f t="shared" si="39"/>
        <v>#DIV/0!</v>
      </c>
    </row>
    <row r="280" spans="17:23">
      <c r="Q280" s="54">
        <f t="shared" si="40"/>
        <v>70.710678118654755</v>
      </c>
      <c r="R280" s="3">
        <f t="shared" si="41"/>
        <v>0</v>
      </c>
      <c r="S280" s="3">
        <f t="shared" si="42"/>
        <v>0</v>
      </c>
      <c r="T280" s="26">
        <f t="shared" si="43"/>
        <v>0</v>
      </c>
      <c r="U280" s="26">
        <f t="shared" si="44"/>
        <v>0</v>
      </c>
      <c r="V280" s="3">
        <f t="shared" si="38"/>
        <v>0</v>
      </c>
      <c r="W280" s="3" t="e">
        <f t="shared" si="39"/>
        <v>#DIV/0!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2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81" priority="32" operator="greaterThan">
      <formula>0.3</formula>
    </cfRule>
  </conditionalFormatting>
  <conditionalFormatting sqref="P1 P10:P93 P554:P1048576">
    <cfRule type="cellIs" dxfId="180" priority="31" operator="lessThan">
      <formula>0.1</formula>
    </cfRule>
  </conditionalFormatting>
  <conditionalFormatting sqref="O1">
    <cfRule type="cellIs" dxfId="179" priority="29" operator="greaterThan">
      <formula>0.3</formula>
    </cfRule>
    <cfRule type="cellIs" dxfId="178" priority="30" operator="greaterThan">
      <formula>0.3</formula>
    </cfRule>
  </conditionalFormatting>
  <conditionalFormatting sqref="O2:O9">
    <cfRule type="cellIs" dxfId="177" priority="28" operator="greaterThan">
      <formula>0.3</formula>
    </cfRule>
  </conditionalFormatting>
  <conditionalFormatting sqref="P2:P9">
    <cfRule type="cellIs" dxfId="176" priority="27" operator="lessThan">
      <formula>0.1</formula>
    </cfRule>
  </conditionalFormatting>
  <conditionalFormatting sqref="O1:O93 O554:O1048576">
    <cfRule type="cellIs" dxfId="175" priority="26" operator="greaterThan">
      <formula>0.3</formula>
    </cfRule>
  </conditionalFormatting>
  <conditionalFormatting sqref="P1:P93 P554:P1048576">
    <cfRule type="cellIs" dxfId="174" priority="25" operator="lessThan">
      <formula>0.1</formula>
    </cfRule>
  </conditionalFormatting>
  <conditionalFormatting sqref="O94:O185">
    <cfRule type="cellIs" dxfId="173" priority="20" operator="greaterThan">
      <formula>0.3</formula>
    </cfRule>
    <cfRule type="cellIs" dxfId="172" priority="24" operator="greaterThan">
      <formula>0.3</formula>
    </cfRule>
  </conditionalFormatting>
  <conditionalFormatting sqref="P94:P185">
    <cfRule type="cellIs" dxfId="171" priority="19" operator="lessThan">
      <formula>0.1</formula>
    </cfRule>
    <cfRule type="cellIs" dxfId="170" priority="23" operator="lessThan">
      <formula>0.1</formula>
    </cfRule>
  </conditionalFormatting>
  <conditionalFormatting sqref="O186:O277">
    <cfRule type="cellIs" dxfId="169" priority="16" operator="greaterThan">
      <formula>0.3</formula>
    </cfRule>
    <cfRule type="cellIs" dxfId="168" priority="18" operator="greaterThan">
      <formula>0.3</formula>
    </cfRule>
  </conditionalFormatting>
  <conditionalFormatting sqref="P186:P277">
    <cfRule type="cellIs" dxfId="167" priority="15" operator="lessThan">
      <formula>0.1</formula>
    </cfRule>
    <cfRule type="cellIs" dxfId="166" priority="17" operator="lessThan">
      <formula>0.1</formula>
    </cfRule>
  </conditionalFormatting>
  <conditionalFormatting sqref="O278:O369">
    <cfRule type="cellIs" dxfId="165" priority="12" operator="greaterThan">
      <formula>0.3</formula>
    </cfRule>
    <cfRule type="cellIs" dxfId="164" priority="14" operator="greaterThan">
      <formula>0.3</formula>
    </cfRule>
  </conditionalFormatting>
  <conditionalFormatting sqref="P278:P369">
    <cfRule type="cellIs" dxfId="163" priority="11" operator="lessThan">
      <formula>0.1</formula>
    </cfRule>
    <cfRule type="cellIs" dxfId="162" priority="13" operator="lessThan">
      <formula>0.1</formula>
    </cfRule>
  </conditionalFormatting>
  <conditionalFormatting sqref="O370:O461">
    <cfRule type="cellIs" dxfId="161" priority="8" operator="greaterThan">
      <formula>0.3</formula>
    </cfRule>
    <cfRule type="cellIs" dxfId="160" priority="10" operator="greaterThan">
      <formula>0.3</formula>
    </cfRule>
  </conditionalFormatting>
  <conditionalFormatting sqref="P370:P461">
    <cfRule type="cellIs" dxfId="159" priority="7" operator="lessThan">
      <formula>0.1</formula>
    </cfRule>
    <cfRule type="cellIs" dxfId="158" priority="9" operator="lessThan">
      <formula>0.1</formula>
    </cfRule>
  </conditionalFormatting>
  <conditionalFormatting sqref="O470:O553">
    <cfRule type="cellIs" dxfId="157" priority="6" operator="greaterThan">
      <formula>0.3</formula>
    </cfRule>
  </conditionalFormatting>
  <conditionalFormatting sqref="P470:P553">
    <cfRule type="cellIs" dxfId="156" priority="5" operator="lessThan">
      <formula>0.1</formula>
    </cfRule>
  </conditionalFormatting>
  <conditionalFormatting sqref="O462:O469">
    <cfRule type="cellIs" dxfId="155" priority="4" operator="greaterThan">
      <formula>0.3</formula>
    </cfRule>
  </conditionalFormatting>
  <conditionalFormatting sqref="P462:P469">
    <cfRule type="cellIs" dxfId="154" priority="3" operator="lessThan">
      <formula>0.1</formula>
    </cfRule>
  </conditionalFormatting>
  <conditionalFormatting sqref="O462:O553">
    <cfRule type="cellIs" dxfId="153" priority="2" operator="greaterThan">
      <formula>0.3</formula>
    </cfRule>
  </conditionalFormatting>
  <conditionalFormatting sqref="P462:P553">
    <cfRule type="cellIs" dxfId="152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O1" activePane="topRight" state="frozen"/>
      <selection pane="topRight" activeCell="X2" sqref="X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281</v>
      </c>
      <c r="AG1" s="38" t="s">
        <v>263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272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0">(L2*(1-H2)*(L2-H2))^(1/3)</f>
        <v>-2461.8691285167733</v>
      </c>
      <c r="W2" s="3">
        <f t="shared" ref="W2:W65" si="1">(L2-M2)/(L2+M2)</f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f t="shared" ref="AE2:AE65" si="2">INDEX($AP$2:$AP$94,MATCH($A2,$AO$2:$AO$94,0))</f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54">
        <f t="shared" ref="Q3:Q66" si="3">100*SQRT(O3+0.5)</f>
        <v>80.101770540284875</v>
      </c>
      <c r="R3" s="3">
        <f t="shared" ref="R3:R66" si="4">2.5*((L3 - H3) / (L3 + 6*H3 -7.5*F3 +1))</f>
        <v>0.3751660026560425</v>
      </c>
      <c r="S3" s="3">
        <f t="shared" ref="S3:S66" si="5">(2*(M3-H3)/(M3+H3+1))-(N3/2)</f>
        <v>-1547.0021929824561</v>
      </c>
      <c r="T3" s="26">
        <f t="shared" ref="T3:T66" si="6">(L3 - H3)*1.5 / (L3 + H3 + 0.5)</f>
        <v>0.21242502909318772</v>
      </c>
      <c r="U3" s="26">
        <f t="shared" ref="U3:U66" si="7">(SQRT((H3*H3)+(G3*G3)+(L3*L3)))/3</f>
        <v>1487.6139358792732</v>
      </c>
      <c r="V3" s="3">
        <f t="shared" si="0"/>
        <v>-1821.35192873499</v>
      </c>
      <c r="W3" s="3">
        <f t="shared" si="1"/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f t="shared" si="2"/>
        <v>-3.5867541506808126E-2</v>
      </c>
      <c r="AG3" s="28">
        <v>10</v>
      </c>
      <c r="AH3" s="28">
        <v>37</v>
      </c>
      <c r="AI3" s="28">
        <f t="shared" ref="AI3:AI66" si="8">AH3*2</f>
        <v>74</v>
      </c>
      <c r="AJ3" s="28">
        <v>23</v>
      </c>
      <c r="AK3" s="36">
        <f t="shared" ref="AK3:AK66" si="9">AJ3/AI3</f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54">
        <f t="shared" si="3"/>
        <v>79.434842561806079</v>
      </c>
      <c r="R4" s="3">
        <f t="shared" si="4"/>
        <v>0.35518434151691558</v>
      </c>
      <c r="S4" s="3">
        <f t="shared" si="5"/>
        <v>-1963.4619913646475</v>
      </c>
      <c r="T4" s="26">
        <f t="shared" si="6"/>
        <v>0.19646884965388503</v>
      </c>
      <c r="U4" s="26">
        <f t="shared" si="7"/>
        <v>1713.3365434470577</v>
      </c>
      <c r="V4" s="3">
        <f t="shared" si="0"/>
        <v>-2044.4538279955088</v>
      </c>
      <c r="W4" s="3">
        <f t="shared" si="1"/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f t="shared" si="2"/>
        <v>-3.5867541506808126E-2</v>
      </c>
      <c r="AG4" s="28">
        <v>11</v>
      </c>
      <c r="AH4" s="28">
        <v>42</v>
      </c>
      <c r="AI4" s="28">
        <f t="shared" si="8"/>
        <v>84</v>
      </c>
      <c r="AJ4" s="28">
        <v>22</v>
      </c>
      <c r="AK4" s="36">
        <f t="shared" si="9"/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f t="shared" si="3"/>
        <v>80.226485040401442</v>
      </c>
      <c r="R5" s="3">
        <f t="shared" si="4"/>
        <v>0.34573415502911742</v>
      </c>
      <c r="S5" s="3">
        <f t="shared" si="5"/>
        <v>-2161.5732930643944</v>
      </c>
      <c r="T5" s="26">
        <f t="shared" si="6"/>
        <v>0.21543068522106745</v>
      </c>
      <c r="U5" s="26">
        <f t="shared" si="7"/>
        <v>2254.1936720501881</v>
      </c>
      <c r="V5" s="3">
        <f t="shared" si="0"/>
        <v>-2789.4671719213979</v>
      </c>
      <c r="W5" s="3">
        <f t="shared" si="1"/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f t="shared" si="2"/>
        <v>-3.5867541506808126E-2</v>
      </c>
      <c r="AG5" s="28">
        <v>12</v>
      </c>
      <c r="AH5" s="28">
        <v>46</v>
      </c>
      <c r="AI5" s="28">
        <f t="shared" si="8"/>
        <v>92</v>
      </c>
      <c r="AJ5" s="28">
        <v>38</v>
      </c>
      <c r="AK5" s="36">
        <f t="shared" si="9"/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54">
        <f t="shared" si="3"/>
        <v>76.964730845045793</v>
      </c>
      <c r="R6" s="3">
        <f t="shared" si="4"/>
        <v>0.19935195795629668</v>
      </c>
      <c r="S6" s="3">
        <f t="shared" si="5"/>
        <v>-2484.2398245614036</v>
      </c>
      <c r="T6" s="26">
        <f t="shared" si="6"/>
        <v>0.13852912910164294</v>
      </c>
      <c r="U6" s="26">
        <f t="shared" si="7"/>
        <v>2896.4777268645139</v>
      </c>
      <c r="V6" s="3">
        <f t="shared" si="0"/>
        <v>-3101.8589187544976</v>
      </c>
      <c r="W6" s="3">
        <f t="shared" si="1"/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f t="shared" si="2"/>
        <v>-6.1689919156413184E-2</v>
      </c>
      <c r="AG6" s="28">
        <v>13</v>
      </c>
      <c r="AH6" s="28">
        <v>37</v>
      </c>
      <c r="AI6" s="28">
        <f t="shared" si="8"/>
        <v>74</v>
      </c>
      <c r="AJ6" s="28">
        <v>16</v>
      </c>
      <c r="AK6" s="36">
        <f t="shared" si="9"/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54">
        <f t="shared" si="3"/>
        <v>78.740078740118108</v>
      </c>
      <c r="R7" s="3">
        <f t="shared" si="4"/>
        <v>0.26157120056747651</v>
      </c>
      <c r="S7" s="3">
        <f t="shared" si="5"/>
        <v>-2126.4713816162302</v>
      </c>
      <c r="T7" s="26">
        <f t="shared" si="6"/>
        <v>0.17998779743746188</v>
      </c>
      <c r="U7" s="26">
        <f t="shared" si="7"/>
        <v>1953.2459878082147</v>
      </c>
      <c r="V7" s="3">
        <f t="shared" si="0"/>
        <v>-2280.2968603923869</v>
      </c>
      <c r="W7" s="3">
        <f t="shared" si="1"/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f t="shared" si="2"/>
        <v>-6.1689919156413184E-2</v>
      </c>
      <c r="AG7" s="28">
        <v>14</v>
      </c>
      <c r="AH7" s="28">
        <v>40</v>
      </c>
      <c r="AI7" s="28">
        <f t="shared" si="8"/>
        <v>80</v>
      </c>
      <c r="AJ7" s="28">
        <v>16</v>
      </c>
      <c r="AK7" s="36">
        <f t="shared" si="9"/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54">
        <f t="shared" si="3"/>
        <v>78.152024916073344</v>
      </c>
      <c r="R8" s="3">
        <f t="shared" si="4"/>
        <v>0.26156351791530946</v>
      </c>
      <c r="S8" s="3">
        <f t="shared" si="5"/>
        <v>-2029.5883222468588</v>
      </c>
      <c r="T8" s="26">
        <f t="shared" si="6"/>
        <v>0.16614938961307676</v>
      </c>
      <c r="U8" s="26">
        <f t="shared" si="7"/>
        <v>1934.2527985992135</v>
      </c>
      <c r="V8" s="3">
        <f t="shared" si="0"/>
        <v>-2183.9278369466351</v>
      </c>
      <c r="W8" s="3">
        <f t="shared" si="1"/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f t="shared" si="2"/>
        <v>-6.1689919156413184E-2</v>
      </c>
      <c r="AG8" s="28">
        <v>15</v>
      </c>
      <c r="AH8" s="28">
        <v>44</v>
      </c>
      <c r="AI8" s="28">
        <f t="shared" si="8"/>
        <v>88</v>
      </c>
      <c r="AJ8" s="28">
        <v>22</v>
      </c>
      <c r="AK8" s="36">
        <f t="shared" si="9"/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54">
        <f t="shared" si="3"/>
        <v>78.031560202564393</v>
      </c>
      <c r="R9" s="3">
        <f t="shared" si="4"/>
        <v>0.29160131184942251</v>
      </c>
      <c r="S9" s="3">
        <f t="shared" si="5"/>
        <v>-2192.0458323712769</v>
      </c>
      <c r="T9" s="26">
        <f t="shared" si="6"/>
        <v>0.16332778702163062</v>
      </c>
      <c r="U9" s="26">
        <f t="shared" si="7"/>
        <v>2007.4006963124118</v>
      </c>
      <c r="V9" s="3">
        <f t="shared" si="0"/>
        <v>-2250.5987950311605</v>
      </c>
      <c r="W9" s="3">
        <f t="shared" si="1"/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f t="shared" si="2"/>
        <v>-6.1689919156413184E-2</v>
      </c>
      <c r="AG9" s="28">
        <v>16</v>
      </c>
      <c r="AH9" s="28">
        <v>42</v>
      </c>
      <c r="AI9" s="28">
        <f t="shared" si="8"/>
        <v>84</v>
      </c>
      <c r="AJ9" s="28">
        <v>20</v>
      </c>
      <c r="AK9" s="36">
        <f t="shared" si="9"/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f t="shared" si="3"/>
        <v>77.52855534815096</v>
      </c>
      <c r="R10" s="3">
        <f t="shared" si="4"/>
        <v>0.23032221487290938</v>
      </c>
      <c r="S10" s="3">
        <f t="shared" si="5"/>
        <v>-2592.6353351560292</v>
      </c>
      <c r="T10" s="26">
        <f t="shared" si="6"/>
        <v>0.15159367711842447</v>
      </c>
      <c r="U10" s="26">
        <f t="shared" si="7"/>
        <v>2560.231348053444</v>
      </c>
      <c r="V10" s="3">
        <f t="shared" si="0"/>
        <v>-2820.9150399331033</v>
      </c>
      <c r="W10" s="3">
        <f t="shared" si="1"/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f t="shared" si="2"/>
        <v>-6.1689919156413184E-2</v>
      </c>
      <c r="AG10" s="28">
        <v>17</v>
      </c>
      <c r="AH10" s="28">
        <v>36</v>
      </c>
      <c r="AI10" s="28">
        <f t="shared" si="8"/>
        <v>72</v>
      </c>
      <c r="AJ10" s="28">
        <v>12</v>
      </c>
      <c r="AK10" s="36">
        <f t="shared" si="9"/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54">
        <f t="shared" si="3"/>
        <v>77.41816378913397</v>
      </c>
      <c r="R11" s="3">
        <f t="shared" si="4"/>
        <v>0.20417405744046493</v>
      </c>
      <c r="S11" s="3">
        <f t="shared" si="5"/>
        <v>-2345.7511380880123</v>
      </c>
      <c r="T11" s="26">
        <f t="shared" si="6"/>
        <v>0.14902897020338826</v>
      </c>
      <c r="U11" s="26">
        <f t="shared" si="7"/>
        <v>2865.0478568816652</v>
      </c>
      <c r="V11" s="3">
        <f t="shared" si="0"/>
        <v>-3166.7123965227406</v>
      </c>
      <c r="W11" s="3">
        <f t="shared" si="1"/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f t="shared" si="2"/>
        <v>-8.1699145793881281E-2</v>
      </c>
      <c r="AG11" s="28">
        <v>18</v>
      </c>
      <c r="AH11" s="28">
        <v>25</v>
      </c>
      <c r="AI11" s="28">
        <f t="shared" si="8"/>
        <v>50</v>
      </c>
      <c r="AJ11" s="28">
        <v>20</v>
      </c>
      <c r="AK11" s="36">
        <f t="shared" si="9"/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54">
        <f t="shared" si="3"/>
        <v>76.920457335852845</v>
      </c>
      <c r="R12" s="3">
        <f t="shared" si="4"/>
        <v>0.19890228456161752</v>
      </c>
      <c r="S12" s="3">
        <f t="shared" si="5"/>
        <v>-2500.0775837792171</v>
      </c>
      <c r="T12" s="26">
        <f t="shared" si="6"/>
        <v>0.13750608075239176</v>
      </c>
      <c r="U12" s="26">
        <f t="shared" si="7"/>
        <v>2462.2754155906732</v>
      </c>
      <c r="V12" s="3">
        <f t="shared" si="0"/>
        <v>-2619.8926980509809</v>
      </c>
      <c r="W12" s="3">
        <f t="shared" si="1"/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f t="shared" si="2"/>
        <v>-8.1699145793881281E-2</v>
      </c>
      <c r="AG12" s="28">
        <v>19</v>
      </c>
      <c r="AH12" s="28">
        <v>39</v>
      </c>
      <c r="AI12" s="28">
        <f t="shared" si="8"/>
        <v>78</v>
      </c>
      <c r="AJ12" s="28">
        <v>12</v>
      </c>
      <c r="AK12" s="36">
        <f t="shared" si="9"/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54">
        <f t="shared" si="3"/>
        <v>77.051841648138847</v>
      </c>
      <c r="R13" s="3">
        <f t="shared" si="4"/>
        <v>0.19692520297115218</v>
      </c>
      <c r="S13" s="3">
        <f t="shared" si="5"/>
        <v>-1993.0781063677557</v>
      </c>
      <c r="T13" s="26">
        <f t="shared" si="6"/>
        <v>0.1405383192931991</v>
      </c>
      <c r="U13" s="26">
        <f t="shared" si="7"/>
        <v>1934.4994184542936</v>
      </c>
      <c r="V13" s="3">
        <f t="shared" si="0"/>
        <v>-2082.38140216492</v>
      </c>
      <c r="W13" s="3">
        <f t="shared" si="1"/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f t="shared" si="2"/>
        <v>-8.1699145793881281E-2</v>
      </c>
      <c r="AG13" s="28">
        <v>20</v>
      </c>
      <c r="AH13" s="28">
        <v>42</v>
      </c>
      <c r="AI13" s="28">
        <f t="shared" si="8"/>
        <v>84</v>
      </c>
      <c r="AJ13" s="28">
        <v>19</v>
      </c>
      <c r="AK13" s="36">
        <f t="shared" si="9"/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54">
        <f t="shared" si="3"/>
        <v>77.929986921301975</v>
      </c>
      <c r="R14" s="3">
        <f t="shared" si="4"/>
        <v>0.24600318565276386</v>
      </c>
      <c r="S14" s="3">
        <f t="shared" si="5"/>
        <v>-2223.5272367117859</v>
      </c>
      <c r="T14" s="26">
        <f t="shared" si="6"/>
        <v>0.16095207462206498</v>
      </c>
      <c r="U14" s="26">
        <f t="shared" si="7"/>
        <v>2063.3613083725518</v>
      </c>
      <c r="V14" s="3">
        <f t="shared" si="0"/>
        <v>-2317.4239723979131</v>
      </c>
      <c r="W14" s="3">
        <f t="shared" si="1"/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f t="shared" si="2"/>
        <v>-8.1699145793881281E-2</v>
      </c>
      <c r="AG14" s="28">
        <v>21</v>
      </c>
      <c r="AH14" s="28">
        <v>26</v>
      </c>
      <c r="AI14" s="28">
        <f t="shared" si="8"/>
        <v>52</v>
      </c>
      <c r="AJ14" s="28">
        <v>22</v>
      </c>
      <c r="AK14" s="36">
        <f t="shared" si="9"/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f t="shared" si="3"/>
        <v>77.640436521039533</v>
      </c>
      <c r="R15" s="3">
        <f t="shared" si="4"/>
        <v>0.22602036051181471</v>
      </c>
      <c r="S15" s="3">
        <f t="shared" si="5"/>
        <v>-2438.6545579163812</v>
      </c>
      <c r="T15" s="26">
        <f t="shared" si="6"/>
        <v>0.15419741942335263</v>
      </c>
      <c r="U15" s="26">
        <f t="shared" si="7"/>
        <v>2485.8837239277482</v>
      </c>
      <c r="V15" s="3">
        <f t="shared" si="0"/>
        <v>-2768.7072685627704</v>
      </c>
      <c r="W15" s="3">
        <f t="shared" si="1"/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f t="shared" si="2"/>
        <v>-8.1699145793881281E-2</v>
      </c>
      <c r="AG15" s="28">
        <v>22</v>
      </c>
      <c r="AH15" s="28">
        <v>40</v>
      </c>
      <c r="AI15" s="28">
        <f t="shared" si="8"/>
        <v>80</v>
      </c>
      <c r="AJ15" s="28">
        <v>19</v>
      </c>
      <c r="AK15" s="36">
        <f t="shared" si="9"/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54">
        <f t="shared" si="3"/>
        <v>78.108149131421783</v>
      </c>
      <c r="R16" s="3">
        <f t="shared" si="4"/>
        <v>0.23384811844048045</v>
      </c>
      <c r="S16" s="3">
        <f t="shared" si="5"/>
        <v>-2484.1915112023567</v>
      </c>
      <c r="T16" s="26">
        <f t="shared" si="6"/>
        <v>0.16512468886488518</v>
      </c>
      <c r="U16" s="26">
        <f t="shared" si="7"/>
        <v>2808.445873115988</v>
      </c>
      <c r="V16" s="3">
        <f t="shared" si="0"/>
        <v>-3200.9908431651538</v>
      </c>
      <c r="W16" s="3">
        <f t="shared" si="1"/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f t="shared" si="2"/>
        <v>-0.23993623626760446</v>
      </c>
      <c r="AG16" s="28">
        <v>23</v>
      </c>
      <c r="AH16" s="28">
        <v>46</v>
      </c>
      <c r="AI16" s="28">
        <f t="shared" si="8"/>
        <v>92</v>
      </c>
      <c r="AJ16" s="28">
        <v>27</v>
      </c>
      <c r="AK16" s="36">
        <f t="shared" si="9"/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54">
        <f t="shared" si="3"/>
        <v>77.270384801102139</v>
      </c>
      <c r="R17" s="3">
        <f t="shared" si="4"/>
        <v>0.21623931623931625</v>
      </c>
      <c r="S17" s="3">
        <f t="shared" si="5"/>
        <v>-2239.0211115898319</v>
      </c>
      <c r="T17" s="26">
        <f t="shared" si="6"/>
        <v>0.14559754460003838</v>
      </c>
      <c r="U17" s="26">
        <f t="shared" si="7"/>
        <v>2079.8874168249267</v>
      </c>
      <c r="V17" s="3">
        <f t="shared" si="0"/>
        <v>-2256.4020909243527</v>
      </c>
      <c r="W17" s="3">
        <f t="shared" si="1"/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f t="shared" si="2"/>
        <v>-0.23993623626760446</v>
      </c>
      <c r="AG17" s="28">
        <v>24</v>
      </c>
      <c r="AH17" s="28">
        <v>35</v>
      </c>
      <c r="AI17" s="28">
        <f t="shared" si="8"/>
        <v>70</v>
      </c>
      <c r="AJ17" s="28">
        <v>25</v>
      </c>
      <c r="AK17" s="36">
        <f t="shared" si="9"/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54">
        <f t="shared" si="3"/>
        <v>75.954061775110645</v>
      </c>
      <c r="R18" s="3">
        <f t="shared" si="4"/>
        <v>0.17867398379171717</v>
      </c>
      <c r="S18" s="3">
        <f t="shared" si="5"/>
        <v>-2021.1091431306845</v>
      </c>
      <c r="T18" s="26">
        <f t="shared" si="6"/>
        <v>0.11534500514933059</v>
      </c>
      <c r="U18" s="26">
        <f t="shared" si="7"/>
        <v>1948.8926485457212</v>
      </c>
      <c r="V18" s="3">
        <f t="shared" si="0"/>
        <v>-1946.7404321414731</v>
      </c>
      <c r="W18" s="3">
        <f t="shared" si="1"/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f t="shared" si="2"/>
        <v>-0.23993623626760446</v>
      </c>
      <c r="AG18" s="28">
        <v>25</v>
      </c>
      <c r="AH18" s="28">
        <v>28</v>
      </c>
      <c r="AI18" s="28">
        <f t="shared" si="8"/>
        <v>56</v>
      </c>
      <c r="AJ18" s="28">
        <v>18</v>
      </c>
      <c r="AK18" s="36">
        <f t="shared" si="9"/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54">
        <f t="shared" si="3"/>
        <v>77.872509239932924</v>
      </c>
      <c r="R19" s="3">
        <f t="shared" si="4"/>
        <v>0.27877631868534958</v>
      </c>
      <c r="S19" s="3">
        <f t="shared" si="5"/>
        <v>-2099.5436517533253</v>
      </c>
      <c r="T19" s="26">
        <f t="shared" si="6"/>
        <v>0.15960798039901994</v>
      </c>
      <c r="U19" s="26">
        <f t="shared" si="7"/>
        <v>1910.1075595078119</v>
      </c>
      <c r="V19" s="3">
        <f t="shared" si="0"/>
        <v>-2123.751840946748</v>
      </c>
      <c r="W19" s="3">
        <f t="shared" si="1"/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f t="shared" si="2"/>
        <v>-0.23993623626760446</v>
      </c>
      <c r="AG19" s="28">
        <v>26</v>
      </c>
      <c r="AH19" s="28">
        <v>30</v>
      </c>
      <c r="AI19" s="28">
        <f t="shared" si="8"/>
        <v>60</v>
      </c>
      <c r="AJ19" s="28">
        <v>20</v>
      </c>
      <c r="AK19" s="36">
        <f t="shared" si="9"/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f t="shared" si="3"/>
        <v>78.131599837275743</v>
      </c>
      <c r="R20" s="3">
        <f t="shared" si="4"/>
        <v>0.24445482138687835</v>
      </c>
      <c r="S20" s="3">
        <f t="shared" si="5"/>
        <v>-2543.1055211803905</v>
      </c>
      <c r="T20" s="26">
        <f t="shared" si="6"/>
        <v>0.16567329500501082</v>
      </c>
      <c r="U20" s="26">
        <f t="shared" si="7"/>
        <v>2502.2352007754985</v>
      </c>
      <c r="V20" s="3">
        <f t="shared" si="0"/>
        <v>-2853.1583582765447</v>
      </c>
      <c r="W20" s="3">
        <f t="shared" si="1"/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f t="shared" si="2"/>
        <v>-0.23993623626760446</v>
      </c>
      <c r="AG20" s="28">
        <v>27</v>
      </c>
      <c r="AH20" s="28">
        <v>30</v>
      </c>
      <c r="AI20" s="28">
        <f t="shared" si="8"/>
        <v>60</v>
      </c>
      <c r="AJ20" s="28">
        <v>15</v>
      </c>
      <c r="AK20" s="36">
        <f t="shared" si="9"/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54">
        <f t="shared" si="3"/>
        <v>77.60066441642573</v>
      </c>
      <c r="R21" s="3">
        <f t="shared" si="4"/>
        <v>0.32284706059013435</v>
      </c>
      <c r="S21" s="3">
        <f t="shared" si="5"/>
        <v>-2414.6390846979721</v>
      </c>
      <c r="T21" s="26">
        <f t="shared" si="6"/>
        <v>0.15327036178934236</v>
      </c>
      <c r="U21" s="26">
        <f t="shared" si="7"/>
        <v>2276.9651341692129</v>
      </c>
      <c r="V21" s="3">
        <f t="shared" si="0"/>
        <v>-2469.7826009165938</v>
      </c>
      <c r="W21" s="3">
        <f t="shared" si="1"/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f t="shared" si="2"/>
        <v>0.29205248147287188</v>
      </c>
      <c r="AG21" s="28">
        <v>28</v>
      </c>
      <c r="AH21" s="28">
        <v>46</v>
      </c>
      <c r="AI21" s="28">
        <f t="shared" si="8"/>
        <v>92</v>
      </c>
      <c r="AJ21" s="28">
        <v>27</v>
      </c>
      <c r="AK21" s="36">
        <f t="shared" si="9"/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54">
        <f t="shared" si="3"/>
        <v>82.864781643986774</v>
      </c>
      <c r="R22" s="3">
        <f t="shared" si="4"/>
        <v>0.71623093681917216</v>
      </c>
      <c r="S22" s="3">
        <f t="shared" si="5"/>
        <v>-1644.4323648859731</v>
      </c>
      <c r="T22" s="26">
        <f t="shared" si="6"/>
        <v>0.27996096868624148</v>
      </c>
      <c r="U22" s="26">
        <f t="shared" si="7"/>
        <v>1508.6323460523956</v>
      </c>
      <c r="V22" s="3">
        <f t="shared" si="0"/>
        <v>-2004.944549640496</v>
      </c>
      <c r="W22" s="3">
        <f t="shared" si="1"/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f t="shared" si="2"/>
        <v>0.29205248147287188</v>
      </c>
      <c r="AG22" s="28">
        <v>29</v>
      </c>
      <c r="AH22" s="28">
        <v>46</v>
      </c>
      <c r="AI22" s="28">
        <f t="shared" si="8"/>
        <v>92</v>
      </c>
      <c r="AJ22" s="28">
        <v>49</v>
      </c>
      <c r="AK22" s="36">
        <f t="shared" si="9"/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f t="shared" si="3"/>
        <v>78.021820882897202</v>
      </c>
      <c r="R23" s="3">
        <f t="shared" si="4"/>
        <v>0.35908726981585265</v>
      </c>
      <c r="S23" s="3">
        <f t="shared" si="5"/>
        <v>-2386.6356356356355</v>
      </c>
      <c r="T23" s="26">
        <f t="shared" si="6"/>
        <v>0.1631007939875144</v>
      </c>
      <c r="U23" s="26">
        <f t="shared" si="7"/>
        <v>2241.9299473642991</v>
      </c>
      <c r="V23" s="3">
        <f t="shared" si="0"/>
        <v>-2470.3035886520256</v>
      </c>
      <c r="W23" s="3">
        <f t="shared" si="1"/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f t="shared" si="2"/>
        <v>0.29205248147287188</v>
      </c>
      <c r="AG23" s="28">
        <v>30</v>
      </c>
      <c r="AH23" s="28">
        <v>45</v>
      </c>
      <c r="AI23" s="28">
        <f t="shared" si="8"/>
        <v>90</v>
      </c>
      <c r="AJ23" s="28">
        <v>28</v>
      </c>
      <c r="AK23" s="36">
        <f t="shared" si="9"/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10">(L24-H24)/(L24+H24)</f>
        <v>0.11898588303082686</v>
      </c>
      <c r="P24" s="23">
        <f t="shared" ref="P24:P29" si="11">((M24+H24)-(L24+F24))/((M24+H24)+(L24+F24))</f>
        <v>0.11166525360331156</v>
      </c>
      <c r="Q24" s="54">
        <f t="shared" si="3"/>
        <v>78.675655893727807</v>
      </c>
      <c r="R24" s="3">
        <f t="shared" si="4"/>
        <v>0.30222460727875888</v>
      </c>
      <c r="S24" s="3">
        <f t="shared" si="5"/>
        <v>-2566.6463305221605</v>
      </c>
      <c r="T24" s="26">
        <f t="shared" si="6"/>
        <v>0.17847025495750707</v>
      </c>
      <c r="U24" s="26">
        <f t="shared" si="7"/>
        <v>2773.4038652890063</v>
      </c>
      <c r="V24" s="3">
        <f t="shared" si="0"/>
        <v>-3210.8889016407843</v>
      </c>
      <c r="W24" s="3">
        <f t="shared" si="1"/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f t="shared" si="2"/>
        <v>-6.2182526682476286E-2</v>
      </c>
      <c r="AG24" s="28">
        <v>31</v>
      </c>
      <c r="AH24" s="28">
        <v>45</v>
      </c>
      <c r="AI24" s="28">
        <f t="shared" si="8"/>
        <v>90</v>
      </c>
      <c r="AJ24" s="28">
        <v>25</v>
      </c>
      <c r="AK24" s="36">
        <f t="shared" si="9"/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10"/>
        <v>0.11855961952213792</v>
      </c>
      <c r="P25" s="23">
        <f t="shared" si="11"/>
        <v>0.1208561125974177</v>
      </c>
      <c r="Q25" s="54">
        <f t="shared" si="3"/>
        <v>78.648561304205558</v>
      </c>
      <c r="R25" s="3">
        <f t="shared" si="4"/>
        <v>0.3026186484767906</v>
      </c>
      <c r="S25" s="3">
        <f t="shared" si="5"/>
        <v>-2128.6156480232439</v>
      </c>
      <c r="T25" s="26">
        <f t="shared" si="6"/>
        <v>0.1778293608107343</v>
      </c>
      <c r="U25" s="26">
        <f t="shared" si="7"/>
        <v>2365.776029598369</v>
      </c>
      <c r="V25" s="3">
        <f t="shared" si="0"/>
        <v>-2719.8752151789799</v>
      </c>
      <c r="W25" s="3">
        <f t="shared" si="1"/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f t="shared" si="2"/>
        <v>-6.2182526682476286E-2</v>
      </c>
      <c r="AG25" s="28">
        <v>32</v>
      </c>
      <c r="AH25" s="28">
        <v>40</v>
      </c>
      <c r="AI25" s="28">
        <f t="shared" si="8"/>
        <v>80</v>
      </c>
      <c r="AJ25" s="28">
        <v>20</v>
      </c>
      <c r="AK25" s="36">
        <f t="shared" si="9"/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10"/>
        <v>9.3805760897272494E-2</v>
      </c>
      <c r="P26" s="23">
        <f t="shared" si="11"/>
        <v>0.14999042206755636</v>
      </c>
      <c r="Q26" s="54">
        <f t="shared" si="3"/>
        <v>77.058793196965681</v>
      </c>
      <c r="R26" s="3">
        <f t="shared" si="4"/>
        <v>0.23336926881856807</v>
      </c>
      <c r="S26" s="3">
        <f t="shared" si="5"/>
        <v>-2087.0791694425939</v>
      </c>
      <c r="T26" s="26">
        <f t="shared" si="6"/>
        <v>0.14069967501433761</v>
      </c>
      <c r="U26" s="26">
        <f t="shared" si="7"/>
        <v>2093.002680892268</v>
      </c>
      <c r="V26" s="3">
        <f t="shared" si="0"/>
        <v>-2238.9853440306742</v>
      </c>
      <c r="W26" s="3">
        <f t="shared" si="1"/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f t="shared" si="2"/>
        <v>-6.2182526682476286E-2</v>
      </c>
      <c r="AG26" s="28">
        <v>33</v>
      </c>
      <c r="AH26" s="28">
        <v>40</v>
      </c>
      <c r="AI26" s="28">
        <f t="shared" si="8"/>
        <v>80</v>
      </c>
      <c r="AJ26" s="28">
        <v>25</v>
      </c>
      <c r="AK26" s="36">
        <f t="shared" si="9"/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10"/>
        <v>8.4118840233862305E-2</v>
      </c>
      <c r="P27" s="23">
        <f t="shared" si="11"/>
        <v>0.16748044002588389</v>
      </c>
      <c r="Q27" s="54">
        <f t="shared" si="3"/>
        <v>76.427667780317762</v>
      </c>
      <c r="R27" s="3">
        <f t="shared" si="4"/>
        <v>0.2055513441016969</v>
      </c>
      <c r="S27" s="3">
        <f t="shared" si="5"/>
        <v>-2355.5471584038696</v>
      </c>
      <c r="T27" s="26">
        <f t="shared" si="6"/>
        <v>0.12617073316232177</v>
      </c>
      <c r="U27" s="26">
        <f t="shared" si="7"/>
        <v>2236.6279678718734</v>
      </c>
      <c r="V27" s="3">
        <f t="shared" si="0"/>
        <v>-2307.6744995074482</v>
      </c>
      <c r="W27" s="3">
        <f t="shared" si="1"/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f t="shared" si="2"/>
        <v>-6.2182526682476286E-2</v>
      </c>
      <c r="AG27" s="28">
        <v>34</v>
      </c>
      <c r="AH27" s="28">
        <v>29</v>
      </c>
      <c r="AI27" s="28">
        <f t="shared" si="8"/>
        <v>58</v>
      </c>
      <c r="AJ27" s="28">
        <v>22</v>
      </c>
      <c r="AK27" s="36">
        <f t="shared" si="9"/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10"/>
        <v>7.4317317663325264E-2</v>
      </c>
      <c r="P28" s="23">
        <f t="shared" si="11"/>
        <v>0.14030362389813908</v>
      </c>
      <c r="Q28" s="54">
        <f t="shared" si="3"/>
        <v>75.783726331140869</v>
      </c>
      <c r="R28" s="3">
        <f t="shared" si="4"/>
        <v>0.14572977858111161</v>
      </c>
      <c r="S28" s="3">
        <f t="shared" si="5"/>
        <v>-2156.7251744498121</v>
      </c>
      <c r="T28" s="26">
        <f t="shared" si="6"/>
        <v>0.11146955469785126</v>
      </c>
      <c r="U28" s="26">
        <f t="shared" si="7"/>
        <v>2293.2826787041417</v>
      </c>
      <c r="V28" s="3">
        <f t="shared" si="0"/>
        <v>-2294.2561047516933</v>
      </c>
      <c r="W28" s="3">
        <f t="shared" si="1"/>
        <v>-6.3761421829500953E-2</v>
      </c>
      <c r="X28" s="25">
        <v>23</v>
      </c>
      <c r="Y28" s="3">
        <v>37</v>
      </c>
      <c r="Z28" s="3">
        <f>X28/Y28</f>
        <v>0.6216216216216216</v>
      </c>
      <c r="AA28" s="41">
        <f t="shared" ref="AA28:AA91" si="12">INDEX($AL$3:$AL$86,MATCH($A28,$AG$3:$AG$86,0))</f>
        <v>29.126213592233015</v>
      </c>
      <c r="AB28" s="41">
        <f t="shared" ref="AB28:AB91" si="13">INDEX($AM$3:$AM$86,MATCH($A28,$AG$3:$AG$86,0))</f>
        <v>70.873786407766985</v>
      </c>
      <c r="AC28" s="41">
        <f t="shared" ref="AC28:AC91" si="14">INDEX($AN$3:$AN$86,MATCH($A28,$AG$3:$AG$86,0))</f>
        <v>0</v>
      </c>
      <c r="AD28" s="19" t="s">
        <v>13</v>
      </c>
      <c r="AE28" s="50">
        <f t="shared" si="2"/>
        <v>0.21323412688160953</v>
      </c>
      <c r="AG28" s="28">
        <v>35</v>
      </c>
      <c r="AH28" s="28">
        <v>30</v>
      </c>
      <c r="AI28" s="28">
        <f t="shared" si="8"/>
        <v>60</v>
      </c>
      <c r="AJ28" s="28">
        <v>14</v>
      </c>
      <c r="AK28" s="37">
        <f t="shared" si="9"/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10"/>
        <v>8.8728279255728126E-2</v>
      </c>
      <c r="P29" s="23">
        <f t="shared" si="11"/>
        <v>0.14576325484542688</v>
      </c>
      <c r="Q29" s="54">
        <f t="shared" si="3"/>
        <v>76.728630852878382</v>
      </c>
      <c r="R29" s="3">
        <f t="shared" si="4"/>
        <v>0.18325605030807346</v>
      </c>
      <c r="S29" s="3">
        <f t="shared" si="5"/>
        <v>-1618.6569751188147</v>
      </c>
      <c r="T29" s="26">
        <f t="shared" si="6"/>
        <v>0.13308218651495349</v>
      </c>
      <c r="U29" s="26">
        <f t="shared" si="7"/>
        <v>1723.3866207106414</v>
      </c>
      <c r="V29" s="3">
        <f t="shared" si="0"/>
        <v>-1822.1664375865446</v>
      </c>
      <c r="W29" s="3">
        <f t="shared" si="1"/>
        <v>-8.4087968952134537E-2</v>
      </c>
      <c r="X29" s="25">
        <v>23</v>
      </c>
      <c r="Y29" s="3">
        <v>37</v>
      </c>
      <c r="Z29" s="3">
        <f>X29/Y29</f>
        <v>0.6216216216216216</v>
      </c>
      <c r="AA29" s="41">
        <f t="shared" si="12"/>
        <v>29.126213592233015</v>
      </c>
      <c r="AB29" s="41">
        <f t="shared" si="13"/>
        <v>70.873786407766985</v>
      </c>
      <c r="AC29" s="41">
        <f t="shared" si="14"/>
        <v>0</v>
      </c>
      <c r="AD29" s="19" t="s">
        <v>13</v>
      </c>
      <c r="AE29" s="50">
        <f t="shared" si="2"/>
        <v>0.21323412688160953</v>
      </c>
      <c r="AG29" s="28">
        <v>36</v>
      </c>
      <c r="AH29" s="28">
        <v>30</v>
      </c>
      <c r="AI29" s="28">
        <f t="shared" si="8"/>
        <v>60</v>
      </c>
      <c r="AJ29" s="28">
        <v>15</v>
      </c>
      <c r="AK29" s="37">
        <f t="shared" si="9"/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f t="shared" si="3"/>
        <v>76.10681661225945</v>
      </c>
      <c r="R30" s="3">
        <f t="shared" si="4"/>
        <v>0.1440464905411532</v>
      </c>
      <c r="S30" s="3">
        <f t="shared" si="5"/>
        <v>-2111.2270698267616</v>
      </c>
      <c r="T30" s="26">
        <f t="shared" si="6"/>
        <v>0.11883039610132033</v>
      </c>
      <c r="U30" s="26">
        <f t="shared" si="7"/>
        <v>2319.0631729213414</v>
      </c>
      <c r="V30" s="3">
        <f t="shared" si="0"/>
        <v>-2381.9690575198742</v>
      </c>
      <c r="W30" s="3">
        <f t="shared" si="1"/>
        <v>-5.7880676758682102E-2</v>
      </c>
      <c r="X30" s="25">
        <v>23</v>
      </c>
      <c r="Y30" s="3">
        <v>37</v>
      </c>
      <c r="Z30" s="3">
        <v>0.6216216216216216</v>
      </c>
      <c r="AA30" s="41">
        <f t="shared" si="12"/>
        <v>29.126213592233015</v>
      </c>
      <c r="AB30" s="41">
        <f t="shared" si="13"/>
        <v>70.873786407766985</v>
      </c>
      <c r="AC30" s="41">
        <f t="shared" si="14"/>
        <v>0</v>
      </c>
      <c r="AD30" s="19" t="s">
        <v>13</v>
      </c>
      <c r="AE30" s="50">
        <f t="shared" si="2"/>
        <v>0.21323412688160953</v>
      </c>
      <c r="AG30" s="28">
        <v>37</v>
      </c>
      <c r="AH30" s="28">
        <v>30</v>
      </c>
      <c r="AI30" s="28">
        <f t="shared" si="8"/>
        <v>60</v>
      </c>
      <c r="AJ30" s="28">
        <v>25</v>
      </c>
      <c r="AK30" s="37">
        <f t="shared" si="9"/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54">
        <f t="shared" si="3"/>
        <v>78.248986204753777</v>
      </c>
      <c r="R31" s="3">
        <f t="shared" si="4"/>
        <v>0.25004726791453957</v>
      </c>
      <c r="S31" s="3">
        <f t="shared" si="5"/>
        <v>-2559.6040268456377</v>
      </c>
      <c r="T31" s="26">
        <f t="shared" si="6"/>
        <v>0.16842663836561422</v>
      </c>
      <c r="U31" s="26">
        <f t="shared" si="7"/>
        <v>2496.1218809273805</v>
      </c>
      <c r="V31" s="3">
        <f t="shared" si="0"/>
        <v>-2851.2308019274847</v>
      </c>
      <c r="W31" s="3">
        <f t="shared" si="1"/>
        <v>-8.7664316183511795E-2</v>
      </c>
      <c r="X31" s="25">
        <v>22</v>
      </c>
      <c r="Y31" s="3">
        <v>42</v>
      </c>
      <c r="Z31" s="3">
        <f>X31/Y31</f>
        <v>0.52380952380952384</v>
      </c>
      <c r="AA31" s="41">
        <f t="shared" si="12"/>
        <v>65.373134328358219</v>
      </c>
      <c r="AB31" s="41">
        <f t="shared" si="13"/>
        <v>34.626865671641795</v>
      </c>
      <c r="AC31" s="41">
        <f t="shared" si="14"/>
        <v>0</v>
      </c>
      <c r="AD31" s="19" t="s">
        <v>14</v>
      </c>
      <c r="AE31" s="50">
        <f t="shared" si="2"/>
        <v>2.343017376717707E-2</v>
      </c>
      <c r="AG31" s="28">
        <v>38</v>
      </c>
      <c r="AH31" s="28">
        <v>30</v>
      </c>
      <c r="AI31" s="28">
        <f t="shared" si="8"/>
        <v>60</v>
      </c>
      <c r="AJ31" s="28">
        <v>17</v>
      </c>
      <c r="AK31" s="37">
        <f t="shared" si="9"/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54">
        <f t="shared" si="3"/>
        <v>78.515220501043032</v>
      </c>
      <c r="R32" s="3">
        <f t="shared" si="4"/>
        <v>0.26368738748279152</v>
      </c>
      <c r="S32" s="3">
        <f t="shared" si="5"/>
        <v>-2375.0274381000504</v>
      </c>
      <c r="T32" s="26">
        <f t="shared" si="6"/>
        <v>0.17468576439637534</v>
      </c>
      <c r="U32" s="26">
        <f t="shared" si="7"/>
        <v>2266.7955845691563</v>
      </c>
      <c r="V32" s="3">
        <f t="shared" si="0"/>
        <v>-2618.7632999531484</v>
      </c>
      <c r="W32" s="3">
        <f t="shared" si="1"/>
        <v>-0.12323232323232323</v>
      </c>
      <c r="X32" s="25">
        <v>22</v>
      </c>
      <c r="Y32" s="3">
        <v>42</v>
      </c>
      <c r="Z32" s="3">
        <f>X32/Y32</f>
        <v>0.52380952380952384</v>
      </c>
      <c r="AA32" s="41">
        <f t="shared" si="12"/>
        <v>65.373134328358219</v>
      </c>
      <c r="AB32" s="41">
        <f t="shared" si="13"/>
        <v>34.626865671641795</v>
      </c>
      <c r="AC32" s="41">
        <f t="shared" si="14"/>
        <v>0</v>
      </c>
      <c r="AD32" s="19" t="s">
        <v>14</v>
      </c>
      <c r="AE32" s="50">
        <f t="shared" si="2"/>
        <v>2.343017376717707E-2</v>
      </c>
      <c r="AG32" s="28">
        <v>39</v>
      </c>
      <c r="AH32" s="28">
        <v>30</v>
      </c>
      <c r="AI32" s="28">
        <f t="shared" si="8"/>
        <v>60</v>
      </c>
      <c r="AJ32" s="28">
        <v>17</v>
      </c>
      <c r="AK32" s="37">
        <f t="shared" si="9"/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54">
        <f t="shared" si="3"/>
        <v>80.313503032850619</v>
      </c>
      <c r="R33" s="3">
        <f t="shared" si="4"/>
        <v>0.37581212374083567</v>
      </c>
      <c r="S33" s="3">
        <f t="shared" si="5"/>
        <v>-2259.0900342172799</v>
      </c>
      <c r="T33" s="26">
        <f t="shared" si="6"/>
        <v>0.21752630671036743</v>
      </c>
      <c r="U33" s="26">
        <f t="shared" si="7"/>
        <v>2330.8142115769092</v>
      </c>
      <c r="V33" s="3">
        <f t="shared" si="0"/>
        <v>-2857.2521053112127</v>
      </c>
      <c r="W33" s="3">
        <f t="shared" si="1"/>
        <v>-6.1816811157180553E-2</v>
      </c>
      <c r="X33" s="25">
        <v>22</v>
      </c>
      <c r="Y33" s="3">
        <v>42</v>
      </c>
      <c r="Z33" s="3">
        <f>X33/Y33</f>
        <v>0.52380952380952384</v>
      </c>
      <c r="AA33" s="41">
        <f t="shared" si="12"/>
        <v>65.373134328358219</v>
      </c>
      <c r="AB33" s="41">
        <f t="shared" si="13"/>
        <v>34.626865671641795</v>
      </c>
      <c r="AC33" s="41">
        <f t="shared" si="14"/>
        <v>0</v>
      </c>
      <c r="AD33" s="19" t="s">
        <v>14</v>
      </c>
      <c r="AE33" s="50">
        <f t="shared" si="2"/>
        <v>2.343017376717707E-2</v>
      </c>
      <c r="AG33" s="28">
        <v>40</v>
      </c>
      <c r="AH33" s="28">
        <v>30</v>
      </c>
      <c r="AI33" s="28">
        <f t="shared" si="8"/>
        <v>60</v>
      </c>
      <c r="AJ33" s="28">
        <v>18</v>
      </c>
      <c r="AK33" s="37">
        <f t="shared" si="9"/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54">
        <f t="shared" si="3"/>
        <v>80.737235343800236</v>
      </c>
      <c r="R34" s="3">
        <f t="shared" si="4"/>
        <v>0.39833882144787935</v>
      </c>
      <c r="S34" s="3">
        <f t="shared" si="5"/>
        <v>-2690.5721850855107</v>
      </c>
      <c r="T34" s="26">
        <f t="shared" si="6"/>
        <v>0.22776450751721231</v>
      </c>
      <c r="U34" s="26">
        <f t="shared" si="7"/>
        <v>2873.5506878347483</v>
      </c>
      <c r="V34" s="3">
        <f t="shared" si="0"/>
        <v>-3559.6760322537511</v>
      </c>
      <c r="W34" s="3">
        <f t="shared" si="1"/>
        <v>-6.4160133952355577E-2</v>
      </c>
      <c r="X34" s="25">
        <v>22</v>
      </c>
      <c r="Y34" s="3">
        <v>42</v>
      </c>
      <c r="Z34" s="3">
        <f>X34/Y34</f>
        <v>0.52380952380952384</v>
      </c>
      <c r="AA34" s="41">
        <f t="shared" si="12"/>
        <v>65.373134328358219</v>
      </c>
      <c r="AB34" s="41">
        <f t="shared" si="13"/>
        <v>34.626865671641795</v>
      </c>
      <c r="AC34" s="41">
        <f t="shared" si="14"/>
        <v>0</v>
      </c>
      <c r="AD34" s="19" t="s">
        <v>14</v>
      </c>
      <c r="AE34" s="50">
        <f t="shared" si="2"/>
        <v>2.343017376717707E-2</v>
      </c>
      <c r="AG34" s="28">
        <v>41</v>
      </c>
      <c r="AH34" s="28">
        <v>30</v>
      </c>
      <c r="AI34" s="28">
        <f t="shared" si="8"/>
        <v>60</v>
      </c>
      <c r="AJ34" s="28">
        <v>19</v>
      </c>
      <c r="AK34" s="37">
        <f t="shared" si="9"/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54">
        <f t="shared" si="3"/>
        <v>78.806154691028723</v>
      </c>
      <c r="R35" s="3">
        <f t="shared" si="4"/>
        <v>0.30349667569564148</v>
      </c>
      <c r="S35" s="3">
        <f t="shared" si="5"/>
        <v>-2368.0252396166134</v>
      </c>
      <c r="T35" s="26">
        <f t="shared" si="6"/>
        <v>0.18155035904989872</v>
      </c>
      <c r="U35" s="26">
        <f t="shared" si="7"/>
        <v>2168.3131436415933</v>
      </c>
      <c r="V35" s="3">
        <f t="shared" si="0"/>
        <v>-2525.756660019937</v>
      </c>
      <c r="W35" s="3">
        <f t="shared" si="1"/>
        <v>-0.11980722891566264</v>
      </c>
      <c r="X35" s="25">
        <v>22</v>
      </c>
      <c r="Y35" s="3">
        <v>42</v>
      </c>
      <c r="Z35" s="3">
        <f>X35/Y35</f>
        <v>0.52380952380952384</v>
      </c>
      <c r="AA35" s="41">
        <f t="shared" si="12"/>
        <v>65.373134328358219</v>
      </c>
      <c r="AB35" s="41">
        <f t="shared" si="13"/>
        <v>34.626865671641795</v>
      </c>
      <c r="AC35" s="41">
        <f t="shared" si="14"/>
        <v>0</v>
      </c>
      <c r="AD35" s="19" t="s">
        <v>14</v>
      </c>
      <c r="AE35" s="50">
        <f t="shared" si="2"/>
        <v>2.343017376717707E-2</v>
      </c>
      <c r="AG35" s="28">
        <v>42</v>
      </c>
      <c r="AH35" s="28">
        <v>30</v>
      </c>
      <c r="AI35" s="28">
        <f t="shared" si="8"/>
        <v>60</v>
      </c>
      <c r="AJ35" s="28">
        <v>18</v>
      </c>
      <c r="AK35" s="37">
        <f t="shared" si="9"/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f t="shared" si="3"/>
        <v>80.050348494194608</v>
      </c>
      <c r="R36" s="3">
        <f t="shared" si="4"/>
        <v>0.30436393959047531</v>
      </c>
      <c r="S36" s="3">
        <f t="shared" si="5"/>
        <v>-2474.0790095500638</v>
      </c>
      <c r="T36" s="26">
        <f t="shared" si="6"/>
        <v>0.21119742834181623</v>
      </c>
      <c r="U36" s="26">
        <f t="shared" si="7"/>
        <v>2458.0790602962034</v>
      </c>
      <c r="V36" s="3">
        <f t="shared" si="0"/>
        <v>-3037.8046887165406</v>
      </c>
      <c r="W36" s="3">
        <f t="shared" si="1"/>
        <v>-7.1839581517000872E-2</v>
      </c>
      <c r="X36" s="25">
        <v>22</v>
      </c>
      <c r="Y36" s="3">
        <v>42</v>
      </c>
      <c r="Z36" s="3">
        <v>0.52380952380952384</v>
      </c>
      <c r="AA36" s="41">
        <f t="shared" si="12"/>
        <v>65.373134328358219</v>
      </c>
      <c r="AB36" s="41">
        <f t="shared" si="13"/>
        <v>34.626865671641795</v>
      </c>
      <c r="AC36" s="41">
        <f t="shared" si="14"/>
        <v>0</v>
      </c>
      <c r="AD36" s="19" t="s">
        <v>14</v>
      </c>
      <c r="AE36" s="50">
        <f t="shared" si="2"/>
        <v>2.343017376717707E-2</v>
      </c>
      <c r="AG36" s="28">
        <v>43</v>
      </c>
      <c r="AH36" s="28">
        <v>30</v>
      </c>
      <c r="AI36" s="28">
        <f t="shared" si="8"/>
        <v>60</v>
      </c>
      <c r="AJ36" s="28">
        <v>21</v>
      </c>
      <c r="AK36" s="36">
        <f t="shared" si="9"/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54">
        <f t="shared" si="3"/>
        <v>78.386185334282061</v>
      </c>
      <c r="R37" s="3">
        <f t="shared" si="4"/>
        <v>0.27133139941982592</v>
      </c>
      <c r="S37" s="3">
        <f t="shared" si="5"/>
        <v>-2494.1190108936662</v>
      </c>
      <c r="T37" s="26">
        <f t="shared" si="6"/>
        <v>0.1716500553709856</v>
      </c>
      <c r="U37" s="26">
        <f t="shared" si="7"/>
        <v>2517.4713283151586</v>
      </c>
      <c r="V37" s="3">
        <f t="shared" si="0"/>
        <v>-2886.7982899353506</v>
      </c>
      <c r="W37" s="3">
        <f t="shared" si="1"/>
        <v>-7.7769049489395128E-2</v>
      </c>
      <c r="X37" s="25">
        <v>38</v>
      </c>
      <c r="Y37" s="3">
        <v>46</v>
      </c>
      <c r="Z37" s="3">
        <f>X37/Y37</f>
        <v>0.82608695652173914</v>
      </c>
      <c r="AA37" s="41">
        <f t="shared" si="12"/>
        <v>54.301075268817215</v>
      </c>
      <c r="AB37" s="41">
        <f t="shared" si="13"/>
        <v>45.6989247311828</v>
      </c>
      <c r="AC37" s="41">
        <f t="shared" si="14"/>
        <v>0</v>
      </c>
      <c r="AD37" s="19" t="s">
        <v>15</v>
      </c>
      <c r="AE37" s="50">
        <f t="shared" si="2"/>
        <v>-4.6699653881823497E-2</v>
      </c>
      <c r="AG37" s="28">
        <v>44</v>
      </c>
      <c r="AH37" s="28">
        <v>30</v>
      </c>
      <c r="AI37" s="28">
        <f t="shared" si="8"/>
        <v>60</v>
      </c>
      <c r="AJ37" s="28">
        <v>19</v>
      </c>
      <c r="AK37" s="36">
        <f t="shared" si="9"/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54">
        <f t="shared" si="3"/>
        <v>78.818337604678817</v>
      </c>
      <c r="R38" s="3">
        <f t="shared" si="4"/>
        <v>0.27620545073375258</v>
      </c>
      <c r="S38" s="3">
        <f t="shared" si="5"/>
        <v>-2304.0680279088856</v>
      </c>
      <c r="T38" s="26">
        <f t="shared" si="6"/>
        <v>0.18183909367991258</v>
      </c>
      <c r="U38" s="26">
        <f t="shared" si="7"/>
        <v>2306.3119187713241</v>
      </c>
      <c r="V38" s="3">
        <f t="shared" si="0"/>
        <v>-2697.0682179651526</v>
      </c>
      <c r="W38" s="3">
        <f t="shared" si="1"/>
        <v>-9.7323826280211134E-2</v>
      </c>
      <c r="X38" s="25">
        <v>38</v>
      </c>
      <c r="Y38" s="3">
        <v>46</v>
      </c>
      <c r="Z38" s="3">
        <f>X38/Y38</f>
        <v>0.82608695652173914</v>
      </c>
      <c r="AA38" s="41">
        <f t="shared" si="12"/>
        <v>54.301075268817215</v>
      </c>
      <c r="AB38" s="41">
        <f t="shared" si="13"/>
        <v>45.6989247311828</v>
      </c>
      <c r="AC38" s="41">
        <f t="shared" si="14"/>
        <v>0</v>
      </c>
      <c r="AD38" s="19" t="s">
        <v>15</v>
      </c>
      <c r="AE38" s="50">
        <f t="shared" si="2"/>
        <v>-4.6699653881823497E-2</v>
      </c>
      <c r="AG38" s="28">
        <v>45</v>
      </c>
      <c r="AH38" s="28">
        <v>30</v>
      </c>
      <c r="AI38" s="28">
        <f t="shared" si="8"/>
        <v>60</v>
      </c>
      <c r="AJ38" s="28">
        <v>20</v>
      </c>
      <c r="AK38" s="36">
        <f t="shared" si="9"/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54">
        <f t="shared" si="3"/>
        <v>78.470915827066293</v>
      </c>
      <c r="R39" s="3">
        <f t="shared" si="4"/>
        <v>0.30761071333863699</v>
      </c>
      <c r="S39" s="3">
        <f t="shared" si="5"/>
        <v>-2088.615542388332</v>
      </c>
      <c r="T39" s="26">
        <f t="shared" si="6"/>
        <v>0.17364186365620907</v>
      </c>
      <c r="U39" s="26">
        <f t="shared" si="7"/>
        <v>2148.4032572018587</v>
      </c>
      <c r="V39" s="3">
        <f t="shared" si="0"/>
        <v>-2449.8545901760126</v>
      </c>
      <c r="W39" s="3">
        <f t="shared" si="1"/>
        <v>-7.8223229928887972E-2</v>
      </c>
      <c r="X39" s="25">
        <v>38</v>
      </c>
      <c r="Y39" s="3">
        <v>46</v>
      </c>
      <c r="Z39" s="3">
        <f>X39/Y39</f>
        <v>0.82608695652173914</v>
      </c>
      <c r="AA39" s="41">
        <f t="shared" si="12"/>
        <v>54.301075268817215</v>
      </c>
      <c r="AB39" s="41">
        <f t="shared" si="13"/>
        <v>45.6989247311828</v>
      </c>
      <c r="AC39" s="41">
        <f t="shared" si="14"/>
        <v>0</v>
      </c>
      <c r="AD39" s="19" t="s">
        <v>15</v>
      </c>
      <c r="AE39" s="50">
        <f t="shared" si="2"/>
        <v>-4.6699653881823497E-2</v>
      </c>
      <c r="AG39" s="28">
        <v>46</v>
      </c>
      <c r="AH39" s="28">
        <v>30</v>
      </c>
      <c r="AI39" s="28">
        <f t="shared" si="8"/>
        <v>60</v>
      </c>
      <c r="AJ39" s="28">
        <v>20</v>
      </c>
      <c r="AK39" s="36">
        <f t="shared" si="9"/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54">
        <f t="shared" si="3"/>
        <v>79.443898720139856</v>
      </c>
      <c r="R40" s="3">
        <f t="shared" si="4"/>
        <v>0.31947529884692688</v>
      </c>
      <c r="S40" s="3">
        <f t="shared" si="5"/>
        <v>-2290.5747024687716</v>
      </c>
      <c r="T40" s="26">
        <f t="shared" si="6"/>
        <v>0.19668928086838536</v>
      </c>
      <c r="U40" s="26">
        <f t="shared" si="7"/>
        <v>2460.8834908535505</v>
      </c>
      <c r="V40" s="3">
        <f t="shared" si="0"/>
        <v>-2931.0579366401016</v>
      </c>
      <c r="W40" s="3">
        <f t="shared" si="1"/>
        <v>-8.3875505538948472E-2</v>
      </c>
      <c r="X40" s="25">
        <v>38</v>
      </c>
      <c r="Y40" s="3">
        <v>46</v>
      </c>
      <c r="Z40" s="3">
        <f>X40/Y40</f>
        <v>0.82608695652173914</v>
      </c>
      <c r="AA40" s="41">
        <f t="shared" si="12"/>
        <v>54.301075268817215</v>
      </c>
      <c r="AB40" s="41">
        <f t="shared" si="13"/>
        <v>45.6989247311828</v>
      </c>
      <c r="AC40" s="41">
        <f t="shared" si="14"/>
        <v>0</v>
      </c>
      <c r="AD40" s="19" t="s">
        <v>15</v>
      </c>
      <c r="AE40" s="50">
        <f t="shared" si="2"/>
        <v>-4.6699653881823497E-2</v>
      </c>
      <c r="AG40" s="28">
        <v>47</v>
      </c>
      <c r="AH40" s="28">
        <v>30</v>
      </c>
      <c r="AI40" s="28">
        <f t="shared" si="8"/>
        <v>60</v>
      </c>
      <c r="AJ40" s="28">
        <v>17</v>
      </c>
      <c r="AK40" s="37">
        <f t="shared" si="9"/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54">
        <f t="shared" si="3"/>
        <v>77.449750817479767</v>
      </c>
      <c r="R41" s="3">
        <f t="shared" si="4"/>
        <v>0.25749372771688894</v>
      </c>
      <c r="S41" s="3">
        <f t="shared" si="5"/>
        <v>-2238.5568345323741</v>
      </c>
      <c r="T41" s="26">
        <f t="shared" si="6"/>
        <v>0.14976</v>
      </c>
      <c r="U41" s="26">
        <f t="shared" si="7"/>
        <v>2088.2018048497557</v>
      </c>
      <c r="V41" s="3">
        <f t="shared" si="0"/>
        <v>-2275.2444739892576</v>
      </c>
      <c r="W41" s="3">
        <f t="shared" si="1"/>
        <v>-0.12451599755451397</v>
      </c>
      <c r="X41" s="25">
        <v>38</v>
      </c>
      <c r="Y41" s="3">
        <v>46</v>
      </c>
      <c r="Z41" s="3">
        <f>X41/Y41</f>
        <v>0.82608695652173914</v>
      </c>
      <c r="AA41" s="41">
        <f t="shared" si="12"/>
        <v>54.301075268817215</v>
      </c>
      <c r="AB41" s="41">
        <f t="shared" si="13"/>
        <v>45.6989247311828</v>
      </c>
      <c r="AC41" s="41">
        <f t="shared" si="14"/>
        <v>0</v>
      </c>
      <c r="AD41" s="19" t="s">
        <v>15</v>
      </c>
      <c r="AE41" s="50">
        <f t="shared" si="2"/>
        <v>-4.6699653881823497E-2</v>
      </c>
      <c r="AG41" s="28">
        <v>48</v>
      </c>
      <c r="AH41" s="28">
        <v>30</v>
      </c>
      <c r="AI41" s="28">
        <f t="shared" si="8"/>
        <v>60</v>
      </c>
      <c r="AJ41" s="28">
        <v>17</v>
      </c>
      <c r="AK41" s="36">
        <f t="shared" si="9"/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f t="shared" si="3"/>
        <v>79.897690394877699</v>
      </c>
      <c r="R42" s="3">
        <f t="shared" si="4"/>
        <v>0.32066207734359187</v>
      </c>
      <c r="S42" s="3">
        <f t="shared" si="5"/>
        <v>-2393.5946246337276</v>
      </c>
      <c r="T42" s="26">
        <f t="shared" si="6"/>
        <v>0.20753480753480755</v>
      </c>
      <c r="U42" s="26">
        <f t="shared" si="7"/>
        <v>2422.3173936450926</v>
      </c>
      <c r="V42" s="3">
        <f t="shared" si="0"/>
        <v>-2964.1895786024829</v>
      </c>
      <c r="W42" s="3">
        <f t="shared" si="1"/>
        <v>-6.6200842067544563E-2</v>
      </c>
      <c r="X42" s="25">
        <v>38</v>
      </c>
      <c r="Y42" s="3">
        <v>46</v>
      </c>
      <c r="Z42" s="3">
        <v>0.82608695652173914</v>
      </c>
      <c r="AA42" s="41">
        <f t="shared" si="12"/>
        <v>54.301075268817215</v>
      </c>
      <c r="AB42" s="41">
        <f t="shared" si="13"/>
        <v>45.6989247311828</v>
      </c>
      <c r="AC42" s="41">
        <f t="shared" si="14"/>
        <v>0</v>
      </c>
      <c r="AD42" s="19" t="s">
        <v>15</v>
      </c>
      <c r="AE42" s="50">
        <f t="shared" si="2"/>
        <v>-4.6699653881823497E-2</v>
      </c>
      <c r="AG42" s="28">
        <v>49</v>
      </c>
      <c r="AH42" s="28">
        <v>30</v>
      </c>
      <c r="AI42" s="28">
        <f t="shared" si="8"/>
        <v>60</v>
      </c>
      <c r="AJ42" s="28">
        <v>19</v>
      </c>
      <c r="AK42" s="36">
        <f t="shared" si="9"/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54">
        <f t="shared" si="3"/>
        <v>77.472397578671675</v>
      </c>
      <c r="R43" s="3">
        <f t="shared" si="4"/>
        <v>0.24356331207747997</v>
      </c>
      <c r="S43" s="3">
        <f t="shared" si="5"/>
        <v>-2613.6634764378819</v>
      </c>
      <c r="T43" s="26">
        <f t="shared" si="6"/>
        <v>0.15028844731522115</v>
      </c>
      <c r="U43" s="26">
        <f t="shared" si="7"/>
        <v>2707.4676975604593</v>
      </c>
      <c r="V43" s="3">
        <f t="shared" si="0"/>
        <v>-2956.7238423830559</v>
      </c>
      <c r="W43" s="3">
        <f t="shared" si="1"/>
        <v>-6.9247455364592023E-2</v>
      </c>
      <c r="X43" s="25">
        <v>16</v>
      </c>
      <c r="Y43" s="3">
        <v>37</v>
      </c>
      <c r="Z43" s="3">
        <f>X43/Y43</f>
        <v>0.43243243243243246</v>
      </c>
      <c r="AA43" s="41">
        <f t="shared" si="12"/>
        <v>37.323943661971832</v>
      </c>
      <c r="AB43" s="41">
        <f t="shared" si="13"/>
        <v>62.676056338028175</v>
      </c>
      <c r="AC43" s="41">
        <f t="shared" si="14"/>
        <v>0</v>
      </c>
      <c r="AD43" s="19" t="s">
        <v>16</v>
      </c>
      <c r="AE43" s="50">
        <f t="shared" si="2"/>
        <v>-0.15048590688299318</v>
      </c>
      <c r="AG43" s="28">
        <v>50</v>
      </c>
      <c r="AH43" s="28">
        <v>30</v>
      </c>
      <c r="AI43" s="28">
        <f t="shared" si="8"/>
        <v>60</v>
      </c>
      <c r="AJ43" s="28">
        <v>17</v>
      </c>
      <c r="AK43" s="37">
        <f t="shared" si="9"/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54">
        <f t="shared" si="3"/>
        <v>76.198661931678117</v>
      </c>
      <c r="R44" s="3">
        <f t="shared" si="4"/>
        <v>0.18803241221691253</v>
      </c>
      <c r="S44" s="3">
        <f t="shared" si="5"/>
        <v>-2267.1353733412557</v>
      </c>
      <c r="T44" s="26">
        <f t="shared" si="6"/>
        <v>0.1209286788040755</v>
      </c>
      <c r="U44" s="26">
        <f t="shared" si="7"/>
        <v>2402.7626923097409</v>
      </c>
      <c r="V44" s="3">
        <f t="shared" si="0"/>
        <v>-2438.3606573228813</v>
      </c>
      <c r="W44" s="3">
        <f t="shared" si="1"/>
        <v>-0.10322521023934941</v>
      </c>
      <c r="X44" s="25">
        <v>16</v>
      </c>
      <c r="Y44" s="3">
        <v>37</v>
      </c>
      <c r="Z44" s="3">
        <f>X44/Y44</f>
        <v>0.43243243243243246</v>
      </c>
      <c r="AA44" s="41">
        <f t="shared" si="12"/>
        <v>37.323943661971832</v>
      </c>
      <c r="AB44" s="41">
        <f t="shared" si="13"/>
        <v>62.676056338028175</v>
      </c>
      <c r="AC44" s="41">
        <f t="shared" si="14"/>
        <v>0</v>
      </c>
      <c r="AD44" s="19" t="s">
        <v>16</v>
      </c>
      <c r="AE44" s="50">
        <f t="shared" si="2"/>
        <v>-0.15048590688299318</v>
      </c>
      <c r="AG44" s="28">
        <v>51</v>
      </c>
      <c r="AH44" s="28">
        <v>30</v>
      </c>
      <c r="AI44" s="28">
        <f t="shared" si="8"/>
        <v>60</v>
      </c>
      <c r="AJ44" s="28">
        <v>20</v>
      </c>
      <c r="AK44" s="37">
        <f t="shared" si="9"/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54">
        <f t="shared" si="3"/>
        <v>76.317964219167962</v>
      </c>
      <c r="R45" s="3">
        <f t="shared" si="4"/>
        <v>0.19275102459016394</v>
      </c>
      <c r="S45" s="3">
        <f t="shared" si="5"/>
        <v>-1877.144618971653</v>
      </c>
      <c r="T45" s="26">
        <f t="shared" si="6"/>
        <v>0.12365628209517289</v>
      </c>
      <c r="U45" s="26">
        <f t="shared" si="7"/>
        <v>1948.3109494009307</v>
      </c>
      <c r="V45" s="3">
        <f t="shared" si="0"/>
        <v>-1997.2979591315441</v>
      </c>
      <c r="W45" s="3">
        <f t="shared" si="1"/>
        <v>-9.6685714285714291E-2</v>
      </c>
      <c r="X45" s="25">
        <v>16</v>
      </c>
      <c r="Y45" s="3">
        <v>37</v>
      </c>
      <c r="Z45" s="3">
        <f>X45/Y45</f>
        <v>0.43243243243243246</v>
      </c>
      <c r="AA45" s="41">
        <f t="shared" si="12"/>
        <v>37.323943661971832</v>
      </c>
      <c r="AB45" s="41">
        <f t="shared" si="13"/>
        <v>62.676056338028175</v>
      </c>
      <c r="AC45" s="41">
        <f t="shared" si="14"/>
        <v>0</v>
      </c>
      <c r="AD45" s="19" t="s">
        <v>16</v>
      </c>
      <c r="AE45" s="50">
        <f t="shared" si="2"/>
        <v>-0.15048590688299318</v>
      </c>
      <c r="AG45" s="28">
        <v>52</v>
      </c>
      <c r="AH45" s="28">
        <v>30</v>
      </c>
      <c r="AI45" s="28">
        <f t="shared" si="8"/>
        <v>60</v>
      </c>
      <c r="AJ45" s="28">
        <v>19</v>
      </c>
      <c r="AK45" s="37">
        <f t="shared" si="9"/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54">
        <f t="shared" si="3"/>
        <v>77.507765513110343</v>
      </c>
      <c r="R46" s="3">
        <f t="shared" si="4"/>
        <v>0.231325567272125</v>
      </c>
      <c r="S46" s="3">
        <f t="shared" si="5"/>
        <v>-2027.6076071773934</v>
      </c>
      <c r="T46" s="26">
        <f t="shared" si="6"/>
        <v>0.15110897397367315</v>
      </c>
      <c r="U46" s="26">
        <f t="shared" si="7"/>
        <v>2223.300974277262</v>
      </c>
      <c r="V46" s="3">
        <f t="shared" si="0"/>
        <v>-2429.7322829925088</v>
      </c>
      <c r="W46" s="3">
        <f t="shared" si="1"/>
        <v>-9.7397476340694011E-2</v>
      </c>
      <c r="X46" s="25">
        <v>16</v>
      </c>
      <c r="Y46" s="3">
        <v>37</v>
      </c>
      <c r="Z46" s="3">
        <f>X46/Y46</f>
        <v>0.43243243243243246</v>
      </c>
      <c r="AA46" s="41">
        <f t="shared" si="12"/>
        <v>37.323943661971832</v>
      </c>
      <c r="AB46" s="41">
        <f t="shared" si="13"/>
        <v>62.676056338028175</v>
      </c>
      <c r="AC46" s="41">
        <f t="shared" si="14"/>
        <v>0</v>
      </c>
      <c r="AD46" s="19" t="s">
        <v>16</v>
      </c>
      <c r="AE46" s="50">
        <f t="shared" si="2"/>
        <v>-0.15048590688299318</v>
      </c>
      <c r="AG46" s="28">
        <v>53</v>
      </c>
      <c r="AH46" s="28">
        <v>30</v>
      </c>
      <c r="AI46" s="28">
        <f t="shared" si="8"/>
        <v>60</v>
      </c>
      <c r="AJ46" s="28">
        <v>15</v>
      </c>
      <c r="AK46" s="37">
        <f t="shared" si="9"/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54">
        <f t="shared" si="3"/>
        <v>76.528302277829553</v>
      </c>
      <c r="R47" s="3">
        <f t="shared" si="4"/>
        <v>0.20486743871612484</v>
      </c>
      <c r="S47" s="3">
        <f t="shared" si="5"/>
        <v>-2291.0813409839548</v>
      </c>
      <c r="T47" s="26">
        <f t="shared" si="6"/>
        <v>0.12847926267281107</v>
      </c>
      <c r="U47" s="26">
        <f t="shared" si="7"/>
        <v>2175.5196058770775</v>
      </c>
      <c r="V47" s="3">
        <f t="shared" si="0"/>
        <v>-2253.8695967111917</v>
      </c>
      <c r="W47" s="3">
        <f t="shared" si="1"/>
        <v>-0.12595231028000395</v>
      </c>
      <c r="X47" s="25">
        <v>16</v>
      </c>
      <c r="Y47" s="3">
        <v>37</v>
      </c>
      <c r="Z47" s="3">
        <f>X47/Y47</f>
        <v>0.43243243243243246</v>
      </c>
      <c r="AA47" s="41">
        <f t="shared" si="12"/>
        <v>37.323943661971832</v>
      </c>
      <c r="AB47" s="41">
        <f t="shared" si="13"/>
        <v>62.676056338028175</v>
      </c>
      <c r="AC47" s="41">
        <f t="shared" si="14"/>
        <v>0</v>
      </c>
      <c r="AD47" s="19" t="s">
        <v>16</v>
      </c>
      <c r="AE47" s="50">
        <f t="shared" si="2"/>
        <v>-0.15048590688299318</v>
      </c>
      <c r="AG47" s="28">
        <v>54</v>
      </c>
      <c r="AH47" s="28">
        <v>30</v>
      </c>
      <c r="AI47" s="28">
        <f t="shared" si="8"/>
        <v>60</v>
      </c>
      <c r="AJ47" s="28">
        <v>20</v>
      </c>
      <c r="AK47" s="37">
        <f t="shared" si="9"/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f t="shared" si="3"/>
        <v>78.630882587473408</v>
      </c>
      <c r="R48" s="3">
        <f t="shared" si="4"/>
        <v>0.28272949544343184</v>
      </c>
      <c r="S48" s="3">
        <f t="shared" si="5"/>
        <v>-2710.1710132158591</v>
      </c>
      <c r="T48" s="26">
        <f t="shared" si="6"/>
        <v>0.17741410572318564</v>
      </c>
      <c r="U48" s="26">
        <f t="shared" si="7"/>
        <v>2860.4802627064801</v>
      </c>
      <c r="V48" s="3">
        <f t="shared" si="0"/>
        <v>-3309.6765455204372</v>
      </c>
      <c r="W48" s="3">
        <f t="shared" si="1"/>
        <v>-4.7143649473100388E-2</v>
      </c>
      <c r="X48" s="25">
        <v>16</v>
      </c>
      <c r="Y48" s="3">
        <v>37</v>
      </c>
      <c r="Z48" s="3">
        <v>0.43243243243243246</v>
      </c>
      <c r="AA48" s="41">
        <f t="shared" si="12"/>
        <v>37.323943661971832</v>
      </c>
      <c r="AB48" s="41">
        <f t="shared" si="13"/>
        <v>62.676056338028175</v>
      </c>
      <c r="AC48" s="41">
        <f t="shared" si="14"/>
        <v>0</v>
      </c>
      <c r="AD48" s="19" t="s">
        <v>16</v>
      </c>
      <c r="AE48" s="50">
        <f t="shared" si="2"/>
        <v>-0.15048590688299318</v>
      </c>
      <c r="AG48" s="28">
        <v>55</v>
      </c>
      <c r="AH48" s="28">
        <v>30</v>
      </c>
      <c r="AI48" s="28">
        <f t="shared" si="8"/>
        <v>60</v>
      </c>
      <c r="AJ48" s="28">
        <v>18</v>
      </c>
      <c r="AK48" s="37">
        <f t="shared" si="9"/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54">
        <f t="shared" si="3"/>
        <v>76.996401228187366</v>
      </c>
      <c r="R49" s="3">
        <f t="shared" si="4"/>
        <v>0.20686383698387162</v>
      </c>
      <c r="S49" s="3">
        <f t="shared" si="5"/>
        <v>-2512.1669784845649</v>
      </c>
      <c r="T49" s="26">
        <f t="shared" si="6"/>
        <v>0.13926042486231313</v>
      </c>
      <c r="U49" s="26">
        <f t="shared" si="7"/>
        <v>2870.523626255128</v>
      </c>
      <c r="V49" s="3">
        <f t="shared" si="0"/>
        <v>-3072.5129255437278</v>
      </c>
      <c r="W49" s="3">
        <f t="shared" si="1"/>
        <v>-7.4837395188464856E-2</v>
      </c>
      <c r="X49" s="25">
        <v>16</v>
      </c>
      <c r="Y49" s="3">
        <v>40</v>
      </c>
      <c r="Z49" s="3">
        <f>X49/Y49</f>
        <v>0.4</v>
      </c>
      <c r="AA49" s="41">
        <f t="shared" si="12"/>
        <v>36.034115138592746</v>
      </c>
      <c r="AB49" s="41">
        <f t="shared" si="13"/>
        <v>57.569296375266518</v>
      </c>
      <c r="AC49" s="41">
        <f t="shared" si="14"/>
        <v>6.3965884861407236</v>
      </c>
      <c r="AD49" s="19" t="s">
        <v>17</v>
      </c>
      <c r="AE49" s="50">
        <f t="shared" si="2"/>
        <v>5.9796026590770365E-2</v>
      </c>
      <c r="AG49" s="28">
        <v>56</v>
      </c>
      <c r="AH49" s="28">
        <v>26</v>
      </c>
      <c r="AI49" s="28">
        <f t="shared" si="8"/>
        <v>52</v>
      </c>
      <c r="AJ49" s="28">
        <v>10</v>
      </c>
      <c r="AK49" s="37">
        <f t="shared" si="9"/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54">
        <f t="shared" si="3"/>
        <v>75.507423156393415</v>
      </c>
      <c r="R50" s="3">
        <f t="shared" si="4"/>
        <v>0.16027969487831456</v>
      </c>
      <c r="S50" s="3">
        <f t="shared" si="5"/>
        <v>-2436.1033227712596</v>
      </c>
      <c r="T50" s="26">
        <f t="shared" si="6"/>
        <v>0.10520041722545075</v>
      </c>
      <c r="U50" s="26">
        <f t="shared" si="7"/>
        <v>2703.3399301193658</v>
      </c>
      <c r="V50" s="3">
        <f t="shared" si="0"/>
        <v>-2610.6062000665665</v>
      </c>
      <c r="W50" s="3">
        <f t="shared" si="1"/>
        <v>-0.13002745921498951</v>
      </c>
      <c r="X50" s="25">
        <v>16</v>
      </c>
      <c r="Y50" s="3">
        <v>40</v>
      </c>
      <c r="Z50" s="3">
        <f>X50/Y50</f>
        <v>0.4</v>
      </c>
      <c r="AA50" s="41">
        <f t="shared" si="12"/>
        <v>36.034115138592746</v>
      </c>
      <c r="AB50" s="41">
        <f t="shared" si="13"/>
        <v>57.569296375266518</v>
      </c>
      <c r="AC50" s="41">
        <f t="shared" si="14"/>
        <v>6.3965884861407236</v>
      </c>
      <c r="AD50" s="19" t="s">
        <v>17</v>
      </c>
      <c r="AE50" s="50">
        <f t="shared" si="2"/>
        <v>5.9796026590770365E-2</v>
      </c>
      <c r="AG50" s="28">
        <v>57</v>
      </c>
      <c r="AH50" s="28">
        <v>30</v>
      </c>
      <c r="AI50" s="28">
        <f t="shared" si="8"/>
        <v>60</v>
      </c>
      <c r="AJ50" s="28">
        <v>19</v>
      </c>
      <c r="AK50" s="37">
        <f t="shared" si="9"/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54">
        <f t="shared" si="3"/>
        <v>75.192550788443512</v>
      </c>
      <c r="R51" s="3">
        <f t="shared" si="4"/>
        <v>0.15090898393834207</v>
      </c>
      <c r="S51" s="3">
        <f t="shared" si="5"/>
        <v>-1913.6148425456947</v>
      </c>
      <c r="T51" s="26">
        <f t="shared" si="6"/>
        <v>9.8081702887005295E-2</v>
      </c>
      <c r="U51" s="26">
        <f t="shared" si="7"/>
        <v>2101.6983079828033</v>
      </c>
      <c r="V51" s="3">
        <f t="shared" si="0"/>
        <v>-1988.0222394098196</v>
      </c>
      <c r="W51" s="3">
        <f t="shared" si="1"/>
        <v>-0.1288305190744215</v>
      </c>
      <c r="X51" s="25">
        <v>16</v>
      </c>
      <c r="Y51" s="3">
        <v>40</v>
      </c>
      <c r="Z51" s="3">
        <f>X51/Y51</f>
        <v>0.4</v>
      </c>
      <c r="AA51" s="41">
        <f t="shared" si="12"/>
        <v>36.034115138592746</v>
      </c>
      <c r="AB51" s="41">
        <f t="shared" si="13"/>
        <v>57.569296375266518</v>
      </c>
      <c r="AC51" s="41">
        <f t="shared" si="14"/>
        <v>6.3965884861407236</v>
      </c>
      <c r="AD51" s="19" t="s">
        <v>17</v>
      </c>
      <c r="AE51" s="50">
        <f t="shared" si="2"/>
        <v>5.9796026590770365E-2</v>
      </c>
      <c r="AG51" s="28">
        <v>58</v>
      </c>
      <c r="AH51" s="28">
        <v>30</v>
      </c>
      <c r="AI51" s="28">
        <f t="shared" si="8"/>
        <v>60</v>
      </c>
      <c r="AJ51" s="28">
        <v>19</v>
      </c>
      <c r="AK51" s="37">
        <f t="shared" si="9"/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54">
        <f t="shared" si="3"/>
        <v>75.487000337981044</v>
      </c>
      <c r="R52" s="3">
        <f t="shared" si="4"/>
        <v>0.16288480254059318</v>
      </c>
      <c r="S52" s="3">
        <f t="shared" si="5"/>
        <v>-2405.080636134689</v>
      </c>
      <c r="T52" s="26">
        <f t="shared" si="6"/>
        <v>0.10473733326014163</v>
      </c>
      <c r="U52" s="26">
        <f t="shared" si="7"/>
        <v>2440.6327959044647</v>
      </c>
      <c r="V52" s="3">
        <f t="shared" si="0"/>
        <v>-2358.699436621836</v>
      </c>
      <c r="W52" s="3">
        <f t="shared" si="1"/>
        <v>-0.14195139133497711</v>
      </c>
      <c r="X52" s="25">
        <v>16</v>
      </c>
      <c r="Y52" s="3">
        <v>40</v>
      </c>
      <c r="Z52" s="3">
        <f>X52/Y52</f>
        <v>0.4</v>
      </c>
      <c r="AA52" s="41">
        <f t="shared" si="12"/>
        <v>36.034115138592746</v>
      </c>
      <c r="AB52" s="41">
        <f t="shared" si="13"/>
        <v>57.569296375266518</v>
      </c>
      <c r="AC52" s="41">
        <f t="shared" si="14"/>
        <v>6.3965884861407236</v>
      </c>
      <c r="AD52" s="19" t="s">
        <v>17</v>
      </c>
      <c r="AE52" s="50">
        <f t="shared" si="2"/>
        <v>5.9796026590770365E-2</v>
      </c>
      <c r="AG52" s="28">
        <v>59</v>
      </c>
      <c r="AH52" s="28">
        <v>30</v>
      </c>
      <c r="AI52" s="28">
        <f t="shared" si="8"/>
        <v>60</v>
      </c>
      <c r="AJ52" s="28">
        <v>18</v>
      </c>
      <c r="AK52" s="37">
        <f t="shared" si="9"/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f t="shared" si="3"/>
        <v>75.217503613957319</v>
      </c>
      <c r="R53" s="3">
        <f t="shared" si="4"/>
        <v>0.15852980189123272</v>
      </c>
      <c r="S53" s="3">
        <f t="shared" si="5"/>
        <v>-2991.6290622098422</v>
      </c>
      <c r="T53" s="26">
        <f t="shared" si="6"/>
        <v>9.8646549811404485E-2</v>
      </c>
      <c r="U53" s="26">
        <f t="shared" si="7"/>
        <v>3024.0893762512301</v>
      </c>
      <c r="V53" s="3">
        <f t="shared" si="0"/>
        <v>-2860.6841635106775</v>
      </c>
      <c r="W53" s="3">
        <f t="shared" si="1"/>
        <v>-0.1211943793911007</v>
      </c>
      <c r="X53" s="25">
        <v>16</v>
      </c>
      <c r="Y53" s="3">
        <v>40</v>
      </c>
      <c r="Z53" s="3">
        <v>0.4</v>
      </c>
      <c r="AA53" s="41">
        <f t="shared" si="12"/>
        <v>36.034115138592746</v>
      </c>
      <c r="AB53" s="41">
        <f t="shared" si="13"/>
        <v>57.569296375266518</v>
      </c>
      <c r="AC53" s="41">
        <f t="shared" si="14"/>
        <v>6.3965884861407236</v>
      </c>
      <c r="AD53" s="19" t="s">
        <v>17</v>
      </c>
      <c r="AE53" s="50">
        <f t="shared" si="2"/>
        <v>5.9796026590770365E-2</v>
      </c>
      <c r="AG53" s="28">
        <v>60</v>
      </c>
      <c r="AH53" s="28">
        <v>30</v>
      </c>
      <c r="AI53" s="28">
        <f t="shared" si="8"/>
        <v>60</v>
      </c>
      <c r="AJ53" s="28">
        <v>21</v>
      </c>
      <c r="AK53" s="37">
        <f t="shared" si="9"/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5">(L54-H54)/(L54+H54)</f>
        <v>0.10797530553105708</v>
      </c>
      <c r="P54" s="23">
        <f t="shared" ref="P54:P64" si="16">((M54+H54)-(L54+F54))/((M54+H54)+(L54+F54))</f>
        <v>0.10291918600871204</v>
      </c>
      <c r="Q54" s="54">
        <f t="shared" si="3"/>
        <v>77.972771242983086</v>
      </c>
      <c r="R54" s="3">
        <f t="shared" si="4"/>
        <v>0.31172704786847083</v>
      </c>
      <c r="S54" s="3">
        <f t="shared" si="5"/>
        <v>-1935.1694565601792</v>
      </c>
      <c r="T54" s="26">
        <f t="shared" si="6"/>
        <v>0.16195275590551181</v>
      </c>
      <c r="U54" s="26">
        <f t="shared" si="7"/>
        <v>2129.7693667520798</v>
      </c>
      <c r="V54" s="3">
        <f t="shared" si="0"/>
        <v>-2371.4061949365741</v>
      </c>
      <c r="W54" s="3">
        <f t="shared" si="1"/>
        <v>-5.8357425848591923E-2</v>
      </c>
      <c r="X54" s="25">
        <v>22</v>
      </c>
      <c r="Y54" s="3">
        <v>44</v>
      </c>
      <c r="Z54" s="3">
        <f t="shared" ref="Z54:Z64" si="17">X54/Y54</f>
        <v>0.5</v>
      </c>
      <c r="AA54" s="41">
        <f t="shared" si="12"/>
        <v>17.11340206185567</v>
      </c>
      <c r="AB54" s="41">
        <f t="shared" si="13"/>
        <v>82.88659793814432</v>
      </c>
      <c r="AC54" s="41">
        <f t="shared" si="14"/>
        <v>0</v>
      </c>
      <c r="AD54" s="19" t="s">
        <v>18</v>
      </c>
      <c r="AE54" s="50">
        <f t="shared" si="2"/>
        <v>-0.41027926509072754</v>
      </c>
      <c r="AG54" s="28">
        <v>61</v>
      </c>
      <c r="AH54" s="28">
        <v>30</v>
      </c>
      <c r="AI54" s="28">
        <f t="shared" si="8"/>
        <v>60</v>
      </c>
      <c r="AJ54" s="28">
        <v>30</v>
      </c>
      <c r="AK54" s="37">
        <f t="shared" si="9"/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5"/>
        <v>4.0090344438170528E-2</v>
      </c>
      <c r="P55" s="23">
        <f t="shared" si="16"/>
        <v>0.10016575893914278</v>
      </c>
      <c r="Q55" s="54">
        <f t="shared" si="3"/>
        <v>73.490839186810931</v>
      </c>
      <c r="R55" s="3">
        <f t="shared" si="4"/>
        <v>0.24847515248475149</v>
      </c>
      <c r="S55" s="3">
        <f t="shared" si="5"/>
        <v>-3502.7075830403901</v>
      </c>
      <c r="T55" s="26">
        <f t="shared" si="6"/>
        <v>6.0133091349062313E-2</v>
      </c>
      <c r="U55" s="26">
        <f t="shared" si="7"/>
        <v>3438.6469884405274</v>
      </c>
      <c r="V55" s="3">
        <f t="shared" si="0"/>
        <v>-2671.2795697392412</v>
      </c>
      <c r="W55" s="3">
        <f t="shared" si="1"/>
        <v>-0.10675441634915137</v>
      </c>
      <c r="X55" s="25">
        <v>12</v>
      </c>
      <c r="Y55" s="3">
        <v>36</v>
      </c>
      <c r="Z55" s="3">
        <f t="shared" si="17"/>
        <v>0.33333333333333331</v>
      </c>
      <c r="AA55" s="41">
        <f t="shared" si="12"/>
        <v>42.553191489361694</v>
      </c>
      <c r="AB55" s="41">
        <f t="shared" si="13"/>
        <v>45.531914893617014</v>
      </c>
      <c r="AC55" s="41">
        <f t="shared" si="14"/>
        <v>11.914893617021274</v>
      </c>
      <c r="AD55" s="19" t="s">
        <v>20</v>
      </c>
      <c r="AE55" s="50">
        <f t="shared" si="2"/>
        <v>9.727091505487534E-2</v>
      </c>
      <c r="AG55" s="28">
        <v>62</v>
      </c>
      <c r="AH55" s="28">
        <v>30</v>
      </c>
      <c r="AI55" s="28">
        <f t="shared" si="8"/>
        <v>60</v>
      </c>
      <c r="AJ55" s="28">
        <v>10</v>
      </c>
      <c r="AK55" s="37">
        <f t="shared" si="9"/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5"/>
        <v>4.493130337913108E-2</v>
      </c>
      <c r="P56" s="23">
        <f t="shared" si="16"/>
        <v>0.10770471964501815</v>
      </c>
      <c r="Q56" s="54">
        <f t="shared" si="3"/>
        <v>73.819462432283473</v>
      </c>
      <c r="R56" s="3">
        <f t="shared" si="4"/>
        <v>0.29891304347826086</v>
      </c>
      <c r="S56" s="3">
        <f t="shared" si="5"/>
        <v>-3058.1651561741382</v>
      </c>
      <c r="T56" s="26">
        <f t="shared" si="6"/>
        <v>6.739382687398468E-2</v>
      </c>
      <c r="U56" s="26">
        <f t="shared" si="7"/>
        <v>2990.8753828194772</v>
      </c>
      <c r="V56" s="3">
        <f t="shared" si="0"/>
        <v>-2410.6749678229721</v>
      </c>
      <c r="W56" s="3">
        <f t="shared" si="1"/>
        <v>-0.12343275445837551</v>
      </c>
      <c r="X56" s="25">
        <v>12</v>
      </c>
      <c r="Y56" s="3">
        <v>36</v>
      </c>
      <c r="Z56" s="3">
        <f t="shared" si="17"/>
        <v>0.33333333333333331</v>
      </c>
      <c r="AA56" s="41">
        <f t="shared" si="12"/>
        <v>42.553191489361694</v>
      </c>
      <c r="AB56" s="41">
        <f t="shared" si="13"/>
        <v>45.531914893617014</v>
      </c>
      <c r="AC56" s="41">
        <f t="shared" si="14"/>
        <v>11.914893617021274</v>
      </c>
      <c r="AD56" s="19" t="s">
        <v>20</v>
      </c>
      <c r="AE56" s="50">
        <f t="shared" si="2"/>
        <v>9.727091505487534E-2</v>
      </c>
      <c r="AG56" s="28">
        <v>63</v>
      </c>
      <c r="AH56" s="28">
        <v>30</v>
      </c>
      <c r="AI56" s="28">
        <f t="shared" si="8"/>
        <v>60</v>
      </c>
      <c r="AJ56" s="28">
        <v>18</v>
      </c>
      <c r="AK56" s="37">
        <f t="shared" si="9"/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5"/>
        <v>2.9719946656505999E-2</v>
      </c>
      <c r="P57" s="23">
        <f t="shared" si="16"/>
        <v>0.10314025232526015</v>
      </c>
      <c r="Q57" s="54">
        <f t="shared" si="3"/>
        <v>72.781862208692218</v>
      </c>
      <c r="R57" s="3">
        <f t="shared" si="4"/>
        <v>0.22549869904596703</v>
      </c>
      <c r="S57" s="3">
        <f t="shared" si="5"/>
        <v>-3119.2006677796326</v>
      </c>
      <c r="T57" s="26">
        <f t="shared" si="6"/>
        <v>4.4577796828118306E-2</v>
      </c>
      <c r="U57" s="26">
        <f t="shared" si="7"/>
        <v>2933.3430871049954</v>
      </c>
      <c r="V57" s="3">
        <f t="shared" si="0"/>
        <v>-2047.7623905447249</v>
      </c>
      <c r="W57" s="3">
        <f t="shared" si="1"/>
        <v>-0.12049467089740461</v>
      </c>
      <c r="X57" s="25">
        <v>12</v>
      </c>
      <c r="Y57" s="3">
        <v>36</v>
      </c>
      <c r="Z57" s="3">
        <f t="shared" si="17"/>
        <v>0.33333333333333331</v>
      </c>
      <c r="AA57" s="41">
        <f t="shared" si="12"/>
        <v>42.553191489361694</v>
      </c>
      <c r="AB57" s="41">
        <f t="shared" si="13"/>
        <v>45.531914893617014</v>
      </c>
      <c r="AC57" s="41">
        <f t="shared" si="14"/>
        <v>11.914893617021274</v>
      </c>
      <c r="AD57" s="19" t="s">
        <v>20</v>
      </c>
      <c r="AE57" s="50">
        <f t="shared" si="2"/>
        <v>9.727091505487534E-2</v>
      </c>
      <c r="AG57" s="28">
        <v>64</v>
      </c>
      <c r="AH57" s="28">
        <v>30</v>
      </c>
      <c r="AI57" s="28">
        <f t="shared" si="8"/>
        <v>60</v>
      </c>
      <c r="AJ57" s="28">
        <v>19</v>
      </c>
      <c r="AK57" s="37">
        <f t="shared" si="9"/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5"/>
        <v>6.5289186213904643E-2</v>
      </c>
      <c r="P58" s="23">
        <f t="shared" si="16"/>
        <v>0.13574792647855624</v>
      </c>
      <c r="Q58" s="54">
        <f t="shared" si="3"/>
        <v>75.18571581184186</v>
      </c>
      <c r="R58" s="3">
        <f t="shared" si="4"/>
        <v>0.21853741496598639</v>
      </c>
      <c r="S58" s="3">
        <f t="shared" si="5"/>
        <v>-3169.620284749743</v>
      </c>
      <c r="T58" s="26">
        <f t="shared" si="6"/>
        <v>9.7929632922647017E-2</v>
      </c>
      <c r="U58" s="26">
        <f t="shared" si="7"/>
        <v>3208.2097119040641</v>
      </c>
      <c r="V58" s="3">
        <f t="shared" si="0"/>
        <v>-2991.0860444763998</v>
      </c>
      <c r="W58" s="3">
        <f t="shared" si="1"/>
        <v>-0.126146151708808</v>
      </c>
      <c r="X58" s="25">
        <v>12</v>
      </c>
      <c r="Y58" s="3">
        <v>36</v>
      </c>
      <c r="Z58" s="3">
        <f t="shared" si="17"/>
        <v>0.33333333333333331</v>
      </c>
      <c r="AA58" s="41">
        <f t="shared" si="12"/>
        <v>42.553191489361694</v>
      </c>
      <c r="AB58" s="41">
        <f t="shared" si="13"/>
        <v>45.531914893617014</v>
      </c>
      <c r="AC58" s="41">
        <f t="shared" si="14"/>
        <v>11.914893617021274</v>
      </c>
      <c r="AD58" s="19" t="s">
        <v>20</v>
      </c>
      <c r="AE58" s="50">
        <f t="shared" si="2"/>
        <v>9.727091505487534E-2</v>
      </c>
      <c r="AG58" s="28">
        <v>65</v>
      </c>
      <c r="AH58" s="28">
        <v>30</v>
      </c>
      <c r="AI58" s="28">
        <f t="shared" si="8"/>
        <v>60</v>
      </c>
      <c r="AJ58" s="28">
        <v>17</v>
      </c>
      <c r="AK58" s="37">
        <f t="shared" si="9"/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5"/>
        <v>3.3959400493265034E-2</v>
      </c>
      <c r="P59" s="23">
        <f t="shared" si="16"/>
        <v>0.10792146242383209</v>
      </c>
      <c r="Q59" s="54">
        <f t="shared" si="3"/>
        <v>73.072525650429327</v>
      </c>
      <c r="R59" s="3">
        <f t="shared" si="4"/>
        <v>0.323923271806008</v>
      </c>
      <c r="S59" s="3">
        <f t="shared" si="5"/>
        <v>-3313.659605670523</v>
      </c>
      <c r="T59" s="26">
        <f t="shared" si="6"/>
        <v>5.0936684847047664E-2</v>
      </c>
      <c r="U59" s="26">
        <f t="shared" si="7"/>
        <v>2950.9758273041366</v>
      </c>
      <c r="V59" s="3">
        <f t="shared" si="0"/>
        <v>-2149.6159472654913</v>
      </c>
      <c r="W59" s="3">
        <f t="shared" si="1"/>
        <v>-0.13704378117330376</v>
      </c>
      <c r="X59" s="25">
        <v>12</v>
      </c>
      <c r="Y59" s="3">
        <v>36</v>
      </c>
      <c r="Z59" s="3">
        <f t="shared" si="17"/>
        <v>0.33333333333333331</v>
      </c>
      <c r="AA59" s="41">
        <f t="shared" si="12"/>
        <v>42.553191489361694</v>
      </c>
      <c r="AB59" s="41">
        <f t="shared" si="13"/>
        <v>45.531914893617014</v>
      </c>
      <c r="AC59" s="41">
        <f t="shared" si="14"/>
        <v>11.914893617021274</v>
      </c>
      <c r="AD59" s="19" t="s">
        <v>20</v>
      </c>
      <c r="AE59" s="50">
        <f t="shared" si="2"/>
        <v>9.727091505487534E-2</v>
      </c>
      <c r="AG59" s="28">
        <v>66</v>
      </c>
      <c r="AH59" s="28">
        <v>30</v>
      </c>
      <c r="AI59" s="28">
        <f t="shared" si="8"/>
        <v>60</v>
      </c>
      <c r="AJ59" s="28">
        <v>18</v>
      </c>
      <c r="AK59" s="37">
        <f t="shared" si="9"/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5"/>
        <v>6.9900886802295253E-2</v>
      </c>
      <c r="P60" s="23">
        <f t="shared" si="16"/>
        <v>0.14533622559652928</v>
      </c>
      <c r="Q60" s="54">
        <f t="shared" si="3"/>
        <v>75.491780135475366</v>
      </c>
      <c r="R60" s="3">
        <f t="shared" si="4"/>
        <v>0.19105555819590322</v>
      </c>
      <c r="S60" s="3">
        <f t="shared" si="5"/>
        <v>-3130.6209378077419</v>
      </c>
      <c r="T60" s="26">
        <f t="shared" si="6"/>
        <v>0.10484677244077374</v>
      </c>
      <c r="U60" s="26">
        <f t="shared" si="7"/>
        <v>3102.8530598645998</v>
      </c>
      <c r="V60" s="3">
        <f t="shared" si="0"/>
        <v>-2979.7382836985116</v>
      </c>
      <c r="W60" s="3">
        <f t="shared" si="1"/>
        <v>-0.12125107112253641</v>
      </c>
      <c r="X60" s="25">
        <v>20</v>
      </c>
      <c r="Y60" s="3">
        <v>25</v>
      </c>
      <c r="Z60" s="3">
        <f t="shared" si="17"/>
        <v>0.8</v>
      </c>
      <c r="AA60" s="41">
        <f t="shared" si="12"/>
        <v>37.810945273631845</v>
      </c>
      <c r="AB60" s="41">
        <f t="shared" si="13"/>
        <v>53.482587064676622</v>
      </c>
      <c r="AC60" s="41">
        <f t="shared" si="14"/>
        <v>8.7064676616915424</v>
      </c>
      <c r="AD60" s="19" t="s">
        <v>21</v>
      </c>
      <c r="AE60" s="50">
        <f t="shared" si="2"/>
        <v>0.10742331222009945</v>
      </c>
      <c r="AG60" s="28">
        <v>67</v>
      </c>
      <c r="AH60" s="28">
        <v>30</v>
      </c>
      <c r="AI60" s="28">
        <f t="shared" si="8"/>
        <v>60</v>
      </c>
      <c r="AJ60" s="28">
        <v>16</v>
      </c>
      <c r="AK60" s="37">
        <f t="shared" si="9"/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5"/>
        <v>8.686018169731885E-2</v>
      </c>
      <c r="P61" s="23">
        <f t="shared" si="16"/>
        <v>0.16685646114635866</v>
      </c>
      <c r="Q61" s="54">
        <f t="shared" si="3"/>
        <v>76.606800070053765</v>
      </c>
      <c r="R61" s="3">
        <f t="shared" si="4"/>
        <v>0.22261343631097733</v>
      </c>
      <c r="S61" s="3">
        <f t="shared" si="5"/>
        <v>-2443.0321561338292</v>
      </c>
      <c r="T61" s="26">
        <f t="shared" si="6"/>
        <v>0.13028305544784799</v>
      </c>
      <c r="U61" s="26">
        <f t="shared" si="7"/>
        <v>2424.1614816032552</v>
      </c>
      <c r="V61" s="3">
        <f t="shared" si="0"/>
        <v>-2511.6016718668384</v>
      </c>
      <c r="W61" s="3">
        <f t="shared" si="1"/>
        <v>-0.15013428051633024</v>
      </c>
      <c r="X61" s="25">
        <v>20</v>
      </c>
      <c r="Y61" s="3">
        <v>25</v>
      </c>
      <c r="Z61" s="3">
        <f t="shared" si="17"/>
        <v>0.8</v>
      </c>
      <c r="AA61" s="41">
        <f t="shared" si="12"/>
        <v>37.810945273631845</v>
      </c>
      <c r="AB61" s="41">
        <f t="shared" si="13"/>
        <v>53.482587064676622</v>
      </c>
      <c r="AC61" s="41">
        <f t="shared" si="14"/>
        <v>8.7064676616915424</v>
      </c>
      <c r="AD61" s="19" t="s">
        <v>21</v>
      </c>
      <c r="AE61" s="50">
        <f t="shared" si="2"/>
        <v>0.10742331222009945</v>
      </c>
      <c r="AG61" s="28">
        <v>68</v>
      </c>
      <c r="AH61" s="28">
        <v>30</v>
      </c>
      <c r="AI61" s="28">
        <f t="shared" si="8"/>
        <v>60</v>
      </c>
      <c r="AJ61" s="28">
        <v>15</v>
      </c>
      <c r="AK61" s="37">
        <f t="shared" si="9"/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5"/>
        <v>7.8674424487730835E-2</v>
      </c>
      <c r="P62" s="23">
        <f t="shared" si="16"/>
        <v>0.1730260672459388</v>
      </c>
      <c r="Q62" s="54">
        <f t="shared" si="3"/>
        <v>76.070652980484581</v>
      </c>
      <c r="R62" s="3">
        <f t="shared" si="4"/>
        <v>0.17581547854598906</v>
      </c>
      <c r="S62" s="3">
        <f t="shared" si="5"/>
        <v>-2110.5639759553455</v>
      </c>
      <c r="T62" s="26">
        <f t="shared" si="6"/>
        <v>0.11800417378106622</v>
      </c>
      <c r="U62" s="26">
        <f t="shared" si="7"/>
        <v>2106.3773271767918</v>
      </c>
      <c r="V62" s="3">
        <f t="shared" si="0"/>
        <v>-2129.4923612633038</v>
      </c>
      <c r="W62" s="3">
        <f t="shared" si="1"/>
        <v>-0.14179329777598873</v>
      </c>
      <c r="X62" s="25">
        <v>20</v>
      </c>
      <c r="Y62" s="3">
        <v>25</v>
      </c>
      <c r="Z62" s="3">
        <f t="shared" si="17"/>
        <v>0.8</v>
      </c>
      <c r="AA62" s="41">
        <f t="shared" si="12"/>
        <v>37.810945273631845</v>
      </c>
      <c r="AB62" s="41">
        <f t="shared" si="13"/>
        <v>53.482587064676622</v>
      </c>
      <c r="AC62" s="41">
        <f t="shared" si="14"/>
        <v>8.7064676616915424</v>
      </c>
      <c r="AD62" s="19" t="s">
        <v>21</v>
      </c>
      <c r="AE62" s="50">
        <f t="shared" si="2"/>
        <v>0.10742331222009945</v>
      </c>
      <c r="AG62" s="28">
        <v>69</v>
      </c>
      <c r="AH62" s="28">
        <v>30</v>
      </c>
      <c r="AI62" s="28">
        <f t="shared" si="8"/>
        <v>60</v>
      </c>
      <c r="AJ62" s="28">
        <v>12</v>
      </c>
      <c r="AK62" s="37">
        <f t="shared" si="9"/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5"/>
        <v>9.8550156739811906E-2</v>
      </c>
      <c r="P63" s="23">
        <f t="shared" si="16"/>
        <v>0.19182450715114033</v>
      </c>
      <c r="Q63" s="54">
        <f t="shared" si="3"/>
        <v>77.36602333969428</v>
      </c>
      <c r="R63" s="3">
        <f t="shared" si="4"/>
        <v>0.20049426020408162</v>
      </c>
      <c r="S63" s="3">
        <f t="shared" si="5"/>
        <v>-2775.4922977136371</v>
      </c>
      <c r="T63" s="26">
        <f t="shared" si="6"/>
        <v>0.14781799480824803</v>
      </c>
      <c r="U63" s="26">
        <f t="shared" si="7"/>
        <v>2699.2766726579835</v>
      </c>
      <c r="V63" s="3">
        <f t="shared" si="0"/>
        <v>-2960.4799410472942</v>
      </c>
      <c r="W63" s="3">
        <f t="shared" si="1"/>
        <v>-0.15930729439988006</v>
      </c>
      <c r="X63" s="25">
        <v>20</v>
      </c>
      <c r="Y63" s="3">
        <v>25</v>
      </c>
      <c r="Z63" s="3">
        <f t="shared" si="17"/>
        <v>0.8</v>
      </c>
      <c r="AA63" s="41">
        <f t="shared" si="12"/>
        <v>37.810945273631845</v>
      </c>
      <c r="AB63" s="41">
        <f t="shared" si="13"/>
        <v>53.482587064676622</v>
      </c>
      <c r="AC63" s="41">
        <f t="shared" si="14"/>
        <v>8.7064676616915424</v>
      </c>
      <c r="AD63" s="19" t="s">
        <v>21</v>
      </c>
      <c r="AE63" s="50">
        <f t="shared" si="2"/>
        <v>0.10742331222009945</v>
      </c>
      <c r="AG63" s="28">
        <v>70</v>
      </c>
      <c r="AH63" s="28">
        <v>30</v>
      </c>
      <c r="AI63" s="28">
        <f t="shared" si="8"/>
        <v>60</v>
      </c>
      <c r="AJ63" s="28">
        <v>15</v>
      </c>
      <c r="AK63" s="37">
        <f t="shared" si="9"/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5"/>
        <v>7.5224763855695917E-2</v>
      </c>
      <c r="P64" s="23">
        <f t="shared" si="16"/>
        <v>0.178516228748068</v>
      </c>
      <c r="Q64" s="54">
        <f t="shared" si="3"/>
        <v>75.843573482246725</v>
      </c>
      <c r="R64" s="3">
        <f t="shared" si="4"/>
        <v>0.18938742765457567</v>
      </c>
      <c r="S64" s="3">
        <f t="shared" si="5"/>
        <v>-2515.5224803297115</v>
      </c>
      <c r="T64" s="26">
        <f t="shared" si="6"/>
        <v>0.11283072546230441</v>
      </c>
      <c r="U64" s="26">
        <f t="shared" si="7"/>
        <v>2356.5451406667348</v>
      </c>
      <c r="V64" s="3">
        <f t="shared" si="0"/>
        <v>-2332.1174711607582</v>
      </c>
      <c r="W64" s="3">
        <f t="shared" si="1"/>
        <v>-0.16654904728299225</v>
      </c>
      <c r="X64" s="25">
        <v>20</v>
      </c>
      <c r="Y64" s="3">
        <v>25</v>
      </c>
      <c r="Z64" s="3">
        <f t="shared" si="17"/>
        <v>0.8</v>
      </c>
      <c r="AA64" s="41">
        <f t="shared" si="12"/>
        <v>37.810945273631845</v>
      </c>
      <c r="AB64" s="41">
        <f t="shared" si="13"/>
        <v>53.482587064676622</v>
      </c>
      <c r="AC64" s="41">
        <f t="shared" si="14"/>
        <v>8.7064676616915424</v>
      </c>
      <c r="AD64" s="19" t="s">
        <v>21</v>
      </c>
      <c r="AE64" s="50">
        <f t="shared" si="2"/>
        <v>0.10742331222009945</v>
      </c>
      <c r="AG64" s="28">
        <v>71</v>
      </c>
      <c r="AH64" s="28">
        <v>30</v>
      </c>
      <c r="AI64" s="28">
        <f t="shared" si="8"/>
        <v>60</v>
      </c>
      <c r="AJ64" s="28">
        <v>17</v>
      </c>
      <c r="AK64" s="37">
        <f t="shared" si="9"/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f t="shared" si="3"/>
        <v>77.551160528589207</v>
      </c>
      <c r="R65" s="3">
        <f t="shared" si="4"/>
        <v>0.28822754005272766</v>
      </c>
      <c r="S65" s="3">
        <f t="shared" si="5"/>
        <v>-3032.0789061275664</v>
      </c>
      <c r="T65" s="26">
        <f t="shared" si="6"/>
        <v>0.15212059046514739</v>
      </c>
      <c r="U65" s="26">
        <f t="shared" si="7"/>
        <v>3027.9565716832863</v>
      </c>
      <c r="V65" s="3">
        <f t="shared" si="0"/>
        <v>-3281.9926472635193</v>
      </c>
      <c r="W65" s="3">
        <f t="shared" si="1"/>
        <v>-0.11152683839401353</v>
      </c>
      <c r="X65" s="25">
        <v>20</v>
      </c>
      <c r="Y65" s="3">
        <v>25</v>
      </c>
      <c r="Z65" s="3">
        <v>0.8</v>
      </c>
      <c r="AA65" s="41">
        <f t="shared" si="12"/>
        <v>37.810945273631845</v>
      </c>
      <c r="AB65" s="41">
        <f t="shared" si="13"/>
        <v>53.482587064676622</v>
      </c>
      <c r="AC65" s="41">
        <f t="shared" si="14"/>
        <v>8.7064676616915424</v>
      </c>
      <c r="AD65" s="19" t="s">
        <v>21</v>
      </c>
      <c r="AE65" s="50">
        <f t="shared" si="2"/>
        <v>0.10742331222009945</v>
      </c>
      <c r="AG65" s="28">
        <v>72</v>
      </c>
      <c r="AH65" s="28">
        <v>30</v>
      </c>
      <c r="AI65" s="28">
        <f t="shared" si="8"/>
        <v>60</v>
      </c>
      <c r="AJ65" s="28">
        <v>19</v>
      </c>
      <c r="AK65" s="37">
        <f t="shared" si="9"/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54">
        <f t="shared" si="3"/>
        <v>75.765115423977676</v>
      </c>
      <c r="R66" s="3">
        <f t="shared" si="4"/>
        <v>0.1995294117647059</v>
      </c>
      <c r="S66" s="3">
        <f t="shared" si="5"/>
        <v>-3169.1072429729525</v>
      </c>
      <c r="T66" s="26">
        <f t="shared" si="6"/>
        <v>0.11104805971452268</v>
      </c>
      <c r="U66" s="26">
        <f t="shared" si="7"/>
        <v>3083.3566485604974</v>
      </c>
      <c r="V66" s="3">
        <f t="shared" ref="V66:V129" si="18">(L66*(1-H66)*(L66-H66))^(1/3)</f>
        <v>-3024.0834231812541</v>
      </c>
      <c r="W66" s="3">
        <f t="shared" ref="W66:W129" si="19">(L66-M66)/(L66+M66)</f>
        <v>-0.12416346290758935</v>
      </c>
      <c r="X66" s="25">
        <v>12</v>
      </c>
      <c r="Y66" s="3">
        <v>39</v>
      </c>
      <c r="Z66" s="3">
        <f>X66/Y66</f>
        <v>0.30769230769230771</v>
      </c>
      <c r="AA66" s="41">
        <f t="shared" si="12"/>
        <v>43.333333333333336</v>
      </c>
      <c r="AB66" s="41">
        <f t="shared" si="13"/>
        <v>56.666666666666679</v>
      </c>
      <c r="AC66" s="41">
        <f t="shared" si="14"/>
        <v>0</v>
      </c>
      <c r="AD66" s="19" t="s">
        <v>22</v>
      </c>
      <c r="AE66" s="50">
        <f t="shared" ref="AE66:AE129" si="20">INDEX($AP$2:$AP$94,MATCH($A66,$AO$2:$AO$94,0))</f>
        <v>0.19177055868495108</v>
      </c>
      <c r="AG66" s="28">
        <v>73</v>
      </c>
      <c r="AH66" s="28">
        <v>30</v>
      </c>
      <c r="AI66" s="28">
        <f t="shared" si="8"/>
        <v>60</v>
      </c>
      <c r="AJ66" s="28">
        <v>16</v>
      </c>
      <c r="AK66" s="37">
        <f t="shared" si="9"/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54">
        <f t="shared" ref="Q67:Q130" si="21">100*SQRT(O67+0.5)</f>
        <v>77.175822117839971</v>
      </c>
      <c r="R67" s="3">
        <f t="shared" ref="R67:R130" si="22">2.5*((L67 - H67) / (L67 + 6*H67 -7.5*F67 +1))</f>
        <v>0.24719957773737611</v>
      </c>
      <c r="S67" s="3">
        <f t="shared" ref="S67:S130" si="23">(2*(M67-H67)/(M67+H67+1))-(N67/2)</f>
        <v>-2361.0354254909512</v>
      </c>
      <c r="T67" s="26">
        <f t="shared" ref="T67:T130" si="24">(L67 - H67)*1.5 / (L67 + H67 + 0.5)</f>
        <v>0.14340799546356678</v>
      </c>
      <c r="U67" s="26">
        <f t="shared" ref="U67:U130" si="25">(SQRT((H67*H67)+(G67*G67)+(L67*L67)))/3</f>
        <v>2366.448769311894</v>
      </c>
      <c r="V67" s="3">
        <f t="shared" si="18"/>
        <v>-2531.8462748176307</v>
      </c>
      <c r="W67" s="3">
        <f t="shared" si="19"/>
        <v>-0.13980409617097062</v>
      </c>
      <c r="X67" s="25">
        <v>12</v>
      </c>
      <c r="Y67" s="3">
        <v>39</v>
      </c>
      <c r="Z67" s="3">
        <f>X67/Y67</f>
        <v>0.30769230769230771</v>
      </c>
      <c r="AA67" s="41">
        <f t="shared" si="12"/>
        <v>43.333333333333336</v>
      </c>
      <c r="AB67" s="41">
        <f t="shared" si="13"/>
        <v>56.666666666666679</v>
      </c>
      <c r="AC67" s="41">
        <f t="shared" si="14"/>
        <v>0</v>
      </c>
      <c r="AD67" s="19" t="s">
        <v>22</v>
      </c>
      <c r="AE67" s="50">
        <f t="shared" si="20"/>
        <v>0.19177055868495108</v>
      </c>
      <c r="AG67" s="28">
        <v>74</v>
      </c>
      <c r="AH67" s="28">
        <v>30</v>
      </c>
      <c r="AI67" s="28">
        <f t="shared" ref="AI67:AI85" si="26">AH67*2</f>
        <v>60</v>
      </c>
      <c r="AJ67" s="28">
        <v>20</v>
      </c>
      <c r="AK67" s="37">
        <f t="shared" ref="AK67:AK85" si="27">AJ67/AI67</f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54">
        <f t="shared" si="21"/>
        <v>75.002084346557766</v>
      </c>
      <c r="R68" s="3">
        <f t="shared" si="22"/>
        <v>0.13947779513501452</v>
      </c>
      <c r="S68" s="3">
        <f t="shared" si="23"/>
        <v>-2045.6251896813353</v>
      </c>
      <c r="T68" s="26">
        <f t="shared" si="24"/>
        <v>9.3791033577190014E-2</v>
      </c>
      <c r="U68" s="26">
        <f t="shared" si="25"/>
        <v>2127.0474319529826</v>
      </c>
      <c r="V68" s="3">
        <f t="shared" si="18"/>
        <v>-1996.5463729963649</v>
      </c>
      <c r="W68" s="3">
        <f t="shared" si="19"/>
        <v>-0.12637532133676094</v>
      </c>
      <c r="X68" s="25">
        <v>12</v>
      </c>
      <c r="Y68" s="3">
        <v>39</v>
      </c>
      <c r="Z68" s="3">
        <f>X68/Y68</f>
        <v>0.30769230769230771</v>
      </c>
      <c r="AA68" s="41">
        <f t="shared" si="12"/>
        <v>43.333333333333336</v>
      </c>
      <c r="AB68" s="41">
        <f t="shared" si="13"/>
        <v>56.666666666666679</v>
      </c>
      <c r="AC68" s="41">
        <f t="shared" si="14"/>
        <v>0</v>
      </c>
      <c r="AD68" s="19" t="s">
        <v>22</v>
      </c>
      <c r="AE68" s="50">
        <f t="shared" si="20"/>
        <v>0.19177055868495108</v>
      </c>
      <c r="AG68" s="28">
        <v>75</v>
      </c>
      <c r="AH68" s="28">
        <v>30</v>
      </c>
      <c r="AI68" s="28">
        <f t="shared" si="26"/>
        <v>60</v>
      </c>
      <c r="AJ68" s="28">
        <v>15</v>
      </c>
      <c r="AK68" s="37">
        <f t="shared" si="27"/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54">
        <f t="shared" si="21"/>
        <v>76.766040699648769</v>
      </c>
      <c r="R69" s="3">
        <f t="shared" si="22"/>
        <v>0.18221574344023325</v>
      </c>
      <c r="S69" s="3">
        <f t="shared" si="23"/>
        <v>-2703.0405040146275</v>
      </c>
      <c r="T69" s="26">
        <f t="shared" si="24"/>
        <v>0.13394745499835503</v>
      </c>
      <c r="U69" s="26">
        <f t="shared" si="25"/>
        <v>2818.0917893733222</v>
      </c>
      <c r="V69" s="3">
        <f t="shared" si="18"/>
        <v>-2987.2542549797149</v>
      </c>
      <c r="W69" s="3">
        <f t="shared" si="19"/>
        <v>-0.14340626848018923</v>
      </c>
      <c r="X69" s="25">
        <v>12</v>
      </c>
      <c r="Y69" s="3">
        <v>39</v>
      </c>
      <c r="Z69" s="3">
        <f>X69/Y69</f>
        <v>0.30769230769230771</v>
      </c>
      <c r="AA69" s="41">
        <f t="shared" si="12"/>
        <v>43.333333333333336</v>
      </c>
      <c r="AB69" s="41">
        <f t="shared" si="13"/>
        <v>56.666666666666679</v>
      </c>
      <c r="AC69" s="41">
        <f t="shared" si="14"/>
        <v>0</v>
      </c>
      <c r="AD69" s="19" t="s">
        <v>22</v>
      </c>
      <c r="AE69" s="50">
        <f t="shared" si="20"/>
        <v>0.19177055868495108</v>
      </c>
      <c r="AG69" s="28">
        <v>76</v>
      </c>
      <c r="AH69" s="28">
        <v>30</v>
      </c>
      <c r="AI69" s="28">
        <f t="shared" si="26"/>
        <v>60</v>
      </c>
      <c r="AJ69" s="28">
        <v>16</v>
      </c>
      <c r="AK69" s="37">
        <f t="shared" si="27"/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54">
        <f t="shared" si="21"/>
        <v>76.770566018255224</v>
      </c>
      <c r="R70" s="3">
        <f t="shared" si="22"/>
        <v>0.22056034249173576</v>
      </c>
      <c r="S70" s="3">
        <f t="shared" si="23"/>
        <v>-2539.5308664759618</v>
      </c>
      <c r="T70" s="26">
        <f t="shared" si="24"/>
        <v>0.13405061206565297</v>
      </c>
      <c r="U70" s="26">
        <f t="shared" si="25"/>
        <v>2435.604853008796</v>
      </c>
      <c r="V70" s="3">
        <f t="shared" si="18"/>
        <v>-2558.2381821050549</v>
      </c>
      <c r="W70" s="3">
        <f t="shared" si="19"/>
        <v>-0.14832618025751074</v>
      </c>
      <c r="X70" s="25">
        <v>12</v>
      </c>
      <c r="Y70" s="3">
        <v>39</v>
      </c>
      <c r="Z70" s="3">
        <f>X70/Y70</f>
        <v>0.30769230769230771</v>
      </c>
      <c r="AA70" s="41">
        <f t="shared" si="12"/>
        <v>43.333333333333336</v>
      </c>
      <c r="AB70" s="41">
        <f t="shared" si="13"/>
        <v>56.666666666666679</v>
      </c>
      <c r="AC70" s="41">
        <f t="shared" si="14"/>
        <v>0</v>
      </c>
      <c r="AD70" s="19" t="s">
        <v>22</v>
      </c>
      <c r="AE70" s="50">
        <f t="shared" si="20"/>
        <v>0.19177055868495108</v>
      </c>
      <c r="AG70" s="28">
        <v>77</v>
      </c>
      <c r="AH70" s="28">
        <v>30</v>
      </c>
      <c r="AI70" s="28">
        <f t="shared" si="26"/>
        <v>60</v>
      </c>
      <c r="AJ70" s="28">
        <v>15</v>
      </c>
      <c r="AK70" s="37">
        <f t="shared" si="27"/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f t="shared" si="21"/>
        <v>79.237947386292262</v>
      </c>
      <c r="R71" s="3">
        <f t="shared" si="22"/>
        <v>0.32964685779381053</v>
      </c>
      <c r="S71" s="3">
        <f t="shared" si="23"/>
        <v>-2874.0545529122232</v>
      </c>
      <c r="T71" s="26">
        <f t="shared" si="24"/>
        <v>0.19178901827219588</v>
      </c>
      <c r="U71" s="26">
        <f t="shared" si="25"/>
        <v>2911.5999038329428</v>
      </c>
      <c r="V71" s="3">
        <f t="shared" si="18"/>
        <v>-3428.4433462628608</v>
      </c>
      <c r="W71" s="3">
        <f t="shared" si="19"/>
        <v>-9.7657976137870084E-2</v>
      </c>
      <c r="X71" s="25">
        <v>12</v>
      </c>
      <c r="Y71" s="3">
        <v>39</v>
      </c>
      <c r="Z71" s="3">
        <v>0.30769230769230771</v>
      </c>
      <c r="AA71" s="41">
        <f t="shared" si="12"/>
        <v>43.333333333333336</v>
      </c>
      <c r="AB71" s="41">
        <f t="shared" si="13"/>
        <v>56.666666666666679</v>
      </c>
      <c r="AC71" s="41">
        <f t="shared" si="14"/>
        <v>0</v>
      </c>
      <c r="AD71" s="19" t="s">
        <v>22</v>
      </c>
      <c r="AE71" s="50">
        <f t="shared" si="20"/>
        <v>0.19177055868495108</v>
      </c>
      <c r="AG71" s="28">
        <v>78</v>
      </c>
      <c r="AH71" s="28">
        <v>30</v>
      </c>
      <c r="AI71" s="28">
        <f t="shared" si="26"/>
        <v>60</v>
      </c>
      <c r="AJ71" s="28">
        <v>20</v>
      </c>
      <c r="AK71" s="37">
        <f t="shared" si="27"/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8">(L72-H72)/(L72+H72)</f>
        <v>9.0570841084891801E-2</v>
      </c>
      <c r="P72" s="23">
        <f t="shared" ref="P72:P78" si="29">((M72+H72)-(L72+F72))/((M72+H72)+(L72+F72))</f>
        <v>0.14347738287560582</v>
      </c>
      <c r="Q72" s="54">
        <f t="shared" si="21"/>
        <v>76.848607084636996</v>
      </c>
      <c r="R72" s="3">
        <f t="shared" si="22"/>
        <v>0.19971500129544864</v>
      </c>
      <c r="S72" s="3">
        <f t="shared" si="23"/>
        <v>-2726.1402966625465</v>
      </c>
      <c r="T72" s="26">
        <f t="shared" si="24"/>
        <v>0.13584961080922309</v>
      </c>
      <c r="U72" s="26">
        <f t="shared" si="25"/>
        <v>2709.1765456602411</v>
      </c>
      <c r="V72" s="3">
        <f t="shared" si="18"/>
        <v>-2881.1942856990318</v>
      </c>
      <c r="W72" s="3">
        <f t="shared" si="19"/>
        <v>-9.077551020408163E-2</v>
      </c>
      <c r="X72" s="25">
        <v>25</v>
      </c>
      <c r="Y72" s="3">
        <v>35</v>
      </c>
      <c r="Z72" s="3">
        <f t="shared" ref="Z72:Z78" si="30">X72/Y72</f>
        <v>0.7142857142857143</v>
      </c>
      <c r="AA72" s="41">
        <f t="shared" si="12"/>
        <v>48.421052631578945</v>
      </c>
      <c r="AB72" s="41">
        <f t="shared" si="13"/>
        <v>42.105263157894733</v>
      </c>
      <c r="AC72" s="41">
        <f t="shared" si="14"/>
        <v>9.4736842105263168</v>
      </c>
      <c r="AD72" s="19" t="s">
        <v>26</v>
      </c>
      <c r="AE72" s="50">
        <f t="shared" si="20"/>
        <v>7.287496003245264E-2</v>
      </c>
      <c r="AG72" s="28">
        <v>79</v>
      </c>
      <c r="AH72" s="28">
        <v>30</v>
      </c>
      <c r="AI72" s="28">
        <f t="shared" si="26"/>
        <v>60</v>
      </c>
      <c r="AJ72" s="28">
        <v>18</v>
      </c>
      <c r="AK72" s="37">
        <f t="shared" si="27"/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8"/>
        <v>0.11202150812956088</v>
      </c>
      <c r="P73" s="23">
        <f t="shared" si="29"/>
        <v>0.17586469989827061</v>
      </c>
      <c r="Q73" s="54">
        <f t="shared" si="21"/>
        <v>78.231803515549927</v>
      </c>
      <c r="R73" s="3">
        <f t="shared" si="22"/>
        <v>0.23993638258198971</v>
      </c>
      <c r="S73" s="3">
        <f t="shared" si="23"/>
        <v>-2154.0002162629758</v>
      </c>
      <c r="T73" s="26">
        <f t="shared" si="24"/>
        <v>0.16802150675286437</v>
      </c>
      <c r="U73" s="26">
        <f t="shared" si="25"/>
        <v>2062.5516289834354</v>
      </c>
      <c r="V73" s="3">
        <f t="shared" si="18"/>
        <v>-2361.8405501520688</v>
      </c>
      <c r="W73" s="3">
        <f t="shared" si="19"/>
        <v>-0.14186919581110452</v>
      </c>
      <c r="X73" s="25">
        <v>25</v>
      </c>
      <c r="Y73" s="3">
        <v>35</v>
      </c>
      <c r="Z73" s="3">
        <f t="shared" si="30"/>
        <v>0.7142857142857143</v>
      </c>
      <c r="AA73" s="41">
        <f t="shared" si="12"/>
        <v>48.421052631578945</v>
      </c>
      <c r="AB73" s="41">
        <f t="shared" si="13"/>
        <v>42.105263157894733</v>
      </c>
      <c r="AC73" s="41">
        <f t="shared" si="14"/>
        <v>9.4736842105263168</v>
      </c>
      <c r="AD73" s="19" t="s">
        <v>26</v>
      </c>
      <c r="AE73" s="50">
        <f t="shared" si="20"/>
        <v>7.287496003245264E-2</v>
      </c>
      <c r="AG73" s="28">
        <v>80</v>
      </c>
      <c r="AH73" s="28">
        <v>30</v>
      </c>
      <c r="AI73" s="28">
        <f t="shared" si="26"/>
        <v>60</v>
      </c>
      <c r="AJ73" s="28">
        <v>12</v>
      </c>
      <c r="AK73" s="37">
        <f t="shared" si="27"/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8"/>
        <v>7.0967741935483872E-2</v>
      </c>
      <c r="P74" s="23">
        <f t="shared" si="29"/>
        <v>0.16067596566523606</v>
      </c>
      <c r="Q74" s="54">
        <f t="shared" si="21"/>
        <v>75.562407448114286</v>
      </c>
      <c r="R74" s="3">
        <f t="shared" si="22"/>
        <v>0.15306412222411542</v>
      </c>
      <c r="S74" s="3">
        <f t="shared" si="23"/>
        <v>-2057.6307336799537</v>
      </c>
      <c r="T74" s="26">
        <f t="shared" si="24"/>
        <v>0.10644460535843592</v>
      </c>
      <c r="U74" s="26">
        <f t="shared" si="25"/>
        <v>2016.8841205075605</v>
      </c>
      <c r="V74" s="3">
        <f t="shared" si="18"/>
        <v>-1977.3769427692848</v>
      </c>
      <c r="W74" s="3">
        <f t="shared" si="19"/>
        <v>-0.11519634504514305</v>
      </c>
      <c r="X74" s="25">
        <v>25</v>
      </c>
      <c r="Y74" s="3">
        <v>35</v>
      </c>
      <c r="Z74" s="3">
        <f t="shared" si="30"/>
        <v>0.7142857142857143</v>
      </c>
      <c r="AA74" s="41">
        <f t="shared" si="12"/>
        <v>48.421052631578945</v>
      </c>
      <c r="AB74" s="41">
        <f t="shared" si="13"/>
        <v>42.105263157894733</v>
      </c>
      <c r="AC74" s="41">
        <f t="shared" si="14"/>
        <v>9.4736842105263168</v>
      </c>
      <c r="AD74" s="19" t="s">
        <v>26</v>
      </c>
      <c r="AE74" s="50">
        <f t="shared" si="20"/>
        <v>7.287496003245264E-2</v>
      </c>
      <c r="AG74" s="28">
        <v>81</v>
      </c>
      <c r="AH74" s="28">
        <v>30</v>
      </c>
      <c r="AI74" s="28">
        <f t="shared" si="26"/>
        <v>60</v>
      </c>
      <c r="AJ74" s="28">
        <v>11</v>
      </c>
      <c r="AK74" s="37">
        <f t="shared" si="27"/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8"/>
        <v>9.3624884508777331E-2</v>
      </c>
      <c r="P75" s="23">
        <f t="shared" si="29"/>
        <v>0.15059871046975745</v>
      </c>
      <c r="Q75" s="54">
        <f t="shared" si="21"/>
        <v>77.047056044262803</v>
      </c>
      <c r="R75" s="3">
        <f t="shared" si="22"/>
        <v>0.23955870764381404</v>
      </c>
      <c r="S75" s="3">
        <f t="shared" si="23"/>
        <v>-1760.070704375667</v>
      </c>
      <c r="T75" s="26">
        <f t="shared" si="24"/>
        <v>0.14042651474324427</v>
      </c>
      <c r="U75" s="26">
        <f t="shared" si="25"/>
        <v>1728.4466372375452</v>
      </c>
      <c r="V75" s="3">
        <f t="shared" si="18"/>
        <v>-1851.9630038620569</v>
      </c>
      <c r="W75" s="3">
        <f t="shared" si="19"/>
        <v>-0.12353449339750709</v>
      </c>
      <c r="X75" s="25">
        <v>25</v>
      </c>
      <c r="Y75" s="3">
        <v>35</v>
      </c>
      <c r="Z75" s="3">
        <f t="shared" si="30"/>
        <v>0.7142857142857143</v>
      </c>
      <c r="AA75" s="41">
        <f t="shared" si="12"/>
        <v>48.421052631578945</v>
      </c>
      <c r="AB75" s="41">
        <f t="shared" si="13"/>
        <v>42.105263157894733</v>
      </c>
      <c r="AC75" s="41">
        <f t="shared" si="14"/>
        <v>9.4736842105263168</v>
      </c>
      <c r="AD75" s="19" t="s">
        <v>26</v>
      </c>
      <c r="AE75" s="50">
        <f t="shared" si="20"/>
        <v>7.287496003245264E-2</v>
      </c>
      <c r="AG75" s="28">
        <v>82</v>
      </c>
      <c r="AH75" s="28">
        <v>30</v>
      </c>
      <c r="AI75" s="28">
        <f t="shared" si="26"/>
        <v>60</v>
      </c>
      <c r="AJ75" s="28">
        <v>16</v>
      </c>
      <c r="AK75" s="37">
        <f t="shared" si="27"/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8"/>
        <v>0.10943856794141578</v>
      </c>
      <c r="P76" s="23">
        <f t="shared" si="29"/>
        <v>0.1231413612565445</v>
      </c>
      <c r="Q76" s="54">
        <f t="shared" si="21"/>
        <v>78.066546480641492</v>
      </c>
      <c r="R76" s="3">
        <f t="shared" si="22"/>
        <v>0.27384709355594011</v>
      </c>
      <c r="S76" s="3">
        <f t="shared" si="23"/>
        <v>-2481.1327025263354</v>
      </c>
      <c r="T76" s="26">
        <f t="shared" si="24"/>
        <v>0.16414950419527077</v>
      </c>
      <c r="U76" s="26">
        <f t="shared" si="25"/>
        <v>2629.8035625836728</v>
      </c>
      <c r="V76" s="3">
        <f t="shared" si="18"/>
        <v>-2950.5387126103178</v>
      </c>
      <c r="W76" s="3">
        <f t="shared" si="19"/>
        <v>-7.5749872902897808E-2</v>
      </c>
      <c r="X76" s="25">
        <v>18</v>
      </c>
      <c r="Y76" s="3">
        <v>28</v>
      </c>
      <c r="Z76" s="3">
        <f t="shared" si="30"/>
        <v>0.6428571428571429</v>
      </c>
      <c r="AA76" s="41">
        <f t="shared" si="12"/>
        <v>35.452793834296727</v>
      </c>
      <c r="AB76" s="41">
        <f t="shared" si="13"/>
        <v>53.564547206165692</v>
      </c>
      <c r="AC76" s="41">
        <f t="shared" si="14"/>
        <v>10.98265895953757</v>
      </c>
      <c r="AD76" s="19" t="s">
        <v>27</v>
      </c>
      <c r="AE76" s="50">
        <f t="shared" si="20"/>
        <v>7.2066665102056726E-2</v>
      </c>
      <c r="AG76" s="28">
        <v>83</v>
      </c>
      <c r="AH76" s="28">
        <v>30</v>
      </c>
      <c r="AI76" s="28">
        <f t="shared" si="26"/>
        <v>60</v>
      </c>
      <c r="AJ76" s="28">
        <v>16</v>
      </c>
      <c r="AK76" s="37">
        <f t="shared" si="27"/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8"/>
        <v>0.10247718383311603</v>
      </c>
      <c r="P77" s="23">
        <f t="shared" si="29"/>
        <v>0.14487205319363289</v>
      </c>
      <c r="Q77" s="54">
        <f t="shared" si="21"/>
        <v>77.619403748876863</v>
      </c>
      <c r="R77" s="3">
        <f t="shared" si="22"/>
        <v>0.22213429798779108</v>
      </c>
      <c r="S77" s="3">
        <f t="shared" si="23"/>
        <v>-1891.115438761145</v>
      </c>
      <c r="T77" s="26">
        <f t="shared" si="24"/>
        <v>0.15370575581774329</v>
      </c>
      <c r="U77" s="26">
        <f t="shared" si="25"/>
        <v>2028.2491628660091</v>
      </c>
      <c r="V77" s="3">
        <f t="shared" si="18"/>
        <v>-2252.9284488001713</v>
      </c>
      <c r="W77" s="3">
        <f t="shared" si="19"/>
        <v>-9.1631754216349767E-2</v>
      </c>
      <c r="X77" s="25">
        <v>18</v>
      </c>
      <c r="Y77" s="3">
        <v>28</v>
      </c>
      <c r="Z77" s="3">
        <f t="shared" si="30"/>
        <v>0.6428571428571429</v>
      </c>
      <c r="AA77" s="41">
        <f t="shared" si="12"/>
        <v>35.452793834296727</v>
      </c>
      <c r="AB77" s="41">
        <f t="shared" si="13"/>
        <v>53.564547206165692</v>
      </c>
      <c r="AC77" s="41">
        <f t="shared" si="14"/>
        <v>10.98265895953757</v>
      </c>
      <c r="AD77" s="19" t="s">
        <v>27</v>
      </c>
      <c r="AE77" s="50">
        <f t="shared" si="20"/>
        <v>7.2066665102056726E-2</v>
      </c>
      <c r="AG77" s="28">
        <v>84</v>
      </c>
      <c r="AH77" s="28">
        <v>30</v>
      </c>
      <c r="AI77" s="28">
        <f t="shared" si="26"/>
        <v>60</v>
      </c>
      <c r="AJ77" s="28">
        <v>17</v>
      </c>
      <c r="AK77" s="37">
        <f t="shared" si="27"/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8"/>
        <v>0.1006596628389934</v>
      </c>
      <c r="P78" s="23">
        <f t="shared" si="29"/>
        <v>0.14257166052582276</v>
      </c>
      <c r="Q78" s="54">
        <f t="shared" si="21"/>
        <v>77.502236279928951</v>
      </c>
      <c r="R78" s="3">
        <f t="shared" si="22"/>
        <v>0.23166891587944219</v>
      </c>
      <c r="S78" s="3">
        <f t="shared" si="23"/>
        <v>-2098.10957481692</v>
      </c>
      <c r="T78" s="26">
        <f t="shared" si="24"/>
        <v>0.1509802723996824</v>
      </c>
      <c r="U78" s="26">
        <f t="shared" si="25"/>
        <v>2169.9213247386542</v>
      </c>
      <c r="V78" s="3">
        <f t="shared" si="18"/>
        <v>-2390.5065714269263</v>
      </c>
      <c r="W78" s="3">
        <f t="shared" si="19"/>
        <v>-9.6470116325711994E-2</v>
      </c>
      <c r="X78" s="25">
        <v>18</v>
      </c>
      <c r="Y78" s="3">
        <v>28</v>
      </c>
      <c r="Z78" s="3">
        <f t="shared" si="30"/>
        <v>0.6428571428571429</v>
      </c>
      <c r="AA78" s="41">
        <f t="shared" si="12"/>
        <v>35.452793834296727</v>
      </c>
      <c r="AB78" s="41">
        <f t="shared" si="13"/>
        <v>53.564547206165692</v>
      </c>
      <c r="AC78" s="41">
        <f t="shared" si="14"/>
        <v>10.98265895953757</v>
      </c>
      <c r="AD78" s="19" t="s">
        <v>27</v>
      </c>
      <c r="AE78" s="50">
        <f t="shared" si="20"/>
        <v>7.2066665102056726E-2</v>
      </c>
      <c r="AG78" s="28">
        <v>85</v>
      </c>
      <c r="AH78" s="28">
        <v>30</v>
      </c>
      <c r="AI78" s="28">
        <f t="shared" si="26"/>
        <v>60</v>
      </c>
      <c r="AJ78" s="28">
        <v>18</v>
      </c>
      <c r="AK78" s="37">
        <f t="shared" si="27"/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f t="shared" si="21"/>
        <v>80.717979745658013</v>
      </c>
      <c r="R79" s="3">
        <f t="shared" si="22"/>
        <v>0.40602383993188595</v>
      </c>
      <c r="S79" s="3">
        <f t="shared" si="23"/>
        <v>-2505.0925822383747</v>
      </c>
      <c r="T79" s="26">
        <f t="shared" si="24"/>
        <v>0.22729755225659104</v>
      </c>
      <c r="U79" s="26">
        <f t="shared" si="25"/>
        <v>2690.7269567080853</v>
      </c>
      <c r="V79" s="3">
        <f t="shared" si="18"/>
        <v>-3355.7333086128574</v>
      </c>
      <c r="W79" s="3">
        <f t="shared" si="19"/>
        <v>-5.3851174934725847E-2</v>
      </c>
      <c r="X79" s="25">
        <v>18</v>
      </c>
      <c r="Y79" s="3">
        <v>28</v>
      </c>
      <c r="Z79" s="3">
        <v>0.6428571428571429</v>
      </c>
      <c r="AA79" s="41">
        <f t="shared" si="12"/>
        <v>35.452793834296727</v>
      </c>
      <c r="AB79" s="41">
        <f t="shared" si="13"/>
        <v>53.564547206165692</v>
      </c>
      <c r="AC79" s="41">
        <f t="shared" si="14"/>
        <v>10.98265895953757</v>
      </c>
      <c r="AD79" s="19" t="s">
        <v>27</v>
      </c>
      <c r="AE79" s="50">
        <f t="shared" si="20"/>
        <v>7.2066665102056726E-2</v>
      </c>
      <c r="AG79" s="28">
        <v>86</v>
      </c>
      <c r="AH79" s="28">
        <v>30</v>
      </c>
      <c r="AI79" s="28">
        <f t="shared" si="26"/>
        <v>60</v>
      </c>
      <c r="AJ79" s="28">
        <v>16</v>
      </c>
      <c r="AK79" s="37">
        <f t="shared" si="27"/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31">(L80-H80)/(L80+H80)</f>
        <v>7.6338706688901248E-2</v>
      </c>
      <c r="P80" s="23">
        <f t="shared" ref="P80:P87" si="32">((M80+H80)-(L80+F80))/((M80+H80)+(L80+F80))</f>
        <v>0.12651413189771199</v>
      </c>
      <c r="Q80" s="54">
        <f t="shared" si="21"/>
        <v>75.916974827037279</v>
      </c>
      <c r="R80" s="3">
        <f t="shared" si="22"/>
        <v>0.18487772043975767</v>
      </c>
      <c r="S80" s="3">
        <f t="shared" si="23"/>
        <v>-2698.7016810308046</v>
      </c>
      <c r="T80" s="26">
        <f t="shared" si="24"/>
        <v>0.11450275603316504</v>
      </c>
      <c r="U80" s="26">
        <f t="shared" si="25"/>
        <v>2891.5445123094105</v>
      </c>
      <c r="V80" s="3">
        <f t="shared" si="18"/>
        <v>-2878.7384418079932</v>
      </c>
      <c r="W80" s="3">
        <f t="shared" si="19"/>
        <v>-7.3672460532610423E-2</v>
      </c>
      <c r="X80" s="25">
        <v>20</v>
      </c>
      <c r="Y80" s="3">
        <v>30</v>
      </c>
      <c r="Z80" s="3">
        <f t="shared" ref="Z80:Z87" si="33">X80/Y80</f>
        <v>0.66666666666666663</v>
      </c>
      <c r="AA80" s="41">
        <f t="shared" si="12"/>
        <v>37.500000000000007</v>
      </c>
      <c r="AB80" s="41">
        <f t="shared" si="13"/>
        <v>46.09375</v>
      </c>
      <c r="AC80" s="41">
        <f t="shared" si="14"/>
        <v>16.40625</v>
      </c>
      <c r="AD80" s="19" t="s">
        <v>28</v>
      </c>
      <c r="AE80" s="50">
        <f t="shared" si="20"/>
        <v>-0.27800315021840222</v>
      </c>
      <c r="AG80" s="28">
        <v>87</v>
      </c>
      <c r="AH80" s="28">
        <v>30</v>
      </c>
      <c r="AI80" s="28">
        <f t="shared" si="26"/>
        <v>60</v>
      </c>
      <c r="AJ80" s="28">
        <v>17</v>
      </c>
      <c r="AK80" s="37">
        <f t="shared" si="27"/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31"/>
        <v>9.4144523265600577E-2</v>
      </c>
      <c r="P81" s="23">
        <f t="shared" si="32"/>
        <v>0.13438485804416403</v>
      </c>
      <c r="Q81" s="54">
        <f t="shared" si="21"/>
        <v>77.080770835896601</v>
      </c>
      <c r="R81" s="3">
        <f t="shared" si="22"/>
        <v>0.19917582417582416</v>
      </c>
      <c r="S81" s="3">
        <f t="shared" si="23"/>
        <v>-1902.1761205650093</v>
      </c>
      <c r="T81" s="26">
        <f t="shared" si="24"/>
        <v>0.14120829576194771</v>
      </c>
      <c r="U81" s="26">
        <f t="shared" si="25"/>
        <v>2211.1111585706303</v>
      </c>
      <c r="V81" s="3">
        <f t="shared" si="18"/>
        <v>-2376.2082066805365</v>
      </c>
      <c r="W81" s="3">
        <f t="shared" si="19"/>
        <v>-6.8863194515501894E-2</v>
      </c>
      <c r="X81" s="25">
        <v>20</v>
      </c>
      <c r="Y81" s="3">
        <v>30</v>
      </c>
      <c r="Z81" s="3">
        <f t="shared" si="33"/>
        <v>0.66666666666666663</v>
      </c>
      <c r="AA81" s="41">
        <f t="shared" si="12"/>
        <v>37.500000000000007</v>
      </c>
      <c r="AB81" s="41">
        <f t="shared" si="13"/>
        <v>46.09375</v>
      </c>
      <c r="AC81" s="41">
        <f t="shared" si="14"/>
        <v>16.40625</v>
      </c>
      <c r="AD81" s="19" t="s">
        <v>28</v>
      </c>
      <c r="AE81" s="50">
        <f t="shared" si="20"/>
        <v>-0.27800315021840222</v>
      </c>
      <c r="AG81" s="28">
        <v>88</v>
      </c>
      <c r="AH81" s="28">
        <v>30</v>
      </c>
      <c r="AI81" s="28">
        <f t="shared" si="26"/>
        <v>60</v>
      </c>
      <c r="AJ81" s="28">
        <v>21</v>
      </c>
      <c r="AK81" s="37">
        <f t="shared" si="27"/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31"/>
        <v>7.5300400534045395E-2</v>
      </c>
      <c r="P82" s="23">
        <f t="shared" si="32"/>
        <v>0.13589385474860335</v>
      </c>
      <c r="Q82" s="54">
        <f t="shared" si="21"/>
        <v>75.848559678747066</v>
      </c>
      <c r="R82" s="3">
        <f t="shared" si="22"/>
        <v>0.1638391819660702</v>
      </c>
      <c r="S82" s="3">
        <f t="shared" si="23"/>
        <v>-1694.7032210474551</v>
      </c>
      <c r="T82" s="26">
        <f t="shared" si="24"/>
        <v>0.1129430612108671</v>
      </c>
      <c r="U82" s="26">
        <f t="shared" si="25"/>
        <v>1988.7634907706404</v>
      </c>
      <c r="V82" s="3">
        <f t="shared" si="18"/>
        <v>-1988.5168056417567</v>
      </c>
      <c r="W82" s="3">
        <f t="shared" si="19"/>
        <v>-7.3933540301253306E-2</v>
      </c>
      <c r="X82" s="25">
        <v>20</v>
      </c>
      <c r="Y82" s="3">
        <v>30</v>
      </c>
      <c r="Z82" s="3">
        <f t="shared" si="33"/>
        <v>0.66666666666666663</v>
      </c>
      <c r="AA82" s="41">
        <f t="shared" si="12"/>
        <v>37.500000000000007</v>
      </c>
      <c r="AB82" s="41">
        <f t="shared" si="13"/>
        <v>46.09375</v>
      </c>
      <c r="AC82" s="41">
        <f t="shared" si="14"/>
        <v>16.40625</v>
      </c>
      <c r="AD82" s="19" t="s">
        <v>28</v>
      </c>
      <c r="AE82" s="50">
        <f t="shared" si="20"/>
        <v>-0.27800315021840222</v>
      </c>
      <c r="AG82" s="28">
        <v>89</v>
      </c>
      <c r="AH82" s="28">
        <v>30</v>
      </c>
      <c r="AI82" s="28">
        <f t="shared" si="26"/>
        <v>60</v>
      </c>
      <c r="AJ82" s="28">
        <v>18</v>
      </c>
      <c r="AK82" s="37">
        <f t="shared" si="27"/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31"/>
        <v>9.4401617591305442E-2</v>
      </c>
      <c r="P83" s="23">
        <f t="shared" si="32"/>
        <v>0.13869741673645558</v>
      </c>
      <c r="Q83" s="54">
        <f t="shared" si="21"/>
        <v>77.097445975291905</v>
      </c>
      <c r="R83" s="3">
        <f t="shared" si="22"/>
        <v>0.22867813628849568</v>
      </c>
      <c r="S83" s="3">
        <f t="shared" si="23"/>
        <v>-2016.6216766602556</v>
      </c>
      <c r="T83" s="26">
        <f t="shared" si="24"/>
        <v>0.14159347949706197</v>
      </c>
      <c r="U83" s="26">
        <f t="shared" si="25"/>
        <v>2106.4216629683201</v>
      </c>
      <c r="V83" s="3">
        <f t="shared" si="18"/>
        <v>-2262.7923052432684</v>
      </c>
      <c r="W83" s="3">
        <f t="shared" si="19"/>
        <v>-9.6504955659885233E-2</v>
      </c>
      <c r="X83" s="25">
        <v>20</v>
      </c>
      <c r="Y83" s="3">
        <v>30</v>
      </c>
      <c r="Z83" s="3">
        <f t="shared" si="33"/>
        <v>0.66666666666666663</v>
      </c>
      <c r="AA83" s="41">
        <f t="shared" si="12"/>
        <v>37.500000000000007</v>
      </c>
      <c r="AB83" s="41">
        <f t="shared" si="13"/>
        <v>46.09375</v>
      </c>
      <c r="AC83" s="41">
        <f t="shared" si="14"/>
        <v>16.40625</v>
      </c>
      <c r="AD83" s="19" t="s">
        <v>28</v>
      </c>
      <c r="AE83" s="50">
        <f t="shared" si="20"/>
        <v>-0.27800315021840222</v>
      </c>
      <c r="AG83" s="28">
        <v>90</v>
      </c>
      <c r="AH83" s="28">
        <v>30</v>
      </c>
      <c r="AI83" s="28">
        <f t="shared" si="26"/>
        <v>60</v>
      </c>
      <c r="AJ83" s="28">
        <v>21</v>
      </c>
      <c r="AK83" s="37">
        <f t="shared" si="27"/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31"/>
        <v>7.2569512916584505E-2</v>
      </c>
      <c r="P84" s="23">
        <f t="shared" si="32"/>
        <v>0.14600829707578669</v>
      </c>
      <c r="Q84" s="54">
        <f t="shared" si="21"/>
        <v>75.66832315550441</v>
      </c>
      <c r="R84" s="3">
        <f t="shared" si="22"/>
        <v>0.16501502174790367</v>
      </c>
      <c r="S84" s="3">
        <f t="shared" si="23"/>
        <v>-2667.6609870221596</v>
      </c>
      <c r="T84" s="26">
        <f t="shared" si="24"/>
        <v>0.10884890313039192</v>
      </c>
      <c r="U84" s="26">
        <f t="shared" si="25"/>
        <v>2701.615360401172</v>
      </c>
      <c r="V84" s="3">
        <f t="shared" si="18"/>
        <v>-2660.0706167771646</v>
      </c>
      <c r="W84" s="3">
        <f t="shared" si="19"/>
        <v>-9.815950920245399E-2</v>
      </c>
      <c r="X84" s="25">
        <v>15</v>
      </c>
      <c r="Y84" s="3">
        <v>30</v>
      </c>
      <c r="Z84" s="3">
        <f t="shared" si="33"/>
        <v>0.5</v>
      </c>
      <c r="AA84" s="41">
        <f t="shared" si="12"/>
        <v>36.86274509803922</v>
      </c>
      <c r="AB84" s="41">
        <f t="shared" si="13"/>
        <v>56.470588235294116</v>
      </c>
      <c r="AC84" s="41">
        <f t="shared" si="14"/>
        <v>6.6666666666666679</v>
      </c>
      <c r="AD84" s="19" t="s">
        <v>29</v>
      </c>
      <c r="AE84" s="50">
        <f t="shared" si="20"/>
        <v>0.1255090219244957</v>
      </c>
      <c r="AG84" s="28">
        <v>91</v>
      </c>
      <c r="AH84" s="28">
        <v>30</v>
      </c>
      <c r="AI84" s="28">
        <f t="shared" si="26"/>
        <v>60</v>
      </c>
      <c r="AJ84" s="28">
        <v>18</v>
      </c>
      <c r="AK84" s="37">
        <f t="shared" si="27"/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31"/>
        <v>0.11626048741510188</v>
      </c>
      <c r="P85" s="23">
        <f t="shared" si="32"/>
        <v>0.15504291845493562</v>
      </c>
      <c r="Q85" s="54">
        <f t="shared" si="21"/>
        <v>78.502260312369458</v>
      </c>
      <c r="R85" s="3">
        <f t="shared" si="22"/>
        <v>0.26350739511017207</v>
      </c>
      <c r="S85" s="3">
        <f t="shared" si="23"/>
        <v>-1964.5411587135725</v>
      </c>
      <c r="T85" s="26">
        <f t="shared" si="24"/>
        <v>0.17437911978160997</v>
      </c>
      <c r="U85" s="26">
        <f t="shared" si="25"/>
        <v>1990.3803656587852</v>
      </c>
      <c r="V85" s="3">
        <f t="shared" si="18"/>
        <v>-2298.0481569985704</v>
      </c>
      <c r="W85" s="3">
        <f t="shared" si="19"/>
        <v>-0.11628887717448604</v>
      </c>
      <c r="X85" s="25">
        <v>15</v>
      </c>
      <c r="Y85" s="3">
        <v>30</v>
      </c>
      <c r="Z85" s="3">
        <f t="shared" si="33"/>
        <v>0.5</v>
      </c>
      <c r="AA85" s="41">
        <f t="shared" si="12"/>
        <v>36.86274509803922</v>
      </c>
      <c r="AB85" s="41">
        <f t="shared" si="13"/>
        <v>56.470588235294116</v>
      </c>
      <c r="AC85" s="41">
        <f t="shared" si="14"/>
        <v>6.6666666666666679</v>
      </c>
      <c r="AD85" s="19" t="s">
        <v>29</v>
      </c>
      <c r="AE85" s="50">
        <f t="shared" si="20"/>
        <v>0.1255090219244957</v>
      </c>
      <c r="AG85" s="28">
        <v>92</v>
      </c>
      <c r="AH85" s="28">
        <v>30</v>
      </c>
      <c r="AI85" s="28">
        <f t="shared" si="26"/>
        <v>60</v>
      </c>
      <c r="AJ85" s="28">
        <v>22</v>
      </c>
      <c r="AK85" s="37">
        <f t="shared" si="27"/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31"/>
        <v>8.3793593182894116E-2</v>
      </c>
      <c r="P86" s="23">
        <f t="shared" si="32"/>
        <v>0.14492404147576562</v>
      </c>
      <c r="Q86" s="54">
        <f t="shared" si="21"/>
        <v>76.406386721457665</v>
      </c>
      <c r="R86" s="3">
        <f t="shared" si="22"/>
        <v>0.19767701585883402</v>
      </c>
      <c r="S86" s="3">
        <f t="shared" si="23"/>
        <v>-1582.6304927699002</v>
      </c>
      <c r="T86" s="26">
        <f t="shared" si="24"/>
        <v>0.12568047337278107</v>
      </c>
      <c r="U86" s="26">
        <f t="shared" si="25"/>
        <v>1687.8437592252296</v>
      </c>
      <c r="V86" s="3">
        <f t="shared" si="18"/>
        <v>-1742.5987841023966</v>
      </c>
      <c r="W86" s="3">
        <f t="shared" si="19"/>
        <v>-0.10257415392656474</v>
      </c>
      <c r="X86" s="25">
        <v>15</v>
      </c>
      <c r="Y86" s="3">
        <v>30</v>
      </c>
      <c r="Z86" s="3">
        <f t="shared" si="33"/>
        <v>0.5</v>
      </c>
      <c r="AA86" s="41">
        <f t="shared" si="12"/>
        <v>36.86274509803922</v>
      </c>
      <c r="AB86" s="41">
        <f t="shared" si="13"/>
        <v>56.470588235294116</v>
      </c>
      <c r="AC86" s="41">
        <f t="shared" si="14"/>
        <v>6.6666666666666679</v>
      </c>
      <c r="AD86" s="19" t="s">
        <v>29</v>
      </c>
      <c r="AE86" s="50">
        <f t="shared" si="20"/>
        <v>0.1255090219244957</v>
      </c>
      <c r="AG86" s="28">
        <v>93</v>
      </c>
      <c r="AH86" s="28">
        <v>30</v>
      </c>
      <c r="AI86" s="28">
        <f>AH86*2</f>
        <v>60</v>
      </c>
      <c r="AJ86" s="28">
        <v>27</v>
      </c>
      <c r="AK86" s="37">
        <f>AJ86/AI86</f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31"/>
        <v>8.1481481481481488E-2</v>
      </c>
      <c r="P87" s="23">
        <f t="shared" si="32"/>
        <v>0.13622488819478953</v>
      </c>
      <c r="Q87" s="54">
        <f t="shared" si="21"/>
        <v>76.254933052326621</v>
      </c>
      <c r="R87" s="3">
        <f t="shared" si="22"/>
        <v>0.20900552090055208</v>
      </c>
      <c r="S87" s="3">
        <f t="shared" si="23"/>
        <v>-1848.1424287856073</v>
      </c>
      <c r="T87" s="26">
        <f t="shared" si="24"/>
        <v>0.12221368178324366</v>
      </c>
      <c r="U87" s="26">
        <f t="shared" si="25"/>
        <v>1913.695697393455</v>
      </c>
      <c r="V87" s="3">
        <f t="shared" si="18"/>
        <v>-1949.5492883380841</v>
      </c>
      <c r="W87" s="3">
        <f t="shared" si="19"/>
        <v>-9.8765432098765427E-2</v>
      </c>
      <c r="X87" s="25">
        <v>15</v>
      </c>
      <c r="Y87" s="3">
        <v>30</v>
      </c>
      <c r="Z87" s="3">
        <f t="shared" si="33"/>
        <v>0.5</v>
      </c>
      <c r="AA87" s="41">
        <f t="shared" si="12"/>
        <v>36.86274509803922</v>
      </c>
      <c r="AB87" s="41">
        <f t="shared" si="13"/>
        <v>56.470588235294116</v>
      </c>
      <c r="AC87" s="41">
        <f t="shared" si="14"/>
        <v>6.6666666666666679</v>
      </c>
      <c r="AD87" s="19" t="s">
        <v>29</v>
      </c>
      <c r="AE87" s="50">
        <f t="shared" si="20"/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f t="shared" si="21"/>
        <v>79.366757660820724</v>
      </c>
      <c r="R88" s="3">
        <f t="shared" si="22"/>
        <v>0.2959051724137931</v>
      </c>
      <c r="S88" s="3">
        <f t="shared" si="23"/>
        <v>-2647.6414420845977</v>
      </c>
      <c r="T88" s="26">
        <f t="shared" si="24"/>
        <v>0.19485311509532144</v>
      </c>
      <c r="U88" s="26">
        <f t="shared" si="25"/>
        <v>2802.7741416120007</v>
      </c>
      <c r="V88" s="3">
        <f t="shared" si="18"/>
        <v>-3352.72066060209</v>
      </c>
      <c r="W88" s="3">
        <f t="shared" si="19"/>
        <v>-5.0564477659405312E-2</v>
      </c>
      <c r="X88" s="25">
        <v>15</v>
      </c>
      <c r="Y88" s="3">
        <v>30</v>
      </c>
      <c r="Z88" s="3">
        <v>0.5</v>
      </c>
      <c r="AA88" s="41">
        <f t="shared" si="12"/>
        <v>36.86274509803922</v>
      </c>
      <c r="AB88" s="41">
        <f t="shared" si="13"/>
        <v>56.470588235294116</v>
      </c>
      <c r="AC88" s="41">
        <f t="shared" si="14"/>
        <v>6.6666666666666679</v>
      </c>
      <c r="AD88" s="19" t="s">
        <v>29</v>
      </c>
      <c r="AE88" s="50">
        <f t="shared" si="20"/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34">(L89-H89)/(L89+H89)</f>
        <v>0.10260631001371742</v>
      </c>
      <c r="P89" s="23">
        <f t="shared" ref="P89:P120" si="35">((M89+H89)-(L89+F89))/((M89+H89)+(L89+F89))</f>
        <v>0.17143670795956145</v>
      </c>
      <c r="Q89" s="54">
        <f t="shared" si="21"/>
        <v>77.627721209225086</v>
      </c>
      <c r="R89" s="3">
        <f t="shared" si="22"/>
        <v>0.18430908732505419</v>
      </c>
      <c r="S89" s="3">
        <f t="shared" si="23"/>
        <v>-1895.090422946038</v>
      </c>
      <c r="T89" s="26">
        <f t="shared" si="24"/>
        <v>0.15389890953981208</v>
      </c>
      <c r="U89" s="26">
        <f t="shared" si="25"/>
        <v>1898.8229687537134</v>
      </c>
      <c r="V89" s="3">
        <f t="shared" si="18"/>
        <v>-2142.1791381607713</v>
      </c>
      <c r="W89" s="3">
        <f t="shared" si="19"/>
        <v>-0.10440111420612813</v>
      </c>
      <c r="X89" s="41">
        <f t="shared" ref="X89:X120" si="36">INDEX($AJ$3:$AJ$86,MATCH($A89,$AG$3:$AG$86,0))</f>
        <v>14</v>
      </c>
      <c r="Y89" s="41">
        <f t="shared" ref="Y89:Y120" si="37">INDEX($AH$3:$AH$86,MATCH($A89,$AG$3:$AG$86,0))</f>
        <v>30</v>
      </c>
      <c r="Z89" s="3">
        <f>X89/Y89</f>
        <v>0.46666666666666667</v>
      </c>
      <c r="AA89" s="41">
        <f t="shared" si="12"/>
        <v>16.556291390728479</v>
      </c>
      <c r="AB89" s="41">
        <f t="shared" si="13"/>
        <v>83.443708609271525</v>
      </c>
      <c r="AC89" s="41">
        <f t="shared" si="14"/>
        <v>0</v>
      </c>
      <c r="AD89" s="20">
        <v>1</v>
      </c>
      <c r="AE89" s="50">
        <f t="shared" si="20"/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34"/>
        <v>0.10028653295128939</v>
      </c>
      <c r="P90" s="23">
        <f t="shared" si="35"/>
        <v>0.16296748795221611</v>
      </c>
      <c r="Q90" s="54">
        <f t="shared" si="21"/>
        <v>77.478160338981297</v>
      </c>
      <c r="R90" s="3">
        <f t="shared" si="22"/>
        <v>0.1853813559322034</v>
      </c>
      <c r="S90" s="3">
        <f t="shared" si="23"/>
        <v>-2056.6127450980393</v>
      </c>
      <c r="T90" s="26">
        <f t="shared" si="24"/>
        <v>0.1504200039070131</v>
      </c>
      <c r="U90" s="26">
        <f t="shared" si="25"/>
        <v>2005.0856451644265</v>
      </c>
      <c r="V90" s="3">
        <f t="shared" si="18"/>
        <v>-2239.4278300518254</v>
      </c>
      <c r="W90" s="3">
        <f t="shared" si="19"/>
        <v>-9.5212595051943877E-2</v>
      </c>
      <c r="X90" s="41">
        <f t="shared" si="36"/>
        <v>14</v>
      </c>
      <c r="Y90" s="41">
        <f t="shared" si="37"/>
        <v>30</v>
      </c>
      <c r="Z90" s="3">
        <f t="shared" ref="Z90:Z153" si="38">X90/Y90</f>
        <v>0.46666666666666667</v>
      </c>
      <c r="AA90" s="41">
        <f t="shared" si="12"/>
        <v>16.556291390728479</v>
      </c>
      <c r="AB90" s="41">
        <f t="shared" si="13"/>
        <v>83.443708609271525</v>
      </c>
      <c r="AC90" s="41">
        <f t="shared" si="14"/>
        <v>0</v>
      </c>
      <c r="AD90" s="20">
        <v>1</v>
      </c>
      <c r="AE90" s="50">
        <f t="shared" si="20"/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34"/>
        <v>0.10647052772348524</v>
      </c>
      <c r="P91" s="23">
        <f t="shared" si="35"/>
        <v>0.15370939065783093</v>
      </c>
      <c r="Q91" s="54">
        <f t="shared" si="21"/>
        <v>77.876217661330031</v>
      </c>
      <c r="R91" s="3">
        <f t="shared" si="22"/>
        <v>0.20109582653299138</v>
      </c>
      <c r="S91" s="3">
        <f t="shared" si="23"/>
        <v>-2434.6225252147929</v>
      </c>
      <c r="T91" s="26">
        <f t="shared" si="24"/>
        <v>0.15969757753433111</v>
      </c>
      <c r="U91" s="26">
        <f t="shared" si="25"/>
        <v>2548.7329531880478</v>
      </c>
      <c r="V91" s="3">
        <f t="shared" si="18"/>
        <v>-2891.2367507129793</v>
      </c>
      <c r="W91" s="3">
        <f t="shared" si="19"/>
        <v>-8.3972066087548966E-2</v>
      </c>
      <c r="X91" s="41">
        <f t="shared" si="36"/>
        <v>14</v>
      </c>
      <c r="Y91" s="41">
        <f t="shared" si="37"/>
        <v>30</v>
      </c>
      <c r="Z91" s="3">
        <f t="shared" si="38"/>
        <v>0.46666666666666667</v>
      </c>
      <c r="AA91" s="41">
        <f t="shared" si="12"/>
        <v>16.556291390728479</v>
      </c>
      <c r="AB91" s="41">
        <f t="shared" si="13"/>
        <v>83.443708609271525</v>
      </c>
      <c r="AC91" s="41">
        <f t="shared" si="14"/>
        <v>0</v>
      </c>
      <c r="AD91" s="20">
        <v>1</v>
      </c>
      <c r="AE91" s="50">
        <f t="shared" si="20"/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34"/>
        <v>9.6644967451176761E-2</v>
      </c>
      <c r="P92" s="23">
        <f t="shared" si="35"/>
        <v>0.17266696721839375</v>
      </c>
      <c r="Q92" s="54">
        <f t="shared" si="21"/>
        <v>77.242796910208838</v>
      </c>
      <c r="R92" s="3">
        <f t="shared" si="22"/>
        <v>0.18026432540979781</v>
      </c>
      <c r="S92" s="3">
        <f t="shared" si="23"/>
        <v>-2218.0852828116422</v>
      </c>
      <c r="T92" s="26">
        <f t="shared" si="24"/>
        <v>0.1449583776678976</v>
      </c>
      <c r="U92" s="26">
        <f t="shared" si="25"/>
        <v>2089.487789440805</v>
      </c>
      <c r="V92" s="3">
        <f t="shared" si="18"/>
        <v>-2301.8614747599677</v>
      </c>
      <c r="W92" s="3">
        <f t="shared" si="19"/>
        <v>-0.11300121506682867</v>
      </c>
      <c r="X92" s="41">
        <f t="shared" si="36"/>
        <v>14</v>
      </c>
      <c r="Y92" s="41">
        <f t="shared" si="37"/>
        <v>30</v>
      </c>
      <c r="Z92" s="3">
        <f t="shared" si="38"/>
        <v>0.46666666666666667</v>
      </c>
      <c r="AA92" s="41">
        <f t="shared" ref="AA92:AA155" si="39">INDEX($AL$3:$AL$86,MATCH($A92,$AG$3:$AG$86,0))</f>
        <v>16.556291390728479</v>
      </c>
      <c r="AB92" s="41">
        <f t="shared" ref="AB92:AB155" si="40">INDEX($AM$3:$AM$86,MATCH($A92,$AG$3:$AG$86,0))</f>
        <v>83.443708609271525</v>
      </c>
      <c r="AC92" s="41">
        <f t="shared" ref="AC92:AC155" si="41">INDEX($AN$3:$AN$86,MATCH($A92,$AG$3:$AG$86,0))</f>
        <v>0</v>
      </c>
      <c r="AD92" s="20">
        <v>1</v>
      </c>
      <c r="AE92" s="50">
        <f t="shared" si="20"/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34"/>
        <v>9.9658036150464091E-2</v>
      </c>
      <c r="P93" s="23">
        <f t="shared" si="35"/>
        <v>0.15526697346025342</v>
      </c>
      <c r="Q93" s="54">
        <f t="shared" si="21"/>
        <v>77.437590106515074</v>
      </c>
      <c r="R93" s="3">
        <f t="shared" si="22"/>
        <v>0.20130254588513916</v>
      </c>
      <c r="S93" s="3">
        <f t="shared" si="23"/>
        <v>-2035.6091226538629</v>
      </c>
      <c r="T93" s="26">
        <f t="shared" si="24"/>
        <v>0.14947792636013921</v>
      </c>
      <c r="U93" s="26">
        <f t="shared" si="25"/>
        <v>2164.0753735076378</v>
      </c>
      <c r="V93" s="3">
        <f t="shared" si="18"/>
        <v>-2383.2945170894131</v>
      </c>
      <c r="W93" s="3">
        <f t="shared" si="19"/>
        <v>-9.7705180879847683E-2</v>
      </c>
      <c r="X93" s="41">
        <f t="shared" si="36"/>
        <v>15</v>
      </c>
      <c r="Y93" s="41">
        <f t="shared" si="37"/>
        <v>30</v>
      </c>
      <c r="Z93" s="3">
        <f t="shared" si="38"/>
        <v>0.5</v>
      </c>
      <c r="AA93" s="41">
        <f t="shared" si="39"/>
        <v>63.679245283018872</v>
      </c>
      <c r="AB93" s="41">
        <f t="shared" si="40"/>
        <v>32.547169811320757</v>
      </c>
      <c r="AC93" s="41">
        <f t="shared" si="41"/>
        <v>3.7735849056603774</v>
      </c>
      <c r="AD93" s="20">
        <v>0.86</v>
      </c>
      <c r="AE93" s="50">
        <f t="shared" si="20"/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34"/>
        <v>0.10743387238310141</v>
      </c>
      <c r="P94" s="23">
        <f t="shared" si="35"/>
        <v>0.14071465832029212</v>
      </c>
      <c r="Q94" s="54">
        <f t="shared" si="21"/>
        <v>77.93804413655127</v>
      </c>
      <c r="R94" s="3">
        <f t="shared" si="22"/>
        <v>0.22581155143338955</v>
      </c>
      <c r="S94" s="3">
        <f t="shared" si="23"/>
        <v>-2015.6280292638316</v>
      </c>
      <c r="T94" s="26">
        <f t="shared" si="24"/>
        <v>0.16114070824193044</v>
      </c>
      <c r="U94" s="26">
        <f t="shared" si="25"/>
        <v>2111.6147060168591</v>
      </c>
      <c r="V94" s="3">
        <f t="shared" si="18"/>
        <v>-2379.461796657677</v>
      </c>
      <c r="W94" s="3">
        <f t="shared" si="19"/>
        <v>-8.0174927113702624E-2</v>
      </c>
      <c r="X94" s="41">
        <f t="shared" si="36"/>
        <v>15</v>
      </c>
      <c r="Y94" s="41">
        <f t="shared" si="37"/>
        <v>30</v>
      </c>
      <c r="Z94" s="3">
        <f t="shared" si="38"/>
        <v>0.5</v>
      </c>
      <c r="AA94" s="41">
        <f t="shared" si="39"/>
        <v>63.679245283018872</v>
      </c>
      <c r="AB94" s="41">
        <f t="shared" si="40"/>
        <v>32.547169811320757</v>
      </c>
      <c r="AC94" s="41">
        <f t="shared" si="41"/>
        <v>3.7735849056603774</v>
      </c>
      <c r="AD94" s="20">
        <v>0.86</v>
      </c>
      <c r="AE94" s="50">
        <f t="shared" si="20"/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34"/>
        <v>0.11891582363046382</v>
      </c>
      <c r="P95" s="23">
        <f t="shared" si="35"/>
        <v>0.12155494642412161</v>
      </c>
      <c r="Q95" s="54">
        <f t="shared" si="21"/>
        <v>78.671203348522894</v>
      </c>
      <c r="R95" s="3">
        <f t="shared" si="22"/>
        <v>0.27261191090885223</v>
      </c>
      <c r="S95" s="3">
        <f t="shared" si="23"/>
        <v>-2443.6409846263218</v>
      </c>
      <c r="T95" s="26">
        <f t="shared" si="24"/>
        <v>0.17836522403015698</v>
      </c>
      <c r="U95" s="26">
        <f t="shared" si="25"/>
        <v>2792.4298658257394</v>
      </c>
      <c r="V95" s="3">
        <f t="shared" si="18"/>
        <v>-3230.3173296080572</v>
      </c>
      <c r="W95" s="3">
        <f t="shared" si="19"/>
        <v>-6.1929908785405663E-2</v>
      </c>
      <c r="X95" s="41">
        <f t="shared" si="36"/>
        <v>15</v>
      </c>
      <c r="Y95" s="41">
        <f t="shared" si="37"/>
        <v>30</v>
      </c>
      <c r="Z95" s="3">
        <f t="shared" si="38"/>
        <v>0.5</v>
      </c>
      <c r="AA95" s="41">
        <f t="shared" si="39"/>
        <v>63.679245283018872</v>
      </c>
      <c r="AB95" s="41">
        <f t="shared" si="40"/>
        <v>32.547169811320757</v>
      </c>
      <c r="AC95" s="41">
        <f t="shared" si="41"/>
        <v>3.7735849056603774</v>
      </c>
      <c r="AD95" s="20">
        <v>0.86</v>
      </c>
      <c r="AE95" s="50">
        <f t="shared" si="20"/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34"/>
        <v>0.10265386787125917</v>
      </c>
      <c r="P96" s="23">
        <f t="shared" si="35"/>
        <v>0.14926852013755318</v>
      </c>
      <c r="Q96" s="54">
        <f t="shared" si="21"/>
        <v>77.630784349461464</v>
      </c>
      <c r="R96" s="3">
        <f t="shared" si="22"/>
        <v>0.2143665691915857</v>
      </c>
      <c r="S96" s="3">
        <f t="shared" si="23"/>
        <v>-2358.6119675456389</v>
      </c>
      <c r="T96" s="26">
        <f t="shared" si="24"/>
        <v>0.15397210772965952</v>
      </c>
      <c r="U96" s="26">
        <f t="shared" si="25"/>
        <v>2347.9754163013622</v>
      </c>
      <c r="V96" s="3">
        <f t="shared" si="18"/>
        <v>-2602.4973704596832</v>
      </c>
      <c r="W96" s="3">
        <f t="shared" si="19"/>
        <v>-9.3239227340267461E-2</v>
      </c>
      <c r="X96" s="41">
        <f t="shared" si="36"/>
        <v>15</v>
      </c>
      <c r="Y96" s="41">
        <f t="shared" si="37"/>
        <v>30</v>
      </c>
      <c r="Z96" s="3">
        <f t="shared" si="38"/>
        <v>0.5</v>
      </c>
      <c r="AA96" s="41">
        <f t="shared" si="39"/>
        <v>63.679245283018872</v>
      </c>
      <c r="AB96" s="41">
        <f t="shared" si="40"/>
        <v>32.547169811320757</v>
      </c>
      <c r="AC96" s="41">
        <f t="shared" si="41"/>
        <v>3.7735849056603774</v>
      </c>
      <c r="AD96" s="20">
        <v>0.86</v>
      </c>
      <c r="AE96" s="50">
        <f t="shared" si="20"/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34"/>
        <v>7.5440709514945803E-2</v>
      </c>
      <c r="P97" s="23">
        <f t="shared" si="35"/>
        <v>0.16634138181007083</v>
      </c>
      <c r="Q97" s="54">
        <f t="shared" si="21"/>
        <v>75.857808399329983</v>
      </c>
      <c r="R97" s="3">
        <f t="shared" si="22"/>
        <v>0.15639186489921919</v>
      </c>
      <c r="S97" s="3">
        <f t="shared" si="23"/>
        <v>-2228.1148771393059</v>
      </c>
      <c r="T97" s="26">
        <f t="shared" si="24"/>
        <v>0.11315486943668911</v>
      </c>
      <c r="U97" s="26">
        <f t="shared" si="25"/>
        <v>2430.0346133794519</v>
      </c>
      <c r="V97" s="3">
        <f t="shared" si="18"/>
        <v>-2426.2460204564823</v>
      </c>
      <c r="W97" s="3">
        <f t="shared" si="19"/>
        <v>-0.11886606261774468</v>
      </c>
      <c r="X97" s="41">
        <f t="shared" si="36"/>
        <v>25</v>
      </c>
      <c r="Y97" s="41">
        <f t="shared" si="37"/>
        <v>30</v>
      </c>
      <c r="Z97" s="3">
        <f t="shared" si="38"/>
        <v>0.83333333333333337</v>
      </c>
      <c r="AA97" s="41">
        <f t="shared" si="39"/>
        <v>66.064981949458485</v>
      </c>
      <c r="AB97" s="41">
        <f t="shared" si="40"/>
        <v>30.324909747292416</v>
      </c>
      <c r="AC97" s="41">
        <f t="shared" si="41"/>
        <v>3.6101083032490973</v>
      </c>
      <c r="AD97" s="20">
        <v>0.85</v>
      </c>
      <c r="AE97" s="50">
        <f t="shared" si="20"/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34"/>
        <v>8.9781910771615195E-2</v>
      </c>
      <c r="P98" s="23">
        <f t="shared" si="35"/>
        <v>0.13141625545913449</v>
      </c>
      <c r="Q98" s="54">
        <f t="shared" si="21"/>
        <v>76.797259766974449</v>
      </c>
      <c r="R98" s="3">
        <f t="shared" si="22"/>
        <v>0.22337905580344847</v>
      </c>
      <c r="S98" s="3">
        <f t="shared" si="23"/>
        <v>-2302.1487218045113</v>
      </c>
      <c r="T98" s="26">
        <f t="shared" si="24"/>
        <v>0.13466541207726795</v>
      </c>
      <c r="U98" s="26">
        <f t="shared" si="25"/>
        <v>2428.313109044127</v>
      </c>
      <c r="V98" s="3">
        <f t="shared" si="18"/>
        <v>-2540.9810633495454</v>
      </c>
      <c r="W98" s="3">
        <f t="shared" si="19"/>
        <v>-8.7250811312007417E-2</v>
      </c>
      <c r="X98" s="41">
        <f t="shared" si="36"/>
        <v>25</v>
      </c>
      <c r="Y98" s="41">
        <f t="shared" si="37"/>
        <v>30</v>
      </c>
      <c r="Z98" s="3">
        <f t="shared" si="38"/>
        <v>0.83333333333333337</v>
      </c>
      <c r="AA98" s="41">
        <f t="shared" si="39"/>
        <v>66.064981949458485</v>
      </c>
      <c r="AB98" s="41">
        <f t="shared" si="40"/>
        <v>30.324909747292416</v>
      </c>
      <c r="AC98" s="41">
        <f t="shared" si="41"/>
        <v>3.6101083032490973</v>
      </c>
      <c r="AD98" s="20">
        <v>0.85</v>
      </c>
      <c r="AE98" s="50">
        <f t="shared" si="20"/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34"/>
        <v>8.1928987811340753E-2</v>
      </c>
      <c r="P99" s="23">
        <f t="shared" si="35"/>
        <v>0.13645119863013699</v>
      </c>
      <c r="Q99" s="54">
        <f t="shared" si="21"/>
        <v>76.284270187984418</v>
      </c>
      <c r="R99" s="3">
        <f t="shared" si="22"/>
        <v>0.21827525837239511</v>
      </c>
      <c r="S99" s="3">
        <f t="shared" si="23"/>
        <v>-2511.1314500941621</v>
      </c>
      <c r="T99" s="26">
        <f t="shared" si="24"/>
        <v>0.12288696942398389</v>
      </c>
      <c r="U99" s="26">
        <f t="shared" si="25"/>
        <v>2552.0587114458526</v>
      </c>
      <c r="V99" s="3">
        <f t="shared" si="18"/>
        <v>-2575.4869401805549</v>
      </c>
      <c r="W99" s="3">
        <f t="shared" si="19"/>
        <v>-0.10393258426966293</v>
      </c>
      <c r="X99" s="41">
        <f t="shared" si="36"/>
        <v>25</v>
      </c>
      <c r="Y99" s="41">
        <f t="shared" si="37"/>
        <v>30</v>
      </c>
      <c r="Z99" s="3">
        <f t="shared" si="38"/>
        <v>0.83333333333333337</v>
      </c>
      <c r="AA99" s="41">
        <f t="shared" si="39"/>
        <v>66.064981949458485</v>
      </c>
      <c r="AB99" s="41">
        <f t="shared" si="40"/>
        <v>30.324909747292416</v>
      </c>
      <c r="AC99" s="41">
        <f t="shared" si="41"/>
        <v>3.6101083032490973</v>
      </c>
      <c r="AD99" s="20">
        <v>0.85</v>
      </c>
      <c r="AE99" s="50">
        <f t="shared" si="20"/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34"/>
        <v>8.9944478716841456E-2</v>
      </c>
      <c r="P100" s="23">
        <f t="shared" si="35"/>
        <v>0.18265777321703439</v>
      </c>
      <c r="Q100" s="54">
        <f t="shared" si="21"/>
        <v>76.807843265960898</v>
      </c>
      <c r="R100" s="3">
        <f t="shared" si="22"/>
        <v>0.1533639079395801</v>
      </c>
      <c r="S100" s="3">
        <f t="shared" si="23"/>
        <v>-2032.1000433792431</v>
      </c>
      <c r="T100" s="26">
        <f t="shared" si="24"/>
        <v>0.13490839553389675</v>
      </c>
      <c r="U100" s="26">
        <f t="shared" si="25"/>
        <v>2111.0097110150869</v>
      </c>
      <c r="V100" s="3">
        <f t="shared" si="18"/>
        <v>-2281.2664933807214</v>
      </c>
      <c r="W100" s="3">
        <f t="shared" si="19"/>
        <v>-0.11207156498140516</v>
      </c>
      <c r="X100" s="41">
        <f t="shared" si="36"/>
        <v>17</v>
      </c>
      <c r="Y100" s="41">
        <f t="shared" si="37"/>
        <v>30</v>
      </c>
      <c r="Z100" s="3">
        <f t="shared" si="38"/>
        <v>0.56666666666666665</v>
      </c>
      <c r="AA100" s="41">
        <f t="shared" si="39"/>
        <v>45.217391304347828</v>
      </c>
      <c r="AB100" s="41">
        <f t="shared" si="40"/>
        <v>54.782608695652179</v>
      </c>
      <c r="AC100" s="41">
        <f t="shared" si="41"/>
        <v>0</v>
      </c>
      <c r="AD100" s="20">
        <v>1.08</v>
      </c>
      <c r="AE100" s="50">
        <f t="shared" si="20"/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34"/>
        <v>9.3209213509965388E-2</v>
      </c>
      <c r="P101" s="23">
        <f t="shared" si="35"/>
        <v>0.1653896467949916</v>
      </c>
      <c r="Q101" s="54">
        <f t="shared" si="21"/>
        <v>77.020076182120562</v>
      </c>
      <c r="R101" s="3">
        <f t="shared" si="22"/>
        <v>0.17004136729806224</v>
      </c>
      <c r="S101" s="3">
        <f t="shared" si="23"/>
        <v>-2161.1245857830036</v>
      </c>
      <c r="T101" s="26">
        <f t="shared" si="24"/>
        <v>0.13980547765379797</v>
      </c>
      <c r="U101" s="26">
        <f t="shared" si="25"/>
        <v>2196.260508733475</v>
      </c>
      <c r="V101" s="3">
        <f t="shared" si="18"/>
        <v>-2386.1101644387654</v>
      </c>
      <c r="W101" s="3">
        <f t="shared" si="19"/>
        <v>-9.6201282683769124E-2</v>
      </c>
      <c r="X101" s="41">
        <f t="shared" si="36"/>
        <v>17</v>
      </c>
      <c r="Y101" s="41">
        <f t="shared" si="37"/>
        <v>30</v>
      </c>
      <c r="Z101" s="3">
        <f t="shared" si="38"/>
        <v>0.56666666666666665</v>
      </c>
      <c r="AA101" s="41">
        <f t="shared" si="39"/>
        <v>45.217391304347828</v>
      </c>
      <c r="AB101" s="41">
        <f t="shared" si="40"/>
        <v>54.782608695652179</v>
      </c>
      <c r="AC101" s="41">
        <f t="shared" si="41"/>
        <v>0</v>
      </c>
      <c r="AD101" s="20">
        <v>1.08</v>
      </c>
      <c r="AE101" s="50">
        <f t="shared" si="20"/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34"/>
        <v>8.940435948245716E-2</v>
      </c>
      <c r="P102" s="23">
        <f t="shared" si="35"/>
        <v>0.17079000836620056</v>
      </c>
      <c r="Q102" s="54">
        <f t="shared" si="21"/>
        <v>76.772674792692825</v>
      </c>
      <c r="R102" s="3">
        <f t="shared" si="22"/>
        <v>0.17239829175095528</v>
      </c>
      <c r="S102" s="3">
        <f t="shared" si="23"/>
        <v>-2332.5949780545066</v>
      </c>
      <c r="T102" s="26">
        <f t="shared" si="24"/>
        <v>0.13409872370184742</v>
      </c>
      <c r="U102" s="26">
        <f t="shared" si="25"/>
        <v>2259.8487904184108</v>
      </c>
      <c r="V102" s="3">
        <f t="shared" si="18"/>
        <v>-2409.927963676143</v>
      </c>
      <c r="W102" s="3">
        <f t="shared" si="19"/>
        <v>-0.11521348101865</v>
      </c>
      <c r="X102" s="41">
        <f t="shared" si="36"/>
        <v>17</v>
      </c>
      <c r="Y102" s="41">
        <f t="shared" si="37"/>
        <v>30</v>
      </c>
      <c r="Z102" s="3">
        <f t="shared" si="38"/>
        <v>0.56666666666666665</v>
      </c>
      <c r="AA102" s="41">
        <f t="shared" si="39"/>
        <v>45.217391304347828</v>
      </c>
      <c r="AB102" s="41">
        <f t="shared" si="40"/>
        <v>54.782608695652179</v>
      </c>
      <c r="AC102" s="41">
        <f t="shared" si="41"/>
        <v>0</v>
      </c>
      <c r="AD102" s="20">
        <v>1.08</v>
      </c>
      <c r="AE102" s="50">
        <f t="shared" si="20"/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34"/>
        <v>0.14638406894142308</v>
      </c>
      <c r="P103" s="23">
        <f t="shared" si="35"/>
        <v>0.12545498665372481</v>
      </c>
      <c r="Q103" s="54">
        <f t="shared" si="21"/>
        <v>80.398014213127368</v>
      </c>
      <c r="R103" s="3">
        <f t="shared" si="22"/>
        <v>0.32171375921375922</v>
      </c>
      <c r="S103" s="3">
        <f t="shared" si="23"/>
        <v>-2107.58046782365</v>
      </c>
      <c r="T103" s="26">
        <f t="shared" si="24"/>
        <v>0.21956331877729257</v>
      </c>
      <c r="U103" s="26">
        <f t="shared" si="25"/>
        <v>2273.9761798811055</v>
      </c>
      <c r="V103" s="3">
        <f t="shared" si="18"/>
        <v>-2830.1586669105031</v>
      </c>
      <c r="W103" s="3">
        <f t="shared" si="19"/>
        <v>-6.5413462451343399E-2</v>
      </c>
      <c r="X103" s="41">
        <f t="shared" si="36"/>
        <v>17</v>
      </c>
      <c r="Y103" s="41">
        <f t="shared" si="37"/>
        <v>30</v>
      </c>
      <c r="Z103" s="3">
        <f t="shared" si="38"/>
        <v>0.56666666666666665</v>
      </c>
      <c r="AA103" s="41">
        <f t="shared" si="39"/>
        <v>67.672413793103445</v>
      </c>
      <c r="AB103" s="41">
        <f t="shared" si="40"/>
        <v>32.327586206896555</v>
      </c>
      <c r="AC103" s="41">
        <f t="shared" si="41"/>
        <v>0</v>
      </c>
      <c r="AD103" s="20">
        <v>0.88</v>
      </c>
      <c r="AE103" s="50">
        <f t="shared" si="20"/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34"/>
        <v>0.12027904738994467</v>
      </c>
      <c r="P104" s="23">
        <f t="shared" si="35"/>
        <v>0.1301318736003981</v>
      </c>
      <c r="Q104" s="54">
        <f t="shared" si="21"/>
        <v>78.75779627376231</v>
      </c>
      <c r="R104" s="3">
        <f t="shared" si="22"/>
        <v>0.27510316368638238</v>
      </c>
      <c r="S104" s="3">
        <f t="shared" si="23"/>
        <v>-2128.6103467253715</v>
      </c>
      <c r="T104" s="26">
        <f t="shared" si="24"/>
        <v>0.18040772145047809</v>
      </c>
      <c r="U104" s="26">
        <f t="shared" si="25"/>
        <v>2214.1313320477525</v>
      </c>
      <c r="V104" s="3">
        <f t="shared" si="18"/>
        <v>-2572.5913694600345</v>
      </c>
      <c r="W104" s="3">
        <f t="shared" si="19"/>
        <v>-7.6358587861959537E-2</v>
      </c>
      <c r="X104" s="41">
        <f t="shared" si="36"/>
        <v>17</v>
      </c>
      <c r="Y104" s="41">
        <f t="shared" si="37"/>
        <v>30</v>
      </c>
      <c r="Z104" s="3">
        <f t="shared" si="38"/>
        <v>0.56666666666666665</v>
      </c>
      <c r="AA104" s="41">
        <f t="shared" si="39"/>
        <v>67.672413793103445</v>
      </c>
      <c r="AB104" s="41">
        <f t="shared" si="40"/>
        <v>32.327586206896555</v>
      </c>
      <c r="AC104" s="41">
        <f t="shared" si="41"/>
        <v>0</v>
      </c>
      <c r="AD104" s="20">
        <v>0.88</v>
      </c>
      <c r="AE104" s="50">
        <f t="shared" si="20"/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34"/>
        <v>0.11977651030147829</v>
      </c>
      <c r="P105" s="23">
        <f t="shared" si="35"/>
        <v>0.13247404224847834</v>
      </c>
      <c r="Q105" s="54">
        <f t="shared" si="21"/>
        <v>78.725885850937132</v>
      </c>
      <c r="R105" s="3">
        <f t="shared" si="22"/>
        <v>0.28411287205257052</v>
      </c>
      <c r="S105" s="3">
        <f t="shared" si="23"/>
        <v>-2268.0938883034773</v>
      </c>
      <c r="T105" s="26">
        <f t="shared" si="24"/>
        <v>0.1796543094919397</v>
      </c>
      <c r="U105" s="26">
        <f t="shared" si="25"/>
        <v>2289.2614286902422</v>
      </c>
      <c r="V105" s="3">
        <f t="shared" si="18"/>
        <v>-2654.7120246884347</v>
      </c>
      <c r="W105" s="3">
        <f t="shared" si="19"/>
        <v>-8.537744818406541E-2</v>
      </c>
      <c r="X105" s="41">
        <f t="shared" si="36"/>
        <v>17</v>
      </c>
      <c r="Y105" s="41">
        <f t="shared" si="37"/>
        <v>30</v>
      </c>
      <c r="Z105" s="3">
        <f t="shared" si="38"/>
        <v>0.56666666666666665</v>
      </c>
      <c r="AA105" s="41">
        <f t="shared" si="39"/>
        <v>67.672413793103445</v>
      </c>
      <c r="AB105" s="41">
        <f t="shared" si="40"/>
        <v>32.327586206896555</v>
      </c>
      <c r="AC105" s="41">
        <f t="shared" si="41"/>
        <v>0</v>
      </c>
      <c r="AD105" s="20">
        <v>0.88</v>
      </c>
      <c r="AE105" s="50">
        <f t="shared" si="20"/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34"/>
        <v>8.6221122112211224E-2</v>
      </c>
      <c r="P106" s="23">
        <f t="shared" si="35"/>
        <v>0.14929754665548334</v>
      </c>
      <c r="Q106" s="54">
        <f t="shared" si="21"/>
        <v>76.565078339423849</v>
      </c>
      <c r="R106" s="3">
        <f t="shared" si="22"/>
        <v>0.19929436445122534</v>
      </c>
      <c r="S106" s="3">
        <f t="shared" si="23"/>
        <v>-2291.6165283225396</v>
      </c>
      <c r="T106" s="26">
        <f t="shared" si="24"/>
        <v>0.12932501418037437</v>
      </c>
      <c r="U106" s="26">
        <f t="shared" si="25"/>
        <v>2595.7589555957534</v>
      </c>
      <c r="V106" s="3">
        <f t="shared" si="18"/>
        <v>-2691.5199558069785</v>
      </c>
      <c r="W106" s="3">
        <f t="shared" si="19"/>
        <v>-0.10730632310561113</v>
      </c>
      <c r="X106" s="41">
        <f t="shared" si="36"/>
        <v>18</v>
      </c>
      <c r="Y106" s="41">
        <f t="shared" si="37"/>
        <v>30</v>
      </c>
      <c r="Z106" s="3">
        <f t="shared" si="38"/>
        <v>0.6</v>
      </c>
      <c r="AA106" s="41">
        <f t="shared" si="39"/>
        <v>63.837638376383765</v>
      </c>
      <c r="AB106" s="41">
        <f t="shared" si="40"/>
        <v>36.162361623616235</v>
      </c>
      <c r="AC106" s="41">
        <f t="shared" si="41"/>
        <v>0</v>
      </c>
      <c r="AD106" s="20">
        <v>0.69</v>
      </c>
      <c r="AE106" s="50">
        <f t="shared" si="20"/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34"/>
        <v>0.13107955259519918</v>
      </c>
      <c r="P107" s="23">
        <f t="shared" si="35"/>
        <v>0.10651002790939183</v>
      </c>
      <c r="Q107" s="54">
        <f t="shared" si="21"/>
        <v>79.440515645053509</v>
      </c>
      <c r="R107" s="3">
        <f t="shared" si="22"/>
        <v>0.35377518485855775</v>
      </c>
      <c r="S107" s="3">
        <f t="shared" si="23"/>
        <v>-1859.1222873900292</v>
      </c>
      <c r="T107" s="26">
        <f t="shared" si="24"/>
        <v>0.19660697455230913</v>
      </c>
      <c r="U107" s="26">
        <f t="shared" si="25"/>
        <v>2139.4404772172456</v>
      </c>
      <c r="V107" s="3">
        <f t="shared" si="18"/>
        <v>-2531.3771294174171</v>
      </c>
      <c r="W107" s="3">
        <f t="shared" si="19"/>
        <v>-5.9266227657572904E-2</v>
      </c>
      <c r="X107" s="41">
        <f t="shared" si="36"/>
        <v>18</v>
      </c>
      <c r="Y107" s="41">
        <f t="shared" si="37"/>
        <v>30</v>
      </c>
      <c r="Z107" s="3">
        <f t="shared" si="38"/>
        <v>0.6</v>
      </c>
      <c r="AA107" s="41">
        <f t="shared" si="39"/>
        <v>63.837638376383765</v>
      </c>
      <c r="AB107" s="41">
        <f t="shared" si="40"/>
        <v>36.162361623616235</v>
      </c>
      <c r="AC107" s="41">
        <f t="shared" si="41"/>
        <v>0</v>
      </c>
      <c r="AD107" s="20">
        <v>0.69</v>
      </c>
      <c r="AE107" s="50">
        <f t="shared" si="20"/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34"/>
        <v>0.12735676924948303</v>
      </c>
      <c r="P108" s="23">
        <f t="shared" si="35"/>
        <v>0.11438292607485308</v>
      </c>
      <c r="Q108" s="54">
        <f t="shared" si="21"/>
        <v>79.205856428011884</v>
      </c>
      <c r="R108" s="3">
        <f t="shared" si="22"/>
        <v>0.36218347862183475</v>
      </c>
      <c r="S108" s="3">
        <f t="shared" si="23"/>
        <v>-2035.5930284191829</v>
      </c>
      <c r="T108" s="26">
        <f t="shared" si="24"/>
        <v>0.19102353585112206</v>
      </c>
      <c r="U108" s="26">
        <f t="shared" si="25"/>
        <v>2227.861979566957</v>
      </c>
      <c r="V108" s="3">
        <f t="shared" si="18"/>
        <v>-2591.2202688400325</v>
      </c>
      <c r="W108" s="3">
        <f t="shared" si="19"/>
        <v>-7.817783966580466E-2</v>
      </c>
      <c r="X108" s="41">
        <f t="shared" si="36"/>
        <v>18</v>
      </c>
      <c r="Y108" s="41">
        <f t="shared" si="37"/>
        <v>30</v>
      </c>
      <c r="Z108" s="3">
        <f t="shared" si="38"/>
        <v>0.6</v>
      </c>
      <c r="AA108" s="41">
        <f t="shared" si="39"/>
        <v>63.837638376383765</v>
      </c>
      <c r="AB108" s="41">
        <f t="shared" si="40"/>
        <v>36.162361623616235</v>
      </c>
      <c r="AC108" s="41">
        <f t="shared" si="41"/>
        <v>0</v>
      </c>
      <c r="AD108" s="20">
        <v>0.69</v>
      </c>
      <c r="AE108" s="50">
        <f t="shared" si="20"/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34"/>
        <v>9.1990955611091274E-2</v>
      </c>
      <c r="P109" s="23">
        <f t="shared" si="35"/>
        <v>0.16039748826434189</v>
      </c>
      <c r="Q109" s="54">
        <f t="shared" si="21"/>
        <v>76.940948500203149</v>
      </c>
      <c r="R109" s="3">
        <f t="shared" si="22"/>
        <v>0.18864701288559158</v>
      </c>
      <c r="S109" s="3">
        <f t="shared" si="23"/>
        <v>-2075.6034881277578</v>
      </c>
      <c r="T109" s="26">
        <f t="shared" si="24"/>
        <v>0.13797822335931456</v>
      </c>
      <c r="U109" s="26">
        <f t="shared" si="25"/>
        <v>2224.2636234643292</v>
      </c>
      <c r="V109" s="3">
        <f t="shared" si="18"/>
        <v>-2382.6551903129844</v>
      </c>
      <c r="W109" s="3">
        <f t="shared" si="19"/>
        <v>-0.10826044703595725</v>
      </c>
      <c r="X109" s="41">
        <f t="shared" si="36"/>
        <v>19</v>
      </c>
      <c r="Y109" s="41">
        <f t="shared" si="37"/>
        <v>30</v>
      </c>
      <c r="Z109" s="3">
        <f t="shared" si="38"/>
        <v>0.6333333333333333</v>
      </c>
      <c r="AA109" s="41">
        <f t="shared" si="39"/>
        <v>55.033557046979865</v>
      </c>
      <c r="AB109" s="41">
        <f t="shared" si="40"/>
        <v>44.966442953020135</v>
      </c>
      <c r="AC109" s="41">
        <f t="shared" si="41"/>
        <v>0</v>
      </c>
      <c r="AD109" s="20">
        <v>0.61</v>
      </c>
      <c r="AE109" s="50">
        <f t="shared" si="20"/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34"/>
        <v>0.11089820359281437</v>
      </c>
      <c r="P110" s="23">
        <f t="shared" si="35"/>
        <v>0.1306835852460036</v>
      </c>
      <c r="Q110" s="54">
        <f t="shared" si="21"/>
        <v>78.159977200151118</v>
      </c>
      <c r="R110" s="3">
        <f t="shared" si="22"/>
        <v>0.24930002153779884</v>
      </c>
      <c r="S110" s="3">
        <f t="shared" si="23"/>
        <v>-2078.1336633663368</v>
      </c>
      <c r="T110" s="26">
        <f t="shared" si="24"/>
        <v>0.16633734506915754</v>
      </c>
      <c r="U110" s="26">
        <f t="shared" si="25"/>
        <v>2216.7069921144043</v>
      </c>
      <c r="V110" s="3">
        <f t="shared" si="18"/>
        <v>-2516.5808940861389</v>
      </c>
      <c r="W110" s="3">
        <f t="shared" si="19"/>
        <v>-7.378931602596106E-2</v>
      </c>
      <c r="X110" s="41">
        <f t="shared" si="36"/>
        <v>19</v>
      </c>
      <c r="Y110" s="41">
        <f t="shared" si="37"/>
        <v>30</v>
      </c>
      <c r="Z110" s="3">
        <f t="shared" si="38"/>
        <v>0.6333333333333333</v>
      </c>
      <c r="AA110" s="41">
        <f t="shared" si="39"/>
        <v>55.033557046979865</v>
      </c>
      <c r="AB110" s="41">
        <f t="shared" si="40"/>
        <v>44.966442953020135</v>
      </c>
      <c r="AC110" s="41">
        <f t="shared" si="41"/>
        <v>0</v>
      </c>
      <c r="AD110" s="20">
        <v>0.61</v>
      </c>
      <c r="AE110" s="50">
        <f t="shared" si="20"/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34"/>
        <v>9.5598349381017883E-2</v>
      </c>
      <c r="P111" s="23">
        <f t="shared" si="35"/>
        <v>0.14101738570508693</v>
      </c>
      <c r="Q111" s="54">
        <f t="shared" si="21"/>
        <v>77.175018586393477</v>
      </c>
      <c r="R111" s="3">
        <f t="shared" si="22"/>
        <v>0.22504047490555856</v>
      </c>
      <c r="S111" s="3">
        <f t="shared" si="23"/>
        <v>-2243.1191648712424</v>
      </c>
      <c r="T111" s="26">
        <f t="shared" si="24"/>
        <v>0.14338930597741992</v>
      </c>
      <c r="U111" s="26">
        <f t="shared" si="25"/>
        <v>2328.9338285528374</v>
      </c>
      <c r="V111" s="3">
        <f t="shared" si="18"/>
        <v>-2505.0322947537875</v>
      </c>
      <c r="W111" s="3">
        <f t="shared" si="19"/>
        <v>-9.6597353497164459E-2</v>
      </c>
      <c r="X111" s="41">
        <f t="shared" si="36"/>
        <v>19</v>
      </c>
      <c r="Y111" s="41">
        <f t="shared" si="37"/>
        <v>30</v>
      </c>
      <c r="Z111" s="3">
        <f t="shared" si="38"/>
        <v>0.6333333333333333</v>
      </c>
      <c r="AA111" s="41">
        <f t="shared" si="39"/>
        <v>55.033557046979865</v>
      </c>
      <c r="AB111" s="41">
        <f t="shared" si="40"/>
        <v>44.966442953020135</v>
      </c>
      <c r="AC111" s="41">
        <f t="shared" si="41"/>
        <v>0</v>
      </c>
      <c r="AD111" s="20">
        <v>0.61</v>
      </c>
      <c r="AE111" s="50">
        <f t="shared" si="20"/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34"/>
        <v>9.502801955407178E-2</v>
      </c>
      <c r="P112" s="23">
        <f t="shared" si="35"/>
        <v>0.18181257326176814</v>
      </c>
      <c r="Q112" s="54">
        <f t="shared" si="21"/>
        <v>77.138059319253799</v>
      </c>
      <c r="R112" s="3">
        <f t="shared" si="22"/>
        <v>0.16507186943374344</v>
      </c>
      <c r="S112" s="3">
        <f t="shared" si="23"/>
        <v>-2149.5849253575529</v>
      </c>
      <c r="T112" s="26">
        <f t="shared" si="24"/>
        <v>0.14253353204172875</v>
      </c>
      <c r="U112" s="26">
        <f t="shared" si="25"/>
        <v>2188.5075838215512</v>
      </c>
      <c r="V112" s="3">
        <f t="shared" si="18"/>
        <v>-2403.54639222991</v>
      </c>
      <c r="W112" s="3">
        <f t="shared" si="19"/>
        <v>-0.11479518072289156</v>
      </c>
      <c r="X112" s="41">
        <f t="shared" si="36"/>
        <v>18</v>
      </c>
      <c r="Y112" s="41">
        <f t="shared" si="37"/>
        <v>30</v>
      </c>
      <c r="Z112" s="3">
        <f t="shared" si="38"/>
        <v>0.6</v>
      </c>
      <c r="AA112" s="41">
        <f t="shared" si="39"/>
        <v>66.666666666666671</v>
      </c>
      <c r="AB112" s="41">
        <f t="shared" si="40"/>
        <v>32.302405498281786</v>
      </c>
      <c r="AC112" s="41">
        <f t="shared" si="41"/>
        <v>1.0309278350515465</v>
      </c>
      <c r="AD112" s="20">
        <v>1.04</v>
      </c>
      <c r="AE112" s="50">
        <f t="shared" si="20"/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34"/>
        <v>9.5114467783809303E-2</v>
      </c>
      <c r="P113" s="23">
        <f t="shared" si="35"/>
        <v>0.15773882991853863</v>
      </c>
      <c r="Q113" s="54">
        <f t="shared" si="21"/>
        <v>77.143662590248425</v>
      </c>
      <c r="R113" s="3">
        <f t="shared" si="22"/>
        <v>0.17887261429205503</v>
      </c>
      <c r="S113" s="3">
        <f t="shared" si="23"/>
        <v>-2191.6350069288987</v>
      </c>
      <c r="T113" s="26">
        <f t="shared" si="24"/>
        <v>0.14266328396955572</v>
      </c>
      <c r="U113" s="26">
        <f t="shared" si="25"/>
        <v>2231.881244351699</v>
      </c>
      <c r="V113" s="3">
        <f t="shared" si="18"/>
        <v>-2429.2037742001403</v>
      </c>
      <c r="W113" s="3">
        <f t="shared" si="19"/>
        <v>-8.8945611623797369E-2</v>
      </c>
      <c r="X113" s="41">
        <f t="shared" si="36"/>
        <v>18</v>
      </c>
      <c r="Y113" s="41">
        <f t="shared" si="37"/>
        <v>30</v>
      </c>
      <c r="Z113" s="3">
        <f t="shared" si="38"/>
        <v>0.6</v>
      </c>
      <c r="AA113" s="41">
        <f t="shared" si="39"/>
        <v>66.666666666666671</v>
      </c>
      <c r="AB113" s="41">
        <f t="shared" si="40"/>
        <v>32.302405498281786</v>
      </c>
      <c r="AC113" s="41">
        <f t="shared" si="41"/>
        <v>1.0309278350515465</v>
      </c>
      <c r="AD113" s="20">
        <v>1.04</v>
      </c>
      <c r="AE113" s="50">
        <f t="shared" si="20"/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34"/>
        <v>8.9133930622559157E-2</v>
      </c>
      <c r="P114" s="23">
        <f t="shared" si="35"/>
        <v>0.16409106995399317</v>
      </c>
      <c r="Q114" s="54">
        <f t="shared" si="21"/>
        <v>76.755060460047787</v>
      </c>
      <c r="R114" s="3">
        <f t="shared" si="22"/>
        <v>0.17725798346201288</v>
      </c>
      <c r="S114" s="3">
        <f t="shared" si="23"/>
        <v>-2381.1072550410377</v>
      </c>
      <c r="T114" s="26">
        <f t="shared" si="24"/>
        <v>0.13369321771090564</v>
      </c>
      <c r="U114" s="26">
        <f t="shared" si="25"/>
        <v>2314.7320939293745</v>
      </c>
      <c r="V114" s="3">
        <f t="shared" si="18"/>
        <v>-2443.1779910548685</v>
      </c>
      <c r="W114" s="3">
        <f t="shared" si="19"/>
        <v>-0.10916948515595641</v>
      </c>
      <c r="X114" s="41">
        <f t="shared" si="36"/>
        <v>18</v>
      </c>
      <c r="Y114" s="41">
        <f t="shared" si="37"/>
        <v>30</v>
      </c>
      <c r="Z114" s="3">
        <f t="shared" si="38"/>
        <v>0.6</v>
      </c>
      <c r="AA114" s="41">
        <f t="shared" si="39"/>
        <v>66.666666666666671</v>
      </c>
      <c r="AB114" s="41">
        <f t="shared" si="40"/>
        <v>32.302405498281786</v>
      </c>
      <c r="AC114" s="41">
        <f t="shared" si="41"/>
        <v>1.0309278350515465</v>
      </c>
      <c r="AD114" s="20">
        <v>1.04</v>
      </c>
      <c r="AE114" s="50">
        <f t="shared" si="20"/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34"/>
        <v>9.9272930648769575E-2</v>
      </c>
      <c r="P115" s="23">
        <f t="shared" si="35"/>
        <v>0.16652236652236652</v>
      </c>
      <c r="Q115" s="54">
        <f t="shared" si="21"/>
        <v>77.412720572834132</v>
      </c>
      <c r="R115" s="3">
        <f t="shared" si="22"/>
        <v>0.18841887373281674</v>
      </c>
      <c r="S115" s="3">
        <f t="shared" si="23"/>
        <v>-1895.0938157081014</v>
      </c>
      <c r="T115" s="26">
        <f t="shared" si="24"/>
        <v>0.14889898636840265</v>
      </c>
      <c r="U115" s="26">
        <f t="shared" si="25"/>
        <v>1873.2859721178008</v>
      </c>
      <c r="V115" s="3">
        <f t="shared" si="18"/>
        <v>-2079.0858439744361</v>
      </c>
      <c r="W115" s="3">
        <f t="shared" si="19"/>
        <v>-0.10598135092108256</v>
      </c>
      <c r="X115" s="41">
        <f t="shared" si="36"/>
        <v>21</v>
      </c>
      <c r="Y115" s="41">
        <f t="shared" si="37"/>
        <v>30</v>
      </c>
      <c r="Z115" s="3">
        <f t="shared" si="38"/>
        <v>0.7</v>
      </c>
      <c r="AA115" s="41">
        <f t="shared" si="39"/>
        <v>36.5</v>
      </c>
      <c r="AB115" s="41">
        <f t="shared" si="40"/>
        <v>61</v>
      </c>
      <c r="AC115" s="41">
        <f t="shared" si="41"/>
        <v>2.5</v>
      </c>
      <c r="AD115" s="20">
        <v>1.04</v>
      </c>
      <c r="AE115" s="50">
        <f t="shared" si="20"/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34"/>
        <v>0.10264668813891611</v>
      </c>
      <c r="P116" s="23">
        <f t="shared" si="35"/>
        <v>0.1613967161396716</v>
      </c>
      <c r="Q116" s="54">
        <f t="shared" si="21"/>
        <v>77.63032191991195</v>
      </c>
      <c r="R116" s="3">
        <f t="shared" si="22"/>
        <v>0.20754289597372444</v>
      </c>
      <c r="S116" s="3">
        <f t="shared" si="23"/>
        <v>-1997.5824691358025</v>
      </c>
      <c r="T116" s="26">
        <f t="shared" si="24"/>
        <v>0.153959252257929</v>
      </c>
      <c r="U116" s="26">
        <f t="shared" si="25"/>
        <v>1880.5149708405822</v>
      </c>
      <c r="V116" s="3">
        <f t="shared" si="18"/>
        <v>-2098.6601175442156</v>
      </c>
      <c r="W116" s="3">
        <f t="shared" si="19"/>
        <v>-0.10846920289855072</v>
      </c>
      <c r="X116" s="41">
        <f t="shared" si="36"/>
        <v>21</v>
      </c>
      <c r="Y116" s="41">
        <f t="shared" si="37"/>
        <v>30</v>
      </c>
      <c r="Z116" s="3">
        <f t="shared" si="38"/>
        <v>0.7</v>
      </c>
      <c r="AA116" s="41">
        <f t="shared" si="39"/>
        <v>36.5</v>
      </c>
      <c r="AB116" s="41">
        <f t="shared" si="40"/>
        <v>61</v>
      </c>
      <c r="AC116" s="41">
        <f t="shared" si="41"/>
        <v>2.5</v>
      </c>
      <c r="AD116" s="20">
        <v>1.04</v>
      </c>
      <c r="AE116" s="50">
        <f t="shared" si="20"/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34"/>
        <v>9.5813204508856678E-2</v>
      </c>
      <c r="P117" s="23">
        <f t="shared" si="35"/>
        <v>0.16513761467889909</v>
      </c>
      <c r="Q117" s="54">
        <f t="shared" si="21"/>
        <v>77.188937323223755</v>
      </c>
      <c r="R117" s="3">
        <f t="shared" si="22"/>
        <v>0.1941694767758077</v>
      </c>
      <c r="S117" s="3">
        <f t="shared" si="23"/>
        <v>-2093.0837837837839</v>
      </c>
      <c r="T117" s="26">
        <f t="shared" si="24"/>
        <v>0.14371016437437101</v>
      </c>
      <c r="U117" s="26">
        <f t="shared" si="25"/>
        <v>1967.6154208697501</v>
      </c>
      <c r="V117" s="3">
        <f t="shared" si="18"/>
        <v>-2141.3281428517735</v>
      </c>
      <c r="W117" s="3">
        <f t="shared" si="19"/>
        <v>-0.11460479236690882</v>
      </c>
      <c r="X117" s="41">
        <f t="shared" si="36"/>
        <v>21</v>
      </c>
      <c r="Y117" s="41">
        <f t="shared" si="37"/>
        <v>30</v>
      </c>
      <c r="Z117" s="3">
        <f t="shared" si="38"/>
        <v>0.7</v>
      </c>
      <c r="AA117" s="41">
        <f t="shared" si="39"/>
        <v>36.5</v>
      </c>
      <c r="AB117" s="41">
        <f t="shared" si="40"/>
        <v>61</v>
      </c>
      <c r="AC117" s="41">
        <f t="shared" si="41"/>
        <v>2.5</v>
      </c>
      <c r="AD117" s="20">
        <v>1.04</v>
      </c>
      <c r="AE117" s="50">
        <f t="shared" si="20"/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34"/>
        <v>0.11073156846000569</v>
      </c>
      <c r="P118" s="23">
        <f t="shared" si="35"/>
        <v>0.15550885619933955</v>
      </c>
      <c r="Q118" s="54">
        <f t="shared" si="21"/>
        <v>78.149316597140228</v>
      </c>
      <c r="R118" s="3">
        <f t="shared" si="22"/>
        <v>0.20016465987444687</v>
      </c>
      <c r="S118" s="3">
        <f t="shared" si="23"/>
        <v>-1830.6233277048968</v>
      </c>
      <c r="T118" s="26">
        <f t="shared" si="24"/>
        <v>0.16608553333807727</v>
      </c>
      <c r="U118" s="26">
        <f t="shared" si="25"/>
        <v>1826.3660336550527</v>
      </c>
      <c r="V118" s="3">
        <f t="shared" si="18"/>
        <v>-2116.4740538173401</v>
      </c>
      <c r="W118" s="3">
        <f t="shared" si="19"/>
        <v>-7.928268050967438E-2</v>
      </c>
      <c r="X118" s="41">
        <f t="shared" si="36"/>
        <v>19</v>
      </c>
      <c r="Y118" s="41">
        <f t="shared" si="37"/>
        <v>30</v>
      </c>
      <c r="Z118" s="3">
        <f t="shared" si="38"/>
        <v>0.6333333333333333</v>
      </c>
      <c r="AA118" s="41">
        <f t="shared" si="39"/>
        <v>32.692307692307686</v>
      </c>
      <c r="AB118" s="41">
        <f t="shared" si="40"/>
        <v>67.307692307692307</v>
      </c>
      <c r="AC118" s="41">
        <f t="shared" si="41"/>
        <v>0</v>
      </c>
      <c r="AD118" s="20">
        <v>0.96</v>
      </c>
      <c r="AE118" s="50">
        <f t="shared" si="20"/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34"/>
        <v>9.5916429249762583E-2</v>
      </c>
      <c r="P119" s="23">
        <f t="shared" si="35"/>
        <v>0.1602541223499179</v>
      </c>
      <c r="Q119" s="54">
        <f t="shared" si="21"/>
        <v>77.195623532021727</v>
      </c>
      <c r="R119" s="3">
        <f t="shared" si="22"/>
        <v>0.17312307164895441</v>
      </c>
      <c r="S119" s="3">
        <f t="shared" si="23"/>
        <v>-2001.1400098425197</v>
      </c>
      <c r="T119" s="26">
        <f t="shared" si="24"/>
        <v>0.14386488503018383</v>
      </c>
      <c r="U119" s="26">
        <f t="shared" si="25"/>
        <v>1922.0350904416102</v>
      </c>
      <c r="V119" s="3">
        <f t="shared" si="18"/>
        <v>-2118.79675869229</v>
      </c>
      <c r="W119" s="3">
        <f t="shared" si="19"/>
        <v>-8.5578446909667191E-2</v>
      </c>
      <c r="X119" s="41">
        <f t="shared" si="36"/>
        <v>19</v>
      </c>
      <c r="Y119" s="41">
        <f t="shared" si="37"/>
        <v>30</v>
      </c>
      <c r="Z119" s="3">
        <f t="shared" si="38"/>
        <v>0.6333333333333333</v>
      </c>
      <c r="AA119" s="41">
        <f t="shared" si="39"/>
        <v>32.692307692307686</v>
      </c>
      <c r="AB119" s="41">
        <f t="shared" si="40"/>
        <v>67.307692307692307</v>
      </c>
      <c r="AC119" s="41">
        <f t="shared" si="41"/>
        <v>0</v>
      </c>
      <c r="AD119" s="20">
        <v>0.96</v>
      </c>
      <c r="AE119" s="50">
        <f t="shared" si="20"/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34"/>
        <v>8.7983389566571507E-2</v>
      </c>
      <c r="P120" s="23">
        <f t="shared" si="35"/>
        <v>0.1661952861952862</v>
      </c>
      <c r="Q120" s="54">
        <f t="shared" si="21"/>
        <v>76.680074958660001</v>
      </c>
      <c r="R120" s="3">
        <f t="shared" si="22"/>
        <v>0.16481112353541738</v>
      </c>
      <c r="S120" s="3">
        <f t="shared" si="23"/>
        <v>-2124.1233256351038</v>
      </c>
      <c r="T120" s="26">
        <f t="shared" si="24"/>
        <v>0.13196652176733925</v>
      </c>
      <c r="U120" s="26">
        <f t="shared" si="25"/>
        <v>2015.9767414884088</v>
      </c>
      <c r="V120" s="3">
        <f t="shared" si="18"/>
        <v>-2153.325611408779</v>
      </c>
      <c r="W120" s="3">
        <f t="shared" si="19"/>
        <v>-0.10206704508942915</v>
      </c>
      <c r="X120" s="41">
        <f t="shared" si="36"/>
        <v>19</v>
      </c>
      <c r="Y120" s="41">
        <f t="shared" si="37"/>
        <v>30</v>
      </c>
      <c r="Z120" s="3">
        <f t="shared" si="38"/>
        <v>0.6333333333333333</v>
      </c>
      <c r="AA120" s="41">
        <f t="shared" si="39"/>
        <v>32.692307692307686</v>
      </c>
      <c r="AB120" s="41">
        <f t="shared" si="40"/>
        <v>67.307692307692307</v>
      </c>
      <c r="AC120" s="41">
        <f t="shared" si="41"/>
        <v>0</v>
      </c>
      <c r="AD120" s="20">
        <v>0.96</v>
      </c>
      <c r="AE120" s="50">
        <f t="shared" si="20"/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42">(L121-H121)/(L121+H121)</f>
        <v>0.10368921185019564</v>
      </c>
      <c r="P121" s="23">
        <f t="shared" ref="P121:P152" si="43">((M121+H121)-(L121+F121))/((M121+H121)+(L121+F121))</f>
        <v>0.17450793883076021</v>
      </c>
      <c r="Q121" s="54">
        <f t="shared" si="21"/>
        <v>77.697439587813676</v>
      </c>
      <c r="R121" s="3">
        <f t="shared" si="22"/>
        <v>0.17663302228147021</v>
      </c>
      <c r="S121" s="3">
        <f t="shared" si="23"/>
        <v>-1804.5983555500186</v>
      </c>
      <c r="T121" s="26">
        <f t="shared" si="24"/>
        <v>0.15552295116327813</v>
      </c>
      <c r="U121" s="26">
        <f t="shared" si="25"/>
        <v>1854.5876750492127</v>
      </c>
      <c r="V121" s="3">
        <f t="shared" si="18"/>
        <v>-2110.0116459754172</v>
      </c>
      <c r="W121" s="3">
        <f t="shared" si="19"/>
        <v>-9.9224452554744519E-2</v>
      </c>
      <c r="X121" s="41">
        <f t="shared" ref="X121:X152" si="44">INDEX($AJ$3:$AJ$86,MATCH($A121,$AG$3:$AG$86,0))</f>
        <v>20</v>
      </c>
      <c r="Y121" s="41">
        <f t="shared" ref="Y121:Y152" si="45">INDEX($AH$3:$AH$86,MATCH($A121,$AG$3:$AG$86,0))</f>
        <v>30</v>
      </c>
      <c r="Z121" s="3">
        <f t="shared" si="38"/>
        <v>0.66666666666666663</v>
      </c>
      <c r="AA121" s="41">
        <f t="shared" si="39"/>
        <v>38.028169014084511</v>
      </c>
      <c r="AB121" s="41">
        <f t="shared" si="40"/>
        <v>61.971830985915503</v>
      </c>
      <c r="AC121" s="41">
        <f t="shared" si="41"/>
        <v>0</v>
      </c>
      <c r="AD121" s="20">
        <v>1.01</v>
      </c>
      <c r="AE121" s="50">
        <f t="shared" si="20"/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42"/>
        <v>9.1750612578273896E-2</v>
      </c>
      <c r="P122" s="23">
        <f t="shared" si="43"/>
        <v>0.17078014184397164</v>
      </c>
      <c r="Q122" s="54">
        <f t="shared" si="21"/>
        <v>76.925328246181294</v>
      </c>
      <c r="R122" s="3">
        <f t="shared" si="22"/>
        <v>0.16427805401189433</v>
      </c>
      <c r="S122" s="3">
        <f t="shared" si="23"/>
        <v>-1931.6167171411266</v>
      </c>
      <c r="T122" s="26">
        <f t="shared" si="24"/>
        <v>0.13761655209963927</v>
      </c>
      <c r="U122" s="26">
        <f t="shared" si="25"/>
        <v>1912.5636082377903</v>
      </c>
      <c r="V122" s="3">
        <f t="shared" si="18"/>
        <v>-2081.1339585462201</v>
      </c>
      <c r="W122" s="3">
        <f t="shared" si="19"/>
        <v>-0.10170250896057348</v>
      </c>
      <c r="X122" s="41">
        <f t="shared" si="44"/>
        <v>20</v>
      </c>
      <c r="Y122" s="41">
        <f t="shared" si="45"/>
        <v>30</v>
      </c>
      <c r="Z122" s="3">
        <f t="shared" si="38"/>
        <v>0.66666666666666663</v>
      </c>
      <c r="AA122" s="41">
        <f t="shared" si="39"/>
        <v>38.028169014084511</v>
      </c>
      <c r="AB122" s="41">
        <f t="shared" si="40"/>
        <v>61.971830985915503</v>
      </c>
      <c r="AC122" s="41">
        <f t="shared" si="41"/>
        <v>0</v>
      </c>
      <c r="AD122" s="20">
        <v>1.01</v>
      </c>
      <c r="AE122" s="50">
        <f t="shared" si="20"/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42"/>
        <v>7.9727891156462588E-2</v>
      </c>
      <c r="P123" s="23">
        <f t="shared" si="43"/>
        <v>0.17411532496827858</v>
      </c>
      <c r="Q123" s="54">
        <f t="shared" si="21"/>
        <v>76.139864142015824</v>
      </c>
      <c r="R123" s="3">
        <f t="shared" si="22"/>
        <v>0.14525084275232997</v>
      </c>
      <c r="S123" s="3">
        <f t="shared" si="23"/>
        <v>-1991.1244447112499</v>
      </c>
      <c r="T123" s="26">
        <f t="shared" si="24"/>
        <v>0.11958370178899394</v>
      </c>
      <c r="U123" s="26">
        <f t="shared" si="25"/>
        <v>1921.3627108556745</v>
      </c>
      <c r="V123" s="3">
        <f t="shared" si="18"/>
        <v>-1988.4048636509797</v>
      </c>
      <c r="W123" s="3">
        <f t="shared" si="19"/>
        <v>-0.10971505496971057</v>
      </c>
      <c r="X123" s="41">
        <f t="shared" si="44"/>
        <v>20</v>
      </c>
      <c r="Y123" s="41">
        <f t="shared" si="45"/>
        <v>30</v>
      </c>
      <c r="Z123" s="3">
        <f t="shared" si="38"/>
        <v>0.66666666666666663</v>
      </c>
      <c r="AA123" s="41">
        <f t="shared" si="39"/>
        <v>38.028169014084511</v>
      </c>
      <c r="AB123" s="41">
        <f t="shared" si="40"/>
        <v>61.971830985915503</v>
      </c>
      <c r="AC123" s="41">
        <f t="shared" si="41"/>
        <v>0</v>
      </c>
      <c r="AD123" s="20">
        <v>1.01</v>
      </c>
      <c r="AE123" s="50">
        <f t="shared" si="20"/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42"/>
        <v>9.2528803895949641E-2</v>
      </c>
      <c r="P124" s="23">
        <f t="shared" si="43"/>
        <v>0.16860859379816287</v>
      </c>
      <c r="Q124" s="54">
        <f t="shared" si="21"/>
        <v>76.975892583064578</v>
      </c>
      <c r="R124" s="3">
        <f t="shared" si="22"/>
        <v>0.17023601398601398</v>
      </c>
      <c r="S124" s="3">
        <f t="shared" si="23"/>
        <v>-2138.6121953792594</v>
      </c>
      <c r="T124" s="26">
        <f t="shared" si="24"/>
        <v>0.13878496347764119</v>
      </c>
      <c r="U124" s="26">
        <f t="shared" si="25"/>
        <v>2213.4764260973934</v>
      </c>
      <c r="V124" s="3">
        <f t="shared" si="18"/>
        <v>-2391.7558334545561</v>
      </c>
      <c r="W124" s="3">
        <f t="shared" si="19"/>
        <v>-0.10324656332260895</v>
      </c>
      <c r="X124" s="41">
        <f t="shared" si="44"/>
        <v>20</v>
      </c>
      <c r="Y124" s="41">
        <f t="shared" si="45"/>
        <v>30</v>
      </c>
      <c r="Z124" s="3">
        <f t="shared" si="38"/>
        <v>0.66666666666666663</v>
      </c>
      <c r="AA124" s="41">
        <f t="shared" si="39"/>
        <v>61.154855643044627</v>
      </c>
      <c r="AB124" s="41">
        <f t="shared" si="40"/>
        <v>23.884514435695539</v>
      </c>
      <c r="AC124" s="41">
        <f t="shared" si="41"/>
        <v>14.960629921259841</v>
      </c>
      <c r="AD124" s="20">
        <v>0.91</v>
      </c>
      <c r="AE124" s="50">
        <f t="shared" si="20"/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42"/>
        <v>8.4917891097666384E-2</v>
      </c>
      <c r="P125" s="23">
        <f t="shared" si="43"/>
        <v>0.1549579831932773</v>
      </c>
      <c r="Q125" s="54">
        <f t="shared" si="21"/>
        <v>76.479924888670382</v>
      </c>
      <c r="R125" s="3">
        <f t="shared" si="22"/>
        <v>0.17050631263829233</v>
      </c>
      <c r="S125" s="3">
        <f t="shared" si="23"/>
        <v>-2434.6434183722959</v>
      </c>
      <c r="T125" s="26">
        <f t="shared" si="24"/>
        <v>0.1273699562469616</v>
      </c>
      <c r="U125" s="26">
        <f t="shared" si="25"/>
        <v>2459.6456384338512</v>
      </c>
      <c r="V125" s="3">
        <f t="shared" si="18"/>
        <v>-2556.5514684861578</v>
      </c>
      <c r="W125" s="3">
        <f t="shared" si="19"/>
        <v>-9.48260320894177E-2</v>
      </c>
      <c r="X125" s="41">
        <f t="shared" si="44"/>
        <v>20</v>
      </c>
      <c r="Y125" s="41">
        <f t="shared" si="45"/>
        <v>30</v>
      </c>
      <c r="Z125" s="3">
        <f t="shared" si="38"/>
        <v>0.66666666666666663</v>
      </c>
      <c r="AA125" s="41">
        <f t="shared" si="39"/>
        <v>61.154855643044627</v>
      </c>
      <c r="AB125" s="41">
        <f t="shared" si="40"/>
        <v>23.884514435695539</v>
      </c>
      <c r="AC125" s="41">
        <f t="shared" si="41"/>
        <v>14.960629921259841</v>
      </c>
      <c r="AD125" s="20">
        <v>0.91</v>
      </c>
      <c r="AE125" s="50">
        <f t="shared" si="20"/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42"/>
        <v>8.2107974669958145E-2</v>
      </c>
      <c r="P126" s="23">
        <f t="shared" si="43"/>
        <v>0.15806397959749405</v>
      </c>
      <c r="Q126" s="54">
        <f t="shared" si="21"/>
        <v>76.296000856529702</v>
      </c>
      <c r="R126" s="3">
        <f t="shared" si="22"/>
        <v>0.16546980446444021</v>
      </c>
      <c r="S126" s="3">
        <f t="shared" si="23"/>
        <v>-2510.637721397798</v>
      </c>
      <c r="T126" s="26">
        <f t="shared" si="24"/>
        <v>0.12315535283069493</v>
      </c>
      <c r="U126" s="26">
        <f t="shared" si="25"/>
        <v>2479.3358653747041</v>
      </c>
      <c r="V126" s="3">
        <f t="shared" si="18"/>
        <v>-2545.0994116148936</v>
      </c>
      <c r="W126" s="3">
        <f t="shared" si="19"/>
        <v>-0.10054420554911232</v>
      </c>
      <c r="X126" s="41">
        <f t="shared" si="44"/>
        <v>20</v>
      </c>
      <c r="Y126" s="41">
        <f t="shared" si="45"/>
        <v>30</v>
      </c>
      <c r="Z126" s="3">
        <f t="shared" si="38"/>
        <v>0.66666666666666663</v>
      </c>
      <c r="AA126" s="41">
        <f t="shared" si="39"/>
        <v>61.154855643044627</v>
      </c>
      <c r="AB126" s="41">
        <f t="shared" si="40"/>
        <v>23.884514435695539</v>
      </c>
      <c r="AC126" s="41">
        <f t="shared" si="41"/>
        <v>14.960629921259841</v>
      </c>
      <c r="AD126" s="20">
        <v>0.91</v>
      </c>
      <c r="AE126" s="50">
        <f t="shared" si="20"/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42"/>
        <v>0.10333705495596079</v>
      </c>
      <c r="P127" s="23">
        <f t="shared" si="43"/>
        <v>0.16901680509947847</v>
      </c>
      <c r="Q127" s="54">
        <f t="shared" si="21"/>
        <v>77.674774216341362</v>
      </c>
      <c r="R127" s="3">
        <f t="shared" si="22"/>
        <v>0.18783259673491479</v>
      </c>
      <c r="S127" s="3">
        <f t="shared" si="23"/>
        <v>-2037.0924661306312</v>
      </c>
      <c r="T127" s="26">
        <f t="shared" si="24"/>
        <v>0.15499596849221609</v>
      </c>
      <c r="U127" s="26">
        <f t="shared" si="25"/>
        <v>2105.1743131838011</v>
      </c>
      <c r="V127" s="3">
        <f t="shared" si="18"/>
        <v>-2374.2513710949447</v>
      </c>
      <c r="W127" s="3">
        <f t="shared" si="19"/>
        <v>-0.10261325799616587</v>
      </c>
      <c r="X127" s="41">
        <f t="shared" si="44"/>
        <v>17</v>
      </c>
      <c r="Y127" s="41">
        <f t="shared" si="45"/>
        <v>30</v>
      </c>
      <c r="Z127" s="3">
        <f t="shared" si="38"/>
        <v>0.56666666666666665</v>
      </c>
      <c r="AA127" s="41">
        <f t="shared" si="39"/>
        <v>24.958949096880133</v>
      </c>
      <c r="AB127" s="41">
        <f t="shared" si="40"/>
        <v>75.041050903119881</v>
      </c>
      <c r="AC127" s="41">
        <f t="shared" si="41"/>
        <v>0</v>
      </c>
      <c r="AD127" s="20">
        <v>0.92</v>
      </c>
      <c r="AE127" s="50">
        <f t="shared" si="20"/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42"/>
        <v>9.6593673965936738E-2</v>
      </c>
      <c r="P128" s="23">
        <f t="shared" si="43"/>
        <v>0.16638273708120385</v>
      </c>
      <c r="Q128" s="54">
        <f t="shared" si="21"/>
        <v>77.239476562567205</v>
      </c>
      <c r="R128" s="3">
        <f t="shared" si="22"/>
        <v>0.17974374066192783</v>
      </c>
      <c r="S128" s="3">
        <f t="shared" si="23"/>
        <v>-2237.1068801384681</v>
      </c>
      <c r="T128" s="26">
        <f t="shared" si="24"/>
        <v>0.14488169819354055</v>
      </c>
      <c r="U128" s="26">
        <f t="shared" si="25"/>
        <v>2154.6693997507418</v>
      </c>
      <c r="V128" s="3">
        <f t="shared" si="18"/>
        <v>-2368.3106939547579</v>
      </c>
      <c r="W128" s="3">
        <f t="shared" si="19"/>
        <v>-0.10192288532430009</v>
      </c>
      <c r="X128" s="41">
        <f t="shared" si="44"/>
        <v>17</v>
      </c>
      <c r="Y128" s="41">
        <f t="shared" si="45"/>
        <v>30</v>
      </c>
      <c r="Z128" s="3">
        <f t="shared" si="38"/>
        <v>0.56666666666666665</v>
      </c>
      <c r="AA128" s="41">
        <f t="shared" si="39"/>
        <v>24.958949096880133</v>
      </c>
      <c r="AB128" s="41">
        <f t="shared" si="40"/>
        <v>75.041050903119881</v>
      </c>
      <c r="AC128" s="41">
        <f t="shared" si="41"/>
        <v>0</v>
      </c>
      <c r="AD128" s="20">
        <v>0.92</v>
      </c>
      <c r="AE128" s="50">
        <f t="shared" si="20"/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42"/>
        <v>9.4762191450933175E-2</v>
      </c>
      <c r="P129" s="23">
        <f t="shared" si="43"/>
        <v>0.1692193675889328</v>
      </c>
      <c r="Q129" s="54">
        <f t="shared" si="21"/>
        <v>77.120826723456034</v>
      </c>
      <c r="R129" s="3">
        <f t="shared" si="22"/>
        <v>0.18300623197842061</v>
      </c>
      <c r="S129" s="3">
        <f t="shared" si="23"/>
        <v>-2321.0884651948877</v>
      </c>
      <c r="T129" s="26">
        <f t="shared" si="24"/>
        <v>0.14213472999819396</v>
      </c>
      <c r="U129" s="26">
        <f t="shared" si="25"/>
        <v>2185.343044517776</v>
      </c>
      <c r="V129" s="3">
        <f t="shared" si="18"/>
        <v>-2377.8638245990228</v>
      </c>
      <c r="W129" s="3">
        <f t="shared" si="19"/>
        <v>-0.11323515068760363</v>
      </c>
      <c r="X129" s="41">
        <f t="shared" si="44"/>
        <v>17</v>
      </c>
      <c r="Y129" s="41">
        <f t="shared" si="45"/>
        <v>30</v>
      </c>
      <c r="Z129" s="3">
        <f t="shared" si="38"/>
        <v>0.56666666666666665</v>
      </c>
      <c r="AA129" s="41">
        <f t="shared" si="39"/>
        <v>24.958949096880133</v>
      </c>
      <c r="AB129" s="41">
        <f t="shared" si="40"/>
        <v>75.041050903119881</v>
      </c>
      <c r="AC129" s="41">
        <f t="shared" si="41"/>
        <v>0</v>
      </c>
      <c r="AD129" s="20">
        <v>0.92</v>
      </c>
      <c r="AE129" s="50">
        <f t="shared" si="20"/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42"/>
        <v>9.204967353731916E-2</v>
      </c>
      <c r="P130" s="23">
        <f t="shared" si="43"/>
        <v>0.14472355040743484</v>
      </c>
      <c r="Q130" s="54">
        <f t="shared" si="21"/>
        <v>76.944764184271776</v>
      </c>
      <c r="R130" s="3">
        <f t="shared" si="22"/>
        <v>0.18148316421828461</v>
      </c>
      <c r="S130" s="3">
        <f t="shared" si="23"/>
        <v>-1962.1689411764705</v>
      </c>
      <c r="T130" s="26">
        <f t="shared" si="24"/>
        <v>0.13806567240606799</v>
      </c>
      <c r="U130" s="26">
        <f t="shared" si="25"/>
        <v>2061.2589734323915</v>
      </c>
      <c r="V130" s="3">
        <f t="shared" ref="V130:V193" si="46">(L130*(1-H130)*(L130-H130))^(1/3)</f>
        <v>-2215.2430794448828</v>
      </c>
      <c r="W130" s="3">
        <f t="shared" ref="W130:W193" si="47">(L130-M130)/(L130+M130)</f>
        <v>-7.4636580603167718E-2</v>
      </c>
      <c r="X130" s="41">
        <f t="shared" si="44"/>
        <v>17</v>
      </c>
      <c r="Y130" s="41">
        <f t="shared" si="45"/>
        <v>30</v>
      </c>
      <c r="Z130" s="3">
        <f t="shared" si="38"/>
        <v>0.56666666666666665</v>
      </c>
      <c r="AA130" s="41">
        <f t="shared" si="39"/>
        <v>59.118236472945895</v>
      </c>
      <c r="AB130" s="41">
        <f t="shared" si="40"/>
        <v>34.268537074148291</v>
      </c>
      <c r="AC130" s="41">
        <f t="shared" si="41"/>
        <v>6.6132264529058116</v>
      </c>
      <c r="AD130" s="20">
        <v>1.03</v>
      </c>
      <c r="AE130" s="50">
        <f t="shared" ref="AE130:AE193" si="48">INDEX($AP$2:$AP$94,MATCH($A130,$AO$2:$AO$94,0))</f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42"/>
        <v>8.85429335927998E-2</v>
      </c>
      <c r="P131" s="23">
        <f t="shared" si="43"/>
        <v>0.15145448858304661</v>
      </c>
      <c r="Q131" s="54">
        <f t="shared" ref="Q131:Q194" si="49">100*SQRT(O131+0.5)</f>
        <v>76.716551903275729</v>
      </c>
      <c r="R131" s="3">
        <f t="shared" ref="R131:R194" si="50">2.5*((L131 - H131) / (L131 + 6*H131 -7.5*F131 +1))</f>
        <v>0.18849360468126974</v>
      </c>
      <c r="S131" s="3">
        <f t="shared" ref="S131:S194" si="51">(2*(M131-H131)/(M131+H131+1))-(N131/2)</f>
        <v>-2305.1286397218601</v>
      </c>
      <c r="T131" s="26">
        <f t="shared" ref="T131:T194" si="52">(L131 - H131)*1.5 / (L131 + H131 + 0.5)</f>
        <v>0.13280632411067195</v>
      </c>
      <c r="U131" s="26">
        <f t="shared" ref="U131:U194" si="53">(SQRT((H131*H131)+(G131*G131)+(L131*L131)))/3</f>
        <v>2181.5681159304754</v>
      </c>
      <c r="V131" s="3">
        <f t="shared" si="46"/>
        <v>-2302.3114003721857</v>
      </c>
      <c r="W131" s="3">
        <f t="shared" si="47"/>
        <v>-9.8781592991642325E-2</v>
      </c>
      <c r="X131" s="41">
        <f t="shared" si="44"/>
        <v>17</v>
      </c>
      <c r="Y131" s="41">
        <f t="shared" si="45"/>
        <v>30</v>
      </c>
      <c r="Z131" s="3">
        <f t="shared" si="38"/>
        <v>0.56666666666666665</v>
      </c>
      <c r="AA131" s="41">
        <f t="shared" si="39"/>
        <v>59.118236472945895</v>
      </c>
      <c r="AB131" s="41">
        <f t="shared" si="40"/>
        <v>34.268537074148291</v>
      </c>
      <c r="AC131" s="41">
        <f t="shared" si="41"/>
        <v>6.6132264529058116</v>
      </c>
      <c r="AD131" s="20">
        <v>1.03</v>
      </c>
      <c r="AE131" s="50">
        <f t="shared" si="48"/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42"/>
        <v>0.11204013377926421</v>
      </c>
      <c r="P132" s="23">
        <f t="shared" si="43"/>
        <v>0.13926225986620022</v>
      </c>
      <c r="Q132" s="54">
        <f t="shared" si="49"/>
        <v>78.232993920676734</v>
      </c>
      <c r="R132" s="3">
        <f t="shared" si="50"/>
        <v>0.25268035127417704</v>
      </c>
      <c r="S132" s="3">
        <f t="shared" si="51"/>
        <v>-2365.602025425555</v>
      </c>
      <c r="T132" s="26">
        <f t="shared" si="52"/>
        <v>0.1680501642281278</v>
      </c>
      <c r="U132" s="26">
        <f t="shared" si="53"/>
        <v>2220.0989717678003</v>
      </c>
      <c r="V132" s="3">
        <f t="shared" si="46"/>
        <v>-2531.625197939909</v>
      </c>
      <c r="W132" s="3">
        <f t="shared" si="47"/>
        <v>-8.8951952245816618E-2</v>
      </c>
      <c r="X132" s="41">
        <f t="shared" si="44"/>
        <v>17</v>
      </c>
      <c r="Y132" s="41">
        <f t="shared" si="45"/>
        <v>30</v>
      </c>
      <c r="Z132" s="3">
        <f t="shared" si="38"/>
        <v>0.56666666666666665</v>
      </c>
      <c r="AA132" s="41">
        <f t="shared" si="39"/>
        <v>59.118236472945895</v>
      </c>
      <c r="AB132" s="41">
        <f t="shared" si="40"/>
        <v>34.268537074148291</v>
      </c>
      <c r="AC132" s="41">
        <f t="shared" si="41"/>
        <v>6.6132264529058116</v>
      </c>
      <c r="AD132" s="20">
        <v>1.03</v>
      </c>
      <c r="AE132" s="50">
        <f t="shared" si="48"/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42"/>
        <v>9.6072054040530402E-2</v>
      </c>
      <c r="P133" s="23">
        <f t="shared" si="43"/>
        <v>0.16762268961121735</v>
      </c>
      <c r="Q133" s="54">
        <f t="shared" si="49"/>
        <v>77.205702771267511</v>
      </c>
      <c r="R133" s="3">
        <f t="shared" si="50"/>
        <v>0.19311038471209457</v>
      </c>
      <c r="S133" s="3">
        <f t="shared" si="51"/>
        <v>-2193.5777753520356</v>
      </c>
      <c r="T133" s="26">
        <f t="shared" si="52"/>
        <v>0.14409906810932516</v>
      </c>
      <c r="U133" s="26">
        <f t="shared" si="53"/>
        <v>2113.8763497949026</v>
      </c>
      <c r="V133" s="3">
        <f t="shared" si="46"/>
        <v>-2299.1152296940754</v>
      </c>
      <c r="W133" s="3">
        <f t="shared" si="47"/>
        <v>-0.11744560838033843</v>
      </c>
      <c r="X133" s="41">
        <f t="shared" si="44"/>
        <v>19</v>
      </c>
      <c r="Y133" s="41">
        <f t="shared" si="45"/>
        <v>30</v>
      </c>
      <c r="Z133" s="3">
        <f t="shared" si="38"/>
        <v>0.6333333333333333</v>
      </c>
      <c r="AA133" s="41">
        <f t="shared" si="39"/>
        <v>73.511904761904759</v>
      </c>
      <c r="AB133" s="41">
        <f t="shared" si="40"/>
        <v>23.511904761904763</v>
      </c>
      <c r="AC133" s="41">
        <f t="shared" si="41"/>
        <v>2.9761904761904758</v>
      </c>
      <c r="AD133" s="20">
        <v>0.99</v>
      </c>
      <c r="AE133" s="50">
        <f t="shared" si="48"/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42"/>
        <v>8.9091313041546327E-2</v>
      </c>
      <c r="P134" s="23">
        <f t="shared" si="43"/>
        <v>0.15445308508826702</v>
      </c>
      <c r="Q134" s="54">
        <f t="shared" si="49"/>
        <v>76.752284203243505</v>
      </c>
      <c r="R134" s="3">
        <f t="shared" si="50"/>
        <v>0.19264027671022288</v>
      </c>
      <c r="S134" s="3">
        <f t="shared" si="51"/>
        <v>-2530.6127826941988</v>
      </c>
      <c r="T134" s="26">
        <f t="shared" si="52"/>
        <v>0.1336295473479589</v>
      </c>
      <c r="U134" s="26">
        <f t="shared" si="53"/>
        <v>2402.5100994122331</v>
      </c>
      <c r="V134" s="3">
        <f t="shared" si="46"/>
        <v>-2525.8556716220505</v>
      </c>
      <c r="W134" s="3">
        <f t="shared" si="47"/>
        <v>-0.10637134263057151</v>
      </c>
      <c r="X134" s="41">
        <f t="shared" si="44"/>
        <v>19</v>
      </c>
      <c r="Y134" s="41">
        <f t="shared" si="45"/>
        <v>30</v>
      </c>
      <c r="Z134" s="3">
        <f t="shared" si="38"/>
        <v>0.6333333333333333</v>
      </c>
      <c r="AA134" s="41">
        <f t="shared" si="39"/>
        <v>73.511904761904759</v>
      </c>
      <c r="AB134" s="41">
        <f t="shared" si="40"/>
        <v>23.511904761904763</v>
      </c>
      <c r="AC134" s="41">
        <f t="shared" si="41"/>
        <v>2.9761904761904758</v>
      </c>
      <c r="AD134" s="20">
        <v>0.99</v>
      </c>
      <c r="AE134" s="50">
        <f t="shared" si="48"/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42"/>
        <v>8.8948187680676E-2</v>
      </c>
      <c r="P135" s="23">
        <f t="shared" si="43"/>
        <v>0.16184842058265431</v>
      </c>
      <c r="Q135" s="54">
        <f t="shared" si="49"/>
        <v>76.742959786593843</v>
      </c>
      <c r="R135" s="3">
        <f t="shared" si="50"/>
        <v>0.20222446916076844</v>
      </c>
      <c r="S135" s="3">
        <f t="shared" si="51"/>
        <v>-2651.5744476464938</v>
      </c>
      <c r="T135" s="26">
        <f t="shared" si="52"/>
        <v>0.13341486463950192</v>
      </c>
      <c r="U135" s="26">
        <f t="shared" si="53"/>
        <v>2408.0978662283087</v>
      </c>
      <c r="V135" s="3">
        <f t="shared" si="46"/>
        <v>-2522.2802909113166</v>
      </c>
      <c r="W135" s="3">
        <f t="shared" si="47"/>
        <v>-0.12623784458916942</v>
      </c>
      <c r="X135" s="41">
        <f t="shared" si="44"/>
        <v>19</v>
      </c>
      <c r="Y135" s="41">
        <f t="shared" si="45"/>
        <v>30</v>
      </c>
      <c r="Z135" s="3">
        <f t="shared" si="38"/>
        <v>0.6333333333333333</v>
      </c>
      <c r="AA135" s="41">
        <f t="shared" si="39"/>
        <v>73.511904761904759</v>
      </c>
      <c r="AB135" s="41">
        <f t="shared" si="40"/>
        <v>23.511904761904763</v>
      </c>
      <c r="AC135" s="41">
        <f t="shared" si="41"/>
        <v>2.9761904761904758</v>
      </c>
      <c r="AD135" s="20">
        <v>0.99</v>
      </c>
      <c r="AE135" s="50">
        <f t="shared" si="48"/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42"/>
        <v>0.10064896755162242</v>
      </c>
      <c r="P136" s="23">
        <f t="shared" si="43"/>
        <v>0.16092778574844571</v>
      </c>
      <c r="Q136" s="54">
        <f t="shared" si="49"/>
        <v>77.501546278227408</v>
      </c>
      <c r="R136" s="3">
        <f t="shared" si="50"/>
        <v>0.2159275010125557</v>
      </c>
      <c r="S136" s="3">
        <f t="shared" si="51"/>
        <v>-2315.5699721964784</v>
      </c>
      <c r="T136" s="26">
        <f t="shared" si="52"/>
        <v>0.15096454486460975</v>
      </c>
      <c r="U136" s="26">
        <f t="shared" si="53"/>
        <v>2244.7162899177752</v>
      </c>
      <c r="V136" s="3">
        <f t="shared" si="46"/>
        <v>-2474.8232241867331</v>
      </c>
      <c r="W136" s="3">
        <f t="shared" si="47"/>
        <v>-0.11691754236485846</v>
      </c>
      <c r="X136" s="41">
        <f t="shared" si="44"/>
        <v>17</v>
      </c>
      <c r="Y136" s="41">
        <f t="shared" si="45"/>
        <v>30</v>
      </c>
      <c r="Z136" s="3">
        <f t="shared" si="38"/>
        <v>0.56666666666666665</v>
      </c>
      <c r="AA136" s="41">
        <f t="shared" si="39"/>
        <v>66.935483870967744</v>
      </c>
      <c r="AB136" s="41">
        <f t="shared" si="40"/>
        <v>28.225806451612893</v>
      </c>
      <c r="AC136" s="41">
        <f t="shared" si="41"/>
        <v>4.8387096774193541</v>
      </c>
      <c r="AD136" s="20">
        <v>0.92</v>
      </c>
      <c r="AE136" s="50">
        <f t="shared" si="48"/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42"/>
        <v>0.14206530907338233</v>
      </c>
      <c r="P137" s="23">
        <f t="shared" si="43"/>
        <v>0.14167427701674276</v>
      </c>
      <c r="Q137" s="54">
        <f t="shared" si="49"/>
        <v>80.128977846555756</v>
      </c>
      <c r="R137" s="3">
        <f t="shared" si="50"/>
        <v>0.33589743589743593</v>
      </c>
      <c r="S137" s="3">
        <f t="shared" si="51"/>
        <v>-2330.0188226511677</v>
      </c>
      <c r="T137" s="26">
        <f t="shared" si="52"/>
        <v>0.2130851256099765</v>
      </c>
      <c r="U137" s="26">
        <f t="shared" si="53"/>
        <v>2207.5083238801162</v>
      </c>
      <c r="V137" s="3">
        <f t="shared" si="46"/>
        <v>-2709.2110228477509</v>
      </c>
      <c r="W137" s="3">
        <f t="shared" si="47"/>
        <v>-0.10203694931312174</v>
      </c>
      <c r="X137" s="41">
        <f t="shared" si="44"/>
        <v>17</v>
      </c>
      <c r="Y137" s="41">
        <f t="shared" si="45"/>
        <v>30</v>
      </c>
      <c r="Z137" s="3">
        <f t="shared" si="38"/>
        <v>0.56666666666666665</v>
      </c>
      <c r="AA137" s="41">
        <f t="shared" si="39"/>
        <v>66.935483870967744</v>
      </c>
      <c r="AB137" s="41">
        <f t="shared" si="40"/>
        <v>28.225806451612893</v>
      </c>
      <c r="AC137" s="41">
        <f t="shared" si="41"/>
        <v>4.8387096774193541</v>
      </c>
      <c r="AD137" s="20">
        <v>0.92</v>
      </c>
      <c r="AE137" s="50">
        <f t="shared" si="48"/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42"/>
        <v>0.12418906394810009</v>
      </c>
      <c r="P138" s="23">
        <f t="shared" si="43"/>
        <v>0.14588859416445624</v>
      </c>
      <c r="Q138" s="54">
        <f t="shared" si="49"/>
        <v>79.005636757645334</v>
      </c>
      <c r="R138" s="3">
        <f t="shared" si="50"/>
        <v>0.31988541417999516</v>
      </c>
      <c r="S138" s="3">
        <f t="shared" si="51"/>
        <v>-2516.0217872597364</v>
      </c>
      <c r="T138" s="26">
        <f t="shared" si="52"/>
        <v>0.18627280625543005</v>
      </c>
      <c r="U138" s="26">
        <f t="shared" si="53"/>
        <v>2318.3641982129461</v>
      </c>
      <c r="V138" s="3">
        <f t="shared" si="46"/>
        <v>-2698.7593282968828</v>
      </c>
      <c r="W138" s="3">
        <f t="shared" si="47"/>
        <v>-0.1184593023255814</v>
      </c>
      <c r="X138" s="41">
        <f t="shared" si="44"/>
        <v>17</v>
      </c>
      <c r="Y138" s="41">
        <f t="shared" si="45"/>
        <v>30</v>
      </c>
      <c r="Z138" s="3">
        <f t="shared" si="38"/>
        <v>0.56666666666666665</v>
      </c>
      <c r="AA138" s="41">
        <f t="shared" si="39"/>
        <v>66.935483870967744</v>
      </c>
      <c r="AB138" s="41">
        <f t="shared" si="40"/>
        <v>28.225806451612893</v>
      </c>
      <c r="AC138" s="41">
        <f t="shared" si="41"/>
        <v>4.8387096774193541</v>
      </c>
      <c r="AD138" s="20">
        <v>0.92</v>
      </c>
      <c r="AE138" s="50">
        <f t="shared" si="48"/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42"/>
        <v>9.1083005632904668E-2</v>
      </c>
      <c r="P139" s="23">
        <f t="shared" si="43"/>
        <v>0.15355764526825025</v>
      </c>
      <c r="Q139" s="54">
        <f t="shared" si="49"/>
        <v>76.881922818885357</v>
      </c>
      <c r="R139" s="3">
        <f t="shared" si="50"/>
        <v>0.19669497360569199</v>
      </c>
      <c r="S139" s="3">
        <f t="shared" si="51"/>
        <v>-2499.1119487372785</v>
      </c>
      <c r="T139" s="26">
        <f t="shared" si="52"/>
        <v>0.13661724852542642</v>
      </c>
      <c r="U139" s="26">
        <f t="shared" si="53"/>
        <v>2508.4559438471751</v>
      </c>
      <c r="V139" s="3">
        <f t="shared" si="46"/>
        <v>-2659.2718424012282</v>
      </c>
      <c r="W139" s="3">
        <f t="shared" si="47"/>
        <v>-0.1048133937914196</v>
      </c>
      <c r="X139" s="41">
        <f t="shared" si="44"/>
        <v>20</v>
      </c>
      <c r="Y139" s="41">
        <f t="shared" si="45"/>
        <v>30</v>
      </c>
      <c r="Z139" s="3">
        <f t="shared" si="38"/>
        <v>0.66666666666666663</v>
      </c>
      <c r="AA139" s="41">
        <f t="shared" si="39"/>
        <v>59.925093632958792</v>
      </c>
      <c r="AB139" s="41">
        <f t="shared" si="40"/>
        <v>34.082397003745314</v>
      </c>
      <c r="AC139" s="41">
        <f t="shared" si="41"/>
        <v>5.9925093632958797</v>
      </c>
      <c r="AD139" s="20">
        <v>0.99</v>
      </c>
      <c r="AE139" s="50">
        <f t="shared" si="48"/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42"/>
        <v>0.13444800732936327</v>
      </c>
      <c r="P140" s="23">
        <f t="shared" si="43"/>
        <v>0.11466856397486067</v>
      </c>
      <c r="Q140" s="54">
        <f t="shared" si="49"/>
        <v>79.652244621816109</v>
      </c>
      <c r="R140" s="3">
        <f t="shared" si="50"/>
        <v>0.33426342463413244</v>
      </c>
      <c r="S140" s="3">
        <f t="shared" si="51"/>
        <v>-2341.1081267950217</v>
      </c>
      <c r="T140" s="26">
        <f t="shared" si="52"/>
        <v>0.20166046378471228</v>
      </c>
      <c r="U140" s="26">
        <f t="shared" si="53"/>
        <v>2339.642399076311</v>
      </c>
      <c r="V140" s="3">
        <f t="shared" si="46"/>
        <v>-2800.6969997818173</v>
      </c>
      <c r="W140" s="3">
        <f t="shared" si="47"/>
        <v>-6.317382258369586E-2</v>
      </c>
      <c r="X140" s="41">
        <f t="shared" si="44"/>
        <v>20</v>
      </c>
      <c r="Y140" s="41">
        <f t="shared" si="45"/>
        <v>30</v>
      </c>
      <c r="Z140" s="3">
        <f t="shared" si="38"/>
        <v>0.66666666666666663</v>
      </c>
      <c r="AA140" s="41">
        <f t="shared" si="39"/>
        <v>59.925093632958792</v>
      </c>
      <c r="AB140" s="41">
        <f t="shared" si="40"/>
        <v>34.082397003745314</v>
      </c>
      <c r="AC140" s="41">
        <f t="shared" si="41"/>
        <v>5.9925093632958797</v>
      </c>
      <c r="AD140" s="20">
        <v>0.99</v>
      </c>
      <c r="AE140" s="50">
        <f t="shared" si="48"/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42"/>
        <v>0.1223638470451912</v>
      </c>
      <c r="P141" s="23">
        <f t="shared" si="43"/>
        <v>0.12175507066406481</v>
      </c>
      <c r="Q141" s="54">
        <f t="shared" si="49"/>
        <v>78.890040375524663</v>
      </c>
      <c r="R141" s="3">
        <f t="shared" si="50"/>
        <v>0.32220662720449134</v>
      </c>
      <c r="S141" s="3">
        <f t="shared" si="51"/>
        <v>-2362.0970904490828</v>
      </c>
      <c r="T141" s="26">
        <f t="shared" si="52"/>
        <v>0.18353513701407798</v>
      </c>
      <c r="U141" s="26">
        <f t="shared" si="53"/>
        <v>2321.1328173018355</v>
      </c>
      <c r="V141" s="3">
        <f t="shared" si="46"/>
        <v>-2685.2599363422564</v>
      </c>
      <c r="W141" s="3">
        <f t="shared" si="47"/>
        <v>-8.1111848970685893E-2</v>
      </c>
      <c r="X141" s="41">
        <f t="shared" si="44"/>
        <v>20</v>
      </c>
      <c r="Y141" s="41">
        <f t="shared" si="45"/>
        <v>30</v>
      </c>
      <c r="Z141" s="3">
        <f t="shared" si="38"/>
        <v>0.66666666666666663</v>
      </c>
      <c r="AA141" s="41">
        <f t="shared" si="39"/>
        <v>59.925093632958792</v>
      </c>
      <c r="AB141" s="41">
        <f t="shared" si="40"/>
        <v>34.082397003745314</v>
      </c>
      <c r="AC141" s="41">
        <f t="shared" si="41"/>
        <v>5.9925093632958797</v>
      </c>
      <c r="AD141" s="20">
        <v>0.99</v>
      </c>
      <c r="AE141" s="50">
        <f t="shared" si="48"/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42"/>
        <v>0.11811538881012106</v>
      </c>
      <c r="P142" s="23">
        <f t="shared" si="43"/>
        <v>0.14204090961033025</v>
      </c>
      <c r="Q142" s="54">
        <f t="shared" si="49"/>
        <v>78.620314729090282</v>
      </c>
      <c r="R142" s="3">
        <f t="shared" si="50"/>
        <v>0.23502604166666666</v>
      </c>
      <c r="S142" s="3">
        <f t="shared" si="51"/>
        <v>-2360.1182091045521</v>
      </c>
      <c r="T142" s="26">
        <f t="shared" si="52"/>
        <v>0.17716342221495174</v>
      </c>
      <c r="U142" s="26">
        <f t="shared" si="53"/>
        <v>2421.9240744131971</v>
      </c>
      <c r="V142" s="3">
        <f t="shared" si="46"/>
        <v>-2820.5542409445084</v>
      </c>
      <c r="W142" s="3">
        <f t="shared" si="47"/>
        <v>-7.4478649453823237E-2</v>
      </c>
      <c r="X142" s="41">
        <f t="shared" si="44"/>
        <v>19</v>
      </c>
      <c r="Y142" s="41">
        <f t="shared" si="45"/>
        <v>30</v>
      </c>
      <c r="Z142" s="3">
        <f t="shared" si="38"/>
        <v>0.6333333333333333</v>
      </c>
      <c r="AA142" s="41">
        <f t="shared" si="39"/>
        <v>58.82352941176471</v>
      </c>
      <c r="AB142" s="41">
        <f t="shared" si="40"/>
        <v>41.176470588235297</v>
      </c>
      <c r="AC142" s="41">
        <f t="shared" si="41"/>
        <v>0</v>
      </c>
      <c r="AD142" s="20">
        <v>1.02</v>
      </c>
      <c r="AE142" s="50">
        <f t="shared" si="48"/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42"/>
        <v>0.12917860553963706</v>
      </c>
      <c r="P143" s="23">
        <f t="shared" si="43"/>
        <v>0.13525911232333251</v>
      </c>
      <c r="Q143" s="54">
        <f t="shared" si="49"/>
        <v>79.320779467907215</v>
      </c>
      <c r="R143" s="3">
        <f t="shared" si="50"/>
        <v>0.27695300501689363</v>
      </c>
      <c r="S143" s="3">
        <f t="shared" si="51"/>
        <v>-2234.0931426075563</v>
      </c>
      <c r="T143" s="26">
        <f t="shared" si="52"/>
        <v>0.19375634214767504</v>
      </c>
      <c r="U143" s="26">
        <f t="shared" si="53"/>
        <v>2222.0484543171719</v>
      </c>
      <c r="V143" s="3">
        <f t="shared" si="46"/>
        <v>-2652.1886552904039</v>
      </c>
      <c r="W143" s="3">
        <f t="shared" si="47"/>
        <v>-7.6276980173845099E-2</v>
      </c>
      <c r="X143" s="41">
        <f t="shared" si="44"/>
        <v>19</v>
      </c>
      <c r="Y143" s="41">
        <f t="shared" si="45"/>
        <v>30</v>
      </c>
      <c r="Z143" s="3">
        <f t="shared" si="38"/>
        <v>0.6333333333333333</v>
      </c>
      <c r="AA143" s="41">
        <f t="shared" si="39"/>
        <v>58.82352941176471</v>
      </c>
      <c r="AB143" s="41">
        <f t="shared" si="40"/>
        <v>41.176470588235297</v>
      </c>
      <c r="AC143" s="41">
        <f t="shared" si="41"/>
        <v>0</v>
      </c>
      <c r="AD143" s="20">
        <v>1.02</v>
      </c>
      <c r="AE143" s="50">
        <f t="shared" si="48"/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42"/>
        <v>0.12292897694357548</v>
      </c>
      <c r="P144" s="23">
        <f t="shared" si="43"/>
        <v>0.13802783252702622</v>
      </c>
      <c r="Q144" s="54">
        <f t="shared" si="49"/>
        <v>78.925849817634244</v>
      </c>
      <c r="R144" s="3">
        <f t="shared" si="50"/>
        <v>0.2711613167041505</v>
      </c>
      <c r="S144" s="3">
        <f t="shared" si="51"/>
        <v>-2337.5892107472714</v>
      </c>
      <c r="T144" s="26">
        <f t="shared" si="52"/>
        <v>0.18438278398887795</v>
      </c>
      <c r="U144" s="26">
        <f t="shared" si="53"/>
        <v>2296.1553857601962</v>
      </c>
      <c r="V144" s="3">
        <f t="shared" si="46"/>
        <v>-2689.5728192183051</v>
      </c>
      <c r="W144" s="3">
        <f t="shared" si="47"/>
        <v>-8.4624102757839062E-2</v>
      </c>
      <c r="X144" s="41">
        <f t="shared" si="44"/>
        <v>19</v>
      </c>
      <c r="Y144" s="41">
        <f t="shared" si="45"/>
        <v>30</v>
      </c>
      <c r="Z144" s="3">
        <f t="shared" si="38"/>
        <v>0.6333333333333333</v>
      </c>
      <c r="AA144" s="41">
        <f t="shared" si="39"/>
        <v>58.82352941176471</v>
      </c>
      <c r="AB144" s="41">
        <f t="shared" si="40"/>
        <v>41.176470588235297</v>
      </c>
      <c r="AC144" s="41">
        <f t="shared" si="41"/>
        <v>0</v>
      </c>
      <c r="AD144" s="20">
        <v>1.02</v>
      </c>
      <c r="AE144" s="50">
        <f t="shared" si="48"/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42"/>
        <v>0.11195536032292533</v>
      </c>
      <c r="P145" s="23">
        <f t="shared" si="43"/>
        <v>0.14836484572273204</v>
      </c>
      <c r="Q145" s="54">
        <f t="shared" si="49"/>
        <v>78.227575721284211</v>
      </c>
      <c r="R145" s="3">
        <f t="shared" si="50"/>
        <v>0.22686811336188231</v>
      </c>
      <c r="S145" s="3">
        <f t="shared" si="51"/>
        <v>-2161.6046761046759</v>
      </c>
      <c r="T145" s="26">
        <f t="shared" si="52"/>
        <v>0.16792307235709622</v>
      </c>
      <c r="U145" s="26">
        <f t="shared" si="53"/>
        <v>2228.9819549640943</v>
      </c>
      <c r="V145" s="3">
        <f t="shared" si="46"/>
        <v>-2546.4223565483667</v>
      </c>
      <c r="W145" s="3">
        <f t="shared" si="47"/>
        <v>-8.766803039158387E-2</v>
      </c>
      <c r="X145" s="41">
        <f t="shared" si="44"/>
        <v>15</v>
      </c>
      <c r="Y145" s="41">
        <f t="shared" si="45"/>
        <v>30</v>
      </c>
      <c r="Z145" s="3">
        <f t="shared" si="38"/>
        <v>0.5</v>
      </c>
      <c r="AA145" s="41">
        <f t="shared" si="39"/>
        <v>59.74842767295597</v>
      </c>
      <c r="AB145" s="41">
        <f t="shared" si="40"/>
        <v>37.421383647798748</v>
      </c>
      <c r="AC145" s="41">
        <f t="shared" si="41"/>
        <v>2.8301886792452833</v>
      </c>
      <c r="AD145" s="20">
        <v>1.06</v>
      </c>
      <c r="AE145" s="50">
        <f t="shared" si="48"/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42"/>
        <v>0.13041295343291076</v>
      </c>
      <c r="P146" s="23">
        <f t="shared" si="43"/>
        <v>0.13330297313122114</v>
      </c>
      <c r="Q146" s="54">
        <f t="shared" si="49"/>
        <v>79.398548691579421</v>
      </c>
      <c r="R146" s="3">
        <f t="shared" si="50"/>
        <v>0.28534549049763813</v>
      </c>
      <c r="S146" s="3">
        <f t="shared" si="51"/>
        <v>-2030.0908621283434</v>
      </c>
      <c r="T146" s="26">
        <f t="shared" si="52"/>
        <v>0.1956071540633825</v>
      </c>
      <c r="U146" s="26">
        <f t="shared" si="53"/>
        <v>2115.5389646875124</v>
      </c>
      <c r="V146" s="3">
        <f t="shared" si="46"/>
        <v>-2530.4047570121575</v>
      </c>
      <c r="W146" s="3">
        <f t="shared" si="47"/>
        <v>-7.621294491742743E-2</v>
      </c>
      <c r="X146" s="41">
        <f t="shared" si="44"/>
        <v>15</v>
      </c>
      <c r="Y146" s="41">
        <f t="shared" si="45"/>
        <v>30</v>
      </c>
      <c r="Z146" s="3">
        <f t="shared" si="38"/>
        <v>0.5</v>
      </c>
      <c r="AA146" s="41">
        <f t="shared" si="39"/>
        <v>59.74842767295597</v>
      </c>
      <c r="AB146" s="41">
        <f t="shared" si="40"/>
        <v>37.421383647798748</v>
      </c>
      <c r="AC146" s="41">
        <f t="shared" si="41"/>
        <v>2.8301886792452833</v>
      </c>
      <c r="AD146" s="20">
        <v>1.06</v>
      </c>
      <c r="AE146" s="50">
        <f t="shared" si="48"/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42"/>
        <v>0.14733235438081252</v>
      </c>
      <c r="P147" s="23">
        <f t="shared" si="43"/>
        <v>0.12338881241396571</v>
      </c>
      <c r="Q147" s="54">
        <f t="shared" si="49"/>
        <v>80.456967030880094</v>
      </c>
      <c r="R147" s="3">
        <f t="shared" si="50"/>
        <v>0.36638062199500943</v>
      </c>
      <c r="S147" s="3">
        <f t="shared" si="51"/>
        <v>-2178.0524615727331</v>
      </c>
      <c r="T147" s="26">
        <f t="shared" si="52"/>
        <v>0.22098501070663812</v>
      </c>
      <c r="U147" s="26">
        <f t="shared" si="53"/>
        <v>2177.7391181375851</v>
      </c>
      <c r="V147" s="3">
        <f t="shared" si="46"/>
        <v>-2698.9148824732183</v>
      </c>
      <c r="W147" s="3">
        <f t="shared" si="47"/>
        <v>-7.9068853747176107E-2</v>
      </c>
      <c r="X147" s="41">
        <f t="shared" si="44"/>
        <v>15</v>
      </c>
      <c r="Y147" s="41">
        <f t="shared" si="45"/>
        <v>30</v>
      </c>
      <c r="Z147" s="3">
        <f t="shared" si="38"/>
        <v>0.5</v>
      </c>
      <c r="AA147" s="41">
        <f t="shared" si="39"/>
        <v>59.74842767295597</v>
      </c>
      <c r="AB147" s="41">
        <f t="shared" si="40"/>
        <v>37.421383647798748</v>
      </c>
      <c r="AC147" s="41">
        <f t="shared" si="41"/>
        <v>2.8301886792452833</v>
      </c>
      <c r="AD147" s="20">
        <v>1.06</v>
      </c>
      <c r="AE147" s="50">
        <f t="shared" si="48"/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42"/>
        <v>7.5422217560054544E-2</v>
      </c>
      <c r="P148" s="23">
        <f t="shared" si="43"/>
        <v>0.14250094856089762</v>
      </c>
      <c r="Q148" s="54">
        <f t="shared" si="49"/>
        <v>75.856589533148309</v>
      </c>
      <c r="R148" s="3">
        <f t="shared" si="50"/>
        <v>0.16816353260361117</v>
      </c>
      <c r="S148" s="3">
        <f t="shared" si="51"/>
        <v>-2187.6726755218215</v>
      </c>
      <c r="T148" s="26">
        <f t="shared" si="52"/>
        <v>0.1131273928777469</v>
      </c>
      <c r="U148" s="26">
        <f t="shared" si="53"/>
        <v>2554.1945675474467</v>
      </c>
      <c r="V148" s="3">
        <f t="shared" si="46"/>
        <v>-2532.312672533707</v>
      </c>
      <c r="W148" s="3">
        <f t="shared" si="47"/>
        <v>-8.9358678273227923E-2</v>
      </c>
      <c r="X148" s="41">
        <f t="shared" si="44"/>
        <v>20</v>
      </c>
      <c r="Y148" s="41">
        <f t="shared" si="45"/>
        <v>30</v>
      </c>
      <c r="Z148" s="3">
        <f t="shared" si="38"/>
        <v>0.66666666666666663</v>
      </c>
      <c r="AA148" s="41">
        <f t="shared" si="39"/>
        <v>49.662162162162168</v>
      </c>
      <c r="AB148" s="41">
        <f t="shared" si="40"/>
        <v>50.337837837837839</v>
      </c>
      <c r="AC148" s="41">
        <f t="shared" si="41"/>
        <v>0</v>
      </c>
      <c r="AD148" s="20">
        <v>0.75</v>
      </c>
      <c r="AE148" s="50">
        <f t="shared" si="48"/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42"/>
        <v>0.17205218875746861</v>
      </c>
      <c r="P149" s="23">
        <f t="shared" si="43"/>
        <v>0.10102760926086418</v>
      </c>
      <c r="Q149" s="54">
        <f t="shared" si="49"/>
        <v>81.978789254139912</v>
      </c>
      <c r="R149" s="3">
        <f t="shared" si="50"/>
        <v>0.5214723926380368</v>
      </c>
      <c r="S149" s="3">
        <f t="shared" si="51"/>
        <v>-2089.5270969192716</v>
      </c>
      <c r="T149" s="26">
        <f t="shared" si="52"/>
        <v>0.2580625495336219</v>
      </c>
      <c r="U149" s="26">
        <f t="shared" si="53"/>
        <v>2211.5325505680944</v>
      </c>
      <c r="V149" s="3">
        <f t="shared" si="46"/>
        <v>-2844.5104880428826</v>
      </c>
      <c r="W149" s="3">
        <f t="shared" si="47"/>
        <v>-6.7158385093167697E-2</v>
      </c>
      <c r="X149" s="41">
        <f t="shared" si="44"/>
        <v>20</v>
      </c>
      <c r="Y149" s="41">
        <f t="shared" si="45"/>
        <v>30</v>
      </c>
      <c r="Z149" s="3">
        <f t="shared" si="38"/>
        <v>0.66666666666666663</v>
      </c>
      <c r="AA149" s="41">
        <f t="shared" si="39"/>
        <v>49.662162162162168</v>
      </c>
      <c r="AB149" s="41">
        <f t="shared" si="40"/>
        <v>50.337837837837839</v>
      </c>
      <c r="AC149" s="41">
        <f t="shared" si="41"/>
        <v>0</v>
      </c>
      <c r="AD149" s="20">
        <v>0.75</v>
      </c>
      <c r="AE149" s="50">
        <f t="shared" si="48"/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42"/>
        <v>6.3055939909072933E-2</v>
      </c>
      <c r="P150" s="23">
        <f t="shared" si="43"/>
        <v>0.14415643474306503</v>
      </c>
      <c r="Q150" s="54">
        <f t="shared" si="49"/>
        <v>75.03705350752206</v>
      </c>
      <c r="R150" s="3">
        <f t="shared" si="50"/>
        <v>0.14995534245287453</v>
      </c>
      <c r="S150" s="3">
        <f t="shared" si="51"/>
        <v>-2329.674644528835</v>
      </c>
      <c r="T150" s="26">
        <f t="shared" si="52"/>
        <v>9.4579236052774615E-2</v>
      </c>
      <c r="U150" s="26">
        <f t="shared" si="53"/>
        <v>2728.7907985447</v>
      </c>
      <c r="V150" s="3">
        <f t="shared" si="46"/>
        <v>-2533.4328356039337</v>
      </c>
      <c r="W150" s="3">
        <f t="shared" si="47"/>
        <v>-0.10066889632107023</v>
      </c>
      <c r="X150" s="41">
        <f t="shared" si="44"/>
        <v>18</v>
      </c>
      <c r="Y150" s="41">
        <f t="shared" si="45"/>
        <v>30</v>
      </c>
      <c r="Z150" s="3">
        <f t="shared" si="38"/>
        <v>0.6</v>
      </c>
      <c r="AA150" s="41">
        <f t="shared" si="39"/>
        <v>61.988304093567258</v>
      </c>
      <c r="AB150" s="41">
        <f t="shared" si="40"/>
        <v>38.011695906432749</v>
      </c>
      <c r="AC150" s="41">
        <f t="shared" si="41"/>
        <v>0</v>
      </c>
      <c r="AD150" s="20">
        <v>0.83</v>
      </c>
      <c r="AE150" s="50">
        <f t="shared" si="48"/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42"/>
        <v>0.11213368854444175</v>
      </c>
      <c r="P151" s="23">
        <f t="shared" si="43"/>
        <v>0.10716534441506108</v>
      </c>
      <c r="Q151" s="54">
        <f t="shared" si="49"/>
        <v>78.238972931937298</v>
      </c>
      <c r="R151" s="3">
        <f t="shared" si="50"/>
        <v>0.29475426534250065</v>
      </c>
      <c r="S151" s="3">
        <f t="shared" si="51"/>
        <v>-1885.6679176617763</v>
      </c>
      <c r="T151" s="26">
        <f t="shared" si="52"/>
        <v>0.16819034933704669</v>
      </c>
      <c r="U151" s="26">
        <f t="shared" si="53"/>
        <v>2219.0253365936237</v>
      </c>
      <c r="V151" s="3">
        <f t="shared" si="46"/>
        <v>-2497.826573968609</v>
      </c>
      <c r="W151" s="3">
        <f t="shared" si="47"/>
        <v>-5.4949578102490224E-2</v>
      </c>
      <c r="X151" s="41">
        <f t="shared" si="44"/>
        <v>18</v>
      </c>
      <c r="Y151" s="41">
        <f t="shared" si="45"/>
        <v>30</v>
      </c>
      <c r="Z151" s="3">
        <f t="shared" si="38"/>
        <v>0.6</v>
      </c>
      <c r="AA151" s="41">
        <f t="shared" si="39"/>
        <v>61.988304093567258</v>
      </c>
      <c r="AB151" s="41">
        <f t="shared" si="40"/>
        <v>38.011695906432749</v>
      </c>
      <c r="AC151" s="41">
        <f t="shared" si="41"/>
        <v>0</v>
      </c>
      <c r="AD151" s="20">
        <v>0.83</v>
      </c>
      <c r="AE151" s="50">
        <f t="shared" si="48"/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42"/>
        <v>9.8783106657122408E-2</v>
      </c>
      <c r="P152" s="23">
        <f t="shared" si="43"/>
        <v>0.12648962555199322</v>
      </c>
      <c r="Q152" s="54">
        <f t="shared" si="49"/>
        <v>77.381076928220793</v>
      </c>
      <c r="R152" s="3">
        <f t="shared" si="50"/>
        <v>0.27039383449807325</v>
      </c>
      <c r="S152" s="3">
        <f t="shared" si="51"/>
        <v>-2078.6226374570447</v>
      </c>
      <c r="T152" s="26">
        <f t="shared" si="52"/>
        <v>0.14816582165225173</v>
      </c>
      <c r="U152" s="26">
        <f t="shared" si="53"/>
        <v>2261.2989875536387</v>
      </c>
      <c r="V152" s="3">
        <f t="shared" si="46"/>
        <v>-2432.7490911521472</v>
      </c>
      <c r="W152" s="3">
        <f t="shared" si="47"/>
        <v>-9.1626393135417691E-2</v>
      </c>
      <c r="X152" s="41">
        <f t="shared" si="44"/>
        <v>18</v>
      </c>
      <c r="Y152" s="41">
        <f t="shared" si="45"/>
        <v>30</v>
      </c>
      <c r="Z152" s="3">
        <f t="shared" si="38"/>
        <v>0.6</v>
      </c>
      <c r="AA152" s="41">
        <f t="shared" si="39"/>
        <v>61.988304093567258</v>
      </c>
      <c r="AB152" s="41">
        <f t="shared" si="40"/>
        <v>38.011695906432749</v>
      </c>
      <c r="AC152" s="41">
        <f t="shared" si="41"/>
        <v>0</v>
      </c>
      <c r="AD152" s="20">
        <v>0.83</v>
      </c>
      <c r="AE152" s="50">
        <f t="shared" si="48"/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54">(L153-H153)/(L153+H153)</f>
        <v>0.15797270130144958</v>
      </c>
      <c r="P153" s="23">
        <f t="shared" ref="P153:P180" si="55">((M153+H153)-(L153+F153))/((M153+H153)+(L153+F153))</f>
        <v>0.10386181098030586</v>
      </c>
      <c r="Q153" s="54">
        <f t="shared" si="49"/>
        <v>81.115516475052402</v>
      </c>
      <c r="R153" s="3">
        <f t="shared" si="50"/>
        <v>0.40136566482068925</v>
      </c>
      <c r="S153" s="3">
        <f t="shared" si="51"/>
        <v>-2282.0864062188557</v>
      </c>
      <c r="T153" s="26">
        <f t="shared" si="52"/>
        <v>0.23694651642596412</v>
      </c>
      <c r="U153" s="26">
        <f t="shared" si="53"/>
        <v>2527.4526921608467</v>
      </c>
      <c r="V153" s="3">
        <f t="shared" si="46"/>
        <v>-3191.2210773944894</v>
      </c>
      <c r="W153" s="3">
        <f t="shared" si="47"/>
        <v>-5.049453409682457E-2</v>
      </c>
      <c r="X153" s="41">
        <f t="shared" ref="X153:X184" si="56">INDEX($AJ$3:$AJ$86,MATCH($A153,$AG$3:$AG$86,0))</f>
        <v>19</v>
      </c>
      <c r="Y153" s="41">
        <f t="shared" ref="Y153:Y184" si="57">INDEX($AH$3:$AH$86,MATCH($A153,$AG$3:$AG$86,0))</f>
        <v>30</v>
      </c>
      <c r="Z153" s="3">
        <f t="shared" si="38"/>
        <v>0.6333333333333333</v>
      </c>
      <c r="AA153" s="41">
        <f t="shared" si="39"/>
        <v>60.769230769230774</v>
      </c>
      <c r="AB153" s="41">
        <f t="shared" si="40"/>
        <v>33.84615384615384</v>
      </c>
      <c r="AC153" s="41">
        <f t="shared" si="41"/>
        <v>5.384615384615385</v>
      </c>
      <c r="AD153" s="20">
        <v>0.79</v>
      </c>
      <c r="AE153" s="50">
        <f t="shared" si="48"/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54"/>
        <v>0.10711030082041932</v>
      </c>
      <c r="P154" s="23">
        <f t="shared" si="55"/>
        <v>0.14209115281501342</v>
      </c>
      <c r="Q154" s="54">
        <f t="shared" si="49"/>
        <v>77.917283116162324</v>
      </c>
      <c r="R154" s="3">
        <f t="shared" si="50"/>
        <v>0.24474067902520308</v>
      </c>
      <c r="S154" s="3">
        <f t="shared" si="51"/>
        <v>-2248.0995509745894</v>
      </c>
      <c r="T154" s="26">
        <f t="shared" si="52"/>
        <v>0.16065629806870621</v>
      </c>
      <c r="U154" s="26">
        <f t="shared" si="53"/>
        <v>2333.3282857088261</v>
      </c>
      <c r="V154" s="3">
        <f t="shared" si="46"/>
        <v>-2615.2486015567961</v>
      </c>
      <c r="W154" s="3">
        <f t="shared" si="47"/>
        <v>-9.5176010430247718E-2</v>
      </c>
      <c r="X154" s="41">
        <f t="shared" si="56"/>
        <v>19</v>
      </c>
      <c r="Y154" s="41">
        <f t="shared" si="57"/>
        <v>30</v>
      </c>
      <c r="Z154" s="3">
        <f t="shared" ref="Z154:Z217" si="58">X154/Y154</f>
        <v>0.6333333333333333</v>
      </c>
      <c r="AA154" s="41">
        <f t="shared" si="39"/>
        <v>63.879598662207357</v>
      </c>
      <c r="AB154" s="41">
        <f t="shared" si="40"/>
        <v>31.438127090300998</v>
      </c>
      <c r="AC154" s="41">
        <f t="shared" si="41"/>
        <v>4.6822742474916392</v>
      </c>
      <c r="AD154" s="20">
        <v>0.7</v>
      </c>
      <c r="AE154" s="50">
        <f t="shared" si="48"/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54"/>
        <v>0.10998766954377312</v>
      </c>
      <c r="P155" s="23">
        <f t="shared" si="55"/>
        <v>0.15446853190043852</v>
      </c>
      <c r="Q155" s="54">
        <f t="shared" si="49"/>
        <v>78.101707378505708</v>
      </c>
      <c r="R155" s="3">
        <f t="shared" si="50"/>
        <v>0.26002798507462688</v>
      </c>
      <c r="S155" s="3">
        <f t="shared" si="51"/>
        <v>-2233.0446667379906</v>
      </c>
      <c r="T155" s="26">
        <f t="shared" si="52"/>
        <v>0.16497133345663029</v>
      </c>
      <c r="U155" s="26">
        <f t="shared" si="53"/>
        <v>2156.2662688597206</v>
      </c>
      <c r="V155" s="3">
        <f t="shared" si="46"/>
        <v>-2437.6992968791469</v>
      </c>
      <c r="W155" s="3">
        <f t="shared" si="47"/>
        <v>-0.12072670443445986</v>
      </c>
      <c r="X155" s="41">
        <f t="shared" si="56"/>
        <v>18</v>
      </c>
      <c r="Y155" s="41">
        <f t="shared" si="57"/>
        <v>30</v>
      </c>
      <c r="Z155" s="3">
        <f t="shared" si="58"/>
        <v>0.6</v>
      </c>
      <c r="AA155" s="41">
        <f t="shared" si="39"/>
        <v>72.809667673716021</v>
      </c>
      <c r="AB155" s="41">
        <f t="shared" si="40"/>
        <v>21.450151057401811</v>
      </c>
      <c r="AC155" s="41">
        <f t="shared" si="41"/>
        <v>5.7401812688821749</v>
      </c>
      <c r="AD155" s="20">
        <v>1.7</v>
      </c>
      <c r="AE155" s="50">
        <f t="shared" si="48"/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54"/>
        <v>7.2466734902763563E-2</v>
      </c>
      <c r="P156" s="23">
        <f t="shared" si="55"/>
        <v>0.13946025566836762</v>
      </c>
      <c r="Q156" s="54">
        <f t="shared" si="49"/>
        <v>75.661531500675011</v>
      </c>
      <c r="R156" s="3">
        <f t="shared" si="50"/>
        <v>0.17058596761757902</v>
      </c>
      <c r="S156" s="3">
        <f t="shared" si="51"/>
        <v>-2415.6735296833162</v>
      </c>
      <c r="T156" s="26">
        <f t="shared" si="52"/>
        <v>0.10869453968578885</v>
      </c>
      <c r="U156" s="26">
        <f t="shared" si="53"/>
        <v>2622.3395406900813</v>
      </c>
      <c r="V156" s="3">
        <f t="shared" si="46"/>
        <v>-2561.2970701627028</v>
      </c>
      <c r="W156" s="3">
        <f t="shared" si="47"/>
        <v>-9.1870341480325884E-2</v>
      </c>
      <c r="X156" s="41">
        <f t="shared" si="56"/>
        <v>21</v>
      </c>
      <c r="Y156" s="41">
        <f t="shared" si="57"/>
        <v>30</v>
      </c>
      <c r="Z156" s="3">
        <f t="shared" si="58"/>
        <v>0.7</v>
      </c>
      <c r="AA156" s="41">
        <f t="shared" ref="AA156:AA219" si="59">INDEX($AL$3:$AL$86,MATCH($A156,$AG$3:$AG$86,0))</f>
        <v>68.456375838926178</v>
      </c>
      <c r="AB156" s="41">
        <f t="shared" ref="AB156:AB219" si="60">INDEX($AM$3:$AM$86,MATCH($A156,$AG$3:$AG$86,0))</f>
        <v>26.845637583892618</v>
      </c>
      <c r="AC156" s="41">
        <f t="shared" ref="AC156:AC219" si="61">INDEX($AN$3:$AN$86,MATCH($A156,$AG$3:$AG$86,0))</f>
        <v>4.6979865771812079</v>
      </c>
      <c r="AD156" s="20">
        <v>0.7</v>
      </c>
      <c r="AE156" s="50">
        <f t="shared" si="48"/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54"/>
        <v>7.3817925194071987E-2</v>
      </c>
      <c r="P157" s="23">
        <f t="shared" si="55"/>
        <v>0.16930435394246324</v>
      </c>
      <c r="Q157" s="54">
        <f t="shared" si="49"/>
        <v>75.750770635952748</v>
      </c>
      <c r="R157" s="3">
        <f t="shared" si="50"/>
        <v>0.16906963211999743</v>
      </c>
      <c r="S157" s="3">
        <f t="shared" si="51"/>
        <v>-1981.0789726933717</v>
      </c>
      <c r="T157" s="26">
        <f t="shared" si="52"/>
        <v>0.11071907416554937</v>
      </c>
      <c r="U157" s="26">
        <f t="shared" si="53"/>
        <v>1887.0163692394874</v>
      </c>
      <c r="V157" s="3">
        <f t="shared" si="46"/>
        <v>-1868.6961045891333</v>
      </c>
      <c r="W157" s="3">
        <f t="shared" si="47"/>
        <v>-0.13887945670628182</v>
      </c>
      <c r="X157" s="41">
        <f t="shared" si="56"/>
        <v>21</v>
      </c>
      <c r="Y157" s="41">
        <f t="shared" si="57"/>
        <v>30</v>
      </c>
      <c r="Z157" s="3">
        <f t="shared" si="58"/>
        <v>0.7</v>
      </c>
      <c r="AA157" s="41">
        <f t="shared" si="59"/>
        <v>68.456375838926178</v>
      </c>
      <c r="AB157" s="41">
        <f t="shared" si="60"/>
        <v>26.845637583892618</v>
      </c>
      <c r="AC157" s="41">
        <f t="shared" si="61"/>
        <v>4.6979865771812079</v>
      </c>
      <c r="AD157" s="20">
        <v>0.7</v>
      </c>
      <c r="AE157" s="50">
        <f t="shared" si="48"/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54"/>
        <v>9.0868646424201976E-2</v>
      </c>
      <c r="P158" s="23">
        <f t="shared" si="55"/>
        <v>0.16177130044843049</v>
      </c>
      <c r="Q158" s="54">
        <f t="shared" si="49"/>
        <v>76.867980747786135</v>
      </c>
      <c r="R158" s="3">
        <f t="shared" si="50"/>
        <v>0.20163877782713857</v>
      </c>
      <c r="S158" s="3">
        <f t="shared" si="51"/>
        <v>-2375.0775762253957</v>
      </c>
      <c r="T158" s="26">
        <f t="shared" si="52"/>
        <v>0.13629539009064115</v>
      </c>
      <c r="U158" s="26">
        <f t="shared" si="53"/>
        <v>2390.7029649596093</v>
      </c>
      <c r="V158" s="3">
        <f t="shared" si="46"/>
        <v>-2539.1613185765068</v>
      </c>
      <c r="W158" s="3">
        <f t="shared" si="47"/>
        <v>-0.12271914132379248</v>
      </c>
      <c r="X158" s="41">
        <f t="shared" si="56"/>
        <v>21</v>
      </c>
      <c r="Y158" s="41">
        <f t="shared" si="57"/>
        <v>30</v>
      </c>
      <c r="Z158" s="3">
        <f t="shared" si="58"/>
        <v>0.7</v>
      </c>
      <c r="AA158" s="41">
        <f t="shared" si="59"/>
        <v>68.456375838926178</v>
      </c>
      <c r="AB158" s="41">
        <f t="shared" si="60"/>
        <v>26.845637583892618</v>
      </c>
      <c r="AC158" s="41">
        <f t="shared" si="61"/>
        <v>4.6979865771812079</v>
      </c>
      <c r="AD158" s="20">
        <v>0.7</v>
      </c>
      <c r="AE158" s="50">
        <f t="shared" si="48"/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54"/>
        <v>9.0429540316503396E-2</v>
      </c>
      <c r="P159" s="23">
        <f t="shared" si="55"/>
        <v>0.16801091946891675</v>
      </c>
      <c r="Q159" s="54">
        <f t="shared" si="49"/>
        <v>76.839413084464894</v>
      </c>
      <c r="R159" s="3">
        <f t="shared" si="50"/>
        <v>0.21587910769968816</v>
      </c>
      <c r="S159" s="3">
        <f t="shared" si="51"/>
        <v>-2356.0387720416402</v>
      </c>
      <c r="T159" s="26">
        <f t="shared" si="52"/>
        <v>0.13563579277864993</v>
      </c>
      <c r="U159" s="26">
        <f t="shared" si="53"/>
        <v>2125.465230118913</v>
      </c>
      <c r="V159" s="3">
        <f t="shared" si="46"/>
        <v>-2244.9686686996329</v>
      </c>
      <c r="W159" s="3">
        <f t="shared" si="47"/>
        <v>-0.1431954998519688</v>
      </c>
      <c r="X159" s="41">
        <f t="shared" si="56"/>
        <v>21</v>
      </c>
      <c r="Y159" s="41">
        <f t="shared" si="57"/>
        <v>30</v>
      </c>
      <c r="Z159" s="3">
        <f t="shared" si="58"/>
        <v>0.7</v>
      </c>
      <c r="AA159" s="41">
        <f t="shared" si="59"/>
        <v>68.456375838926178</v>
      </c>
      <c r="AB159" s="41">
        <f t="shared" si="60"/>
        <v>26.845637583892618</v>
      </c>
      <c r="AC159" s="41">
        <f t="shared" si="61"/>
        <v>4.6979865771812079</v>
      </c>
      <c r="AD159" s="20">
        <v>0.7</v>
      </c>
      <c r="AE159" s="50">
        <f t="shared" si="48"/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54"/>
        <v>9.4979803808424704E-2</v>
      </c>
      <c r="P160" s="23">
        <f t="shared" si="55"/>
        <v>0.16664709336465061</v>
      </c>
      <c r="Q160" s="54">
        <f t="shared" si="49"/>
        <v>77.134933966940338</v>
      </c>
      <c r="R160" s="3">
        <f t="shared" si="50"/>
        <v>0.19353776690809896</v>
      </c>
      <c r="S160" s="3">
        <f t="shared" si="51"/>
        <v>-2346.5788626069452</v>
      </c>
      <c r="T160" s="26">
        <f t="shared" si="52"/>
        <v>0.14246148519993077</v>
      </c>
      <c r="U160" s="26">
        <f t="shared" si="53"/>
        <v>2295.7462596917999</v>
      </c>
      <c r="V160" s="3">
        <f t="shared" si="46"/>
        <v>-2482.8102378639937</v>
      </c>
      <c r="W160" s="3">
        <f t="shared" si="47"/>
        <v>-0.11796969415264479</v>
      </c>
      <c r="X160" s="41">
        <f t="shared" si="56"/>
        <v>30</v>
      </c>
      <c r="Y160" s="41">
        <f t="shared" si="57"/>
        <v>30</v>
      </c>
      <c r="Z160" s="3">
        <f t="shared" si="58"/>
        <v>1</v>
      </c>
      <c r="AA160" s="41">
        <f t="shared" si="59"/>
        <v>67.730496453900713</v>
      </c>
      <c r="AB160" s="41">
        <f t="shared" si="60"/>
        <v>28.014184397163117</v>
      </c>
      <c r="AC160" s="41">
        <f t="shared" si="61"/>
        <v>4.2553191489361692</v>
      </c>
      <c r="AD160" s="20">
        <v>0.93</v>
      </c>
      <c r="AE160" s="50">
        <f t="shared" si="48"/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54"/>
        <v>9.5971731448763253E-2</v>
      </c>
      <c r="P161" s="23">
        <f t="shared" si="55"/>
        <v>0.16111662179396344</v>
      </c>
      <c r="Q161" s="54">
        <f t="shared" si="49"/>
        <v>77.199205400623356</v>
      </c>
      <c r="R161" s="3">
        <f t="shared" si="50"/>
        <v>0.21921611674307484</v>
      </c>
      <c r="S161" s="3">
        <f t="shared" si="51"/>
        <v>-1967.0611958511288</v>
      </c>
      <c r="T161" s="26">
        <f t="shared" si="52"/>
        <v>0.14394742421030315</v>
      </c>
      <c r="U161" s="26">
        <f t="shared" si="53"/>
        <v>1878.4075406814381</v>
      </c>
      <c r="V161" s="3">
        <f t="shared" si="46"/>
        <v>-2034.0864363030933</v>
      </c>
      <c r="W161" s="3">
        <f t="shared" si="47"/>
        <v>-0.12611292685675646</v>
      </c>
      <c r="X161" s="41">
        <f t="shared" si="56"/>
        <v>30</v>
      </c>
      <c r="Y161" s="41">
        <f t="shared" si="57"/>
        <v>30</v>
      </c>
      <c r="Z161" s="3">
        <f t="shared" si="58"/>
        <v>1</v>
      </c>
      <c r="AA161" s="41">
        <f t="shared" si="59"/>
        <v>67.730496453900713</v>
      </c>
      <c r="AB161" s="41">
        <f t="shared" si="60"/>
        <v>28.014184397163117</v>
      </c>
      <c r="AC161" s="41">
        <f t="shared" si="61"/>
        <v>4.2553191489361692</v>
      </c>
      <c r="AD161" s="20">
        <v>0.93</v>
      </c>
      <c r="AE161" s="50">
        <f t="shared" si="48"/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54"/>
        <v>8.3121680905102746E-2</v>
      </c>
      <c r="P162" s="23">
        <f t="shared" si="55"/>
        <v>0.16920572159553438</v>
      </c>
      <c r="Q162" s="54">
        <f t="shared" si="49"/>
        <v>76.362404421619857</v>
      </c>
      <c r="R162" s="3">
        <f t="shared" si="50"/>
        <v>0.17785682525566918</v>
      </c>
      <c r="S162" s="3">
        <f t="shared" si="51"/>
        <v>-2382.0799104922926</v>
      </c>
      <c r="T162" s="26">
        <f t="shared" si="52"/>
        <v>0.12467532467532468</v>
      </c>
      <c r="U162" s="26">
        <f t="shared" si="53"/>
        <v>2304.9917570351527</v>
      </c>
      <c r="V162" s="3">
        <f t="shared" si="46"/>
        <v>-2375.7248771669738</v>
      </c>
      <c r="W162" s="3">
        <f t="shared" si="47"/>
        <v>-0.1291999257471691</v>
      </c>
      <c r="X162" s="41">
        <f t="shared" si="56"/>
        <v>30</v>
      </c>
      <c r="Y162" s="41">
        <f t="shared" si="57"/>
        <v>30</v>
      </c>
      <c r="Z162" s="3">
        <f t="shared" si="58"/>
        <v>1</v>
      </c>
      <c r="AA162" s="41">
        <f t="shared" si="59"/>
        <v>67.730496453900713</v>
      </c>
      <c r="AB162" s="41">
        <f t="shared" si="60"/>
        <v>28.014184397163117</v>
      </c>
      <c r="AC162" s="41">
        <f t="shared" si="61"/>
        <v>4.2553191489361692</v>
      </c>
      <c r="AD162" s="20">
        <v>0.93</v>
      </c>
      <c r="AE162" s="50">
        <f t="shared" si="48"/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54"/>
        <v>8.2621740133856453E-2</v>
      </c>
      <c r="P163" s="23">
        <f t="shared" si="55"/>
        <v>0.16195846038777975</v>
      </c>
      <c r="Q163" s="54">
        <f t="shared" si="49"/>
        <v>76.329662657046811</v>
      </c>
      <c r="R163" s="3">
        <f t="shared" si="50"/>
        <v>0.19666007470885521</v>
      </c>
      <c r="S163" s="3">
        <f t="shared" si="51"/>
        <v>-2489.574611347658</v>
      </c>
      <c r="T163" s="26">
        <f t="shared" si="52"/>
        <v>0.12392546010500202</v>
      </c>
      <c r="U163" s="26">
        <f t="shared" si="53"/>
        <v>2315.9190880128394</v>
      </c>
      <c r="V163" s="3">
        <f t="shared" si="46"/>
        <v>-2372.1133590452873</v>
      </c>
      <c r="W163" s="3">
        <f t="shared" si="47"/>
        <v>-0.13242093582393194</v>
      </c>
      <c r="X163" s="41">
        <f t="shared" si="56"/>
        <v>30</v>
      </c>
      <c r="Y163" s="41">
        <f t="shared" si="57"/>
        <v>30</v>
      </c>
      <c r="Z163" s="3">
        <f t="shared" si="58"/>
        <v>1</v>
      </c>
      <c r="AA163" s="41">
        <f t="shared" si="59"/>
        <v>67.730496453900713</v>
      </c>
      <c r="AB163" s="41">
        <f t="shared" si="60"/>
        <v>28.014184397163117</v>
      </c>
      <c r="AC163" s="41">
        <f t="shared" si="61"/>
        <v>4.2553191489361692</v>
      </c>
      <c r="AD163" s="20">
        <v>0.93</v>
      </c>
      <c r="AE163" s="50">
        <f t="shared" si="48"/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54"/>
        <v>7.1801294093091217E-2</v>
      </c>
      <c r="P164" s="23">
        <f t="shared" si="55"/>
        <v>0.15755249973350388</v>
      </c>
      <c r="Q164" s="54">
        <f t="shared" si="49"/>
        <v>75.617543869996936</v>
      </c>
      <c r="R164" s="3">
        <f t="shared" si="50"/>
        <v>0.15554349792005787</v>
      </c>
      <c r="S164" s="3">
        <f t="shared" si="51"/>
        <v>-2494.1381215469614</v>
      </c>
      <c r="T164" s="26">
        <f t="shared" si="52"/>
        <v>0.10769632141925385</v>
      </c>
      <c r="U164" s="26">
        <f t="shared" si="53"/>
        <v>2561.5464729989449</v>
      </c>
      <c r="V164" s="3">
        <f t="shared" si="46"/>
        <v>-2504.375509764679</v>
      </c>
      <c r="W164" s="3">
        <f t="shared" si="47"/>
        <v>-0.11059149562656967</v>
      </c>
      <c r="X164" s="41">
        <f t="shared" si="56"/>
        <v>10</v>
      </c>
      <c r="Y164" s="41">
        <f t="shared" si="57"/>
        <v>30</v>
      </c>
      <c r="Z164" s="3">
        <f t="shared" si="58"/>
        <v>0.33333333333333331</v>
      </c>
      <c r="AA164" s="41">
        <f t="shared" si="59"/>
        <v>75.196850393700771</v>
      </c>
      <c r="AB164" s="41">
        <f t="shared" si="60"/>
        <v>16.929133858267715</v>
      </c>
      <c r="AC164" s="41">
        <f t="shared" si="61"/>
        <v>7.8740157480314945</v>
      </c>
      <c r="AD164" s="20">
        <v>0.72</v>
      </c>
      <c r="AE164" s="50">
        <f t="shared" si="48"/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54"/>
        <v>7.1082802547770704E-2</v>
      </c>
      <c r="P165" s="23">
        <f t="shared" si="55"/>
        <v>0.15879608920697807</v>
      </c>
      <c r="Q165" s="54">
        <f t="shared" si="49"/>
        <v>75.570020679352112</v>
      </c>
      <c r="R165" s="3">
        <f t="shared" si="50"/>
        <v>0.16917293233082706</v>
      </c>
      <c r="S165" s="3">
        <f t="shared" si="51"/>
        <v>-2089.6085134539039</v>
      </c>
      <c r="T165" s="26">
        <f t="shared" si="52"/>
        <v>0.10661741290363672</v>
      </c>
      <c r="U165" s="26">
        <f t="shared" si="53"/>
        <v>2095.4105405226283</v>
      </c>
      <c r="V165" s="3">
        <f t="shared" si="46"/>
        <v>-2044.8658069973906</v>
      </c>
      <c r="W165" s="3">
        <f t="shared" si="47"/>
        <v>-0.12644155844155844</v>
      </c>
      <c r="X165" s="41">
        <f t="shared" si="56"/>
        <v>10</v>
      </c>
      <c r="Y165" s="41">
        <f t="shared" si="57"/>
        <v>30</v>
      </c>
      <c r="Z165" s="3">
        <f t="shared" si="58"/>
        <v>0.33333333333333331</v>
      </c>
      <c r="AA165" s="41">
        <f t="shared" si="59"/>
        <v>75.196850393700771</v>
      </c>
      <c r="AB165" s="41">
        <f t="shared" si="60"/>
        <v>16.929133858267715</v>
      </c>
      <c r="AC165" s="41">
        <f t="shared" si="61"/>
        <v>7.8740157480314945</v>
      </c>
      <c r="AD165" s="20">
        <v>0.72</v>
      </c>
      <c r="AE165" s="50">
        <f t="shared" si="48"/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54"/>
        <v>5.5948419301164724E-2</v>
      </c>
      <c r="P166" s="23">
        <f t="shared" si="55"/>
        <v>0.16568668626627467</v>
      </c>
      <c r="Q166" s="54">
        <f t="shared" si="49"/>
        <v>74.561948693765018</v>
      </c>
      <c r="R166" s="3">
        <f t="shared" si="50"/>
        <v>0.12460049099078234</v>
      </c>
      <c r="S166" s="3">
        <f t="shared" si="51"/>
        <v>-2547.6354138521119</v>
      </c>
      <c r="T166" s="26">
        <f t="shared" si="52"/>
        <v>8.391826548120418E-2</v>
      </c>
      <c r="U166" s="26">
        <f t="shared" si="53"/>
        <v>2582.3481777465854</v>
      </c>
      <c r="V166" s="3">
        <f t="shared" si="46"/>
        <v>-2314.2910556274173</v>
      </c>
      <c r="W166" s="3">
        <f t="shared" si="47"/>
        <v>-0.12766323024054982</v>
      </c>
      <c r="X166" s="41">
        <f t="shared" si="56"/>
        <v>10</v>
      </c>
      <c r="Y166" s="41">
        <f t="shared" si="57"/>
        <v>30</v>
      </c>
      <c r="Z166" s="3">
        <f t="shared" si="58"/>
        <v>0.33333333333333331</v>
      </c>
      <c r="AA166" s="41">
        <f t="shared" si="59"/>
        <v>75.196850393700771</v>
      </c>
      <c r="AB166" s="41">
        <f t="shared" si="60"/>
        <v>16.929133858267715</v>
      </c>
      <c r="AC166" s="41">
        <f t="shared" si="61"/>
        <v>7.8740157480314945</v>
      </c>
      <c r="AD166" s="20">
        <v>0.72</v>
      </c>
      <c r="AE166" s="50">
        <f t="shared" si="48"/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54"/>
        <v>7.1179039301310046E-2</v>
      </c>
      <c r="P167" s="23">
        <f t="shared" si="55"/>
        <v>0.1587362009897221</v>
      </c>
      <c r="Q167" s="54">
        <f t="shared" si="49"/>
        <v>75.576387800774796</v>
      </c>
      <c r="R167" s="3">
        <f t="shared" si="50"/>
        <v>0.1769143105226027</v>
      </c>
      <c r="S167" s="3">
        <f t="shared" si="51"/>
        <v>-2630.5971844204601</v>
      </c>
      <c r="T167" s="26">
        <f t="shared" si="52"/>
        <v>0.10676273129196004</v>
      </c>
      <c r="U167" s="26">
        <f t="shared" si="53"/>
        <v>2460.7924649501742</v>
      </c>
      <c r="V167" s="3">
        <f t="shared" si="46"/>
        <v>-2387.2075212597574</v>
      </c>
      <c r="W167" s="3">
        <f t="shared" si="47"/>
        <v>-0.13214222536706174</v>
      </c>
      <c r="X167" s="41">
        <f t="shared" si="56"/>
        <v>10</v>
      </c>
      <c r="Y167" s="41">
        <f t="shared" si="57"/>
        <v>30</v>
      </c>
      <c r="Z167" s="3">
        <f t="shared" si="58"/>
        <v>0.33333333333333331</v>
      </c>
      <c r="AA167" s="41">
        <f t="shared" si="59"/>
        <v>75.196850393700771</v>
      </c>
      <c r="AB167" s="41">
        <f t="shared" si="60"/>
        <v>16.929133858267715</v>
      </c>
      <c r="AC167" s="41">
        <f t="shared" si="61"/>
        <v>7.8740157480314945</v>
      </c>
      <c r="AD167" s="20">
        <v>0.72</v>
      </c>
      <c r="AE167" s="50">
        <f t="shared" si="48"/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54"/>
        <v>8.6409216983144868E-2</v>
      </c>
      <c r="P168" s="23">
        <f t="shared" si="55"/>
        <v>0.16842048459338405</v>
      </c>
      <c r="Q168" s="54">
        <f t="shared" si="49"/>
        <v>76.57736068729092</v>
      </c>
      <c r="R168" s="3">
        <f t="shared" si="50"/>
        <v>0.18100558659217877</v>
      </c>
      <c r="S168" s="3">
        <f t="shared" si="51"/>
        <v>-2372.5821557218064</v>
      </c>
      <c r="T168" s="26">
        <f t="shared" si="52"/>
        <v>0.12960691236865965</v>
      </c>
      <c r="U168" s="26">
        <f t="shared" si="53"/>
        <v>2489.1513279295282</v>
      </c>
      <c r="V168" s="3">
        <f t="shared" si="46"/>
        <v>-2603.9914098550721</v>
      </c>
      <c r="W168" s="3">
        <f t="shared" si="47"/>
        <v>-0.124785149535923</v>
      </c>
      <c r="X168" s="41">
        <f t="shared" si="56"/>
        <v>18</v>
      </c>
      <c r="Y168" s="41">
        <f t="shared" si="57"/>
        <v>30</v>
      </c>
      <c r="Z168" s="3">
        <f t="shared" si="58"/>
        <v>0.6</v>
      </c>
      <c r="AA168" s="41">
        <f t="shared" si="59"/>
        <v>66.077738515901061</v>
      </c>
      <c r="AB168" s="41">
        <f t="shared" si="60"/>
        <v>28.268551236749119</v>
      </c>
      <c r="AC168" s="41">
        <f t="shared" si="61"/>
        <v>5.6537102473498235</v>
      </c>
      <c r="AD168" s="20">
        <v>0.72</v>
      </c>
      <c r="AE168" s="50">
        <f t="shared" si="48"/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54"/>
        <v>6.8482284505552618E-2</v>
      </c>
      <c r="P169" s="23">
        <f t="shared" si="55"/>
        <v>0.17221019484353473</v>
      </c>
      <c r="Q169" s="54">
        <f t="shared" si="49"/>
        <v>75.397764191357325</v>
      </c>
      <c r="R169" s="3">
        <f t="shared" si="50"/>
        <v>0.15850673194614442</v>
      </c>
      <c r="S169" s="3">
        <f t="shared" si="51"/>
        <v>-2063.0773922775602</v>
      </c>
      <c r="T169" s="26">
        <f t="shared" si="52"/>
        <v>0.10271663692246678</v>
      </c>
      <c r="U169" s="26">
        <f t="shared" si="53"/>
        <v>2019.7960843169842</v>
      </c>
      <c r="V169" s="3">
        <f t="shared" si="46"/>
        <v>-1946.2680528172032</v>
      </c>
      <c r="W169" s="3">
        <f t="shared" si="47"/>
        <v>-0.14494286923402455</v>
      </c>
      <c r="X169" s="41">
        <f t="shared" si="56"/>
        <v>18</v>
      </c>
      <c r="Y169" s="41">
        <f t="shared" si="57"/>
        <v>30</v>
      </c>
      <c r="Z169" s="3">
        <f t="shared" si="58"/>
        <v>0.6</v>
      </c>
      <c r="AA169" s="41">
        <f t="shared" si="59"/>
        <v>66.077738515901061</v>
      </c>
      <c r="AB169" s="41">
        <f t="shared" si="60"/>
        <v>28.268551236749119</v>
      </c>
      <c r="AC169" s="41">
        <f t="shared" si="61"/>
        <v>5.6537102473498235</v>
      </c>
      <c r="AD169" s="20">
        <v>0.72</v>
      </c>
      <c r="AE169" s="50">
        <f t="shared" si="48"/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54"/>
        <v>8.0438545874206582E-2</v>
      </c>
      <c r="P170" s="23">
        <f t="shared" si="55"/>
        <v>0.18050458715596329</v>
      </c>
      <c r="Q170" s="54">
        <f t="shared" si="49"/>
        <v>76.186517565393856</v>
      </c>
      <c r="R170" s="3">
        <f t="shared" si="50"/>
        <v>0.1725503787691241</v>
      </c>
      <c r="S170" s="3">
        <f t="shared" si="51"/>
        <v>-2240.0481301602722</v>
      </c>
      <c r="T170" s="26">
        <f t="shared" si="52"/>
        <v>0.1206508568461139</v>
      </c>
      <c r="U170" s="26">
        <f t="shared" si="53"/>
        <v>2306.4485927744222</v>
      </c>
      <c r="V170" s="3">
        <f t="shared" si="46"/>
        <v>-2351.0430155606477</v>
      </c>
      <c r="W170" s="3">
        <f t="shared" si="47"/>
        <v>-0.14821217359657901</v>
      </c>
      <c r="X170" s="41">
        <f t="shared" si="56"/>
        <v>18</v>
      </c>
      <c r="Y170" s="41">
        <f t="shared" si="57"/>
        <v>30</v>
      </c>
      <c r="Z170" s="3">
        <f t="shared" si="58"/>
        <v>0.6</v>
      </c>
      <c r="AA170" s="41">
        <f t="shared" si="59"/>
        <v>66.077738515901061</v>
      </c>
      <c r="AB170" s="41">
        <f t="shared" si="60"/>
        <v>28.268551236749119</v>
      </c>
      <c r="AC170" s="41">
        <f t="shared" si="61"/>
        <v>5.6537102473498235</v>
      </c>
      <c r="AD170" s="20">
        <v>0.72</v>
      </c>
      <c r="AE170" s="50">
        <f t="shared" si="48"/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54"/>
        <v>7.9776422764227639E-2</v>
      </c>
      <c r="P171" s="23">
        <f t="shared" si="55"/>
        <v>0.17314664333041629</v>
      </c>
      <c r="Q171" s="54">
        <f t="shared" si="49"/>
        <v>76.143051079151519</v>
      </c>
      <c r="R171" s="3">
        <f t="shared" si="50"/>
        <v>0.19023385435599174</v>
      </c>
      <c r="S171" s="3">
        <f t="shared" si="51"/>
        <v>-2196.5439531166758</v>
      </c>
      <c r="T171" s="26">
        <f t="shared" si="52"/>
        <v>0.11965703397904097</v>
      </c>
      <c r="U171" s="26">
        <f t="shared" si="53"/>
        <v>2102.1720248881206</v>
      </c>
      <c r="V171" s="3">
        <f t="shared" si="46"/>
        <v>-2130.0625959695021</v>
      </c>
      <c r="W171" s="3">
        <f t="shared" si="47"/>
        <v>-0.15101877746703954</v>
      </c>
      <c r="X171" s="41">
        <f t="shared" si="56"/>
        <v>18</v>
      </c>
      <c r="Y171" s="41">
        <f t="shared" si="57"/>
        <v>30</v>
      </c>
      <c r="Z171" s="3">
        <f t="shared" si="58"/>
        <v>0.6</v>
      </c>
      <c r="AA171" s="41">
        <f t="shared" si="59"/>
        <v>66.077738515901061</v>
      </c>
      <c r="AB171" s="41">
        <f t="shared" si="60"/>
        <v>28.268551236749119</v>
      </c>
      <c r="AC171" s="41">
        <f t="shared" si="61"/>
        <v>5.6537102473498235</v>
      </c>
      <c r="AD171" s="20">
        <v>0.72</v>
      </c>
      <c r="AE171" s="50">
        <f t="shared" si="48"/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54"/>
        <v>7.2858449344578802E-2</v>
      </c>
      <c r="P172" s="23">
        <f t="shared" si="55"/>
        <v>0.15893223819301849</v>
      </c>
      <c r="Q172" s="54">
        <f t="shared" si="49"/>
        <v>75.687413045008924</v>
      </c>
      <c r="R172" s="3">
        <f t="shared" si="50"/>
        <v>0.16590309593225047</v>
      </c>
      <c r="S172" s="3">
        <f t="shared" si="51"/>
        <v>-2471.6166179466736</v>
      </c>
      <c r="T172" s="26">
        <f t="shared" si="52"/>
        <v>0.10928212162780064</v>
      </c>
      <c r="U172" s="26">
        <f t="shared" si="53"/>
        <v>2644.7635685129462</v>
      </c>
      <c r="V172" s="3">
        <f t="shared" si="46"/>
        <v>-2584.5025398985094</v>
      </c>
      <c r="W172" s="3">
        <f t="shared" si="47"/>
        <v>-0.12053311120366514</v>
      </c>
      <c r="X172" s="41">
        <f t="shared" si="56"/>
        <v>19</v>
      </c>
      <c r="Y172" s="41">
        <f t="shared" si="57"/>
        <v>30</v>
      </c>
      <c r="Z172" s="3">
        <f t="shared" si="58"/>
        <v>0.6333333333333333</v>
      </c>
      <c r="AA172" s="41">
        <f t="shared" si="59"/>
        <v>70</v>
      </c>
      <c r="AB172" s="41">
        <f t="shared" si="60"/>
        <v>26.086956521739129</v>
      </c>
      <c r="AC172" s="41">
        <f t="shared" si="61"/>
        <v>3.9130434782608701</v>
      </c>
      <c r="AD172" s="20">
        <v>0.47</v>
      </c>
      <c r="AE172" s="50">
        <f t="shared" si="48"/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54"/>
        <v>6.8705996601116773E-2</v>
      </c>
      <c r="P173" s="23">
        <f t="shared" si="55"/>
        <v>0.16246362754607177</v>
      </c>
      <c r="Q173" s="54">
        <f t="shared" si="49"/>
        <v>75.412598191622919</v>
      </c>
      <c r="R173" s="3">
        <f t="shared" si="50"/>
        <v>0.16407699443413731</v>
      </c>
      <c r="S173" s="3">
        <f t="shared" si="51"/>
        <v>-2146.6003754301805</v>
      </c>
      <c r="T173" s="26">
        <f t="shared" si="52"/>
        <v>0.10305274018328579</v>
      </c>
      <c r="U173" s="26">
        <f t="shared" si="53"/>
        <v>2209.56365727615</v>
      </c>
      <c r="V173" s="3">
        <f t="shared" si="46"/>
        <v>-2121.9929949848138</v>
      </c>
      <c r="W173" s="3">
        <f t="shared" si="47"/>
        <v>-0.13295253102225724</v>
      </c>
      <c r="X173" s="41">
        <f t="shared" si="56"/>
        <v>19</v>
      </c>
      <c r="Y173" s="41">
        <f t="shared" si="57"/>
        <v>30</v>
      </c>
      <c r="Z173" s="3">
        <f t="shared" si="58"/>
        <v>0.6333333333333333</v>
      </c>
      <c r="AA173" s="41">
        <f t="shared" si="59"/>
        <v>70</v>
      </c>
      <c r="AB173" s="41">
        <f t="shared" si="60"/>
        <v>26.086956521739129</v>
      </c>
      <c r="AC173" s="41">
        <f t="shared" si="61"/>
        <v>3.9130434782608701</v>
      </c>
      <c r="AD173" s="20">
        <v>0.47</v>
      </c>
      <c r="AE173" s="50">
        <f t="shared" si="48"/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54"/>
        <v>7.2250639386189253E-2</v>
      </c>
      <c r="P174" s="23">
        <f t="shared" si="55"/>
        <v>0.17261936445414383</v>
      </c>
      <c r="Q174" s="54">
        <f t="shared" si="49"/>
        <v>75.647249744203464</v>
      </c>
      <c r="R174" s="3">
        <f t="shared" si="50"/>
        <v>0.1600188812839273</v>
      </c>
      <c r="S174" s="3">
        <f t="shared" si="51"/>
        <v>-2394.5807915758896</v>
      </c>
      <c r="T174" s="26">
        <f t="shared" si="52"/>
        <v>0.10837018487932229</v>
      </c>
      <c r="U174" s="26">
        <f t="shared" si="53"/>
        <v>2512.9373251237284</v>
      </c>
      <c r="V174" s="3">
        <f t="shared" si="46"/>
        <v>-2457.6741371678158</v>
      </c>
      <c r="W174" s="3">
        <f t="shared" si="47"/>
        <v>-0.13948516206277259</v>
      </c>
      <c r="X174" s="41">
        <f t="shared" si="56"/>
        <v>19</v>
      </c>
      <c r="Y174" s="41">
        <f t="shared" si="57"/>
        <v>30</v>
      </c>
      <c r="Z174" s="3">
        <f t="shared" si="58"/>
        <v>0.6333333333333333</v>
      </c>
      <c r="AA174" s="41">
        <f t="shared" si="59"/>
        <v>70</v>
      </c>
      <c r="AB174" s="41">
        <f t="shared" si="60"/>
        <v>26.086956521739129</v>
      </c>
      <c r="AC174" s="41">
        <f t="shared" si="61"/>
        <v>3.9130434782608701</v>
      </c>
      <c r="AD174" s="20">
        <v>0.47</v>
      </c>
      <c r="AE174" s="50">
        <f t="shared" si="48"/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54"/>
        <v>7.0949185043144777E-2</v>
      </c>
      <c r="P175" s="23">
        <f t="shared" si="55"/>
        <v>0.16742241328543667</v>
      </c>
      <c r="Q175" s="54">
        <f t="shared" si="49"/>
        <v>75.561179519852956</v>
      </c>
      <c r="R175" s="3">
        <f t="shared" si="50"/>
        <v>0.18010343778521448</v>
      </c>
      <c r="S175" s="3">
        <f t="shared" si="51"/>
        <v>-2261.5642086149501</v>
      </c>
      <c r="T175" s="26">
        <f t="shared" si="52"/>
        <v>0.10641740068308467</v>
      </c>
      <c r="U175" s="26">
        <f t="shared" si="53"/>
        <v>2241.0517372182394</v>
      </c>
      <c r="V175" s="3">
        <f t="shared" si="46"/>
        <v>-2172.2119205759259</v>
      </c>
      <c r="W175" s="3">
        <f t="shared" si="47"/>
        <v>-0.14927646610814926</v>
      </c>
      <c r="X175" s="41">
        <f t="shared" si="56"/>
        <v>19</v>
      </c>
      <c r="Y175" s="41">
        <f t="shared" si="57"/>
        <v>30</v>
      </c>
      <c r="Z175" s="3">
        <f t="shared" si="58"/>
        <v>0.6333333333333333</v>
      </c>
      <c r="AA175" s="41">
        <f t="shared" si="59"/>
        <v>70</v>
      </c>
      <c r="AB175" s="41">
        <f t="shared" si="60"/>
        <v>26.086956521739129</v>
      </c>
      <c r="AC175" s="41">
        <f t="shared" si="61"/>
        <v>3.9130434782608701</v>
      </c>
      <c r="AD175" s="20">
        <v>0.47</v>
      </c>
      <c r="AE175" s="50">
        <f t="shared" si="48"/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54"/>
        <v>7.6611482916519896E-2</v>
      </c>
      <c r="P176" s="23">
        <f t="shared" si="55"/>
        <v>0.14214644294694948</v>
      </c>
      <c r="Q176" s="54">
        <f t="shared" si="49"/>
        <v>75.934938132359065</v>
      </c>
      <c r="R176" s="3">
        <f t="shared" si="50"/>
        <v>0.17698034907848162</v>
      </c>
      <c r="S176" s="3">
        <f t="shared" si="51"/>
        <v>-2720.6609122584732</v>
      </c>
      <c r="T176" s="26">
        <f t="shared" si="52"/>
        <v>0.11491216483951922</v>
      </c>
      <c r="U176" s="26">
        <f t="shared" si="53"/>
        <v>3033.4883110592887</v>
      </c>
      <c r="V176" s="3">
        <f t="shared" si="46"/>
        <v>-3032.1933318136948</v>
      </c>
      <c r="W176" s="3">
        <f t="shared" si="47"/>
        <v>-9.4169074609172412E-2</v>
      </c>
      <c r="X176" s="41">
        <f t="shared" si="56"/>
        <v>17</v>
      </c>
      <c r="Y176" s="41">
        <f t="shared" si="57"/>
        <v>30</v>
      </c>
      <c r="Z176" s="3">
        <f t="shared" si="58"/>
        <v>0.56666666666666665</v>
      </c>
      <c r="AA176" s="41">
        <f t="shared" si="59"/>
        <v>67.099567099567096</v>
      </c>
      <c r="AB176" s="41">
        <f t="shared" si="60"/>
        <v>26.839826839826841</v>
      </c>
      <c r="AC176" s="41">
        <f t="shared" si="61"/>
        <v>6.0606060606060606</v>
      </c>
      <c r="AD176" s="20">
        <v>0.47</v>
      </c>
      <c r="AE176" s="50">
        <f t="shared" si="48"/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54"/>
        <v>5.6983240223463689E-2</v>
      </c>
      <c r="P177" s="23">
        <f t="shared" si="55"/>
        <v>0.1563998871437976</v>
      </c>
      <c r="Q177" s="54">
        <f t="shared" si="49"/>
        <v>74.631309798466191</v>
      </c>
      <c r="R177" s="3">
        <f t="shared" si="50"/>
        <v>0.1347305389221557</v>
      </c>
      <c r="S177" s="3">
        <f t="shared" si="51"/>
        <v>-2617.1473936732536</v>
      </c>
      <c r="T177" s="26">
        <f t="shared" si="52"/>
        <v>8.5470881243889948E-2</v>
      </c>
      <c r="U177" s="26">
        <f t="shared" si="53"/>
        <v>2890.117125654253</v>
      </c>
      <c r="V177" s="3">
        <f t="shared" si="46"/>
        <v>-2600.5621987424233</v>
      </c>
      <c r="W177" s="3">
        <f t="shared" si="47"/>
        <v>-0.12054539820266501</v>
      </c>
      <c r="X177" s="41">
        <f t="shared" si="56"/>
        <v>17</v>
      </c>
      <c r="Y177" s="41">
        <f t="shared" si="57"/>
        <v>30</v>
      </c>
      <c r="Z177" s="3">
        <f t="shared" si="58"/>
        <v>0.56666666666666665</v>
      </c>
      <c r="AA177" s="41">
        <f t="shared" si="59"/>
        <v>67.099567099567096</v>
      </c>
      <c r="AB177" s="41">
        <f t="shared" si="60"/>
        <v>26.839826839826841</v>
      </c>
      <c r="AC177" s="41">
        <f t="shared" si="61"/>
        <v>6.0606060606060606</v>
      </c>
      <c r="AD177" s="20">
        <v>0.47</v>
      </c>
      <c r="AE177" s="50">
        <f t="shared" si="48"/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54"/>
        <v>7.2353947690051337E-2</v>
      </c>
      <c r="P178" s="23">
        <f t="shared" si="55"/>
        <v>0.16809815950920245</v>
      </c>
      <c r="Q178" s="54">
        <f t="shared" si="49"/>
        <v>75.654077728173476</v>
      </c>
      <c r="R178" s="3">
        <f t="shared" si="50"/>
        <v>0.16068617338906685</v>
      </c>
      <c r="S178" s="3">
        <f t="shared" si="51"/>
        <v>-2052.5945804012185</v>
      </c>
      <c r="T178" s="26">
        <f t="shared" si="52"/>
        <v>0.10852428964252979</v>
      </c>
      <c r="U178" s="26">
        <f t="shared" si="53"/>
        <v>2180.8375047724721</v>
      </c>
      <c r="V178" s="3">
        <f t="shared" si="46"/>
        <v>-2143.8557279284396</v>
      </c>
      <c r="W178" s="3">
        <f t="shared" si="47"/>
        <v>-0.13231803797468356</v>
      </c>
      <c r="X178" s="41">
        <f t="shared" si="56"/>
        <v>17</v>
      </c>
      <c r="Y178" s="41">
        <f t="shared" si="57"/>
        <v>30</v>
      </c>
      <c r="Z178" s="3">
        <f t="shared" si="58"/>
        <v>0.56666666666666665</v>
      </c>
      <c r="AA178" s="41">
        <f t="shared" si="59"/>
        <v>67.099567099567096</v>
      </c>
      <c r="AB178" s="41">
        <f t="shared" si="60"/>
        <v>26.839826839826841</v>
      </c>
      <c r="AC178" s="41">
        <f t="shared" si="61"/>
        <v>6.0606060606060606</v>
      </c>
      <c r="AD178" s="20">
        <v>0.47</v>
      </c>
      <c r="AE178" s="50">
        <f t="shared" si="48"/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54"/>
        <v>6.4282261962300621E-2</v>
      </c>
      <c r="P179" s="23">
        <f t="shared" si="55"/>
        <v>0.17654488923435679</v>
      </c>
      <c r="Q179" s="54">
        <f t="shared" si="49"/>
        <v>75.118723495697168</v>
      </c>
      <c r="R179" s="3">
        <f t="shared" si="50"/>
        <v>0.13548203080433541</v>
      </c>
      <c r="S179" s="3">
        <f t="shared" si="51"/>
        <v>-2479.0988439306357</v>
      </c>
      <c r="T179" s="26">
        <f t="shared" si="52"/>
        <v>9.6418732782369149E-2</v>
      </c>
      <c r="U179" s="26">
        <f t="shared" si="53"/>
        <v>2767.2134800995104</v>
      </c>
      <c r="V179" s="3">
        <f t="shared" si="46"/>
        <v>-2606.8229166804949</v>
      </c>
      <c r="W179" s="3">
        <f t="shared" si="47"/>
        <v>-0.13809300140911226</v>
      </c>
      <c r="X179" s="41">
        <f t="shared" si="56"/>
        <v>17</v>
      </c>
      <c r="Y179" s="41">
        <f t="shared" si="57"/>
        <v>30</v>
      </c>
      <c r="Z179" s="3">
        <f t="shared" si="58"/>
        <v>0.56666666666666665</v>
      </c>
      <c r="AA179" s="41">
        <f t="shared" si="59"/>
        <v>67.099567099567096</v>
      </c>
      <c r="AB179" s="41">
        <f t="shared" si="60"/>
        <v>26.839826839826841</v>
      </c>
      <c r="AC179" s="41">
        <f t="shared" si="61"/>
        <v>6.0606060606060606</v>
      </c>
      <c r="AD179" s="20">
        <v>0.47</v>
      </c>
      <c r="AE179" s="50">
        <f t="shared" si="48"/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54"/>
        <v>0.10640083945435468</v>
      </c>
      <c r="P180" s="23">
        <f t="shared" si="55"/>
        <v>0.12325488631830873</v>
      </c>
      <c r="Q180" s="54">
        <f t="shared" si="49"/>
        <v>77.871743235550767</v>
      </c>
      <c r="R180" s="3">
        <f t="shared" si="50"/>
        <v>0.57327001356852103</v>
      </c>
      <c r="S180" s="3">
        <f t="shared" si="51"/>
        <v>-1322.5121604828689</v>
      </c>
      <c r="T180" s="26">
        <f t="shared" si="52"/>
        <v>0.15958451369216242</v>
      </c>
      <c r="U180" s="26">
        <f t="shared" si="53"/>
        <v>1302.4785346919668</v>
      </c>
      <c r="V180" s="3">
        <f t="shared" si="46"/>
        <v>-1416.799287004668</v>
      </c>
      <c r="W180" s="3">
        <f t="shared" si="47"/>
        <v>-0.14122821306401695</v>
      </c>
      <c r="X180" s="41">
        <f t="shared" si="56"/>
        <v>17</v>
      </c>
      <c r="Y180" s="41">
        <f t="shared" si="57"/>
        <v>30</v>
      </c>
      <c r="Z180" s="3">
        <f t="shared" si="58"/>
        <v>0.56666666666666665</v>
      </c>
      <c r="AA180" s="41">
        <f t="shared" si="59"/>
        <v>67.099567099567096</v>
      </c>
      <c r="AB180" s="41">
        <f t="shared" si="60"/>
        <v>26.839826839826841</v>
      </c>
      <c r="AC180" s="41">
        <f t="shared" si="61"/>
        <v>6.0606060606060606</v>
      </c>
      <c r="AD180" s="20">
        <v>0.47</v>
      </c>
      <c r="AE180" s="50">
        <f t="shared" si="48"/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f t="shared" si="49"/>
        <v>74.951814964508955</v>
      </c>
      <c r="R181" s="3">
        <f t="shared" si="50"/>
        <v>0.14348044973988924</v>
      </c>
      <c r="S181" s="3">
        <f t="shared" si="51"/>
        <v>-2789.629391468005</v>
      </c>
      <c r="T181" s="26">
        <f t="shared" si="52"/>
        <v>9.2662000451569207E-2</v>
      </c>
      <c r="U181" s="26">
        <f t="shared" si="53"/>
        <v>2969.5164028283575</v>
      </c>
      <c r="V181" s="3">
        <f t="shared" si="46"/>
        <v>-2753.6030584012669</v>
      </c>
      <c r="W181" s="3">
        <f t="shared" si="47"/>
        <v>-0.12497208783029401</v>
      </c>
      <c r="X181" s="41">
        <f t="shared" si="56"/>
        <v>17</v>
      </c>
      <c r="Y181" s="41">
        <f t="shared" si="57"/>
        <v>30</v>
      </c>
      <c r="Z181" s="3">
        <f t="shared" si="58"/>
        <v>0.56666666666666665</v>
      </c>
      <c r="AA181" s="41">
        <f t="shared" si="59"/>
        <v>67.099567099567096</v>
      </c>
      <c r="AB181" s="41">
        <f t="shared" si="60"/>
        <v>26.839826839826841</v>
      </c>
      <c r="AC181" s="41">
        <f t="shared" si="61"/>
        <v>6.0606060606060606</v>
      </c>
      <c r="AD181" s="20">
        <v>0.47</v>
      </c>
      <c r="AE181" s="50">
        <f t="shared" si="48"/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54">
        <f t="shared" si="49"/>
        <v>76.7672748026514</v>
      </c>
      <c r="R182" s="3">
        <f t="shared" si="50"/>
        <v>0.1996746644977633</v>
      </c>
      <c r="S182" s="3">
        <f t="shared" si="51"/>
        <v>-2623.1520376175549</v>
      </c>
      <c r="T182" s="26">
        <f t="shared" si="52"/>
        <v>0.1339760789485652</v>
      </c>
      <c r="U182" s="26">
        <f t="shared" si="53"/>
        <v>2924.308389270112</v>
      </c>
      <c r="V182" s="3">
        <f t="shared" si="46"/>
        <v>-3087.4442225877769</v>
      </c>
      <c r="W182" s="3">
        <f t="shared" si="47"/>
        <v>-8.601083721285202E-2</v>
      </c>
      <c r="X182" s="41">
        <f t="shared" si="56"/>
        <v>18</v>
      </c>
      <c r="Y182" s="41">
        <f t="shared" si="57"/>
        <v>30</v>
      </c>
      <c r="Z182" s="3">
        <f t="shared" si="58"/>
        <v>0.6</v>
      </c>
      <c r="AA182" s="41">
        <f t="shared" si="59"/>
        <v>55.666666666666664</v>
      </c>
      <c r="AB182" s="41">
        <f t="shared" si="60"/>
        <v>44.333333333333336</v>
      </c>
      <c r="AC182" s="41">
        <f t="shared" si="61"/>
        <v>0</v>
      </c>
      <c r="AD182" s="20">
        <v>0.45</v>
      </c>
      <c r="AE182" s="50">
        <f t="shared" si="48"/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54">
        <f t="shared" si="49"/>
        <v>75.398316848361731</v>
      </c>
      <c r="R183" s="3">
        <f t="shared" si="50"/>
        <v>0.15772669220945085</v>
      </c>
      <c r="S183" s="3">
        <f t="shared" si="51"/>
        <v>-2607.660051058223</v>
      </c>
      <c r="T183" s="26">
        <f t="shared" si="52"/>
        <v>0.10273117981422432</v>
      </c>
      <c r="U183" s="26">
        <f t="shared" si="53"/>
        <v>2905.7268549462037</v>
      </c>
      <c r="V183" s="3">
        <f t="shared" si="46"/>
        <v>-2783.9925569972111</v>
      </c>
      <c r="W183" s="3">
        <f t="shared" si="47"/>
        <v>-0.10269347201738725</v>
      </c>
      <c r="X183" s="41">
        <f t="shared" si="56"/>
        <v>18</v>
      </c>
      <c r="Y183" s="41">
        <f t="shared" si="57"/>
        <v>30</v>
      </c>
      <c r="Z183" s="3">
        <f t="shared" si="58"/>
        <v>0.6</v>
      </c>
      <c r="AA183" s="41">
        <f t="shared" si="59"/>
        <v>55.666666666666664</v>
      </c>
      <c r="AB183" s="41">
        <f t="shared" si="60"/>
        <v>44.333333333333336</v>
      </c>
      <c r="AC183" s="41">
        <f t="shared" si="61"/>
        <v>0</v>
      </c>
      <c r="AD183" s="20">
        <v>0.45</v>
      </c>
      <c r="AE183" s="50">
        <f t="shared" si="48"/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54">
        <f t="shared" si="49"/>
        <v>74.950437529893819</v>
      </c>
      <c r="R184" s="3">
        <f t="shared" si="50"/>
        <v>0.13691252338567944</v>
      </c>
      <c r="S184" s="3">
        <f t="shared" si="51"/>
        <v>-1989.1060838166102</v>
      </c>
      <c r="T184" s="26">
        <f t="shared" si="52"/>
        <v>9.2629291056702673E-2</v>
      </c>
      <c r="U184" s="26">
        <f t="shared" si="53"/>
        <v>2090.0528967256096</v>
      </c>
      <c r="V184" s="3">
        <f t="shared" si="46"/>
        <v>-1944.8133821298611</v>
      </c>
      <c r="W184" s="3">
        <f t="shared" si="47"/>
        <v>-0.1368880573744933</v>
      </c>
      <c r="X184" s="41">
        <f t="shared" si="56"/>
        <v>18</v>
      </c>
      <c r="Y184" s="41">
        <f t="shared" si="57"/>
        <v>30</v>
      </c>
      <c r="Z184" s="3">
        <f t="shared" si="58"/>
        <v>0.6</v>
      </c>
      <c r="AA184" s="41">
        <f t="shared" si="59"/>
        <v>55.666666666666664</v>
      </c>
      <c r="AB184" s="41">
        <f t="shared" si="60"/>
        <v>44.333333333333336</v>
      </c>
      <c r="AC184" s="41">
        <f t="shared" si="61"/>
        <v>0</v>
      </c>
      <c r="AD184" s="20">
        <v>0.45</v>
      </c>
      <c r="AE184" s="50">
        <f t="shared" si="48"/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54">
        <f t="shared" si="49"/>
        <v>76.04819791908011</v>
      </c>
      <c r="R185" s="3">
        <f t="shared" si="50"/>
        <v>0.16304347826086957</v>
      </c>
      <c r="S185" s="3">
        <f t="shared" si="51"/>
        <v>-2452.5970977379429</v>
      </c>
      <c r="T185" s="26">
        <f t="shared" si="52"/>
        <v>0.1174934725848564</v>
      </c>
      <c r="U185" s="26">
        <f t="shared" si="53"/>
        <v>2704.9261439907086</v>
      </c>
      <c r="V185" s="3">
        <f t="shared" si="46"/>
        <v>-2729.7900092072405</v>
      </c>
      <c r="W185" s="3">
        <f t="shared" si="47"/>
        <v>-0.12510992085698297</v>
      </c>
      <c r="X185" s="41">
        <f t="shared" ref="X185:X216" si="62">INDEX($AJ$3:$AJ$86,MATCH($A185,$AG$3:$AG$86,0))</f>
        <v>18</v>
      </c>
      <c r="Y185" s="41">
        <f t="shared" ref="Y185:Y216" si="63">INDEX($AH$3:$AH$86,MATCH($A185,$AG$3:$AG$86,0))</f>
        <v>30</v>
      </c>
      <c r="Z185" s="3">
        <f t="shared" si="58"/>
        <v>0.6</v>
      </c>
      <c r="AA185" s="41">
        <f t="shared" si="59"/>
        <v>55.666666666666664</v>
      </c>
      <c r="AB185" s="41">
        <f t="shared" si="60"/>
        <v>44.333333333333336</v>
      </c>
      <c r="AC185" s="41">
        <f t="shared" si="61"/>
        <v>0</v>
      </c>
      <c r="AD185" s="20">
        <v>0.45</v>
      </c>
      <c r="AE185" s="50">
        <f t="shared" si="48"/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f t="shared" si="49"/>
        <v>75.288131952605724</v>
      </c>
      <c r="R186" s="3">
        <f t="shared" si="50"/>
        <v>0.1519639407598197</v>
      </c>
      <c r="S186" s="3">
        <f t="shared" si="51"/>
        <v>-2778.1134138381203</v>
      </c>
      <c r="T186" s="26">
        <f t="shared" si="52"/>
        <v>0.10024069092453632</v>
      </c>
      <c r="U186" s="26">
        <f t="shared" si="53"/>
        <v>2835.0008034488378</v>
      </c>
      <c r="V186" s="3">
        <f t="shared" si="46"/>
        <v>-2704.0855995245788</v>
      </c>
      <c r="W186" s="3">
        <f t="shared" si="47"/>
        <v>-0.12813391961737253</v>
      </c>
      <c r="X186" s="41">
        <f t="shared" si="62"/>
        <v>18</v>
      </c>
      <c r="Y186" s="41">
        <f t="shared" si="63"/>
        <v>30</v>
      </c>
      <c r="Z186" s="3">
        <f t="shared" si="58"/>
        <v>0.6</v>
      </c>
      <c r="AA186" s="41">
        <f t="shared" si="59"/>
        <v>55.666666666666664</v>
      </c>
      <c r="AB186" s="41">
        <f t="shared" si="60"/>
        <v>44.333333333333336</v>
      </c>
      <c r="AC186" s="41">
        <f t="shared" si="61"/>
        <v>0</v>
      </c>
      <c r="AD186" s="20">
        <v>0.45</v>
      </c>
      <c r="AE186" s="50">
        <f t="shared" si="48"/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54">
        <f t="shared" si="49"/>
        <v>75.670974181471777</v>
      </c>
      <c r="R187" s="3">
        <f t="shared" si="50"/>
        <v>0.1722226958820019</v>
      </c>
      <c r="S187" s="3">
        <f t="shared" si="51"/>
        <v>-2707.6681752060772</v>
      </c>
      <c r="T187" s="26">
        <f t="shared" si="52"/>
        <v>0.10890955654400862</v>
      </c>
      <c r="U187" s="26">
        <f t="shared" si="53"/>
        <v>2975.3290947762775</v>
      </c>
      <c r="V187" s="3">
        <f t="shared" si="46"/>
        <v>-2919.2317087976267</v>
      </c>
      <c r="W187" s="3">
        <f t="shared" si="47"/>
        <v>-9.4454138532736515E-2</v>
      </c>
      <c r="X187" s="41">
        <f t="shared" si="62"/>
        <v>16</v>
      </c>
      <c r="Y187" s="41">
        <f t="shared" si="63"/>
        <v>30</v>
      </c>
      <c r="Z187" s="3">
        <f t="shared" si="58"/>
        <v>0.53333333333333333</v>
      </c>
      <c r="AA187" s="41">
        <f t="shared" si="59"/>
        <v>58.582089552238806</v>
      </c>
      <c r="AB187" s="41">
        <f t="shared" si="60"/>
        <v>36.940298507462686</v>
      </c>
      <c r="AC187" s="41">
        <f t="shared" si="61"/>
        <v>4.477611940298508</v>
      </c>
      <c r="AD187" s="20">
        <v>0.37</v>
      </c>
      <c r="AE187" s="50">
        <f t="shared" si="48"/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54">
        <f t="shared" si="49"/>
        <v>75.257338789116091</v>
      </c>
      <c r="R188" s="3">
        <f t="shared" si="50"/>
        <v>0.15843888466186279</v>
      </c>
      <c r="S188" s="3">
        <f t="shared" si="51"/>
        <v>-2597.1534152211802</v>
      </c>
      <c r="T188" s="26">
        <f t="shared" si="52"/>
        <v>9.9545390635984443E-2</v>
      </c>
      <c r="U188" s="26">
        <f t="shared" si="53"/>
        <v>2865.7862989258483</v>
      </c>
      <c r="V188" s="3">
        <f t="shared" si="46"/>
        <v>-2716.7206918501206</v>
      </c>
      <c r="W188" s="3">
        <f t="shared" si="47"/>
        <v>-0.10818438381937912</v>
      </c>
      <c r="X188" s="41">
        <f t="shared" si="62"/>
        <v>16</v>
      </c>
      <c r="Y188" s="41">
        <f t="shared" si="63"/>
        <v>30</v>
      </c>
      <c r="Z188" s="3">
        <f t="shared" si="58"/>
        <v>0.53333333333333333</v>
      </c>
      <c r="AA188" s="41">
        <f t="shared" si="59"/>
        <v>58.582089552238806</v>
      </c>
      <c r="AB188" s="41">
        <f t="shared" si="60"/>
        <v>36.940298507462686</v>
      </c>
      <c r="AC188" s="41">
        <f t="shared" si="61"/>
        <v>4.477611940298508</v>
      </c>
      <c r="AD188" s="20">
        <v>0.37</v>
      </c>
      <c r="AE188" s="50">
        <f t="shared" si="48"/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54">
        <f t="shared" si="49"/>
        <v>75.595958851525523</v>
      </c>
      <c r="R189" s="3">
        <f t="shared" si="50"/>
        <v>0.16253687315634219</v>
      </c>
      <c r="S189" s="3">
        <f t="shared" si="51"/>
        <v>-1917.6162095044588</v>
      </c>
      <c r="T189" s="26">
        <f t="shared" si="52"/>
        <v>0.10720539594007393</v>
      </c>
      <c r="U189" s="26">
        <f t="shared" si="53"/>
        <v>2059.762580708973</v>
      </c>
      <c r="V189" s="3">
        <f t="shared" si="46"/>
        <v>-2011.7808149470052</v>
      </c>
      <c r="W189" s="3">
        <f t="shared" si="47"/>
        <v>-0.12211712190455946</v>
      </c>
      <c r="X189" s="41">
        <f t="shared" si="62"/>
        <v>16</v>
      </c>
      <c r="Y189" s="41">
        <f t="shared" si="63"/>
        <v>30</v>
      </c>
      <c r="Z189" s="3">
        <f t="shared" si="58"/>
        <v>0.53333333333333333</v>
      </c>
      <c r="AA189" s="41">
        <f t="shared" si="59"/>
        <v>58.582089552238806</v>
      </c>
      <c r="AB189" s="41">
        <f t="shared" si="60"/>
        <v>36.940298507462686</v>
      </c>
      <c r="AC189" s="41">
        <f t="shared" si="61"/>
        <v>4.477611940298508</v>
      </c>
      <c r="AD189" s="20">
        <v>0.37</v>
      </c>
      <c r="AE189" s="50">
        <f t="shared" si="48"/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54">
        <f t="shared" si="49"/>
        <v>76.634445585874261</v>
      </c>
      <c r="R190" s="3">
        <f t="shared" si="50"/>
        <v>0.18934545615041709</v>
      </c>
      <c r="S190" s="3">
        <f t="shared" si="51"/>
        <v>-2423.5762845849804</v>
      </c>
      <c r="T190" s="26">
        <f t="shared" si="52"/>
        <v>0.13091907837851585</v>
      </c>
      <c r="U190" s="26">
        <f t="shared" si="53"/>
        <v>2621.5384160196213</v>
      </c>
      <c r="V190" s="3">
        <f t="shared" si="46"/>
        <v>-2739.7150466448306</v>
      </c>
      <c r="W190" s="3">
        <f t="shared" si="47"/>
        <v>-0.1269400424767195</v>
      </c>
      <c r="X190" s="41">
        <f t="shared" si="62"/>
        <v>16</v>
      </c>
      <c r="Y190" s="41">
        <f t="shared" si="63"/>
        <v>30</v>
      </c>
      <c r="Z190" s="3">
        <f t="shared" si="58"/>
        <v>0.53333333333333333</v>
      </c>
      <c r="AA190" s="41">
        <f t="shared" si="59"/>
        <v>58.582089552238806</v>
      </c>
      <c r="AB190" s="41">
        <f t="shared" si="60"/>
        <v>36.940298507462686</v>
      </c>
      <c r="AC190" s="41">
        <f t="shared" si="61"/>
        <v>4.477611940298508</v>
      </c>
      <c r="AD190" s="20">
        <v>0.37</v>
      </c>
      <c r="AE190" s="50">
        <f t="shared" si="48"/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54">
        <f t="shared" si="49"/>
        <v>77.027779116552011</v>
      </c>
      <c r="R191" s="3">
        <f t="shared" si="50"/>
        <v>0.46587658357172046</v>
      </c>
      <c r="S191" s="3">
        <f t="shared" si="51"/>
        <v>-1299.0602112676056</v>
      </c>
      <c r="T191" s="26">
        <f t="shared" si="52"/>
        <v>0.13997748900030696</v>
      </c>
      <c r="U191" s="26">
        <f t="shared" si="53"/>
        <v>1333.8546897369793</v>
      </c>
      <c r="V191" s="3">
        <f t="shared" si="46"/>
        <v>-1391.8917127415541</v>
      </c>
      <c r="W191" s="3">
        <f t="shared" si="47"/>
        <v>-0.12925835370823147</v>
      </c>
      <c r="X191" s="41">
        <f t="shared" si="62"/>
        <v>16</v>
      </c>
      <c r="Y191" s="41">
        <f t="shared" si="63"/>
        <v>30</v>
      </c>
      <c r="Z191" s="3">
        <f t="shared" si="58"/>
        <v>0.53333333333333333</v>
      </c>
      <c r="AA191" s="41">
        <f t="shared" si="59"/>
        <v>58.582089552238806</v>
      </c>
      <c r="AB191" s="41">
        <f t="shared" si="60"/>
        <v>36.940298507462686</v>
      </c>
      <c r="AC191" s="41">
        <f t="shared" si="61"/>
        <v>4.477611940298508</v>
      </c>
      <c r="AD191" s="20">
        <v>0.37</v>
      </c>
      <c r="AE191" s="50">
        <f t="shared" si="48"/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f t="shared" si="49"/>
        <v>74.897421409012793</v>
      </c>
      <c r="R192" s="3">
        <f t="shared" si="50"/>
        <v>0.14938605434638061</v>
      </c>
      <c r="S192" s="3">
        <f t="shared" si="51"/>
        <v>-2842.630880389539</v>
      </c>
      <c r="T192" s="26">
        <f t="shared" si="52"/>
        <v>9.1439424772758113E-2</v>
      </c>
      <c r="U192" s="26">
        <f t="shared" si="53"/>
        <v>2966.7085203040165</v>
      </c>
      <c r="V192" s="3">
        <f t="shared" si="46"/>
        <v>-2737.5691006514248</v>
      </c>
      <c r="W192" s="3">
        <f t="shared" si="47"/>
        <v>-0.12501864836640311</v>
      </c>
      <c r="X192" s="41">
        <f t="shared" si="62"/>
        <v>16</v>
      </c>
      <c r="Y192" s="41">
        <f t="shared" si="63"/>
        <v>30</v>
      </c>
      <c r="Z192" s="3">
        <f t="shared" si="58"/>
        <v>0.53333333333333333</v>
      </c>
      <c r="AA192" s="41">
        <f t="shared" si="59"/>
        <v>58.582089552238806</v>
      </c>
      <c r="AB192" s="41">
        <f t="shared" si="60"/>
        <v>36.940298507462686</v>
      </c>
      <c r="AC192" s="41">
        <f t="shared" si="61"/>
        <v>4.477611940298508</v>
      </c>
      <c r="AD192" s="20">
        <v>0.37</v>
      </c>
      <c r="AE192" s="50">
        <f t="shared" si="48"/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64">(L193-H193)/(L193+H193)</f>
        <v>7.8103207810320777E-2</v>
      </c>
      <c r="P193" s="23">
        <f t="shared" ref="P193:P224" si="65">((M193+H193)-(L193+F193))/((M193+H193)+(L193+F193))</f>
        <v>0.15970565846231921</v>
      </c>
      <c r="Q193" s="54">
        <f t="shared" si="49"/>
        <v>76.033098569657199</v>
      </c>
      <c r="R193" s="3">
        <f t="shared" si="50"/>
        <v>0.16803840877914952</v>
      </c>
      <c r="S193" s="3">
        <f t="shared" si="51"/>
        <v>-2515.6198477290627</v>
      </c>
      <c r="T193" s="26">
        <f t="shared" si="52"/>
        <v>0.1171489764407033</v>
      </c>
      <c r="U193" s="26">
        <f t="shared" si="53"/>
        <v>2681.0158522470542</v>
      </c>
      <c r="V193" s="3">
        <f t="shared" si="46"/>
        <v>-2697.3237415664726</v>
      </c>
      <c r="W193" s="3">
        <f t="shared" si="47"/>
        <v>-0.11367731367731368</v>
      </c>
      <c r="X193" s="41">
        <f t="shared" si="62"/>
        <v>15</v>
      </c>
      <c r="Y193" s="41">
        <f t="shared" si="63"/>
        <v>30</v>
      </c>
      <c r="Z193" s="3">
        <f t="shared" si="58"/>
        <v>0.5</v>
      </c>
      <c r="AA193" s="41">
        <f t="shared" si="59"/>
        <v>77.519379844961236</v>
      </c>
      <c r="AB193" s="41">
        <f t="shared" si="60"/>
        <v>17.829457364341085</v>
      </c>
      <c r="AC193" s="41">
        <f t="shared" si="61"/>
        <v>4.6511627906976747</v>
      </c>
      <c r="AD193" s="20">
        <v>0.95</v>
      </c>
      <c r="AE193" s="50">
        <f t="shared" si="48"/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64"/>
        <v>7.2268067016754187E-2</v>
      </c>
      <c r="P194" s="23">
        <f t="shared" si="65"/>
        <v>0.16398713826366559</v>
      </c>
      <c r="Q194" s="54">
        <f t="shared" si="49"/>
        <v>75.648401636568252</v>
      </c>
      <c r="R194" s="3">
        <f t="shared" si="50"/>
        <v>0.16084149599287623</v>
      </c>
      <c r="S194" s="3">
        <f t="shared" si="51"/>
        <v>-2096.1076689774695</v>
      </c>
      <c r="T194" s="26">
        <f t="shared" si="52"/>
        <v>0.10839532412327312</v>
      </c>
      <c r="U194" s="26">
        <f t="shared" si="53"/>
        <v>2127.3375378627625</v>
      </c>
      <c r="V194" s="3">
        <f t="shared" ref="V194:V257" si="66">(L194*(1-H194)*(L194-H194))^(1/3)</f>
        <v>-2094.8188963659127</v>
      </c>
      <c r="W194" s="3">
        <f t="shared" ref="W194:W257" si="67">(L194-M194)/(L194+M194)</f>
        <v>-0.12570088694056478</v>
      </c>
      <c r="X194" s="41">
        <f t="shared" si="62"/>
        <v>15</v>
      </c>
      <c r="Y194" s="41">
        <f t="shared" si="63"/>
        <v>30</v>
      </c>
      <c r="Z194" s="3">
        <f t="shared" si="58"/>
        <v>0.5</v>
      </c>
      <c r="AA194" s="41">
        <f t="shared" si="59"/>
        <v>77.519379844961236</v>
      </c>
      <c r="AB194" s="41">
        <f t="shared" si="60"/>
        <v>17.829457364341085</v>
      </c>
      <c r="AC194" s="41">
        <f t="shared" si="61"/>
        <v>4.6511627906976747</v>
      </c>
      <c r="AD194" s="20">
        <v>0.95</v>
      </c>
      <c r="AE194" s="50">
        <f t="shared" ref="AE194:AE257" si="68">INDEX($AP$2:$AP$94,MATCH($A194,$AO$2:$AO$94,0))</f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64"/>
        <v>7.4058577405857737E-2</v>
      </c>
      <c r="P195" s="23">
        <f t="shared" si="65"/>
        <v>0.17676504327875692</v>
      </c>
      <c r="Q195" s="54">
        <f t="shared" ref="Q195:Q258" si="69">100*SQRT(O195+0.5)</f>
        <v>75.76665344370555</v>
      </c>
      <c r="R195" s="3">
        <f t="shared" ref="R195:R258" si="70">2.5*((L195 - H195) / (L195 + 6*H195 -7.5*F195 +1))</f>
        <v>0.16104085160585935</v>
      </c>
      <c r="S195" s="3">
        <f t="shared" ref="S195:S258" si="71">(2*(M195-H195)/(M195+H195+1))-(N195/2)</f>
        <v>-2509.5689853788213</v>
      </c>
      <c r="T195" s="26">
        <f t="shared" ref="T195:T258" si="72">(L195 - H195)*1.5 / (L195 + H195 + 0.5)</f>
        <v>0.11108205637780451</v>
      </c>
      <c r="U195" s="26">
        <f t="shared" ref="U195:U258" si="73">(SQRT((H195*H195)+(G195*G195)+(L195*L195)))/3</f>
        <v>2553.2315253854717</v>
      </c>
      <c r="V195" s="3">
        <f t="shared" si="66"/>
        <v>-2524.2602728042411</v>
      </c>
      <c r="W195" s="3">
        <f t="shared" si="67"/>
        <v>-0.14376250833889259</v>
      </c>
      <c r="X195" s="41">
        <f t="shared" si="62"/>
        <v>15</v>
      </c>
      <c r="Y195" s="41">
        <f t="shared" si="63"/>
        <v>30</v>
      </c>
      <c r="Z195" s="3">
        <f t="shared" si="58"/>
        <v>0.5</v>
      </c>
      <c r="AA195" s="41">
        <f t="shared" si="59"/>
        <v>77.519379844961236</v>
      </c>
      <c r="AB195" s="41">
        <f t="shared" si="60"/>
        <v>17.829457364341085</v>
      </c>
      <c r="AC195" s="41">
        <f t="shared" si="61"/>
        <v>4.6511627906976747</v>
      </c>
      <c r="AD195" s="20">
        <v>0.95</v>
      </c>
      <c r="AE195" s="50">
        <f t="shared" si="68"/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64"/>
        <v>7.2951480926587528E-2</v>
      </c>
      <c r="P196" s="23">
        <f t="shared" si="65"/>
        <v>0.17295203372450724</v>
      </c>
      <c r="Q196" s="54">
        <f t="shared" si="69"/>
        <v>75.69355857182218</v>
      </c>
      <c r="R196" s="3">
        <f t="shared" si="70"/>
        <v>0.17093324692158132</v>
      </c>
      <c r="S196" s="3">
        <f t="shared" si="71"/>
        <v>-2402.0627428127427</v>
      </c>
      <c r="T196" s="26">
        <f t="shared" si="72"/>
        <v>0.1094209161624892</v>
      </c>
      <c r="U196" s="26">
        <f t="shared" si="73"/>
        <v>2323.0997969666878</v>
      </c>
      <c r="V196" s="3">
        <f t="shared" si="66"/>
        <v>-2279.7426427352625</v>
      </c>
      <c r="W196" s="3">
        <f t="shared" si="67"/>
        <v>-0.14806002928257686</v>
      </c>
      <c r="X196" s="41">
        <f t="shared" si="62"/>
        <v>15</v>
      </c>
      <c r="Y196" s="41">
        <f t="shared" si="63"/>
        <v>30</v>
      </c>
      <c r="Z196" s="3">
        <f t="shared" si="58"/>
        <v>0.5</v>
      </c>
      <c r="AA196" s="41">
        <f t="shared" si="59"/>
        <v>77.519379844961236</v>
      </c>
      <c r="AB196" s="41">
        <f t="shared" si="60"/>
        <v>17.829457364341085</v>
      </c>
      <c r="AC196" s="41">
        <f t="shared" si="61"/>
        <v>4.6511627906976747</v>
      </c>
      <c r="AD196" s="20">
        <v>0.95</v>
      </c>
      <c r="AE196" s="50">
        <f t="shared" si="68"/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64"/>
        <v>6.5391064207515531E-2</v>
      </c>
      <c r="P197" s="23">
        <f t="shared" si="65"/>
        <v>0.15847491909385114</v>
      </c>
      <c r="Q197" s="54">
        <f t="shared" si="69"/>
        <v>75.192490596303259</v>
      </c>
      <c r="R197" s="3">
        <f t="shared" si="70"/>
        <v>0.13893545683151717</v>
      </c>
      <c r="S197" s="3">
        <f t="shared" si="71"/>
        <v>-2520.654504189944</v>
      </c>
      <c r="T197" s="26">
        <f t="shared" si="72"/>
        <v>9.8081759455594456E-2</v>
      </c>
      <c r="U197" s="26">
        <f t="shared" si="73"/>
        <v>2710.1677069878901</v>
      </c>
      <c r="V197" s="3">
        <f t="shared" si="66"/>
        <v>-2569.3919756992291</v>
      </c>
      <c r="W197" s="3">
        <f t="shared" si="67"/>
        <v>-0.10859877867634923</v>
      </c>
      <c r="X197" s="41">
        <f t="shared" si="62"/>
        <v>12</v>
      </c>
      <c r="Y197" s="41">
        <f t="shared" si="63"/>
        <v>30</v>
      </c>
      <c r="Z197" s="3">
        <f t="shared" si="58"/>
        <v>0.4</v>
      </c>
      <c r="AA197" s="41">
        <f t="shared" si="59"/>
        <v>70.676691729323309</v>
      </c>
      <c r="AB197" s="41">
        <f t="shared" si="60"/>
        <v>29.323308270676691</v>
      </c>
      <c r="AC197" s="41">
        <f t="shared" si="61"/>
        <v>0</v>
      </c>
      <c r="AD197" s="20">
        <v>0.85</v>
      </c>
      <c r="AE197" s="50">
        <f t="shared" si="68"/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64"/>
        <v>6.3364894391842674E-2</v>
      </c>
      <c r="P198" s="23">
        <f t="shared" si="65"/>
        <v>0.17439804937519049</v>
      </c>
      <c r="Q198" s="54">
        <f t="shared" si="69"/>
        <v>75.057637478929664</v>
      </c>
      <c r="R198" s="3">
        <f t="shared" si="70"/>
        <v>0.13609344040045884</v>
      </c>
      <c r="S198" s="3">
        <f t="shared" si="71"/>
        <v>-2215.102034461283</v>
      </c>
      <c r="T198" s="26">
        <f t="shared" si="72"/>
        <v>9.5041573101899618E-2</v>
      </c>
      <c r="U198" s="26">
        <f t="shared" si="73"/>
        <v>2198.4743447319202</v>
      </c>
      <c r="V198" s="3">
        <f t="shared" si="66"/>
        <v>-2066.0052341643318</v>
      </c>
      <c r="W198" s="3">
        <f t="shared" si="67"/>
        <v>-0.13737075332348597</v>
      </c>
      <c r="X198" s="41">
        <f t="shared" si="62"/>
        <v>12</v>
      </c>
      <c r="Y198" s="41">
        <f t="shared" si="63"/>
        <v>30</v>
      </c>
      <c r="Z198" s="3">
        <f t="shared" si="58"/>
        <v>0.4</v>
      </c>
      <c r="AA198" s="41">
        <f t="shared" si="59"/>
        <v>70.676691729323309</v>
      </c>
      <c r="AB198" s="41">
        <f t="shared" si="60"/>
        <v>29.323308270676691</v>
      </c>
      <c r="AC198" s="41">
        <f t="shared" si="61"/>
        <v>0</v>
      </c>
      <c r="AD198" s="20">
        <v>0.85</v>
      </c>
      <c r="AE198" s="50">
        <f t="shared" si="68"/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64"/>
        <v>7.1922961179656936E-2</v>
      </c>
      <c r="P199" s="23">
        <f t="shared" si="65"/>
        <v>0.1689377437819766</v>
      </c>
      <c r="Q199" s="54">
        <f t="shared" si="69"/>
        <v>75.625588340168107</v>
      </c>
      <c r="R199" s="3">
        <f t="shared" si="70"/>
        <v>0.153862660944206</v>
      </c>
      <c r="S199" s="3">
        <f t="shared" si="71"/>
        <v>-2602.1037784903369</v>
      </c>
      <c r="T199" s="26">
        <f t="shared" si="72"/>
        <v>0.1078790310446863</v>
      </c>
      <c r="U199" s="26">
        <f t="shared" si="73"/>
        <v>2660.4971548774697</v>
      </c>
      <c r="V199" s="3">
        <f t="shared" si="66"/>
        <v>-2606.9859402291768</v>
      </c>
      <c r="W199" s="3">
        <f t="shared" si="67"/>
        <v>-0.12802937576499387</v>
      </c>
      <c r="X199" s="41">
        <f t="shared" si="62"/>
        <v>12</v>
      </c>
      <c r="Y199" s="41">
        <f t="shared" si="63"/>
        <v>30</v>
      </c>
      <c r="Z199" s="3">
        <f t="shared" si="58"/>
        <v>0.4</v>
      </c>
      <c r="AA199" s="41">
        <f t="shared" si="59"/>
        <v>70.676691729323309</v>
      </c>
      <c r="AB199" s="41">
        <f t="shared" si="60"/>
        <v>29.323308270676691</v>
      </c>
      <c r="AC199" s="41">
        <f t="shared" si="61"/>
        <v>0</v>
      </c>
      <c r="AD199" s="20">
        <v>0.85</v>
      </c>
      <c r="AE199" s="50">
        <f t="shared" si="68"/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64"/>
        <v>7.6749435665914217E-2</v>
      </c>
      <c r="P200" s="23">
        <f t="shared" si="65"/>
        <v>0.17298538388307105</v>
      </c>
      <c r="Q200" s="54">
        <f t="shared" si="69"/>
        <v>75.944021204168152</v>
      </c>
      <c r="R200" s="3">
        <f t="shared" si="70"/>
        <v>0.17514939212858027</v>
      </c>
      <c r="S200" s="3">
        <f t="shared" si="71"/>
        <v>-2550.0621539049075</v>
      </c>
      <c r="T200" s="26">
        <f t="shared" si="72"/>
        <v>0.11511765701709836</v>
      </c>
      <c r="U200" s="26">
        <f t="shared" si="73"/>
        <v>2362.9671554589536</v>
      </c>
      <c r="V200" s="3">
        <f t="shared" si="66"/>
        <v>-2367.0901638047749</v>
      </c>
      <c r="W200" s="3">
        <f t="shared" si="67"/>
        <v>-0.14462476463731733</v>
      </c>
      <c r="X200" s="41">
        <f t="shared" si="62"/>
        <v>12</v>
      </c>
      <c r="Y200" s="41">
        <f t="shared" si="63"/>
        <v>30</v>
      </c>
      <c r="Z200" s="3">
        <f t="shared" si="58"/>
        <v>0.4</v>
      </c>
      <c r="AA200" s="41">
        <f t="shared" si="59"/>
        <v>70.676691729323309</v>
      </c>
      <c r="AB200" s="41">
        <f t="shared" si="60"/>
        <v>29.323308270676691</v>
      </c>
      <c r="AC200" s="41">
        <f t="shared" si="61"/>
        <v>0</v>
      </c>
      <c r="AD200" s="20">
        <v>0.85</v>
      </c>
      <c r="AE200" s="50">
        <f t="shared" si="68"/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64"/>
        <v>7.8691774033696732E-2</v>
      </c>
      <c r="P201" s="23">
        <f t="shared" si="65"/>
        <v>0.14586283633420999</v>
      </c>
      <c r="Q201" s="54">
        <f t="shared" si="69"/>
        <v>76.071793329308122</v>
      </c>
      <c r="R201" s="3">
        <f t="shared" si="70"/>
        <v>0.18352440828402367</v>
      </c>
      <c r="S201" s="3">
        <f t="shared" si="71"/>
        <v>-2452.1412746049959</v>
      </c>
      <c r="T201" s="26">
        <f t="shared" si="72"/>
        <v>0.11803181210049056</v>
      </c>
      <c r="U201" s="26">
        <f t="shared" si="73"/>
        <v>2708.5537756440349</v>
      </c>
      <c r="V201" s="3">
        <f t="shared" si="66"/>
        <v>-2718.0069993500983</v>
      </c>
      <c r="W201" s="3">
        <f t="shared" si="67"/>
        <v>-0.10212836165649233</v>
      </c>
      <c r="X201" s="41">
        <f t="shared" si="62"/>
        <v>15</v>
      </c>
      <c r="Y201" s="41">
        <f t="shared" si="63"/>
        <v>30</v>
      </c>
      <c r="Z201" s="3">
        <f t="shared" si="58"/>
        <v>0.5</v>
      </c>
      <c r="AA201" s="41">
        <f t="shared" si="59"/>
        <v>70.111731843575413</v>
      </c>
      <c r="AB201" s="41">
        <f t="shared" si="60"/>
        <v>29.88826815642458</v>
      </c>
      <c r="AC201" s="41">
        <f t="shared" si="61"/>
        <v>0</v>
      </c>
      <c r="AD201" s="20">
        <v>0.1</v>
      </c>
      <c r="AE201" s="50">
        <f t="shared" si="68"/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64"/>
        <v>0.12481644640234948</v>
      </c>
      <c r="P202" s="23">
        <f t="shared" si="65"/>
        <v>0.10074018316396939</v>
      </c>
      <c r="Q202" s="54">
        <f t="shared" si="69"/>
        <v>79.045331702912691</v>
      </c>
      <c r="R202" s="3">
        <f t="shared" si="70"/>
        <v>0.37705160431761053</v>
      </c>
      <c r="S202" s="3">
        <f t="shared" si="71"/>
        <v>-2020.1303133903134</v>
      </c>
      <c r="T202" s="26">
        <f t="shared" si="72"/>
        <v>0.18721321505047414</v>
      </c>
      <c r="U202" s="26">
        <f t="shared" si="73"/>
        <v>2211.5111223876861</v>
      </c>
      <c r="V202" s="3">
        <f t="shared" si="66"/>
        <v>-2559.0891331393073</v>
      </c>
      <c r="W202" s="3">
        <f t="shared" si="67"/>
        <v>-6.1466203798243822E-2</v>
      </c>
      <c r="X202" s="41">
        <f t="shared" si="62"/>
        <v>15</v>
      </c>
      <c r="Y202" s="41">
        <f t="shared" si="63"/>
        <v>30</v>
      </c>
      <c r="Z202" s="3">
        <f t="shared" si="58"/>
        <v>0.5</v>
      </c>
      <c r="AA202" s="41">
        <f t="shared" si="59"/>
        <v>70.111731843575413</v>
      </c>
      <c r="AB202" s="41">
        <f t="shared" si="60"/>
        <v>29.88826815642458</v>
      </c>
      <c r="AC202" s="41">
        <f t="shared" si="61"/>
        <v>0</v>
      </c>
      <c r="AD202" s="20">
        <v>0.1</v>
      </c>
      <c r="AE202" s="50">
        <f t="shared" si="68"/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64"/>
        <v>0.12881749973581316</v>
      </c>
      <c r="P203" s="23">
        <f t="shared" si="65"/>
        <v>0.11101502540265917</v>
      </c>
      <c r="Q203" s="54">
        <f t="shared" si="69"/>
        <v>79.29801382984401</v>
      </c>
      <c r="R203" s="3">
        <f t="shared" si="70"/>
        <v>0.36058687806898188</v>
      </c>
      <c r="S203" s="3">
        <f t="shared" si="71"/>
        <v>-2304.6042416577488</v>
      </c>
      <c r="T203" s="26">
        <f t="shared" si="72"/>
        <v>0.19321604057695355</v>
      </c>
      <c r="U203" s="26">
        <f t="shared" si="73"/>
        <v>2561.8336748855841</v>
      </c>
      <c r="V203" s="3">
        <f t="shared" si="66"/>
        <v>-2993.7093428380886</v>
      </c>
      <c r="W203" s="3">
        <f t="shared" si="67"/>
        <v>-7.0888057754196751E-2</v>
      </c>
      <c r="X203" s="41">
        <f t="shared" si="62"/>
        <v>15</v>
      </c>
      <c r="Y203" s="41">
        <f t="shared" si="63"/>
        <v>30</v>
      </c>
      <c r="Z203" s="3">
        <f t="shared" si="58"/>
        <v>0.5</v>
      </c>
      <c r="AA203" s="41">
        <f t="shared" si="59"/>
        <v>70.111731843575413</v>
      </c>
      <c r="AB203" s="41">
        <f t="shared" si="60"/>
        <v>29.88826815642458</v>
      </c>
      <c r="AC203" s="41">
        <f t="shared" si="61"/>
        <v>0</v>
      </c>
      <c r="AD203" s="20">
        <v>0.1</v>
      </c>
      <c r="AE203" s="50">
        <f t="shared" si="68"/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64"/>
        <v>0.12996180997569726</v>
      </c>
      <c r="P204" s="23">
        <f t="shared" si="65"/>
        <v>0.11673601479426722</v>
      </c>
      <c r="Q204" s="54">
        <f t="shared" si="69"/>
        <v>79.37013355007646</v>
      </c>
      <c r="R204" s="3">
        <f t="shared" si="70"/>
        <v>0.41672851417544898</v>
      </c>
      <c r="S204" s="3">
        <f t="shared" si="71"/>
        <v>-2346.5562454724204</v>
      </c>
      <c r="T204" s="26">
        <f t="shared" si="72"/>
        <v>0.1949314355146676</v>
      </c>
      <c r="U204" s="26">
        <f t="shared" si="73"/>
        <v>2343.3648646527258</v>
      </c>
      <c r="V204" s="3">
        <f t="shared" si="66"/>
        <v>-2741.4359420666037</v>
      </c>
      <c r="W204" s="3">
        <f t="shared" si="67"/>
        <v>-9.4668521094112196E-2</v>
      </c>
      <c r="X204" s="41">
        <f t="shared" si="62"/>
        <v>15</v>
      </c>
      <c r="Y204" s="41">
        <f t="shared" si="63"/>
        <v>30</v>
      </c>
      <c r="Z204" s="3">
        <f t="shared" si="58"/>
        <v>0.5</v>
      </c>
      <c r="AA204" s="41">
        <f t="shared" si="59"/>
        <v>70.111731843575413</v>
      </c>
      <c r="AB204" s="41">
        <f t="shared" si="60"/>
        <v>29.88826815642458</v>
      </c>
      <c r="AC204" s="41">
        <f t="shared" si="61"/>
        <v>0</v>
      </c>
      <c r="AD204" s="20">
        <v>0.1</v>
      </c>
      <c r="AE204" s="50">
        <f t="shared" si="68"/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64"/>
        <v>8.9816360601001663E-2</v>
      </c>
      <c r="P205" s="23">
        <f t="shared" si="65"/>
        <v>0.16102764078449364</v>
      </c>
      <c r="Q205" s="54">
        <f t="shared" si="69"/>
        <v>76.799502641683929</v>
      </c>
      <c r="R205" s="3">
        <f t="shared" si="70"/>
        <v>0.17872170793285203</v>
      </c>
      <c r="S205" s="3">
        <f t="shared" si="71"/>
        <v>-2272.6157645199528</v>
      </c>
      <c r="T205" s="26">
        <f t="shared" si="72"/>
        <v>0.13471704412664848</v>
      </c>
      <c r="U205" s="26">
        <f t="shared" si="73"/>
        <v>2366.4364442013743</v>
      </c>
      <c r="V205" s="3">
        <f t="shared" si="66"/>
        <v>-2527.7955424026886</v>
      </c>
      <c r="W205" s="3">
        <f t="shared" si="67"/>
        <v>-0.1041171088746569</v>
      </c>
      <c r="X205" s="41">
        <f t="shared" si="62"/>
        <v>17</v>
      </c>
      <c r="Y205" s="41">
        <f t="shared" si="63"/>
        <v>30</v>
      </c>
      <c r="Z205" s="3">
        <f t="shared" si="58"/>
        <v>0.56666666666666665</v>
      </c>
      <c r="AA205" s="41">
        <f t="shared" si="59"/>
        <v>49.657534246575338</v>
      </c>
      <c r="AB205" s="41">
        <f t="shared" si="60"/>
        <v>50.342465753424662</v>
      </c>
      <c r="AC205" s="41">
        <f t="shared" si="61"/>
        <v>0</v>
      </c>
      <c r="AD205" s="20">
        <v>0.44</v>
      </c>
      <c r="AE205" s="50">
        <f t="shared" si="68"/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64"/>
        <v>9.6823379923761124E-2</v>
      </c>
      <c r="P206" s="23">
        <f t="shared" si="65"/>
        <v>0.14864509339647461</v>
      </c>
      <c r="Q206" s="54">
        <f t="shared" si="69"/>
        <v>77.254344856697941</v>
      </c>
      <c r="R206" s="3">
        <f t="shared" si="70"/>
        <v>0.20114032309154262</v>
      </c>
      <c r="S206" s="3">
        <f t="shared" si="71"/>
        <v>-2023.6280774075346</v>
      </c>
      <c r="T206" s="26">
        <f t="shared" si="72"/>
        <v>0.14522584333905089</v>
      </c>
      <c r="U206" s="26">
        <f t="shared" si="73"/>
        <v>2080.5821033760935</v>
      </c>
      <c r="V206" s="3">
        <f t="shared" si="66"/>
        <v>-2269.2231472654639</v>
      </c>
      <c r="W206" s="3">
        <f t="shared" si="67"/>
        <v>-9.0794185801558874E-2</v>
      </c>
      <c r="X206" s="41">
        <f t="shared" si="62"/>
        <v>17</v>
      </c>
      <c r="Y206" s="41">
        <f t="shared" si="63"/>
        <v>30</v>
      </c>
      <c r="Z206" s="3">
        <f t="shared" si="58"/>
        <v>0.56666666666666665</v>
      </c>
      <c r="AA206" s="41">
        <f t="shared" si="59"/>
        <v>49.657534246575338</v>
      </c>
      <c r="AB206" s="41">
        <f t="shared" si="60"/>
        <v>50.342465753424662</v>
      </c>
      <c r="AC206" s="41">
        <f t="shared" si="61"/>
        <v>0</v>
      </c>
      <c r="AD206" s="20">
        <v>0.44</v>
      </c>
      <c r="AE206" s="50">
        <f t="shared" si="68"/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64"/>
        <v>0.10685172945582727</v>
      </c>
      <c r="P207" s="23">
        <f t="shared" si="65"/>
        <v>0.15016558182025808</v>
      </c>
      <c r="Q207" s="54">
        <f t="shared" si="69"/>
        <v>77.900688665494314</v>
      </c>
      <c r="R207" s="3">
        <f t="shared" si="70"/>
        <v>0.21624754770822185</v>
      </c>
      <c r="S207" s="3">
        <f t="shared" si="71"/>
        <v>-2332.6100466593866</v>
      </c>
      <c r="T207" s="26">
        <f t="shared" si="72"/>
        <v>0.16026876686677313</v>
      </c>
      <c r="U207" s="26">
        <f t="shared" si="73"/>
        <v>2399.0881601141714</v>
      </c>
      <c r="V207" s="3">
        <f t="shared" si="66"/>
        <v>-2703.1241313176174</v>
      </c>
      <c r="W207" s="3">
        <f t="shared" si="67"/>
        <v>-9.0019923926824855E-2</v>
      </c>
      <c r="X207" s="41">
        <f t="shared" si="62"/>
        <v>17</v>
      </c>
      <c r="Y207" s="41">
        <f t="shared" si="63"/>
        <v>30</v>
      </c>
      <c r="Z207" s="3">
        <f t="shared" si="58"/>
        <v>0.56666666666666665</v>
      </c>
      <c r="AA207" s="41">
        <f t="shared" si="59"/>
        <v>49.657534246575338</v>
      </c>
      <c r="AB207" s="41">
        <f t="shared" si="60"/>
        <v>50.342465753424662</v>
      </c>
      <c r="AC207" s="41">
        <f t="shared" si="61"/>
        <v>0</v>
      </c>
      <c r="AD207" s="20">
        <v>0.44</v>
      </c>
      <c r="AE207" s="50">
        <f t="shared" si="68"/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64"/>
        <v>0.10956771644114477</v>
      </c>
      <c r="P208" s="23">
        <f t="shared" si="65"/>
        <v>0.14235458239825316</v>
      </c>
      <c r="Q208" s="54">
        <f t="shared" si="69"/>
        <v>78.074817735371298</v>
      </c>
      <c r="R208" s="3">
        <f t="shared" si="70"/>
        <v>0.26400830976975009</v>
      </c>
      <c r="S208" s="3">
        <f t="shared" si="71"/>
        <v>-2300.0793162030154</v>
      </c>
      <c r="T208" s="26">
        <f t="shared" si="72"/>
        <v>0.1643417350176615</v>
      </c>
      <c r="U208" s="26">
        <f t="shared" si="73"/>
        <v>2227.4004030608316</v>
      </c>
      <c r="V208" s="3">
        <f t="shared" si="66"/>
        <v>-2507.0249251478913</v>
      </c>
      <c r="W208" s="3">
        <f t="shared" si="67"/>
        <v>-0.10317460317460317</v>
      </c>
      <c r="X208" s="41">
        <f t="shared" si="62"/>
        <v>17</v>
      </c>
      <c r="Y208" s="41">
        <f t="shared" si="63"/>
        <v>30</v>
      </c>
      <c r="Z208" s="3">
        <f t="shared" si="58"/>
        <v>0.56666666666666665</v>
      </c>
      <c r="AA208" s="41">
        <f t="shared" si="59"/>
        <v>49.657534246575338</v>
      </c>
      <c r="AB208" s="41">
        <f t="shared" si="60"/>
        <v>50.342465753424662</v>
      </c>
      <c r="AC208" s="41">
        <f t="shared" si="61"/>
        <v>0</v>
      </c>
      <c r="AD208" s="20">
        <v>0.44</v>
      </c>
      <c r="AE208" s="50">
        <f t="shared" si="68"/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64"/>
        <v>0.11707317073170732</v>
      </c>
      <c r="P209" s="23">
        <f t="shared" si="65"/>
        <v>0.14384588764563386</v>
      </c>
      <c r="Q209" s="54">
        <f t="shared" si="69"/>
        <v>78.554005036771187</v>
      </c>
      <c r="R209" s="3">
        <f t="shared" si="70"/>
        <v>0.23889240792688446</v>
      </c>
      <c r="S209" s="3">
        <f t="shared" si="71"/>
        <v>-2214.1063325602499</v>
      </c>
      <c r="T209" s="26">
        <f t="shared" si="72"/>
        <v>0.17560002217171997</v>
      </c>
      <c r="U209" s="26">
        <f t="shared" si="73"/>
        <v>2370.2949652358084</v>
      </c>
      <c r="V209" s="3">
        <f t="shared" si="66"/>
        <v>-2766.7595625910435</v>
      </c>
      <c r="W209" s="3">
        <f t="shared" si="67"/>
        <v>-8.1662413415967916E-2</v>
      </c>
      <c r="X209" s="41">
        <f t="shared" si="62"/>
        <v>19</v>
      </c>
      <c r="Y209" s="41">
        <f t="shared" si="63"/>
        <v>30</v>
      </c>
      <c r="Z209" s="3">
        <f t="shared" si="58"/>
        <v>0.6333333333333333</v>
      </c>
      <c r="AA209" s="41">
        <f t="shared" si="59"/>
        <v>58.90804597701149</v>
      </c>
      <c r="AB209" s="41">
        <f t="shared" si="60"/>
        <v>41.09195402298851</v>
      </c>
      <c r="AC209" s="41">
        <f t="shared" si="61"/>
        <v>0</v>
      </c>
      <c r="AD209" s="20">
        <v>0.5</v>
      </c>
      <c r="AE209" s="50">
        <f t="shared" si="68"/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64"/>
        <v>0.11609287429943956</v>
      </c>
      <c r="P210" s="23">
        <f t="shared" si="65"/>
        <v>0.14146675805346126</v>
      </c>
      <c r="Q210" s="54">
        <f t="shared" si="69"/>
        <v>78.491583899131484</v>
      </c>
      <c r="R210" s="3">
        <f t="shared" si="70"/>
        <v>0.2574726250369932</v>
      </c>
      <c r="S210" s="3">
        <f t="shared" si="71"/>
        <v>-1935.0910182516811</v>
      </c>
      <c r="T210" s="26">
        <f t="shared" si="72"/>
        <v>0.17412769364200414</v>
      </c>
      <c r="U210" s="26">
        <f t="shared" si="73"/>
        <v>1988.2066738087813</v>
      </c>
      <c r="V210" s="3">
        <f t="shared" si="66"/>
        <v>-2292.3846265689399</v>
      </c>
      <c r="W210" s="3">
        <f t="shared" si="67"/>
        <v>-9.0573012939001843E-2</v>
      </c>
      <c r="X210" s="41">
        <f t="shared" si="62"/>
        <v>19</v>
      </c>
      <c r="Y210" s="41">
        <f t="shared" si="63"/>
        <v>30</v>
      </c>
      <c r="Z210" s="3">
        <f t="shared" si="58"/>
        <v>0.6333333333333333</v>
      </c>
      <c r="AA210" s="41">
        <f t="shared" si="59"/>
        <v>58.90804597701149</v>
      </c>
      <c r="AB210" s="41">
        <f t="shared" si="60"/>
        <v>41.09195402298851</v>
      </c>
      <c r="AC210" s="41">
        <f t="shared" si="61"/>
        <v>0</v>
      </c>
      <c r="AD210" s="20">
        <v>0.5</v>
      </c>
      <c r="AE210" s="50">
        <f t="shared" si="68"/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64"/>
        <v>0.12727272727272726</v>
      </c>
      <c r="P211" s="23">
        <f t="shared" si="65"/>
        <v>0.13536606777081991</v>
      </c>
      <c r="Q211" s="54">
        <f t="shared" si="69"/>
        <v>79.20055096227091</v>
      </c>
      <c r="R211" s="3">
        <f t="shared" si="70"/>
        <v>0.27606310013717422</v>
      </c>
      <c r="S211" s="3">
        <f t="shared" si="71"/>
        <v>-2246.093443974848</v>
      </c>
      <c r="T211" s="26">
        <f t="shared" si="72"/>
        <v>0.19089831178363728</v>
      </c>
      <c r="U211" s="26">
        <f t="shared" si="73"/>
        <v>2353.2205119320583</v>
      </c>
      <c r="V211" s="3">
        <f t="shared" si="66"/>
        <v>-2790.4788252921398</v>
      </c>
      <c r="W211" s="3">
        <f t="shared" si="67"/>
        <v>-7.8045626674055596E-2</v>
      </c>
      <c r="X211" s="41">
        <f t="shared" si="62"/>
        <v>19</v>
      </c>
      <c r="Y211" s="41">
        <f t="shared" si="63"/>
        <v>30</v>
      </c>
      <c r="Z211" s="3">
        <f t="shared" si="58"/>
        <v>0.6333333333333333</v>
      </c>
      <c r="AA211" s="41">
        <f t="shared" si="59"/>
        <v>58.90804597701149</v>
      </c>
      <c r="AB211" s="41">
        <f t="shared" si="60"/>
        <v>41.09195402298851</v>
      </c>
      <c r="AC211" s="41">
        <f t="shared" si="61"/>
        <v>0</v>
      </c>
      <c r="AD211" s="20">
        <v>0.5</v>
      </c>
      <c r="AE211" s="50">
        <f t="shared" si="68"/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64"/>
        <v>0.11969491942428342</v>
      </c>
      <c r="P212" s="23">
        <f t="shared" si="65"/>
        <v>0.1440329218106996</v>
      </c>
      <c r="Q212" s="54">
        <f t="shared" si="69"/>
        <v>78.720703720449762</v>
      </c>
      <c r="R212" s="3">
        <f t="shared" si="70"/>
        <v>0.28048428942058229</v>
      </c>
      <c r="S212" s="3">
        <f t="shared" si="71"/>
        <v>-2248.0601089918255</v>
      </c>
      <c r="T212" s="26">
        <f t="shared" si="72"/>
        <v>0.17953133649055908</v>
      </c>
      <c r="U212" s="26">
        <f t="shared" si="73"/>
        <v>2164.4390086630351</v>
      </c>
      <c r="V212" s="3">
        <f t="shared" si="66"/>
        <v>-2511.382548172161</v>
      </c>
      <c r="W212" s="3">
        <f t="shared" si="67"/>
        <v>-0.10298610426727112</v>
      </c>
      <c r="X212" s="41">
        <f t="shared" si="62"/>
        <v>19</v>
      </c>
      <c r="Y212" s="41">
        <f t="shared" si="63"/>
        <v>30</v>
      </c>
      <c r="Z212" s="3">
        <f t="shared" si="58"/>
        <v>0.6333333333333333</v>
      </c>
      <c r="AA212" s="41">
        <f t="shared" si="59"/>
        <v>58.90804597701149</v>
      </c>
      <c r="AB212" s="41">
        <f t="shared" si="60"/>
        <v>41.09195402298851</v>
      </c>
      <c r="AC212" s="41">
        <f t="shared" si="61"/>
        <v>0</v>
      </c>
      <c r="AD212" s="20">
        <v>0.5</v>
      </c>
      <c r="AE212" s="50">
        <f t="shared" si="68"/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64"/>
        <v>8.1659432724336331E-2</v>
      </c>
      <c r="P213" s="23">
        <f t="shared" si="65"/>
        <v>0.13204364556428233</v>
      </c>
      <c r="Q213" s="54">
        <f t="shared" si="69"/>
        <v>76.266600338833541</v>
      </c>
      <c r="R213" s="3">
        <f t="shared" si="70"/>
        <v>0.18236328389161896</v>
      </c>
      <c r="S213" s="3">
        <f t="shared" si="71"/>
        <v>-2313.694571189124</v>
      </c>
      <c r="T213" s="26">
        <f t="shared" si="72"/>
        <v>0.12248296744890234</v>
      </c>
      <c r="U213" s="26">
        <f t="shared" si="73"/>
        <v>2640.1045012987229</v>
      </c>
      <c r="V213" s="3">
        <f t="shared" si="66"/>
        <v>-2701.4103676810646</v>
      </c>
      <c r="W213" s="3">
        <f t="shared" si="67"/>
        <v>-7.1966744608989344E-2</v>
      </c>
      <c r="X213" s="41">
        <f t="shared" si="62"/>
        <v>16</v>
      </c>
      <c r="Y213" s="41">
        <f t="shared" si="63"/>
        <v>30</v>
      </c>
      <c r="Z213" s="3">
        <f t="shared" si="58"/>
        <v>0.53333333333333333</v>
      </c>
      <c r="AA213" s="41">
        <f t="shared" si="59"/>
        <v>69.525959367945831</v>
      </c>
      <c r="AB213" s="41">
        <f t="shared" si="60"/>
        <v>30.474040632054177</v>
      </c>
      <c r="AC213" s="41">
        <f t="shared" si="61"/>
        <v>0</v>
      </c>
      <c r="AD213" s="20">
        <v>0.21</v>
      </c>
      <c r="AE213" s="50">
        <f t="shared" si="68"/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64"/>
        <v>0.12250090876045075</v>
      </c>
      <c r="P214" s="23">
        <f t="shared" si="65"/>
        <v>0.1006371002659739</v>
      </c>
      <c r="Q214" s="54">
        <f t="shared" si="69"/>
        <v>78.898726780630028</v>
      </c>
      <c r="R214" s="3">
        <f t="shared" si="70"/>
        <v>0.38446912077882567</v>
      </c>
      <c r="S214" s="3">
        <f t="shared" si="71"/>
        <v>-2045.6280062935491</v>
      </c>
      <c r="T214" s="26">
        <f t="shared" si="72"/>
        <v>0.18374023141697463</v>
      </c>
      <c r="U214" s="26">
        <f t="shared" si="73"/>
        <v>2231.5880991895533</v>
      </c>
      <c r="V214" s="3">
        <f t="shared" si="66"/>
        <v>-2568.8737382629879</v>
      </c>
      <c r="W214" s="3">
        <f t="shared" si="67"/>
        <v>-6.4997981429148158E-2</v>
      </c>
      <c r="X214" s="41">
        <f t="shared" si="62"/>
        <v>16</v>
      </c>
      <c r="Y214" s="41">
        <f t="shared" si="63"/>
        <v>30</v>
      </c>
      <c r="Z214" s="3">
        <f t="shared" si="58"/>
        <v>0.53333333333333333</v>
      </c>
      <c r="AA214" s="41">
        <f t="shared" si="59"/>
        <v>69.525959367945831</v>
      </c>
      <c r="AB214" s="41">
        <f t="shared" si="60"/>
        <v>30.474040632054177</v>
      </c>
      <c r="AC214" s="41">
        <f t="shared" si="61"/>
        <v>0</v>
      </c>
      <c r="AD214" s="20">
        <v>0.21</v>
      </c>
      <c r="AE214" s="50">
        <f t="shared" si="68"/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64"/>
        <v>0.13193072184121818</v>
      </c>
      <c r="P215" s="23">
        <f t="shared" si="65"/>
        <v>0.11301231285045378</v>
      </c>
      <c r="Q215" s="54">
        <f t="shared" si="69"/>
        <v>79.494070334913545</v>
      </c>
      <c r="R215" s="3">
        <f t="shared" si="70"/>
        <v>0.45389106614412539</v>
      </c>
      <c r="S215" s="3">
        <f t="shared" si="71"/>
        <v>-2387.5515164104695</v>
      </c>
      <c r="T215" s="26">
        <f t="shared" si="72"/>
        <v>0.19788458185622129</v>
      </c>
      <c r="U215" s="26">
        <f t="shared" si="73"/>
        <v>2342.5388174182112</v>
      </c>
      <c r="V215" s="3">
        <f t="shared" si="66"/>
        <v>-2742.6130742938185</v>
      </c>
      <c r="W215" s="3">
        <f t="shared" si="67"/>
        <v>-9.5149600446013755E-2</v>
      </c>
      <c r="X215" s="41">
        <f t="shared" si="62"/>
        <v>16</v>
      </c>
      <c r="Y215" s="41">
        <f t="shared" si="63"/>
        <v>30</v>
      </c>
      <c r="Z215" s="3">
        <f t="shared" si="58"/>
        <v>0.53333333333333333</v>
      </c>
      <c r="AA215" s="41">
        <f t="shared" si="59"/>
        <v>69.525959367945831</v>
      </c>
      <c r="AB215" s="41">
        <f t="shared" si="60"/>
        <v>30.474040632054177</v>
      </c>
      <c r="AC215" s="41">
        <f t="shared" si="61"/>
        <v>0</v>
      </c>
      <c r="AD215" s="20">
        <v>0.21</v>
      </c>
      <c r="AE215" s="50">
        <f t="shared" si="68"/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64"/>
        <v>9.2290988056460369E-2</v>
      </c>
      <c r="P216" s="23">
        <f t="shared" si="65"/>
        <v>0.15318358385407871</v>
      </c>
      <c r="Q216" s="54">
        <f t="shared" si="69"/>
        <v>76.960443609458252</v>
      </c>
      <c r="R216" s="3">
        <f t="shared" si="70"/>
        <v>0.18593866211663823</v>
      </c>
      <c r="S216" s="3">
        <f t="shared" si="71"/>
        <v>-2290.1325295323636</v>
      </c>
      <c r="T216" s="26">
        <f t="shared" si="72"/>
        <v>0.13842896693990553</v>
      </c>
      <c r="U216" s="26">
        <f t="shared" si="73"/>
        <v>2432.897221193055</v>
      </c>
      <c r="V216" s="3">
        <f t="shared" si="66"/>
        <v>-2614.2859806844613</v>
      </c>
      <c r="W216" s="3">
        <f t="shared" si="67"/>
        <v>-9.3040028849621342E-2</v>
      </c>
      <c r="X216" s="41">
        <f t="shared" si="62"/>
        <v>20</v>
      </c>
      <c r="Y216" s="41">
        <f t="shared" si="63"/>
        <v>30</v>
      </c>
      <c r="Z216" s="3">
        <f t="shared" si="58"/>
        <v>0.66666666666666663</v>
      </c>
      <c r="AA216" s="41">
        <f t="shared" si="59"/>
        <v>60.617760617760617</v>
      </c>
      <c r="AB216" s="41">
        <f t="shared" si="60"/>
        <v>39.382239382239383</v>
      </c>
      <c r="AC216" s="41">
        <f t="shared" si="61"/>
        <v>0</v>
      </c>
      <c r="AD216" s="20">
        <v>0.46</v>
      </c>
      <c r="AE216" s="50">
        <f t="shared" si="68"/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64"/>
        <v>0.11435921421889617</v>
      </c>
      <c r="P217" s="23">
        <f t="shared" si="65"/>
        <v>0.11651127819548872</v>
      </c>
      <c r="Q217" s="54">
        <f t="shared" si="69"/>
        <v>78.381070050037977</v>
      </c>
      <c r="R217" s="3">
        <f t="shared" si="70"/>
        <v>0.30016573568227856</v>
      </c>
      <c r="S217" s="3">
        <f t="shared" si="71"/>
        <v>-2161.1321913380739</v>
      </c>
      <c r="T217" s="26">
        <f t="shared" si="72"/>
        <v>0.17152879275065772</v>
      </c>
      <c r="U217" s="26">
        <f t="shared" si="73"/>
        <v>2291.0900607934786</v>
      </c>
      <c r="V217" s="3">
        <f t="shared" si="66"/>
        <v>-2603.3194102193447</v>
      </c>
      <c r="W217" s="3">
        <f t="shared" si="67"/>
        <v>-7.1059557461740905E-2</v>
      </c>
      <c r="X217" s="41">
        <f t="shared" ref="X217:X248" si="74">INDEX($AJ$3:$AJ$86,MATCH($A217,$AG$3:$AG$86,0))</f>
        <v>20</v>
      </c>
      <c r="Y217" s="41">
        <f t="shared" ref="Y217:Y248" si="75">INDEX($AH$3:$AH$86,MATCH($A217,$AG$3:$AG$86,0))</f>
        <v>30</v>
      </c>
      <c r="Z217" s="3">
        <f t="shared" si="58"/>
        <v>0.66666666666666663</v>
      </c>
      <c r="AA217" s="41">
        <f t="shared" si="59"/>
        <v>60.617760617760617</v>
      </c>
      <c r="AB217" s="41">
        <f t="shared" si="60"/>
        <v>39.382239382239383</v>
      </c>
      <c r="AC217" s="41">
        <f t="shared" si="61"/>
        <v>0</v>
      </c>
      <c r="AD217" s="20">
        <v>0.46</v>
      </c>
      <c r="AE217" s="50">
        <f t="shared" si="68"/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64"/>
        <v>0.12983091787439613</v>
      </c>
      <c r="P218" s="23">
        <f t="shared" si="65"/>
        <v>0.11654542640458133</v>
      </c>
      <c r="Q218" s="54">
        <f t="shared" si="69"/>
        <v>79.361887444439986</v>
      </c>
      <c r="R218" s="3">
        <f t="shared" si="70"/>
        <v>0.34183051566060729</v>
      </c>
      <c r="S218" s="3">
        <f t="shared" si="71"/>
        <v>-2507.5980410275365</v>
      </c>
      <c r="T218" s="26">
        <f t="shared" si="72"/>
        <v>0.19473657726563678</v>
      </c>
      <c r="U218" s="26">
        <f t="shared" si="73"/>
        <v>2670.9163429637983</v>
      </c>
      <c r="V218" s="3">
        <f t="shared" si="66"/>
        <v>-3151.3006450473513</v>
      </c>
      <c r="W218" s="3">
        <f t="shared" si="67"/>
        <v>-7.3074064899677979E-2</v>
      </c>
      <c r="X218" s="41">
        <f t="shared" si="74"/>
        <v>20</v>
      </c>
      <c r="Y218" s="41">
        <f t="shared" si="75"/>
        <v>30</v>
      </c>
      <c r="Z218" s="3">
        <f t="shared" ref="Z218:Z280" si="76">X218/Y218</f>
        <v>0.66666666666666663</v>
      </c>
      <c r="AA218" s="41">
        <f t="shared" si="59"/>
        <v>60.617760617760617</v>
      </c>
      <c r="AB218" s="41">
        <f t="shared" si="60"/>
        <v>39.382239382239383</v>
      </c>
      <c r="AC218" s="41">
        <f t="shared" si="61"/>
        <v>0</v>
      </c>
      <c r="AD218" s="20">
        <v>0.46</v>
      </c>
      <c r="AE218" s="50">
        <f t="shared" si="68"/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64"/>
        <v>0.11574074074074074</v>
      </c>
      <c r="P219" s="23">
        <f t="shared" si="65"/>
        <v>0.12748628732893788</v>
      </c>
      <c r="Q219" s="54">
        <f t="shared" si="69"/>
        <v>78.469149399030741</v>
      </c>
      <c r="R219" s="3">
        <f t="shared" si="70"/>
        <v>0.32687877467156462</v>
      </c>
      <c r="S219" s="3">
        <f t="shared" si="71"/>
        <v>-2547.0768474842766</v>
      </c>
      <c r="T219" s="26">
        <f t="shared" si="72"/>
        <v>0.17360154312482778</v>
      </c>
      <c r="U219" s="26">
        <f t="shared" si="73"/>
        <v>2446.3353772076666</v>
      </c>
      <c r="V219" s="3">
        <f t="shared" si="66"/>
        <v>-2772.4049760325311</v>
      </c>
      <c r="W219" s="3">
        <f t="shared" si="67"/>
        <v>-9.8262806236080177E-2</v>
      </c>
      <c r="X219" s="41">
        <f t="shared" si="74"/>
        <v>20</v>
      </c>
      <c r="Y219" s="41">
        <f t="shared" si="75"/>
        <v>30</v>
      </c>
      <c r="Z219" s="3">
        <f t="shared" si="76"/>
        <v>0.66666666666666663</v>
      </c>
      <c r="AA219" s="41">
        <f t="shared" si="59"/>
        <v>60.617760617760617</v>
      </c>
      <c r="AB219" s="41">
        <f t="shared" si="60"/>
        <v>39.382239382239383</v>
      </c>
      <c r="AC219" s="41">
        <f t="shared" si="61"/>
        <v>0</v>
      </c>
      <c r="AD219" s="20">
        <v>0.46</v>
      </c>
      <c r="AE219" s="50">
        <f t="shared" si="68"/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64"/>
        <v>7.9727942565652743E-2</v>
      </c>
      <c r="P220" s="23">
        <f t="shared" si="65"/>
        <v>0.13987310883357734</v>
      </c>
      <c r="Q220" s="54">
        <f t="shared" si="69"/>
        <v>76.139867517986445</v>
      </c>
      <c r="R220" s="3">
        <f t="shared" si="70"/>
        <v>0.18011865636604207</v>
      </c>
      <c r="S220" s="3">
        <f t="shared" si="71"/>
        <v>-2478.168464765819</v>
      </c>
      <c r="T220" s="26">
        <f t="shared" si="72"/>
        <v>0.11958626552685023</v>
      </c>
      <c r="U220" s="26">
        <f t="shared" si="73"/>
        <v>2826.9974256168757</v>
      </c>
      <c r="V220" s="3">
        <f t="shared" si="66"/>
        <v>-2863.9309809709621</v>
      </c>
      <c r="W220" s="3">
        <f t="shared" si="67"/>
        <v>-8.7206516530905609E-2</v>
      </c>
      <c r="X220" s="41">
        <f t="shared" si="74"/>
        <v>15</v>
      </c>
      <c r="Y220" s="41">
        <f t="shared" si="75"/>
        <v>30</v>
      </c>
      <c r="Z220" s="3">
        <f t="shared" si="76"/>
        <v>0.5</v>
      </c>
      <c r="AA220" s="41">
        <f t="shared" ref="AA220:AA280" si="77">INDEX($AL$3:$AL$86,MATCH($A220,$AG$3:$AG$86,0))</f>
        <v>69.230769230769226</v>
      </c>
      <c r="AB220" s="41">
        <f t="shared" ref="AB220:AB280" si="78">INDEX($AM$3:$AM$86,MATCH($A220,$AG$3:$AG$86,0))</f>
        <v>27.163461538461537</v>
      </c>
      <c r="AC220" s="41">
        <f t="shared" ref="AC220:AC280" si="79">INDEX($AN$3:$AN$86,MATCH($A220,$AG$3:$AG$86,0))</f>
        <v>3.6057692307692304</v>
      </c>
      <c r="AD220" s="20">
        <v>0.15</v>
      </c>
      <c r="AE220" s="50">
        <f t="shared" si="68"/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64"/>
        <v>0.12000942174066659</v>
      </c>
      <c r="P221" s="23">
        <f t="shared" si="65"/>
        <v>0.11260361832153445</v>
      </c>
      <c r="Q221" s="54">
        <f t="shared" si="69"/>
        <v>78.740677018975816</v>
      </c>
      <c r="R221" s="3">
        <f t="shared" si="70"/>
        <v>0.32506060992726804</v>
      </c>
      <c r="S221" s="3">
        <f t="shared" si="71"/>
        <v>-2101.1254486133766</v>
      </c>
      <c r="T221" s="26">
        <f t="shared" si="72"/>
        <v>0.18000353294470942</v>
      </c>
      <c r="U221" s="26">
        <f t="shared" si="73"/>
        <v>2278.6707870062223</v>
      </c>
      <c r="V221" s="3">
        <f t="shared" si="66"/>
        <v>-2625.458173086065</v>
      </c>
      <c r="W221" s="3">
        <f t="shared" si="67"/>
        <v>-6.8833839224517773E-2</v>
      </c>
      <c r="X221" s="41">
        <f t="shared" si="74"/>
        <v>15</v>
      </c>
      <c r="Y221" s="41">
        <f t="shared" si="75"/>
        <v>30</v>
      </c>
      <c r="Z221" s="3">
        <f t="shared" si="76"/>
        <v>0.5</v>
      </c>
      <c r="AA221" s="41">
        <f t="shared" si="77"/>
        <v>69.230769230769226</v>
      </c>
      <c r="AB221" s="41">
        <f t="shared" si="78"/>
        <v>27.163461538461537</v>
      </c>
      <c r="AC221" s="41">
        <f t="shared" si="79"/>
        <v>3.6057692307692304</v>
      </c>
      <c r="AD221" s="20">
        <v>0.15</v>
      </c>
      <c r="AE221" s="50">
        <f t="shared" si="68"/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64"/>
        <v>0.13277068752573076</v>
      </c>
      <c r="P222" s="23">
        <f t="shared" si="65"/>
        <v>0.11508309814989025</v>
      </c>
      <c r="Q222" s="54">
        <f t="shared" si="69"/>
        <v>79.546884761487092</v>
      </c>
      <c r="R222" s="3">
        <f t="shared" si="70"/>
        <v>0.37677434429581164</v>
      </c>
      <c r="S222" s="3">
        <f t="shared" si="71"/>
        <v>-2412.5797169369202</v>
      </c>
      <c r="T222" s="26">
        <f t="shared" si="72"/>
        <v>0.19914578294653423</v>
      </c>
      <c r="U222" s="26">
        <f t="shared" si="73"/>
        <v>2623.9848195699101</v>
      </c>
      <c r="V222" s="3">
        <f t="shared" si="66"/>
        <v>-3103.791422098524</v>
      </c>
      <c r="W222" s="3">
        <f t="shared" si="67"/>
        <v>-7.9611975246696776E-2</v>
      </c>
      <c r="X222" s="41">
        <f t="shared" si="74"/>
        <v>15</v>
      </c>
      <c r="Y222" s="41">
        <f t="shared" si="75"/>
        <v>30</v>
      </c>
      <c r="Z222" s="3">
        <f t="shared" si="76"/>
        <v>0.5</v>
      </c>
      <c r="AA222" s="41">
        <f t="shared" si="77"/>
        <v>69.230769230769226</v>
      </c>
      <c r="AB222" s="41">
        <f t="shared" si="78"/>
        <v>27.163461538461537</v>
      </c>
      <c r="AC222" s="41">
        <f t="shared" si="79"/>
        <v>3.6057692307692304</v>
      </c>
      <c r="AD222" s="20">
        <v>0.15</v>
      </c>
      <c r="AE222" s="50">
        <f t="shared" si="68"/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64"/>
        <v>0.12822244737138355</v>
      </c>
      <c r="P223" s="23">
        <f t="shared" si="65"/>
        <v>0.12562301767104667</v>
      </c>
      <c r="Q223" s="54">
        <f t="shared" si="69"/>
        <v>79.260484944982736</v>
      </c>
      <c r="R223" s="3">
        <f t="shared" si="70"/>
        <v>0.3588984118981598</v>
      </c>
      <c r="S223" s="3">
        <f t="shared" si="71"/>
        <v>-2438.5586637150332</v>
      </c>
      <c r="T223" s="26">
        <f t="shared" si="72"/>
        <v>0.1923228457252209</v>
      </c>
      <c r="U223" s="26">
        <f t="shared" si="73"/>
        <v>2384.783847647413</v>
      </c>
      <c r="V223" s="3">
        <f t="shared" si="66"/>
        <v>-2806.017871468418</v>
      </c>
      <c r="W223" s="3">
        <f t="shared" si="67"/>
        <v>-9.5160707836764169E-2</v>
      </c>
      <c r="X223" s="41">
        <f t="shared" si="74"/>
        <v>15</v>
      </c>
      <c r="Y223" s="41">
        <f t="shared" si="75"/>
        <v>30</v>
      </c>
      <c r="Z223" s="3">
        <f t="shared" si="76"/>
        <v>0.5</v>
      </c>
      <c r="AA223" s="41">
        <f t="shared" si="77"/>
        <v>69.230769230769226</v>
      </c>
      <c r="AB223" s="41">
        <f t="shared" si="78"/>
        <v>27.163461538461537</v>
      </c>
      <c r="AC223" s="41">
        <f t="shared" si="79"/>
        <v>3.6057692307692304</v>
      </c>
      <c r="AD223" s="20">
        <v>0.15</v>
      </c>
      <c r="AE223" s="50">
        <f t="shared" si="68"/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64"/>
        <v>0.10772332115408845</v>
      </c>
      <c r="P224" s="23">
        <f t="shared" si="65"/>
        <v>0.15436930578724498</v>
      </c>
      <c r="Q224" s="54">
        <f t="shared" si="69"/>
        <v>77.956611082966432</v>
      </c>
      <c r="R224" s="3">
        <f t="shared" si="70"/>
        <v>0.23264040052242055</v>
      </c>
      <c r="S224" s="3">
        <f t="shared" si="71"/>
        <v>-2147.5745248416138</v>
      </c>
      <c r="T224" s="26">
        <f t="shared" si="72"/>
        <v>0.16157480314960629</v>
      </c>
      <c r="U224" s="26">
        <f t="shared" si="73"/>
        <v>2103.7750724722346</v>
      </c>
      <c r="V224" s="3">
        <f t="shared" si="66"/>
        <v>-2369.6035228454625</v>
      </c>
      <c r="W224" s="3">
        <f t="shared" si="67"/>
        <v>-0.10750177646939398</v>
      </c>
      <c r="X224" s="41">
        <f t="shared" si="74"/>
        <v>16</v>
      </c>
      <c r="Y224" s="41">
        <f t="shared" si="75"/>
        <v>30</v>
      </c>
      <c r="Z224" s="3">
        <f t="shared" si="76"/>
        <v>0.53333333333333333</v>
      </c>
      <c r="AA224" s="41">
        <f t="shared" si="77"/>
        <v>63.669064748201428</v>
      </c>
      <c r="AB224" s="41">
        <f t="shared" si="78"/>
        <v>31.294964028776977</v>
      </c>
      <c r="AC224" s="41">
        <f t="shared" si="79"/>
        <v>5.0359712230215825</v>
      </c>
      <c r="AD224" s="20">
        <v>0.74</v>
      </c>
      <c r="AE224" s="50">
        <f t="shared" si="68"/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80">(L225-H225)/(L225+H225)</f>
        <v>9.8121085594989568E-2</v>
      </c>
      <c r="P225" s="23">
        <f t="shared" ref="P225:P256" si="81">((M225+H225)-(L225+F225))/((M225+H225)+(L225+F225))</f>
        <v>0.13951473136915077</v>
      </c>
      <c r="Q225" s="54">
        <f t="shared" si="69"/>
        <v>77.33828842138864</v>
      </c>
      <c r="R225" s="3">
        <f t="shared" si="70"/>
        <v>0.25272014170040485</v>
      </c>
      <c r="S225" s="3">
        <f t="shared" si="71"/>
        <v>-2320.5956984575278</v>
      </c>
      <c r="T225" s="26">
        <f t="shared" si="72"/>
        <v>0.14717259163750229</v>
      </c>
      <c r="U225" s="26">
        <f t="shared" si="73"/>
        <v>2184.4783002915005</v>
      </c>
      <c r="V225" s="3">
        <f t="shared" si="66"/>
        <v>-2358.1890108681346</v>
      </c>
      <c r="W225" s="3">
        <f t="shared" si="67"/>
        <v>-0.10615753698520591</v>
      </c>
      <c r="X225" s="41">
        <f t="shared" si="74"/>
        <v>16</v>
      </c>
      <c r="Y225" s="41">
        <f t="shared" si="75"/>
        <v>30</v>
      </c>
      <c r="Z225" s="3">
        <f t="shared" si="76"/>
        <v>0.53333333333333333</v>
      </c>
      <c r="AA225" s="41">
        <f t="shared" si="77"/>
        <v>63.669064748201428</v>
      </c>
      <c r="AB225" s="41">
        <f t="shared" si="78"/>
        <v>31.294964028776977</v>
      </c>
      <c r="AC225" s="41">
        <f t="shared" si="79"/>
        <v>5.0359712230215825</v>
      </c>
      <c r="AD225" s="20">
        <v>0.74</v>
      </c>
      <c r="AE225" s="50">
        <f t="shared" si="68"/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80"/>
        <v>0.1142788691902252</v>
      </c>
      <c r="P226" s="23">
        <f t="shared" si="81"/>
        <v>0.14338169973349127</v>
      </c>
      <c r="Q226" s="54">
        <f t="shared" si="69"/>
        <v>78.375944599744713</v>
      </c>
      <c r="R226" s="3">
        <f t="shared" si="70"/>
        <v>0.31899953186651508</v>
      </c>
      <c r="S226" s="3">
        <f t="shared" si="71"/>
        <v>-2526.0320074580486</v>
      </c>
      <c r="T226" s="26">
        <f t="shared" si="72"/>
        <v>0.17140803737198299</v>
      </c>
      <c r="U226" s="26">
        <f t="shared" si="73"/>
        <v>2243.1428844369234</v>
      </c>
      <c r="V226" s="3">
        <f t="shared" si="66"/>
        <v>-2540.6347011625585</v>
      </c>
      <c r="W226" s="3">
        <f t="shared" si="67"/>
        <v>-0.12303196002639766</v>
      </c>
      <c r="X226" s="41">
        <f t="shared" si="74"/>
        <v>16</v>
      </c>
      <c r="Y226" s="41">
        <f t="shared" si="75"/>
        <v>30</v>
      </c>
      <c r="Z226" s="3">
        <f t="shared" si="76"/>
        <v>0.53333333333333333</v>
      </c>
      <c r="AA226" s="41">
        <f t="shared" si="77"/>
        <v>63.669064748201428</v>
      </c>
      <c r="AB226" s="41">
        <f t="shared" si="78"/>
        <v>31.294964028776977</v>
      </c>
      <c r="AC226" s="41">
        <f t="shared" si="79"/>
        <v>5.0359712230215825</v>
      </c>
      <c r="AD226" s="20">
        <v>0.74</v>
      </c>
      <c r="AE226" s="50">
        <f t="shared" si="68"/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80"/>
        <v>0.12225405921680993</v>
      </c>
      <c r="P227" s="23">
        <f t="shared" si="81"/>
        <v>0.15507699711260828</v>
      </c>
      <c r="Q227" s="54">
        <f t="shared" si="69"/>
        <v>78.883081786705702</v>
      </c>
      <c r="R227" s="3">
        <f t="shared" si="70"/>
        <v>0.27425143285660719</v>
      </c>
      <c r="S227" s="3">
        <f t="shared" si="71"/>
        <v>-2343.5315559258488</v>
      </c>
      <c r="T227" s="26">
        <f t="shared" si="72"/>
        <v>0.18337014266101595</v>
      </c>
      <c r="U227" s="26">
        <f t="shared" si="73"/>
        <v>2217.5647303592591</v>
      </c>
      <c r="V227" s="3">
        <f t="shared" si="66"/>
        <v>-2605.4638549280276</v>
      </c>
      <c r="W227" s="3">
        <f t="shared" si="67"/>
        <v>-0.11529411764705882</v>
      </c>
      <c r="X227" s="41">
        <f t="shared" si="74"/>
        <v>15</v>
      </c>
      <c r="Y227" s="41">
        <f t="shared" si="75"/>
        <v>30</v>
      </c>
      <c r="Z227" s="3">
        <f t="shared" si="76"/>
        <v>0.5</v>
      </c>
      <c r="AA227" s="41">
        <f t="shared" si="77"/>
        <v>62.241887905604706</v>
      </c>
      <c r="AB227" s="41">
        <f t="shared" si="78"/>
        <v>33.038348082595867</v>
      </c>
      <c r="AC227" s="41">
        <f t="shared" si="79"/>
        <v>4.71976401179941</v>
      </c>
      <c r="AD227" s="20">
        <v>0.73</v>
      </c>
      <c r="AE227" s="50">
        <f t="shared" si="68"/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80"/>
        <v>0.12088898866314962</v>
      </c>
      <c r="P228" s="23">
        <f t="shared" si="81"/>
        <v>0.13966160022942356</v>
      </c>
      <c r="Q228" s="54">
        <f t="shared" si="69"/>
        <v>78.796509355627535</v>
      </c>
      <c r="R228" s="3">
        <f t="shared" si="70"/>
        <v>0.27793548387096773</v>
      </c>
      <c r="S228" s="3">
        <f t="shared" si="71"/>
        <v>-2500.0766908212559</v>
      </c>
      <c r="T228" s="26">
        <f t="shared" si="72"/>
        <v>0.181323306582861</v>
      </c>
      <c r="U228" s="26">
        <f t="shared" si="73"/>
        <v>2376.2974467762983</v>
      </c>
      <c r="V228" s="3">
        <f t="shared" si="66"/>
        <v>-2761.232725562591</v>
      </c>
      <c r="W228" s="3">
        <f t="shared" si="67"/>
        <v>-9.3171086087904101E-2</v>
      </c>
      <c r="X228" s="41">
        <f t="shared" si="74"/>
        <v>15</v>
      </c>
      <c r="Y228" s="41">
        <f t="shared" si="75"/>
        <v>30</v>
      </c>
      <c r="Z228" s="3">
        <f t="shared" si="76"/>
        <v>0.5</v>
      </c>
      <c r="AA228" s="41">
        <f t="shared" si="77"/>
        <v>62.241887905604706</v>
      </c>
      <c r="AB228" s="41">
        <f t="shared" si="78"/>
        <v>33.038348082595867</v>
      </c>
      <c r="AC228" s="41">
        <f t="shared" si="79"/>
        <v>4.71976401179941</v>
      </c>
      <c r="AD228" s="20">
        <v>0.73</v>
      </c>
      <c r="AE228" s="50">
        <f t="shared" si="68"/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80"/>
        <v>0.12334900380568614</v>
      </c>
      <c r="P229" s="23">
        <f t="shared" si="81"/>
        <v>0.1459186535764376</v>
      </c>
      <c r="Q229" s="54">
        <f t="shared" si="69"/>
        <v>78.952454287734852</v>
      </c>
      <c r="R229" s="3">
        <f t="shared" si="70"/>
        <v>0.30408388520971302</v>
      </c>
      <c r="S229" s="3">
        <f t="shared" si="71"/>
        <v>-2658.0337771685922</v>
      </c>
      <c r="T229" s="26">
        <f t="shared" si="72"/>
        <v>0.18501315126755835</v>
      </c>
      <c r="U229" s="26">
        <f t="shared" si="73"/>
        <v>2395.6198223702636</v>
      </c>
      <c r="V229" s="3">
        <f t="shared" si="66"/>
        <v>-2787.0708302924313</v>
      </c>
      <c r="W229" s="3">
        <f t="shared" si="67"/>
        <v>-0.11303579319487406</v>
      </c>
      <c r="X229" s="41">
        <f t="shared" si="74"/>
        <v>15</v>
      </c>
      <c r="Y229" s="41">
        <f t="shared" si="75"/>
        <v>30</v>
      </c>
      <c r="Z229" s="3">
        <f t="shared" si="76"/>
        <v>0.5</v>
      </c>
      <c r="AA229" s="41">
        <f t="shared" si="77"/>
        <v>62.241887905604706</v>
      </c>
      <c r="AB229" s="41">
        <f t="shared" si="78"/>
        <v>33.038348082595867</v>
      </c>
      <c r="AC229" s="41">
        <f t="shared" si="79"/>
        <v>4.71976401179941</v>
      </c>
      <c r="AD229" s="20">
        <v>0.73</v>
      </c>
      <c r="AE229" s="50">
        <f t="shared" si="68"/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80"/>
        <v>0.10447058823529412</v>
      </c>
      <c r="P230" s="23">
        <f t="shared" si="81"/>
        <v>0.16087577344121848</v>
      </c>
      <c r="Q230" s="54">
        <f t="shared" si="69"/>
        <v>77.747706605101484</v>
      </c>
      <c r="R230" s="3">
        <f t="shared" si="70"/>
        <v>0.2254722730042657</v>
      </c>
      <c r="S230" s="3">
        <f t="shared" si="71"/>
        <v>-2343.0605206518399</v>
      </c>
      <c r="T230" s="26">
        <f t="shared" si="72"/>
        <v>0.15669666490206458</v>
      </c>
      <c r="U230" s="26">
        <f t="shared" si="73"/>
        <v>2251.011328270029</v>
      </c>
      <c r="V230" s="3">
        <f t="shared" si="66"/>
        <v>-2512.4855385915475</v>
      </c>
      <c r="W230" s="3">
        <f t="shared" si="67"/>
        <v>-0.11800075159714393</v>
      </c>
      <c r="X230" s="41">
        <f t="shared" si="74"/>
        <v>20</v>
      </c>
      <c r="Y230" s="41">
        <f t="shared" si="75"/>
        <v>30</v>
      </c>
      <c r="Z230" s="3">
        <f t="shared" si="76"/>
        <v>0.66666666666666663</v>
      </c>
      <c r="AA230" s="41">
        <f t="shared" si="77"/>
        <v>69.075144508670519</v>
      </c>
      <c r="AB230" s="41">
        <f t="shared" si="78"/>
        <v>22.25433526011561</v>
      </c>
      <c r="AC230" s="41">
        <f t="shared" si="79"/>
        <v>8.6705202312138745</v>
      </c>
      <c r="AD230" s="20">
        <v>0.04</v>
      </c>
      <c r="AE230" s="50">
        <f t="shared" si="68"/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80"/>
        <v>9.5999038808122078E-2</v>
      </c>
      <c r="P231" s="23">
        <f t="shared" si="81"/>
        <v>0.14645516740328146</v>
      </c>
      <c r="Q231" s="54">
        <f t="shared" si="69"/>
        <v>77.200974009925687</v>
      </c>
      <c r="R231" s="3">
        <f t="shared" si="70"/>
        <v>0.23572102902997405</v>
      </c>
      <c r="S231" s="3">
        <f t="shared" si="71"/>
        <v>-2391.5893969796175</v>
      </c>
      <c r="T231" s="26">
        <f t="shared" si="72"/>
        <v>0.14398990809154802</v>
      </c>
      <c r="U231" s="26">
        <f t="shared" si="73"/>
        <v>2232.0917195412121</v>
      </c>
      <c r="V231" s="3">
        <f t="shared" si="66"/>
        <v>-2393.1507774882402</v>
      </c>
      <c r="W231" s="3">
        <f t="shared" si="67"/>
        <v>-0.11152235317035161</v>
      </c>
      <c r="X231" s="41">
        <f t="shared" si="74"/>
        <v>20</v>
      </c>
      <c r="Y231" s="41">
        <f t="shared" si="75"/>
        <v>30</v>
      </c>
      <c r="Z231" s="3">
        <f t="shared" si="76"/>
        <v>0.66666666666666663</v>
      </c>
      <c r="AA231" s="41">
        <f t="shared" si="77"/>
        <v>69.075144508670519</v>
      </c>
      <c r="AB231" s="41">
        <f t="shared" si="78"/>
        <v>22.25433526011561</v>
      </c>
      <c r="AC231" s="41">
        <f t="shared" si="79"/>
        <v>8.6705202312138745</v>
      </c>
      <c r="AD231" s="20">
        <v>0.04</v>
      </c>
      <c r="AE231" s="50">
        <f t="shared" si="68"/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80"/>
        <v>0.11351617267248801</v>
      </c>
      <c r="P232" s="23">
        <f t="shared" si="81"/>
        <v>0.14696038459197955</v>
      </c>
      <c r="Q232" s="54">
        <f t="shared" si="69"/>
        <v>78.327273198579306</v>
      </c>
      <c r="R232" s="3">
        <f t="shared" si="70"/>
        <v>0.30615629560833224</v>
      </c>
      <c r="S232" s="3">
        <f t="shared" si="71"/>
        <v>-2457.5297612732097</v>
      </c>
      <c r="T232" s="26">
        <f t="shared" si="72"/>
        <v>0.17026378896882494</v>
      </c>
      <c r="U232" s="26">
        <f t="shared" si="73"/>
        <v>2182.6785277625186</v>
      </c>
      <c r="V232" s="3">
        <f t="shared" si="66"/>
        <v>-2469.2145034054156</v>
      </c>
      <c r="W232" s="3">
        <f t="shared" si="67"/>
        <v>-0.12496375761090171</v>
      </c>
      <c r="X232" s="41">
        <f t="shared" si="74"/>
        <v>20</v>
      </c>
      <c r="Y232" s="41">
        <f t="shared" si="75"/>
        <v>30</v>
      </c>
      <c r="Z232" s="3">
        <f t="shared" si="76"/>
        <v>0.66666666666666663</v>
      </c>
      <c r="AA232" s="41">
        <f t="shared" si="77"/>
        <v>69.075144508670519</v>
      </c>
      <c r="AB232" s="41">
        <f t="shared" si="78"/>
        <v>22.25433526011561</v>
      </c>
      <c r="AC232" s="41">
        <f t="shared" si="79"/>
        <v>8.6705202312138745</v>
      </c>
      <c r="AD232" s="20">
        <v>0.04</v>
      </c>
      <c r="AE232" s="50">
        <f t="shared" si="68"/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80"/>
        <v>9.4909979995554561E-2</v>
      </c>
      <c r="P233" s="23">
        <f t="shared" si="81"/>
        <v>0.15551782682512733</v>
      </c>
      <c r="Q233" s="54">
        <f t="shared" si="69"/>
        <v>77.130407751778066</v>
      </c>
      <c r="R233" s="3">
        <f t="shared" si="70"/>
        <v>0.20634997342096362</v>
      </c>
      <c r="S233" s="3">
        <f t="shared" si="71"/>
        <v>-2388.5954946131242</v>
      </c>
      <c r="T233" s="26">
        <f t="shared" si="72"/>
        <v>0.14235705950991831</v>
      </c>
      <c r="U233" s="26">
        <f t="shared" si="73"/>
        <v>2391.367368032124</v>
      </c>
      <c r="V233" s="3">
        <f t="shared" si="66"/>
        <v>-2577.6134754736154</v>
      </c>
      <c r="W233" s="3">
        <f t="shared" si="67"/>
        <v>-0.10946397902919643</v>
      </c>
      <c r="X233" s="41">
        <f t="shared" si="74"/>
        <v>18</v>
      </c>
      <c r="Y233" s="41">
        <f t="shared" si="75"/>
        <v>30</v>
      </c>
      <c r="Z233" s="3">
        <f t="shared" si="76"/>
        <v>0.6</v>
      </c>
      <c r="AA233" s="41">
        <f t="shared" si="77"/>
        <v>70.183486238532112</v>
      </c>
      <c r="AB233" s="41">
        <f t="shared" si="78"/>
        <v>26.605504587155966</v>
      </c>
      <c r="AC233" s="41">
        <f t="shared" si="79"/>
        <v>3.2110091743119273</v>
      </c>
      <c r="AD233" s="20">
        <v>0.32</v>
      </c>
      <c r="AE233" s="50">
        <f t="shared" si="68"/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80"/>
        <v>9.7227097227097228E-2</v>
      </c>
      <c r="P234" s="23">
        <f t="shared" si="81"/>
        <v>0.13437057991513437</v>
      </c>
      <c r="Q234" s="54">
        <f t="shared" si="69"/>
        <v>77.280469539664239</v>
      </c>
      <c r="R234" s="3">
        <f t="shared" si="70"/>
        <v>0.26212857232982145</v>
      </c>
      <c r="S234" s="3">
        <f t="shared" si="71"/>
        <v>-2422.6035324675327</v>
      </c>
      <c r="T234" s="26">
        <f t="shared" si="72"/>
        <v>0.14583211465340742</v>
      </c>
      <c r="U234" s="26">
        <f t="shared" si="73"/>
        <v>2304.4379888477029</v>
      </c>
      <c r="V234" s="3">
        <f t="shared" si="66"/>
        <v>-2467.8019238646953</v>
      </c>
      <c r="W234" s="3">
        <f t="shared" si="67"/>
        <v>-0.103012912482066</v>
      </c>
      <c r="X234" s="41">
        <f t="shared" si="74"/>
        <v>18</v>
      </c>
      <c r="Y234" s="41">
        <f t="shared" si="75"/>
        <v>30</v>
      </c>
      <c r="Z234" s="3">
        <f t="shared" si="76"/>
        <v>0.6</v>
      </c>
      <c r="AA234" s="41">
        <f t="shared" si="77"/>
        <v>70.183486238532112</v>
      </c>
      <c r="AB234" s="41">
        <f t="shared" si="78"/>
        <v>26.605504587155966</v>
      </c>
      <c r="AC234" s="41">
        <f t="shared" si="79"/>
        <v>3.2110091743119273</v>
      </c>
      <c r="AD234" s="20">
        <v>0.32</v>
      </c>
      <c r="AE234" s="50">
        <f t="shared" si="68"/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80"/>
        <v>0.10990075042362624</v>
      </c>
      <c r="P235" s="23">
        <f t="shared" si="81"/>
        <v>0.13796395751282969</v>
      </c>
      <c r="Q235" s="54">
        <f t="shared" si="69"/>
        <v>78.096142697551088</v>
      </c>
      <c r="R235" s="3">
        <f t="shared" si="70"/>
        <v>0.33075914323182287</v>
      </c>
      <c r="S235" s="3">
        <f t="shared" si="71"/>
        <v>-2467.5425755033557</v>
      </c>
      <c r="T235" s="26">
        <f t="shared" si="72"/>
        <v>0.1648411497730711</v>
      </c>
      <c r="U235" s="26">
        <f t="shared" si="73"/>
        <v>2230.3402331383336</v>
      </c>
      <c r="V235" s="3">
        <f t="shared" si="66"/>
        <v>-2482.7532767497069</v>
      </c>
      <c r="W235" s="3">
        <f t="shared" si="67"/>
        <v>-0.12189983721152925</v>
      </c>
      <c r="X235" s="41">
        <f t="shared" si="74"/>
        <v>18</v>
      </c>
      <c r="Y235" s="41">
        <f t="shared" si="75"/>
        <v>30</v>
      </c>
      <c r="Z235" s="3">
        <f t="shared" si="76"/>
        <v>0.6</v>
      </c>
      <c r="AA235" s="41">
        <f t="shared" si="77"/>
        <v>70.183486238532112</v>
      </c>
      <c r="AB235" s="41">
        <f t="shared" si="78"/>
        <v>26.605504587155966</v>
      </c>
      <c r="AC235" s="41">
        <f t="shared" si="79"/>
        <v>3.2110091743119273</v>
      </c>
      <c r="AD235" s="20">
        <v>0.32</v>
      </c>
      <c r="AE235" s="50">
        <f t="shared" si="68"/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80"/>
        <v>9.935454126325495E-2</v>
      </c>
      <c r="P236" s="23">
        <f t="shared" si="81"/>
        <v>0.15224368325844664</v>
      </c>
      <c r="Q236" s="54">
        <f t="shared" si="69"/>
        <v>77.417991530603203</v>
      </c>
      <c r="R236" s="3">
        <f t="shared" si="70"/>
        <v>0.22685404494973418</v>
      </c>
      <c r="S236" s="3">
        <f t="shared" si="71"/>
        <v>-2297.5829451083655</v>
      </c>
      <c r="T236" s="26">
        <f t="shared" si="72"/>
        <v>0.14902322365008933</v>
      </c>
      <c r="U236" s="26">
        <f t="shared" si="73"/>
        <v>2306.8195036071252</v>
      </c>
      <c r="V236" s="3">
        <f t="shared" si="66"/>
        <v>-2522.8355515733701</v>
      </c>
      <c r="W236" s="3">
        <f t="shared" si="67"/>
        <v>-0.11150442477876106</v>
      </c>
      <c r="X236" s="41">
        <f t="shared" si="74"/>
        <v>12</v>
      </c>
      <c r="Y236" s="41">
        <f t="shared" si="75"/>
        <v>30</v>
      </c>
      <c r="Z236" s="3">
        <f t="shared" si="76"/>
        <v>0.4</v>
      </c>
      <c r="AA236" s="41">
        <f t="shared" si="77"/>
        <v>59.121621621621621</v>
      </c>
      <c r="AB236" s="41">
        <f t="shared" si="78"/>
        <v>40.878378378378379</v>
      </c>
      <c r="AC236" s="41">
        <f t="shared" si="79"/>
        <v>0</v>
      </c>
      <c r="AD236" s="20">
        <v>0.62</v>
      </c>
      <c r="AE236" s="50">
        <f t="shared" si="68"/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80"/>
        <v>0.12663201926733425</v>
      </c>
      <c r="P237" s="23">
        <f t="shared" si="81"/>
        <v>0.1233331206533529</v>
      </c>
      <c r="Q237" s="54">
        <f t="shared" si="69"/>
        <v>79.160092171960883</v>
      </c>
      <c r="R237" s="3">
        <f t="shared" si="70"/>
        <v>0.36091040462427748</v>
      </c>
      <c r="S237" s="3">
        <f t="shared" si="71"/>
        <v>-2227.5654248069059</v>
      </c>
      <c r="T237" s="26">
        <f t="shared" si="72"/>
        <v>0.18993599087394639</v>
      </c>
      <c r="U237" s="26">
        <f t="shared" si="73"/>
        <v>2123.1325127430614</v>
      </c>
      <c r="V237" s="3">
        <f t="shared" si="66"/>
        <v>-2481.9949513375268</v>
      </c>
      <c r="W237" s="3">
        <f t="shared" si="67"/>
        <v>-9.3246276270148948E-2</v>
      </c>
      <c r="X237" s="41">
        <f t="shared" si="74"/>
        <v>12</v>
      </c>
      <c r="Y237" s="41">
        <f t="shared" si="75"/>
        <v>30</v>
      </c>
      <c r="Z237" s="3">
        <f t="shared" si="76"/>
        <v>0.4</v>
      </c>
      <c r="AA237" s="41">
        <f t="shared" si="77"/>
        <v>59.121621621621621</v>
      </c>
      <c r="AB237" s="41">
        <f t="shared" si="78"/>
        <v>40.878378378378379</v>
      </c>
      <c r="AC237" s="41">
        <f t="shared" si="79"/>
        <v>0</v>
      </c>
      <c r="AD237" s="20">
        <v>0.62</v>
      </c>
      <c r="AE237" s="50">
        <f t="shared" si="68"/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80"/>
        <v>0.13680698151950718</v>
      </c>
      <c r="P238" s="23">
        <f t="shared" si="81"/>
        <v>0.13300554715078164</v>
      </c>
      <c r="Q238" s="54">
        <f t="shared" si="69"/>
        <v>79.800186811780534</v>
      </c>
      <c r="R238" s="3">
        <f t="shared" si="70"/>
        <v>0.42653649167733676</v>
      </c>
      <c r="S238" s="3">
        <f t="shared" si="71"/>
        <v>-2339.9968847352025</v>
      </c>
      <c r="T238" s="26">
        <f t="shared" si="72"/>
        <v>0.20519730510105871</v>
      </c>
      <c r="U238" s="26">
        <f t="shared" si="73"/>
        <v>2100.4015224607783</v>
      </c>
      <c r="V238" s="3">
        <f t="shared" si="66"/>
        <v>-2513.1603428807343</v>
      </c>
      <c r="W238" s="3">
        <f t="shared" si="67"/>
        <v>-0.11886998905799263</v>
      </c>
      <c r="X238" s="41">
        <f t="shared" si="74"/>
        <v>12</v>
      </c>
      <c r="Y238" s="41">
        <f t="shared" si="75"/>
        <v>30</v>
      </c>
      <c r="Z238" s="3">
        <f t="shared" si="76"/>
        <v>0.4</v>
      </c>
      <c r="AA238" s="41">
        <f t="shared" si="77"/>
        <v>59.121621621621621</v>
      </c>
      <c r="AB238" s="41">
        <f t="shared" si="78"/>
        <v>40.878378378378379</v>
      </c>
      <c r="AC238" s="41">
        <f t="shared" si="79"/>
        <v>0</v>
      </c>
      <c r="AD238" s="20">
        <v>0.62</v>
      </c>
      <c r="AE238" s="50">
        <f t="shared" si="68"/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80"/>
        <v>0.11675579322638147</v>
      </c>
      <c r="P239" s="23">
        <f t="shared" si="81"/>
        <v>0.12842928624834646</v>
      </c>
      <c r="Q239" s="54">
        <f t="shared" si="69"/>
        <v>78.53380120854851</v>
      </c>
      <c r="R239" s="3">
        <f t="shared" si="70"/>
        <v>0.2740729117631675</v>
      </c>
      <c r="S239" s="3">
        <f t="shared" si="71"/>
        <v>-2361.116348996025</v>
      </c>
      <c r="T239" s="26">
        <f t="shared" si="72"/>
        <v>0.17512393471843146</v>
      </c>
      <c r="U239" s="26">
        <f t="shared" si="73"/>
        <v>2393.6400917616852</v>
      </c>
      <c r="V239" s="3">
        <f t="shared" si="66"/>
        <v>-2750.8408971356221</v>
      </c>
      <c r="W239" s="3">
        <f t="shared" si="67"/>
        <v>-7.6809725547983057E-2</v>
      </c>
      <c r="X239" s="41">
        <f t="shared" si="74"/>
        <v>11</v>
      </c>
      <c r="Y239" s="41">
        <f t="shared" si="75"/>
        <v>30</v>
      </c>
      <c r="Z239" s="3">
        <f t="shared" si="76"/>
        <v>0.36666666666666664</v>
      </c>
      <c r="AA239" s="41">
        <f t="shared" si="77"/>
        <v>80.882352941176478</v>
      </c>
      <c r="AB239" s="41">
        <f t="shared" si="78"/>
        <v>12.867647058823529</v>
      </c>
      <c r="AC239" s="41">
        <f t="shared" si="79"/>
        <v>6.25</v>
      </c>
      <c r="AD239" s="20">
        <v>0.38</v>
      </c>
      <c r="AE239" s="50">
        <f t="shared" si="68"/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80"/>
        <v>0.12325453545904343</v>
      </c>
      <c r="P240" s="23">
        <f t="shared" si="81"/>
        <v>0.13161405068919521</v>
      </c>
      <c r="Q240" s="54">
        <f t="shared" si="69"/>
        <v>78.946471451170225</v>
      </c>
      <c r="R240" s="3">
        <f t="shared" si="70"/>
        <v>0.32024911438692727</v>
      </c>
      <c r="S240" s="3">
        <f t="shared" si="71"/>
        <v>-2474.5666437481582</v>
      </c>
      <c r="T240" s="26">
        <f t="shared" si="72"/>
        <v>0.18487163982188995</v>
      </c>
      <c r="U240" s="26">
        <f t="shared" si="73"/>
        <v>2449.197805178032</v>
      </c>
      <c r="V240" s="3">
        <f t="shared" si="66"/>
        <v>-2836.5989111389686</v>
      </c>
      <c r="W240" s="3">
        <f t="shared" si="67"/>
        <v>-9.6009202725422529E-2</v>
      </c>
      <c r="X240" s="41">
        <f t="shared" si="74"/>
        <v>11</v>
      </c>
      <c r="Y240" s="41">
        <f t="shared" si="75"/>
        <v>30</v>
      </c>
      <c r="Z240" s="3">
        <f t="shared" si="76"/>
        <v>0.36666666666666664</v>
      </c>
      <c r="AA240" s="41">
        <f t="shared" si="77"/>
        <v>80.882352941176478</v>
      </c>
      <c r="AB240" s="41">
        <f t="shared" si="78"/>
        <v>12.867647058823529</v>
      </c>
      <c r="AC240" s="41">
        <f t="shared" si="79"/>
        <v>6.25</v>
      </c>
      <c r="AD240" s="20">
        <v>0.38</v>
      </c>
      <c r="AE240" s="50">
        <f t="shared" si="68"/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80"/>
        <v>0.13307392996108949</v>
      </c>
      <c r="P241" s="23">
        <f t="shared" si="81"/>
        <v>0.13252612373527947</v>
      </c>
      <c r="Q241" s="54">
        <f t="shared" si="69"/>
        <v>79.565943088804616</v>
      </c>
      <c r="R241" s="3">
        <f t="shared" si="70"/>
        <v>0.38007239474185556</v>
      </c>
      <c r="S241" s="3">
        <f t="shared" si="71"/>
        <v>-2623.5227960558432</v>
      </c>
      <c r="T241" s="26">
        <f t="shared" si="72"/>
        <v>0.19959979989994997</v>
      </c>
      <c r="U241" s="26">
        <f t="shared" si="73"/>
        <v>2417.2771183020509</v>
      </c>
      <c r="V241" s="3">
        <f t="shared" si="66"/>
        <v>-2875.5558134369462</v>
      </c>
      <c r="W241" s="3">
        <f t="shared" si="67"/>
        <v>-0.10901302561412711</v>
      </c>
      <c r="X241" s="41">
        <f t="shared" si="74"/>
        <v>11</v>
      </c>
      <c r="Y241" s="41">
        <f t="shared" si="75"/>
        <v>30</v>
      </c>
      <c r="Z241" s="3">
        <f t="shared" si="76"/>
        <v>0.36666666666666664</v>
      </c>
      <c r="AA241" s="41">
        <f t="shared" si="77"/>
        <v>80.882352941176478</v>
      </c>
      <c r="AB241" s="41">
        <f t="shared" si="78"/>
        <v>12.867647058823529</v>
      </c>
      <c r="AC241" s="41">
        <f t="shared" si="79"/>
        <v>6.25</v>
      </c>
      <c r="AD241" s="20">
        <v>0.38</v>
      </c>
      <c r="AE241" s="50">
        <f t="shared" si="68"/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80"/>
        <v>9.8733609772498038E-2</v>
      </c>
      <c r="P242" s="23">
        <f t="shared" si="81"/>
        <v>0.15699792612521721</v>
      </c>
      <c r="Q242" s="54">
        <f t="shared" si="69"/>
        <v>77.377878607034575</v>
      </c>
      <c r="R242" s="3">
        <f t="shared" si="70"/>
        <v>0.23445816478603362</v>
      </c>
      <c r="S242" s="3">
        <f t="shared" si="71"/>
        <v>-2521.0584189110637</v>
      </c>
      <c r="T242" s="26">
        <f t="shared" si="72"/>
        <v>0.14809211632207095</v>
      </c>
      <c r="U242" s="26">
        <f t="shared" si="73"/>
        <v>2381.7610198245238</v>
      </c>
      <c r="V242" s="3">
        <f t="shared" si="66"/>
        <v>-2589.3559536134994</v>
      </c>
      <c r="W242" s="3">
        <f t="shared" si="67"/>
        <v>-0.12479914301017675</v>
      </c>
      <c r="X242" s="41">
        <f t="shared" si="74"/>
        <v>16</v>
      </c>
      <c r="Y242" s="41">
        <f t="shared" si="75"/>
        <v>30</v>
      </c>
      <c r="Z242" s="3">
        <f t="shared" si="76"/>
        <v>0.53333333333333333</v>
      </c>
      <c r="AA242" s="41">
        <f t="shared" si="77"/>
        <v>64.356435643564353</v>
      </c>
      <c r="AB242" s="41">
        <f t="shared" si="78"/>
        <v>31.188118811881189</v>
      </c>
      <c r="AC242" s="41">
        <f t="shared" si="79"/>
        <v>4.455445544554455</v>
      </c>
      <c r="AD242" s="20">
        <v>0.57999999999999996</v>
      </c>
      <c r="AE242" s="50">
        <f t="shared" si="68"/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80"/>
        <v>0.1219946571682992</v>
      </c>
      <c r="P243" s="23">
        <f t="shared" si="81"/>
        <v>0.12805221109485765</v>
      </c>
      <c r="Q243" s="54">
        <f t="shared" si="69"/>
        <v>78.866637887531326</v>
      </c>
      <c r="R243" s="3">
        <f t="shared" si="70"/>
        <v>0.32667660208643817</v>
      </c>
      <c r="S243" s="3">
        <f t="shared" si="71"/>
        <v>-2536.5737083582685</v>
      </c>
      <c r="T243" s="26">
        <f t="shared" si="72"/>
        <v>0.18298180199232011</v>
      </c>
      <c r="U243" s="26">
        <f t="shared" si="73"/>
        <v>2415.4580195988597</v>
      </c>
      <c r="V243" s="3">
        <f t="shared" si="66"/>
        <v>-2792.689309638718</v>
      </c>
      <c r="W243" s="3">
        <f t="shared" si="67"/>
        <v>-9.3606690045859184E-2</v>
      </c>
      <c r="X243" s="41">
        <f t="shared" si="74"/>
        <v>16</v>
      </c>
      <c r="Y243" s="41">
        <f t="shared" si="75"/>
        <v>30</v>
      </c>
      <c r="Z243" s="3">
        <f t="shared" si="76"/>
        <v>0.53333333333333333</v>
      </c>
      <c r="AA243" s="41">
        <f t="shared" si="77"/>
        <v>64.356435643564353</v>
      </c>
      <c r="AB243" s="41">
        <f t="shared" si="78"/>
        <v>31.188118811881189</v>
      </c>
      <c r="AC243" s="41">
        <f t="shared" si="79"/>
        <v>4.455445544554455</v>
      </c>
      <c r="AD243" s="20">
        <v>0.57999999999999996</v>
      </c>
      <c r="AE243" s="50">
        <f t="shared" si="68"/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80"/>
        <v>9.1252063192643243E-2</v>
      </c>
      <c r="P244" s="23">
        <f t="shared" si="81"/>
        <v>0.12855113636363635</v>
      </c>
      <c r="Q244" s="54">
        <f t="shared" si="69"/>
        <v>76.892916656389303</v>
      </c>
      <c r="R244" s="3">
        <f t="shared" si="70"/>
        <v>0.26697019867549671</v>
      </c>
      <c r="S244" s="3">
        <f t="shared" si="71"/>
        <v>-2180.1169900367067</v>
      </c>
      <c r="T244" s="26">
        <f t="shared" si="72"/>
        <v>0.13687002652519895</v>
      </c>
      <c r="U244" s="26">
        <f t="shared" si="73"/>
        <v>2301.9156515099912</v>
      </c>
      <c r="V244" s="3">
        <f t="shared" si="66"/>
        <v>-2398.7101527467125</v>
      </c>
      <c r="W244" s="3">
        <f t="shared" si="67"/>
        <v>-0.10205665502522313</v>
      </c>
      <c r="X244" s="41">
        <f t="shared" si="74"/>
        <v>16</v>
      </c>
      <c r="Y244" s="41">
        <f t="shared" si="75"/>
        <v>30</v>
      </c>
      <c r="Z244" s="3">
        <f t="shared" si="76"/>
        <v>0.53333333333333333</v>
      </c>
      <c r="AA244" s="41">
        <f t="shared" si="77"/>
        <v>64.356435643564353</v>
      </c>
      <c r="AB244" s="41">
        <f t="shared" si="78"/>
        <v>31.188118811881189</v>
      </c>
      <c r="AC244" s="41">
        <f t="shared" si="79"/>
        <v>4.455445544554455</v>
      </c>
      <c r="AD244" s="20">
        <v>0.57999999999999996</v>
      </c>
      <c r="AE244" s="50">
        <f t="shared" si="68"/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80"/>
        <v>0.13002150050922259</v>
      </c>
      <c r="P245" s="23">
        <f t="shared" si="81"/>
        <v>0.13054242628854379</v>
      </c>
      <c r="Q245" s="54">
        <f t="shared" si="69"/>
        <v>79.37389372515517</v>
      </c>
      <c r="R245" s="3">
        <f t="shared" si="70"/>
        <v>0.37993518947159577</v>
      </c>
      <c r="S245" s="3">
        <f t="shared" si="71"/>
        <v>-2620.5306061510901</v>
      </c>
      <c r="T245" s="26">
        <f t="shared" si="72"/>
        <v>0.19502121640735501</v>
      </c>
      <c r="U245" s="26">
        <f t="shared" si="73"/>
        <v>2383.8416474254323</v>
      </c>
      <c r="V245" s="3">
        <f t="shared" si="66"/>
        <v>-2804.0386341994699</v>
      </c>
      <c r="W245" s="3">
        <f t="shared" si="67"/>
        <v>-0.10799464046449307</v>
      </c>
      <c r="X245" s="41">
        <f t="shared" si="74"/>
        <v>16</v>
      </c>
      <c r="Y245" s="41">
        <f t="shared" si="75"/>
        <v>30</v>
      </c>
      <c r="Z245" s="3">
        <f t="shared" si="76"/>
        <v>0.53333333333333333</v>
      </c>
      <c r="AA245" s="41">
        <f t="shared" si="77"/>
        <v>64.356435643564353</v>
      </c>
      <c r="AB245" s="41">
        <f t="shared" si="78"/>
        <v>31.188118811881189</v>
      </c>
      <c r="AC245" s="41">
        <f t="shared" si="79"/>
        <v>4.455445544554455</v>
      </c>
      <c r="AD245" s="20">
        <v>0.57999999999999996</v>
      </c>
      <c r="AE245" s="50">
        <f t="shared" si="68"/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80"/>
        <v>8.3925445371228508E-2</v>
      </c>
      <c r="P246" s="23">
        <f t="shared" si="81"/>
        <v>0.16347952608605279</v>
      </c>
      <c r="Q246" s="54">
        <f t="shared" si="69"/>
        <v>76.415014582948842</v>
      </c>
      <c r="R246" s="3">
        <f t="shared" si="70"/>
        <v>0.18427240662024058</v>
      </c>
      <c r="S246" s="3">
        <f t="shared" si="71"/>
        <v>-2595.5893176134332</v>
      </c>
      <c r="T246" s="26">
        <f t="shared" si="72"/>
        <v>0.12588168666014518</v>
      </c>
      <c r="U246" s="26">
        <f t="shared" si="73"/>
        <v>2594.9257535942461</v>
      </c>
      <c r="V246" s="3">
        <f t="shared" si="66"/>
        <v>-2671.8948901616568</v>
      </c>
      <c r="W246" s="3">
        <f t="shared" si="67"/>
        <v>-0.12356369691923397</v>
      </c>
      <c r="X246" s="41">
        <f t="shared" si="74"/>
        <v>16</v>
      </c>
      <c r="Y246" s="41">
        <f t="shared" si="75"/>
        <v>30</v>
      </c>
      <c r="Z246" s="3">
        <f t="shared" si="76"/>
        <v>0.53333333333333333</v>
      </c>
      <c r="AA246" s="41">
        <f t="shared" si="77"/>
        <v>74.203821656050948</v>
      </c>
      <c r="AB246" s="41">
        <f t="shared" si="78"/>
        <v>25.796178343949045</v>
      </c>
      <c r="AC246" s="41">
        <f t="shared" si="79"/>
        <v>0</v>
      </c>
      <c r="AD246" s="20">
        <v>0.23</v>
      </c>
      <c r="AE246" s="50">
        <f t="shared" si="68"/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80"/>
        <v>0.10435443587794549</v>
      </c>
      <c r="P247" s="23">
        <f t="shared" si="81"/>
        <v>0.12984506809284888</v>
      </c>
      <c r="Q247" s="54">
        <f t="shared" si="69"/>
        <v>77.74023642091305</v>
      </c>
      <c r="R247" s="3">
        <f t="shared" si="70"/>
        <v>0.27347751849743884</v>
      </c>
      <c r="S247" s="3">
        <f t="shared" si="71"/>
        <v>-2501.1100322045477</v>
      </c>
      <c r="T247" s="26">
        <f t="shared" si="72"/>
        <v>0.15652315543732015</v>
      </c>
      <c r="U247" s="26">
        <f t="shared" si="73"/>
        <v>2490.2075995564887</v>
      </c>
      <c r="V247" s="3">
        <f t="shared" si="66"/>
        <v>-2721.0878296832439</v>
      </c>
      <c r="W247" s="3">
        <f t="shared" si="67"/>
        <v>-9.2531453555813326E-2</v>
      </c>
      <c r="X247" s="41">
        <f t="shared" si="74"/>
        <v>16</v>
      </c>
      <c r="Y247" s="41">
        <f t="shared" si="75"/>
        <v>30</v>
      </c>
      <c r="Z247" s="3">
        <f t="shared" si="76"/>
        <v>0.53333333333333333</v>
      </c>
      <c r="AA247" s="41">
        <f t="shared" si="77"/>
        <v>74.203821656050948</v>
      </c>
      <c r="AB247" s="41">
        <f t="shared" si="78"/>
        <v>25.796178343949045</v>
      </c>
      <c r="AC247" s="41">
        <f t="shared" si="79"/>
        <v>0</v>
      </c>
      <c r="AD247" s="20">
        <v>0.23</v>
      </c>
      <c r="AE247" s="50">
        <f t="shared" si="68"/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80"/>
        <v>0.11400271897455817</v>
      </c>
      <c r="P248" s="23">
        <f t="shared" si="81"/>
        <v>0.1362987044973154</v>
      </c>
      <c r="Q248" s="54">
        <f t="shared" si="69"/>
        <v>78.358325593044555</v>
      </c>
      <c r="R248" s="3">
        <f t="shared" si="70"/>
        <v>0.28285067219197224</v>
      </c>
      <c r="S248" s="3">
        <f t="shared" si="71"/>
        <v>-2721.5821413090594</v>
      </c>
      <c r="T248" s="26">
        <f t="shared" si="72"/>
        <v>0.17099577608389571</v>
      </c>
      <c r="U248" s="26">
        <f t="shared" si="73"/>
        <v>2772.3668989190846</v>
      </c>
      <c r="V248" s="3">
        <f t="shared" si="66"/>
        <v>-3131.6924402232335</v>
      </c>
      <c r="W248" s="3">
        <f t="shared" si="67"/>
        <v>-9.7261567516525024E-2</v>
      </c>
      <c r="X248" s="41">
        <f t="shared" si="74"/>
        <v>16</v>
      </c>
      <c r="Y248" s="41">
        <f t="shared" si="75"/>
        <v>30</v>
      </c>
      <c r="Z248" s="3">
        <f t="shared" si="76"/>
        <v>0.53333333333333333</v>
      </c>
      <c r="AA248" s="41">
        <f t="shared" si="77"/>
        <v>74.203821656050948</v>
      </c>
      <c r="AB248" s="41">
        <f t="shared" si="78"/>
        <v>25.796178343949045</v>
      </c>
      <c r="AC248" s="41">
        <f t="shared" si="79"/>
        <v>0</v>
      </c>
      <c r="AD248" s="20">
        <v>0.23</v>
      </c>
      <c r="AE248" s="50">
        <f t="shared" si="68"/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80"/>
        <v>0.11219946571682991</v>
      </c>
      <c r="P249" s="23">
        <f t="shared" si="81"/>
        <v>0.13460472336179177</v>
      </c>
      <c r="Q249" s="54">
        <f t="shared" si="69"/>
        <v>78.243176425604673</v>
      </c>
      <c r="R249" s="3">
        <f t="shared" si="70"/>
        <v>0.32071269487750553</v>
      </c>
      <c r="S249" s="3">
        <f t="shared" si="71"/>
        <v>-2567.0589212429159</v>
      </c>
      <c r="T249" s="26">
        <f t="shared" si="72"/>
        <v>0.16828983248928711</v>
      </c>
      <c r="U249" s="26">
        <f t="shared" si="73"/>
        <v>2432.6848679322743</v>
      </c>
      <c r="V249" s="3">
        <f t="shared" si="66"/>
        <v>-2717.9600304050223</v>
      </c>
      <c r="W249" s="3">
        <f t="shared" si="67"/>
        <v>-0.1111111111111111</v>
      </c>
      <c r="X249" s="41">
        <f t="shared" ref="X249:X280" si="82">INDEX($AJ$3:$AJ$86,MATCH($A249,$AG$3:$AG$86,0))</f>
        <v>16</v>
      </c>
      <c r="Y249" s="41">
        <f t="shared" ref="Y249:Y280" si="83">INDEX($AH$3:$AH$86,MATCH($A249,$AG$3:$AG$86,0))</f>
        <v>30</v>
      </c>
      <c r="Z249" s="3">
        <f t="shared" si="76"/>
        <v>0.53333333333333333</v>
      </c>
      <c r="AA249" s="41">
        <f t="shared" si="77"/>
        <v>74.203821656050948</v>
      </c>
      <c r="AB249" s="41">
        <f t="shared" si="78"/>
        <v>25.796178343949045</v>
      </c>
      <c r="AC249" s="41">
        <f t="shared" si="79"/>
        <v>0</v>
      </c>
      <c r="AD249" s="20">
        <v>0.23</v>
      </c>
      <c r="AE249" s="50">
        <f t="shared" si="68"/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80"/>
        <v>8.9343379978471471E-2</v>
      </c>
      <c r="P250" s="23">
        <f t="shared" si="81"/>
        <v>0.16283913400931763</v>
      </c>
      <c r="Q250" s="54">
        <f t="shared" si="69"/>
        <v>76.768703257152353</v>
      </c>
      <c r="R250" s="3">
        <f t="shared" si="70"/>
        <v>0.18670985738066317</v>
      </c>
      <c r="S250" s="3">
        <f t="shared" si="71"/>
        <v>-2410.095060797436</v>
      </c>
      <c r="T250" s="26">
        <f t="shared" si="72"/>
        <v>0.13400785748883268</v>
      </c>
      <c r="U250" s="26">
        <f t="shared" si="73"/>
        <v>2466.4983050650753</v>
      </c>
      <c r="V250" s="3">
        <f t="shared" si="66"/>
        <v>-2609.0882249435913</v>
      </c>
      <c r="W250" s="3">
        <f t="shared" si="67"/>
        <v>-0.11522993530337472</v>
      </c>
      <c r="X250" s="41">
        <f t="shared" si="82"/>
        <v>17</v>
      </c>
      <c r="Y250" s="41">
        <f t="shared" si="83"/>
        <v>30</v>
      </c>
      <c r="Z250" s="3">
        <f t="shared" si="76"/>
        <v>0.56666666666666665</v>
      </c>
      <c r="AA250" s="41">
        <f t="shared" si="77"/>
        <v>79.264214046822744</v>
      </c>
      <c r="AB250" s="41">
        <f t="shared" si="78"/>
        <v>20.735785953177256</v>
      </c>
      <c r="AC250" s="41">
        <f t="shared" si="79"/>
        <v>0</v>
      </c>
      <c r="AD250" s="20">
        <v>0.18</v>
      </c>
      <c r="AE250" s="50">
        <f t="shared" si="68"/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80"/>
        <v>0.10230670653566852</v>
      </c>
      <c r="P251" s="23">
        <f t="shared" si="81"/>
        <v>0.14056268190147678</v>
      </c>
      <c r="Q251" s="54">
        <f t="shared" si="69"/>
        <v>77.608421355911403</v>
      </c>
      <c r="R251" s="3">
        <f t="shared" si="70"/>
        <v>0.25780409041980623</v>
      </c>
      <c r="S251" s="3">
        <f t="shared" si="71"/>
        <v>-2635.5889245889248</v>
      </c>
      <c r="T251" s="26">
        <f t="shared" si="72"/>
        <v>0.15345186609002082</v>
      </c>
      <c r="U251" s="26">
        <f t="shared" si="73"/>
        <v>2511.5088647619336</v>
      </c>
      <c r="V251" s="3">
        <f t="shared" si="66"/>
        <v>-2749.0658237867706</v>
      </c>
      <c r="W251" s="3">
        <f t="shared" si="67"/>
        <v>-0.1054684114741312</v>
      </c>
      <c r="X251" s="41">
        <f t="shared" si="82"/>
        <v>17</v>
      </c>
      <c r="Y251" s="41">
        <f t="shared" si="83"/>
        <v>30</v>
      </c>
      <c r="Z251" s="3">
        <f t="shared" si="76"/>
        <v>0.56666666666666665</v>
      </c>
      <c r="AA251" s="41">
        <f t="shared" si="77"/>
        <v>79.264214046822744</v>
      </c>
      <c r="AB251" s="41">
        <f t="shared" si="78"/>
        <v>20.735785953177256</v>
      </c>
      <c r="AC251" s="41">
        <f t="shared" si="79"/>
        <v>0</v>
      </c>
      <c r="AD251" s="20">
        <v>0.18</v>
      </c>
      <c r="AE251" s="50">
        <f t="shared" si="68"/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80"/>
        <v>0.11270553064275038</v>
      </c>
      <c r="P252" s="23">
        <f t="shared" si="81"/>
        <v>0.15353494487711136</v>
      </c>
      <c r="Q252" s="54">
        <f t="shared" si="69"/>
        <v>78.275508982232139</v>
      </c>
      <c r="R252" s="3">
        <f t="shared" si="70"/>
        <v>0.24800456100342078</v>
      </c>
      <c r="S252" s="3">
        <f t="shared" si="71"/>
        <v>-2739.0614588812905</v>
      </c>
      <c r="T252" s="26">
        <f t="shared" si="72"/>
        <v>0.16904987295102386</v>
      </c>
      <c r="U252" s="26">
        <f t="shared" si="73"/>
        <v>2674.6919448788863</v>
      </c>
      <c r="V252" s="3">
        <f t="shared" si="66"/>
        <v>-3040.3898616679821</v>
      </c>
      <c r="W252" s="3">
        <f t="shared" si="67"/>
        <v>-0.10928525845564774</v>
      </c>
      <c r="X252" s="41">
        <f t="shared" si="82"/>
        <v>17</v>
      </c>
      <c r="Y252" s="41">
        <f t="shared" si="83"/>
        <v>30</v>
      </c>
      <c r="Z252" s="3">
        <f t="shared" si="76"/>
        <v>0.56666666666666665</v>
      </c>
      <c r="AA252" s="41">
        <f t="shared" si="77"/>
        <v>79.264214046822744</v>
      </c>
      <c r="AB252" s="41">
        <f t="shared" si="78"/>
        <v>20.735785953177256</v>
      </c>
      <c r="AC252" s="41">
        <f t="shared" si="79"/>
        <v>0</v>
      </c>
      <c r="AD252" s="20">
        <v>0.18</v>
      </c>
      <c r="AE252" s="50">
        <f t="shared" si="68"/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80"/>
        <v>0.10602727672679278</v>
      </c>
      <c r="P253" s="23">
        <f t="shared" si="81"/>
        <v>0.14793864897204395</v>
      </c>
      <c r="Q253" s="54">
        <f t="shared" si="69"/>
        <v>77.847753771498944</v>
      </c>
      <c r="R253" s="3">
        <f t="shared" si="70"/>
        <v>0.28774401528266969</v>
      </c>
      <c r="S253" s="3">
        <f t="shared" si="71"/>
        <v>-2709.5404585938982</v>
      </c>
      <c r="T253" s="26">
        <f t="shared" si="72"/>
        <v>0.15903216937036019</v>
      </c>
      <c r="U253" s="26">
        <f t="shared" si="73"/>
        <v>2448.9675829259609</v>
      </c>
      <c r="V253" s="3">
        <f t="shared" si="66"/>
        <v>-2700.4721851818977</v>
      </c>
      <c r="W253" s="3">
        <f t="shared" si="67"/>
        <v>-0.12685595207085179</v>
      </c>
      <c r="X253" s="41">
        <f t="shared" si="82"/>
        <v>17</v>
      </c>
      <c r="Y253" s="41">
        <f t="shared" si="83"/>
        <v>30</v>
      </c>
      <c r="Z253" s="3">
        <f t="shared" si="76"/>
        <v>0.56666666666666665</v>
      </c>
      <c r="AA253" s="41">
        <f t="shared" si="77"/>
        <v>79.264214046822744</v>
      </c>
      <c r="AB253" s="41">
        <f t="shared" si="78"/>
        <v>20.735785953177256</v>
      </c>
      <c r="AC253" s="41">
        <f t="shared" si="79"/>
        <v>0</v>
      </c>
      <c r="AD253" s="20">
        <v>0.18</v>
      </c>
      <c r="AE253" s="50">
        <f t="shared" si="68"/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80"/>
        <v>0.12973163014180242</v>
      </c>
      <c r="P254" s="23">
        <f t="shared" si="81"/>
        <v>0.14322855116993619</v>
      </c>
      <c r="Q254" s="54">
        <f t="shared" si="69"/>
        <v>79.355631819159655</v>
      </c>
      <c r="R254" s="3">
        <f t="shared" si="70"/>
        <v>0.31186612576064909</v>
      </c>
      <c r="S254" s="3">
        <f t="shared" si="71"/>
        <v>-2431.0352971576226</v>
      </c>
      <c r="T254" s="26">
        <f t="shared" si="72"/>
        <v>0.19458604324134293</v>
      </c>
      <c r="U254" s="26">
        <f t="shared" si="73"/>
        <v>2267.1658518952686</v>
      </c>
      <c r="V254" s="3">
        <f t="shared" si="66"/>
        <v>-2705.6246203743603</v>
      </c>
      <c r="W254" s="3">
        <f t="shared" si="67"/>
        <v>-0.10583433818755217</v>
      </c>
      <c r="X254" s="41">
        <f t="shared" si="82"/>
        <v>18</v>
      </c>
      <c r="Y254" s="41">
        <f t="shared" si="83"/>
        <v>30</v>
      </c>
      <c r="Z254" s="3">
        <f t="shared" si="76"/>
        <v>0.6</v>
      </c>
      <c r="AA254" s="41">
        <f t="shared" si="77"/>
        <v>85.211267605633793</v>
      </c>
      <c r="AB254" s="41">
        <f t="shared" si="78"/>
        <v>11.267605633802818</v>
      </c>
      <c r="AC254" s="41">
        <f t="shared" si="79"/>
        <v>3.5211267605633805</v>
      </c>
      <c r="AD254" s="20">
        <v>0.68</v>
      </c>
      <c r="AE254" s="50">
        <f t="shared" si="68"/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80"/>
        <v>0.1407185628742515</v>
      </c>
      <c r="P255" s="23">
        <f t="shared" si="81"/>
        <v>0.12880120633324957</v>
      </c>
      <c r="Q255" s="54">
        <f t="shared" si="69"/>
        <v>80.044897580935881</v>
      </c>
      <c r="R255" s="3">
        <f t="shared" si="70"/>
        <v>0.37452686101334753</v>
      </c>
      <c r="S255" s="3">
        <f t="shared" si="71"/>
        <v>-2284.0336153161174</v>
      </c>
      <c r="T255" s="26">
        <f t="shared" si="72"/>
        <v>0.21106467909935758</v>
      </c>
      <c r="U255" s="26">
        <f t="shared" si="73"/>
        <v>2148.1734101324314</v>
      </c>
      <c r="V255" s="3">
        <f t="shared" si="66"/>
        <v>-2608.8600438629505</v>
      </c>
      <c r="W255" s="3">
        <f t="shared" si="67"/>
        <v>-9.5638413608940764E-2</v>
      </c>
      <c r="X255" s="41">
        <f t="shared" si="82"/>
        <v>18</v>
      </c>
      <c r="Y255" s="41">
        <f t="shared" si="83"/>
        <v>30</v>
      </c>
      <c r="Z255" s="3">
        <f t="shared" si="76"/>
        <v>0.6</v>
      </c>
      <c r="AA255" s="41">
        <f t="shared" si="77"/>
        <v>85.211267605633793</v>
      </c>
      <c r="AB255" s="41">
        <f t="shared" si="78"/>
        <v>11.267605633802818</v>
      </c>
      <c r="AC255" s="41">
        <f t="shared" si="79"/>
        <v>3.5211267605633805</v>
      </c>
      <c r="AD255" s="20">
        <v>0.68</v>
      </c>
      <c r="AE255" s="50">
        <f t="shared" si="68"/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80"/>
        <v>0.16898037338439445</v>
      </c>
      <c r="P256" s="23">
        <f t="shared" si="81"/>
        <v>0.13295914056370331</v>
      </c>
      <c r="Q256" s="54">
        <f t="shared" si="69"/>
        <v>81.791220395858772</v>
      </c>
      <c r="R256" s="3">
        <f t="shared" si="70"/>
        <v>0.41654374889374007</v>
      </c>
      <c r="S256" s="3">
        <f t="shared" si="71"/>
        <v>-2345.9797059763505</v>
      </c>
      <c r="T256" s="26">
        <f t="shared" si="72"/>
        <v>0.25345539400466705</v>
      </c>
      <c r="U256" s="26">
        <f t="shared" si="73"/>
        <v>2234.5336326749607</v>
      </c>
      <c r="V256" s="3">
        <f t="shared" si="66"/>
        <v>-2881.9624760924075</v>
      </c>
      <c r="W256" s="3">
        <f t="shared" si="67"/>
        <v>-9.5388034821263193E-2</v>
      </c>
      <c r="X256" s="41">
        <f t="shared" si="82"/>
        <v>18</v>
      </c>
      <c r="Y256" s="41">
        <f t="shared" si="83"/>
        <v>30</v>
      </c>
      <c r="Z256" s="3">
        <f t="shared" si="76"/>
        <v>0.6</v>
      </c>
      <c r="AA256" s="41">
        <f t="shared" si="77"/>
        <v>85.211267605633793</v>
      </c>
      <c r="AB256" s="41">
        <f t="shared" si="78"/>
        <v>11.267605633802818</v>
      </c>
      <c r="AC256" s="41">
        <f t="shared" si="79"/>
        <v>3.5211267605633805</v>
      </c>
      <c r="AD256" s="20">
        <v>0.68</v>
      </c>
      <c r="AE256" s="50">
        <f t="shared" si="68"/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84">(L257-H257)/(L257+H257)</f>
        <v>0.14743435316791134</v>
      </c>
      <c r="P257" s="23">
        <f t="shared" ref="P257:P280" si="85">((M257+H257)-(L257+F257))/((M257+H257)+(L257+F257))</f>
        <v>0.12656634090772828</v>
      </c>
      <c r="Q257" s="54">
        <f t="shared" si="69"/>
        <v>80.463305498090961</v>
      </c>
      <c r="R257" s="3">
        <f t="shared" si="70"/>
        <v>0.43156335942458218</v>
      </c>
      <c r="S257" s="3">
        <f t="shared" si="71"/>
        <v>-2450.5068114091105</v>
      </c>
      <c r="T257" s="26">
        <f t="shared" si="72"/>
        <v>0.22113821138211381</v>
      </c>
      <c r="U257" s="26">
        <f t="shared" si="73"/>
        <v>2224.3975214276188</v>
      </c>
      <c r="V257" s="3">
        <f t="shared" si="66"/>
        <v>-2742.4577312196911</v>
      </c>
      <c r="W257" s="3">
        <f t="shared" si="67"/>
        <v>-0.10292871268481024</v>
      </c>
      <c r="X257" s="41">
        <f t="shared" si="82"/>
        <v>18</v>
      </c>
      <c r="Y257" s="41">
        <f t="shared" si="83"/>
        <v>30</v>
      </c>
      <c r="Z257" s="3">
        <f t="shared" si="76"/>
        <v>0.6</v>
      </c>
      <c r="AA257" s="41">
        <f t="shared" si="77"/>
        <v>85.211267605633793</v>
      </c>
      <c r="AB257" s="41">
        <f t="shared" si="78"/>
        <v>11.267605633802818</v>
      </c>
      <c r="AC257" s="41">
        <f t="shared" si="79"/>
        <v>3.5211267605633805</v>
      </c>
      <c r="AD257" s="20">
        <v>0.68</v>
      </c>
      <c r="AE257" s="50">
        <f t="shared" si="68"/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84"/>
        <v>9.9606962380685005E-2</v>
      </c>
      <c r="P258" s="23">
        <f t="shared" si="85"/>
        <v>0.15197826456104602</v>
      </c>
      <c r="Q258" s="54">
        <f t="shared" si="69"/>
        <v>77.434292298740942</v>
      </c>
      <c r="R258" s="3">
        <f t="shared" si="70"/>
        <v>0.23370395742214262</v>
      </c>
      <c r="S258" s="3">
        <f t="shared" si="71"/>
        <v>-2315.5759064557337</v>
      </c>
      <c r="T258" s="26">
        <f t="shared" si="72"/>
        <v>0.14940205490988714</v>
      </c>
      <c r="U258" s="26">
        <f t="shared" si="73"/>
        <v>2375.8342862151717</v>
      </c>
      <c r="V258" s="3">
        <f t="shared" ref="V258:V280" si="86">(L258*(1-H258)*(L258-H258))^(1/3)</f>
        <v>-2591.5777775909319</v>
      </c>
      <c r="W258" s="3">
        <f t="shared" ref="W258:W280" si="87">(L258-M258)/(L258+M258)</f>
        <v>-0.11488746271354967</v>
      </c>
      <c r="X258" s="41">
        <f t="shared" si="82"/>
        <v>16</v>
      </c>
      <c r="Y258" s="41">
        <f t="shared" si="83"/>
        <v>30</v>
      </c>
      <c r="Z258" s="3">
        <f t="shared" si="76"/>
        <v>0.53333333333333333</v>
      </c>
      <c r="AA258" s="41">
        <f t="shared" si="77"/>
        <v>70.754716981132077</v>
      </c>
      <c r="AB258" s="41">
        <f t="shared" si="78"/>
        <v>24.056603773584907</v>
      </c>
      <c r="AC258" s="41">
        <f t="shared" si="79"/>
        <v>5.1886792452830202</v>
      </c>
      <c r="AD258" s="20">
        <v>0.21</v>
      </c>
      <c r="AE258" s="50">
        <f t="shared" ref="AE258:AE280" si="88">INDEX($AP$2:$AP$94,MATCH($A258,$AO$2:$AO$94,0))</f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84"/>
        <v>0.10921954455007739</v>
      </c>
      <c r="P259" s="23">
        <f t="shared" si="85"/>
        <v>0.12526658435290156</v>
      </c>
      <c r="Q259" s="54">
        <f t="shared" ref="Q259:Q280" si="89">100*SQRT(O259+0.5)</f>
        <v>78.052517227189895</v>
      </c>
      <c r="R259" s="3">
        <f t="shared" ref="R259:R280" si="90">2.5*((L259 - H259) / (L259 + 6*H259 -7.5*F259 +1))</f>
        <v>0.29503105590062112</v>
      </c>
      <c r="S259" s="3">
        <f t="shared" ref="S259:S280" si="91">(2*(M259-H259)/(M259+H259+1))-(N259/2)</f>
        <v>-2432.6076201875126</v>
      </c>
      <c r="T259" s="26">
        <f t="shared" ref="T259:T280" si="92">(L259 - H259)*1.5 / (L259 + H259 + 0.5)</f>
        <v>0.16382026197977118</v>
      </c>
      <c r="U259" s="26">
        <f t="shared" ref="U259:U280" si="93">(SQRT((H259*H259)+(G259*G259)+(L259*L259)))/3</f>
        <v>2444.482540107188</v>
      </c>
      <c r="V259" s="3">
        <f t="shared" si="86"/>
        <v>-2712.8774096192587</v>
      </c>
      <c r="W259" s="3">
        <f t="shared" si="87"/>
        <v>-8.8894942340869879E-2</v>
      </c>
      <c r="X259" s="41">
        <f t="shared" si="82"/>
        <v>16</v>
      </c>
      <c r="Y259" s="41">
        <f t="shared" si="83"/>
        <v>30</v>
      </c>
      <c r="Z259" s="3">
        <f t="shared" si="76"/>
        <v>0.53333333333333333</v>
      </c>
      <c r="AA259" s="41">
        <f t="shared" si="77"/>
        <v>70.754716981132077</v>
      </c>
      <c r="AB259" s="41">
        <f t="shared" si="78"/>
        <v>24.056603773584907</v>
      </c>
      <c r="AC259" s="41">
        <f t="shared" si="79"/>
        <v>5.1886792452830202</v>
      </c>
      <c r="AD259" s="20">
        <v>0.21</v>
      </c>
      <c r="AE259" s="50">
        <f t="shared" si="88"/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84"/>
        <v>0.12752254186346071</v>
      </c>
      <c r="P260" s="23">
        <f t="shared" si="85"/>
        <v>0.12640664263083143</v>
      </c>
      <c r="Q260" s="54">
        <f t="shared" si="89"/>
        <v>79.216320405801525</v>
      </c>
      <c r="R260" s="3">
        <f t="shared" si="90"/>
        <v>0.32792315336204036</v>
      </c>
      <c r="S260" s="3">
        <f t="shared" si="91"/>
        <v>-2502.5767626806323</v>
      </c>
      <c r="T260" s="26">
        <f t="shared" si="92"/>
        <v>0.19127354693286105</v>
      </c>
      <c r="U260" s="26">
        <f t="shared" si="93"/>
        <v>2513.650046357996</v>
      </c>
      <c r="V260" s="3">
        <f t="shared" si="86"/>
        <v>-2937.6225511159141</v>
      </c>
      <c r="W260" s="3">
        <f t="shared" si="87"/>
        <v>-8.6449817359540784E-2</v>
      </c>
      <c r="X260" s="41">
        <f t="shared" si="82"/>
        <v>16</v>
      </c>
      <c r="Y260" s="41">
        <f t="shared" si="83"/>
        <v>30</v>
      </c>
      <c r="Z260" s="3">
        <f t="shared" si="76"/>
        <v>0.53333333333333333</v>
      </c>
      <c r="AA260" s="41">
        <f t="shared" si="77"/>
        <v>70.754716981132077</v>
      </c>
      <c r="AB260" s="41">
        <f t="shared" si="78"/>
        <v>24.056603773584907</v>
      </c>
      <c r="AC260" s="41">
        <f t="shared" si="79"/>
        <v>5.1886792452830202</v>
      </c>
      <c r="AD260" s="20">
        <v>0.21</v>
      </c>
      <c r="AE260" s="50">
        <f t="shared" si="88"/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84"/>
        <v>0.12519150798861894</v>
      </c>
      <c r="P261" s="23">
        <f t="shared" si="85"/>
        <v>0.13114843197999893</v>
      </c>
      <c r="Q261" s="54">
        <f t="shared" si="89"/>
        <v>79.06905260521458</v>
      </c>
      <c r="R261" s="3">
        <f t="shared" si="90"/>
        <v>0.36979570726661498</v>
      </c>
      <c r="S261" s="3">
        <f t="shared" si="91"/>
        <v>-2638.0364658403</v>
      </c>
      <c r="T261" s="26">
        <f t="shared" si="92"/>
        <v>0.18777698747059146</v>
      </c>
      <c r="U261" s="26">
        <f t="shared" si="93"/>
        <v>2468.2768393264873</v>
      </c>
      <c r="V261" s="3">
        <f t="shared" si="86"/>
        <v>-2864.3958507910284</v>
      </c>
      <c r="W261" s="3">
        <f t="shared" si="87"/>
        <v>-0.10978354978354979</v>
      </c>
      <c r="X261" s="41">
        <f t="shared" si="82"/>
        <v>16</v>
      </c>
      <c r="Y261" s="41">
        <f t="shared" si="83"/>
        <v>30</v>
      </c>
      <c r="Z261" s="3">
        <f t="shared" si="76"/>
        <v>0.53333333333333333</v>
      </c>
      <c r="AA261" s="41">
        <f t="shared" si="77"/>
        <v>70.754716981132077</v>
      </c>
      <c r="AB261" s="41">
        <f t="shared" si="78"/>
        <v>24.056603773584907</v>
      </c>
      <c r="AC261" s="41">
        <f t="shared" si="79"/>
        <v>5.1886792452830202</v>
      </c>
      <c r="AD261" s="20">
        <v>0.21</v>
      </c>
      <c r="AE261" s="50">
        <f t="shared" si="88"/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84"/>
        <v>0.12700158904779366</v>
      </c>
      <c r="P262" s="23">
        <f t="shared" si="85"/>
        <v>0.13579783574154</v>
      </c>
      <c r="Q262" s="54">
        <f t="shared" si="89"/>
        <v>79.183431919044381</v>
      </c>
      <c r="R262" s="3">
        <f t="shared" si="90"/>
        <v>0.29510338559418314</v>
      </c>
      <c r="S262" s="3">
        <f t="shared" si="91"/>
        <v>-2221.0733480176214</v>
      </c>
      <c r="T262" s="26">
        <f t="shared" si="92"/>
        <v>0.19049074130660637</v>
      </c>
      <c r="U262" s="26">
        <f t="shared" si="93"/>
        <v>2170.7229210564851</v>
      </c>
      <c r="V262" s="3">
        <f t="shared" si="86"/>
        <v>-2576.2908813324525</v>
      </c>
      <c r="W262" s="3">
        <f t="shared" si="87"/>
        <v>-8.8752717928444358E-2</v>
      </c>
      <c r="X262" s="41">
        <f t="shared" si="82"/>
        <v>17</v>
      </c>
      <c r="Y262" s="41">
        <f t="shared" si="83"/>
        <v>30</v>
      </c>
      <c r="Z262" s="3">
        <f t="shared" si="76"/>
        <v>0.56666666666666665</v>
      </c>
      <c r="AA262" s="41">
        <f t="shared" si="77"/>
        <v>70.445344129554655</v>
      </c>
      <c r="AB262" s="41">
        <f t="shared" si="78"/>
        <v>23.076923076923073</v>
      </c>
      <c r="AC262" s="41">
        <f t="shared" si="79"/>
        <v>6.4777327935222671</v>
      </c>
      <c r="AD262" s="20">
        <v>0.87</v>
      </c>
      <c r="AE262" s="50">
        <f t="shared" si="88"/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84"/>
        <v>0.15920275590551181</v>
      </c>
      <c r="P263" s="23">
        <f t="shared" si="85"/>
        <v>0.1092903063153914</v>
      </c>
      <c r="Q263" s="54">
        <f t="shared" si="89"/>
        <v>81.191302237709664</v>
      </c>
      <c r="R263" s="3">
        <f t="shared" si="90"/>
        <v>0.42839171025624045</v>
      </c>
      <c r="S263" s="3">
        <f t="shared" si="91"/>
        <v>-2136.0532325872059</v>
      </c>
      <c r="T263" s="26">
        <f t="shared" si="92"/>
        <v>0.23878944454696438</v>
      </c>
      <c r="U263" s="26">
        <f t="shared" si="93"/>
        <v>2175.5082675600711</v>
      </c>
      <c r="V263" s="3">
        <f t="shared" si="86"/>
        <v>-2751.1973692260276</v>
      </c>
      <c r="W263" s="3">
        <f t="shared" si="87"/>
        <v>-6.6574202496532592E-2</v>
      </c>
      <c r="X263" s="41">
        <f t="shared" si="82"/>
        <v>17</v>
      </c>
      <c r="Y263" s="41">
        <f t="shared" si="83"/>
        <v>30</v>
      </c>
      <c r="Z263" s="3">
        <f t="shared" si="76"/>
        <v>0.56666666666666665</v>
      </c>
      <c r="AA263" s="41">
        <f t="shared" si="77"/>
        <v>70.445344129554655</v>
      </c>
      <c r="AB263" s="41">
        <f t="shared" si="78"/>
        <v>23.076923076923073</v>
      </c>
      <c r="AC263" s="41">
        <f t="shared" si="79"/>
        <v>6.4777327935222671</v>
      </c>
      <c r="AD263" s="20">
        <v>0.87</v>
      </c>
      <c r="AE263" s="50">
        <f t="shared" si="88"/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84"/>
        <v>0.15135673388100573</v>
      </c>
      <c r="P264" s="5">
        <f t="shared" si="85"/>
        <v>0.12838005457702803</v>
      </c>
      <c r="Q264" s="54">
        <f t="shared" si="89"/>
        <v>80.706674685617287</v>
      </c>
      <c r="R264" s="3">
        <f t="shared" si="90"/>
        <v>0.4302901627742392</v>
      </c>
      <c r="S264" s="3">
        <f t="shared" si="91"/>
        <v>-2367.999010771598</v>
      </c>
      <c r="T264" s="26">
        <f t="shared" si="92"/>
        <v>0.22702097205799987</v>
      </c>
      <c r="U264" s="26">
        <f t="shared" si="93"/>
        <v>2156.2490579708087</v>
      </c>
      <c r="V264" s="3">
        <f t="shared" si="86"/>
        <v>-2676.1778142237372</v>
      </c>
      <c r="W264" s="3">
        <f t="shared" si="87"/>
        <v>-0.10307379036167943</v>
      </c>
      <c r="X264" s="41">
        <f t="shared" si="82"/>
        <v>17</v>
      </c>
      <c r="Y264" s="41">
        <f t="shared" si="83"/>
        <v>30</v>
      </c>
      <c r="Z264" s="3">
        <f t="shared" si="76"/>
        <v>0.56666666666666665</v>
      </c>
      <c r="AA264" s="41">
        <f t="shared" si="77"/>
        <v>70.445344129554655</v>
      </c>
      <c r="AB264" s="41">
        <f t="shared" si="78"/>
        <v>23.076923076923073</v>
      </c>
      <c r="AC264" s="41">
        <f t="shared" si="79"/>
        <v>6.4777327935222671</v>
      </c>
      <c r="AD264" s="20">
        <v>0.87</v>
      </c>
      <c r="AE264" s="50">
        <f t="shared" si="88"/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84"/>
        <v>0.1222308288148722</v>
      </c>
      <c r="P265" s="5">
        <f t="shared" si="85"/>
        <v>0.13978663319736429</v>
      </c>
      <c r="Q265" s="54">
        <f t="shared" si="89"/>
        <v>78.881609315154833</v>
      </c>
      <c r="R265" s="3">
        <f t="shared" si="90"/>
        <v>0.2960156074135214</v>
      </c>
      <c r="S265" s="3">
        <f t="shared" si="91"/>
        <v>-1921.0598678777869</v>
      </c>
      <c r="T265" s="26">
        <f t="shared" si="92"/>
        <v>0.18333204244442725</v>
      </c>
      <c r="U265" s="26">
        <f t="shared" si="93"/>
        <v>1715.1693793908519</v>
      </c>
      <c r="V265" s="3">
        <f t="shared" si="86"/>
        <v>-2007.7342732869952</v>
      </c>
      <c r="W265" s="3">
        <f t="shared" si="87"/>
        <v>-0.10057114477278371</v>
      </c>
      <c r="X265" s="41">
        <f t="shared" si="82"/>
        <v>21</v>
      </c>
      <c r="Y265" s="41">
        <f t="shared" si="83"/>
        <v>30</v>
      </c>
      <c r="Z265" s="3">
        <f t="shared" si="76"/>
        <v>0.7</v>
      </c>
      <c r="AA265" s="41">
        <f t="shared" si="77"/>
        <v>93.1899641577061</v>
      </c>
      <c r="AB265" s="41">
        <f t="shared" si="78"/>
        <v>0</v>
      </c>
      <c r="AC265" s="41">
        <f t="shared" si="79"/>
        <v>6.8100358422939076</v>
      </c>
      <c r="AD265" s="20">
        <v>2.61</v>
      </c>
      <c r="AE265" s="50">
        <f t="shared" si="88"/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84"/>
        <v>9.8162555868233733E-2</v>
      </c>
      <c r="P266" s="5">
        <f t="shared" si="85"/>
        <v>0.13079456218863464</v>
      </c>
      <c r="Q266" s="54">
        <f t="shared" si="89"/>
        <v>77.340969470794306</v>
      </c>
      <c r="R266" s="3">
        <f t="shared" si="90"/>
        <v>0.24970523833585986</v>
      </c>
      <c r="S266" s="3">
        <f t="shared" si="91"/>
        <v>-1781.6272958040913</v>
      </c>
      <c r="T266" s="26">
        <f t="shared" si="92"/>
        <v>0.14723164776959363</v>
      </c>
      <c r="U266" s="26">
        <f t="shared" si="93"/>
        <v>1617.3996276602622</v>
      </c>
      <c r="V266" s="3">
        <f t="shared" si="86"/>
        <v>-1749.6422956512279</v>
      </c>
      <c r="W266" s="3">
        <f t="shared" si="87"/>
        <v>-8.9861435039100018E-2</v>
      </c>
      <c r="X266" s="41">
        <f t="shared" si="82"/>
        <v>21</v>
      </c>
      <c r="Y266" s="41">
        <f t="shared" si="83"/>
        <v>30</v>
      </c>
      <c r="Z266" s="3">
        <f t="shared" si="76"/>
        <v>0.7</v>
      </c>
      <c r="AA266" s="41">
        <f t="shared" si="77"/>
        <v>93.1899641577061</v>
      </c>
      <c r="AB266" s="41">
        <f t="shared" si="78"/>
        <v>0</v>
      </c>
      <c r="AC266" s="41">
        <f t="shared" si="79"/>
        <v>6.8100358422939076</v>
      </c>
      <c r="AD266" s="20">
        <v>2.61</v>
      </c>
      <c r="AE266" s="50">
        <f t="shared" si="88"/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84"/>
        <v>0.10842627013630732</v>
      </c>
      <c r="P267" s="5">
        <f t="shared" si="85"/>
        <v>0.12096144841579523</v>
      </c>
      <c r="Q267" s="54">
        <f t="shared" si="89"/>
        <v>78.001683964918826</v>
      </c>
      <c r="R267" s="3">
        <f t="shared" si="90"/>
        <v>0.32157295112091144</v>
      </c>
      <c r="S267" s="3">
        <f t="shared" si="91"/>
        <v>-1934.6029514130587</v>
      </c>
      <c r="T267" s="26">
        <f t="shared" si="92"/>
        <v>0.16262681019128011</v>
      </c>
      <c r="U267" s="26">
        <f t="shared" si="93"/>
        <v>1740.2178663093373</v>
      </c>
      <c r="V267" s="3">
        <f t="shared" si="86"/>
        <v>-1931.4912544096699</v>
      </c>
      <c r="W267" s="3">
        <f t="shared" si="87"/>
        <v>-9.2108601877696011E-2</v>
      </c>
      <c r="X267" s="41">
        <f t="shared" si="82"/>
        <v>21</v>
      </c>
      <c r="Y267" s="41">
        <f t="shared" si="83"/>
        <v>30</v>
      </c>
      <c r="Z267" s="3">
        <f t="shared" si="76"/>
        <v>0.7</v>
      </c>
      <c r="AA267" s="41">
        <f t="shared" si="77"/>
        <v>93.1899641577061</v>
      </c>
      <c r="AB267" s="41">
        <f t="shared" si="78"/>
        <v>0</v>
      </c>
      <c r="AC267" s="41">
        <f t="shared" si="79"/>
        <v>6.8100358422939076</v>
      </c>
      <c r="AD267" s="20">
        <v>2.61</v>
      </c>
      <c r="AE267" s="50">
        <f t="shared" si="88"/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84"/>
        <v>0.14789603960396039</v>
      </c>
      <c r="P268" s="5">
        <f t="shared" si="85"/>
        <v>0.12298017989333758</v>
      </c>
      <c r="Q268" s="54">
        <f t="shared" si="89"/>
        <v>80.491989638967198</v>
      </c>
      <c r="R268" s="3">
        <f t="shared" si="90"/>
        <v>0.35446792732665927</v>
      </c>
      <c r="S268" s="3">
        <f t="shared" si="91"/>
        <v>-1873.0617292700213</v>
      </c>
      <c r="T268" s="26">
        <f t="shared" si="92"/>
        <v>0.22182690076572048</v>
      </c>
      <c r="U268" s="26">
        <f t="shared" si="93"/>
        <v>1711.746898476654</v>
      </c>
      <c r="V268" s="3">
        <f t="shared" si="86"/>
        <v>-2137.3681711613472</v>
      </c>
      <c r="W268" s="3">
        <f t="shared" si="87"/>
        <v>-7.365792759051186E-2</v>
      </c>
      <c r="X268" s="41">
        <f t="shared" si="82"/>
        <v>18</v>
      </c>
      <c r="Y268" s="41">
        <f t="shared" si="83"/>
        <v>30</v>
      </c>
      <c r="Z268" s="3">
        <f t="shared" si="76"/>
        <v>0.6</v>
      </c>
      <c r="AA268" s="41">
        <f t="shared" si="77"/>
        <v>100</v>
      </c>
      <c r="AB268" s="41">
        <f t="shared" si="78"/>
        <v>0</v>
      </c>
      <c r="AC268" s="41">
        <f t="shared" si="79"/>
        <v>0</v>
      </c>
      <c r="AD268" s="20">
        <v>2.37</v>
      </c>
      <c r="AE268" s="50">
        <f t="shared" si="88"/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84"/>
        <v>0.10628263432710124</v>
      </c>
      <c r="P269" s="5">
        <f t="shared" si="85"/>
        <v>0.12386706948640483</v>
      </c>
      <c r="Q269" s="54">
        <f t="shared" si="89"/>
        <v>77.864153133974384</v>
      </c>
      <c r="R269" s="3">
        <f t="shared" si="90"/>
        <v>0.27337319123126247</v>
      </c>
      <c r="S269" s="3">
        <f t="shared" si="91"/>
        <v>-1749.1301643372753</v>
      </c>
      <c r="T269" s="26">
        <f t="shared" si="92"/>
        <v>0.15941052631578947</v>
      </c>
      <c r="U269" s="26">
        <f t="shared" si="93"/>
        <v>1588.8652134988249</v>
      </c>
      <c r="V269" s="3">
        <f t="shared" si="86"/>
        <v>-1764.6910204479093</v>
      </c>
      <c r="W269" s="3">
        <f t="shared" si="87"/>
        <v>-8.0240862624282316E-2</v>
      </c>
      <c r="X269" s="41">
        <f t="shared" si="82"/>
        <v>18</v>
      </c>
      <c r="Y269" s="41">
        <f t="shared" si="83"/>
        <v>30</v>
      </c>
      <c r="Z269" s="3">
        <f t="shared" si="76"/>
        <v>0.6</v>
      </c>
      <c r="AA269" s="41">
        <f t="shared" si="77"/>
        <v>100</v>
      </c>
      <c r="AB269" s="41">
        <f t="shared" si="78"/>
        <v>0</v>
      </c>
      <c r="AC269" s="41">
        <f t="shared" si="79"/>
        <v>0</v>
      </c>
      <c r="AD269" s="20">
        <v>2.37</v>
      </c>
      <c r="AE269" s="50">
        <f t="shared" si="88"/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84"/>
        <v>0.12452948557089084</v>
      </c>
      <c r="P270" s="5">
        <f t="shared" si="85"/>
        <v>0.11249802496444936</v>
      </c>
      <c r="Q270" s="54">
        <f t="shared" si="89"/>
        <v>79.027177956124106</v>
      </c>
      <c r="R270" s="3">
        <f t="shared" si="90"/>
        <v>0.38982717989002358</v>
      </c>
      <c r="S270" s="3">
        <f t="shared" si="91"/>
        <v>-1900.5856290826471</v>
      </c>
      <c r="T270" s="26">
        <f t="shared" si="92"/>
        <v>0.18677958127499411</v>
      </c>
      <c r="U270" s="26">
        <f t="shared" si="93"/>
        <v>1715.5701999950661</v>
      </c>
      <c r="V270" s="3">
        <f t="shared" si="86"/>
        <v>-1995.1304115099701</v>
      </c>
      <c r="W270" s="3">
        <f t="shared" si="87"/>
        <v>-8.4875558391831529E-2</v>
      </c>
      <c r="X270" s="41">
        <f t="shared" si="82"/>
        <v>18</v>
      </c>
      <c r="Y270" s="41">
        <f t="shared" si="83"/>
        <v>30</v>
      </c>
      <c r="Z270" s="3">
        <f t="shared" si="76"/>
        <v>0.6</v>
      </c>
      <c r="AA270" s="41">
        <f t="shared" si="77"/>
        <v>100</v>
      </c>
      <c r="AB270" s="41">
        <f t="shared" si="78"/>
        <v>0</v>
      </c>
      <c r="AC270" s="41">
        <f t="shared" si="79"/>
        <v>0</v>
      </c>
      <c r="AD270" s="20">
        <v>2.37</v>
      </c>
      <c r="AE270" s="50">
        <f t="shared" si="88"/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84"/>
        <v>0.14101758793969849</v>
      </c>
      <c r="P271" s="5">
        <f t="shared" si="85"/>
        <v>0.12180159819194447</v>
      </c>
      <c r="Q271" s="54">
        <f t="shared" si="89"/>
        <v>80.063573985908121</v>
      </c>
      <c r="R271" s="3">
        <f t="shared" si="90"/>
        <v>0.34583686359084959</v>
      </c>
      <c r="S271" s="3">
        <f t="shared" si="91"/>
        <v>-1849.0743884892086</v>
      </c>
      <c r="T271" s="26">
        <f t="shared" si="92"/>
        <v>0.2115097746722148</v>
      </c>
      <c r="U271" s="26">
        <f t="shared" si="93"/>
        <v>1686.350530320168</v>
      </c>
      <c r="V271" s="3">
        <f t="shared" si="86"/>
        <v>-2073.8630869473673</v>
      </c>
      <c r="W271" s="3">
        <f t="shared" si="87"/>
        <v>-7.4041034790365751E-2</v>
      </c>
      <c r="X271" s="41">
        <f t="shared" si="82"/>
        <v>21</v>
      </c>
      <c r="Y271" s="41">
        <f t="shared" si="83"/>
        <v>30</v>
      </c>
      <c r="Z271" s="3">
        <f t="shared" si="76"/>
        <v>0.7</v>
      </c>
      <c r="AA271" s="41">
        <f t="shared" si="77"/>
        <v>93.582887700534755</v>
      </c>
      <c r="AB271" s="41">
        <f t="shared" si="78"/>
        <v>0</v>
      </c>
      <c r="AC271" s="41">
        <f t="shared" si="79"/>
        <v>6.4171122994652396</v>
      </c>
      <c r="AD271" s="20">
        <v>3.68</v>
      </c>
      <c r="AE271" s="50">
        <f t="shared" si="88"/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84"/>
        <v>0.12565262791507134</v>
      </c>
      <c r="P272" s="5">
        <f t="shared" si="85"/>
        <v>0.12113720642768851</v>
      </c>
      <c r="Q272" s="54">
        <f t="shared" si="89"/>
        <v>79.098206548256925</v>
      </c>
      <c r="R272" s="3">
        <f t="shared" si="90"/>
        <v>0.34482758620689657</v>
      </c>
      <c r="S272" s="3">
        <f t="shared" si="91"/>
        <v>-1738.5826771653544</v>
      </c>
      <c r="T272" s="26">
        <f t="shared" si="92"/>
        <v>0.18846254241712346</v>
      </c>
      <c r="U272" s="26">
        <f t="shared" si="93"/>
        <v>1532.8029517484918</v>
      </c>
      <c r="V272" s="3">
        <f t="shared" si="86"/>
        <v>-1803.1892459461772</v>
      </c>
      <c r="W272" s="3">
        <f t="shared" si="87"/>
        <v>-8.5277895630038181E-2</v>
      </c>
      <c r="X272" s="41">
        <f t="shared" si="82"/>
        <v>21</v>
      </c>
      <c r="Y272" s="41">
        <f t="shared" si="83"/>
        <v>30</v>
      </c>
      <c r="Z272" s="3">
        <f t="shared" si="76"/>
        <v>0.7</v>
      </c>
      <c r="AA272" s="41">
        <f t="shared" si="77"/>
        <v>93.582887700534755</v>
      </c>
      <c r="AB272" s="41">
        <f t="shared" si="78"/>
        <v>0</v>
      </c>
      <c r="AC272" s="41">
        <f t="shared" si="79"/>
        <v>6.4171122994652396</v>
      </c>
      <c r="AD272" s="20">
        <v>3.68</v>
      </c>
      <c r="AE272" s="50">
        <f t="shared" si="88"/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84"/>
        <v>0.11883513386566463</v>
      </c>
      <c r="P273" s="5">
        <f t="shared" si="85"/>
        <v>0.12120973458297235</v>
      </c>
      <c r="Q273" s="54">
        <f t="shared" si="89"/>
        <v>78.666074890365834</v>
      </c>
      <c r="R273" s="3">
        <f t="shared" si="90"/>
        <v>0.3505449842970626</v>
      </c>
      <c r="S273" s="3">
        <f t="shared" si="91"/>
        <v>-1937.5814018822869</v>
      </c>
      <c r="T273" s="26">
        <f t="shared" si="92"/>
        <v>0.17823874755381605</v>
      </c>
      <c r="U273" s="26">
        <f t="shared" si="93"/>
        <v>1716.8062726405033</v>
      </c>
      <c r="V273" s="3">
        <f t="shared" si="86"/>
        <v>-1968.5578175034645</v>
      </c>
      <c r="W273" s="3">
        <f t="shared" si="87"/>
        <v>-9.2801828107147391E-2</v>
      </c>
      <c r="X273" s="41">
        <f t="shared" si="82"/>
        <v>21</v>
      </c>
      <c r="Y273" s="41">
        <f t="shared" si="83"/>
        <v>30</v>
      </c>
      <c r="Z273" s="3">
        <f t="shared" si="76"/>
        <v>0.7</v>
      </c>
      <c r="AA273" s="41">
        <f t="shared" si="77"/>
        <v>93.582887700534755</v>
      </c>
      <c r="AB273" s="41">
        <f t="shared" si="78"/>
        <v>0</v>
      </c>
      <c r="AC273" s="41">
        <f t="shared" si="79"/>
        <v>6.4171122994652396</v>
      </c>
      <c r="AD273" s="20">
        <v>3.68</v>
      </c>
      <c r="AE273" s="50">
        <f t="shared" si="88"/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84"/>
        <v>0.13608374384236452</v>
      </c>
      <c r="P274" s="5">
        <f t="shared" si="85"/>
        <v>0.12748187834856603</v>
      </c>
      <c r="Q274" s="54">
        <f t="shared" si="89"/>
        <v>79.754858400122842</v>
      </c>
      <c r="R274" s="3">
        <f t="shared" si="90"/>
        <v>0.33111094464004792</v>
      </c>
      <c r="S274" s="3">
        <f t="shared" si="91"/>
        <v>-1894.5687534935719</v>
      </c>
      <c r="T274" s="26">
        <f t="shared" si="92"/>
        <v>0.20410990533364118</v>
      </c>
      <c r="U274" s="26">
        <f t="shared" si="93"/>
        <v>1718.9407914307124</v>
      </c>
      <c r="V274" s="3">
        <f t="shared" si="86"/>
        <v>-2091.5608251779054</v>
      </c>
      <c r="W274" s="3">
        <f t="shared" si="87"/>
        <v>-8.1975370070904344E-2</v>
      </c>
      <c r="X274" s="41">
        <f t="shared" si="82"/>
        <v>18</v>
      </c>
      <c r="Y274" s="41">
        <f t="shared" si="83"/>
        <v>30</v>
      </c>
      <c r="Z274" s="3">
        <f t="shared" si="76"/>
        <v>0.6</v>
      </c>
      <c r="AA274" s="41">
        <f t="shared" si="77"/>
        <v>95.358649789029542</v>
      </c>
      <c r="AB274" s="41">
        <f t="shared" si="78"/>
        <v>0</v>
      </c>
      <c r="AC274" s="41">
        <f t="shared" si="79"/>
        <v>4.6413502109704634</v>
      </c>
      <c r="AD274" s="20">
        <v>3.22</v>
      </c>
      <c r="AE274" s="50">
        <f t="shared" si="88"/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84"/>
        <v>0.10816005591473003</v>
      </c>
      <c r="P275" s="5">
        <f t="shared" si="85"/>
        <v>0.13020558777016342</v>
      </c>
      <c r="Q275" s="54">
        <f t="shared" si="89"/>
        <v>77.984617452080258</v>
      </c>
      <c r="R275" s="3">
        <f t="shared" si="90"/>
        <v>0.3009822036370709</v>
      </c>
      <c r="S275" s="3">
        <f t="shared" si="91"/>
        <v>-1715.5871288667806</v>
      </c>
      <c r="T275" s="26">
        <f t="shared" si="92"/>
        <v>0.16222591071896567</v>
      </c>
      <c r="U275" s="26">
        <f t="shared" si="93"/>
        <v>1533.9692159738916</v>
      </c>
      <c r="V275" s="3">
        <f t="shared" si="86"/>
        <v>-1710.7995074644534</v>
      </c>
      <c r="W275" s="3">
        <f t="shared" si="87"/>
        <v>-0.10055311303361225</v>
      </c>
      <c r="X275" s="41">
        <f t="shared" si="82"/>
        <v>18</v>
      </c>
      <c r="Y275" s="41">
        <f t="shared" si="83"/>
        <v>30</v>
      </c>
      <c r="Z275" s="3">
        <f t="shared" si="76"/>
        <v>0.6</v>
      </c>
      <c r="AA275" s="41">
        <f t="shared" si="77"/>
        <v>95.358649789029542</v>
      </c>
      <c r="AB275" s="41">
        <f t="shared" si="78"/>
        <v>0</v>
      </c>
      <c r="AC275" s="41">
        <f t="shared" si="79"/>
        <v>4.6413502109704634</v>
      </c>
      <c r="AD275" s="20">
        <v>3.22</v>
      </c>
      <c r="AE275" s="50">
        <f t="shared" si="88"/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84"/>
        <v>0.1394223263075722</v>
      </c>
      <c r="P276" s="5">
        <f t="shared" si="85"/>
        <v>0.10719622493118364</v>
      </c>
      <c r="Q276" s="54">
        <f t="shared" si="89"/>
        <v>79.963887243403335</v>
      </c>
      <c r="R276" s="3">
        <f t="shared" si="90"/>
        <v>0.44797832848399721</v>
      </c>
      <c r="S276" s="3">
        <f t="shared" si="91"/>
        <v>-1961.5661931818181</v>
      </c>
      <c r="T276" s="26">
        <f t="shared" si="92"/>
        <v>0.2091171649363828</v>
      </c>
      <c r="U276" s="26">
        <f t="shared" si="93"/>
        <v>1722.5428877099112</v>
      </c>
      <c r="V276" s="3">
        <f t="shared" si="86"/>
        <v>-2078.3354328403175</v>
      </c>
      <c r="W276" s="3">
        <f t="shared" si="87"/>
        <v>-7.9929399899142717E-2</v>
      </c>
      <c r="X276" s="41">
        <f t="shared" si="82"/>
        <v>18</v>
      </c>
      <c r="Y276" s="41">
        <f t="shared" si="83"/>
        <v>30</v>
      </c>
      <c r="Z276" s="3">
        <f t="shared" si="76"/>
        <v>0.6</v>
      </c>
      <c r="AA276" s="41">
        <f t="shared" si="77"/>
        <v>95.358649789029542</v>
      </c>
      <c r="AB276" s="41">
        <f t="shared" si="78"/>
        <v>0</v>
      </c>
      <c r="AC276" s="41">
        <f t="shared" si="79"/>
        <v>4.6413502109704634</v>
      </c>
      <c r="AD276" s="20">
        <v>3.22</v>
      </c>
      <c r="AE276" s="50">
        <f t="shared" si="88"/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84"/>
        <v>0.10963966738527872</v>
      </c>
      <c r="P277" s="5">
        <f t="shared" si="85"/>
        <v>0.13871700477794313</v>
      </c>
      <c r="Q277" s="54">
        <f t="shared" si="89"/>
        <v>78.079425419586613</v>
      </c>
      <c r="R277" s="3">
        <f t="shared" si="90"/>
        <v>0.26419294990723563</v>
      </c>
      <c r="S277" s="3">
        <f t="shared" si="91"/>
        <v>-1936.0909215955983</v>
      </c>
      <c r="T277" s="26">
        <f t="shared" si="92"/>
        <v>0.16444683963353607</v>
      </c>
      <c r="U277" s="26">
        <f t="shared" si="93"/>
        <v>1730.4993177949793</v>
      </c>
      <c r="V277" s="3">
        <f t="shared" si="86"/>
        <v>-1949.907603774619</v>
      </c>
      <c r="W277" s="3">
        <f t="shared" si="87"/>
        <v>-9.710562586142088E-2</v>
      </c>
      <c r="X277" s="41">
        <f t="shared" si="82"/>
        <v>22</v>
      </c>
      <c r="Y277" s="41">
        <f t="shared" si="83"/>
        <v>30</v>
      </c>
      <c r="Z277" s="3">
        <f t="shared" si="76"/>
        <v>0.73333333333333328</v>
      </c>
      <c r="AA277" s="41">
        <f t="shared" si="77"/>
        <v>94.552529182879368</v>
      </c>
      <c r="AB277" s="41">
        <f t="shared" si="78"/>
        <v>0</v>
      </c>
      <c r="AC277" s="41">
        <f t="shared" si="79"/>
        <v>5.4474708171206228</v>
      </c>
      <c r="AD277" s="20">
        <v>3.3</v>
      </c>
      <c r="AE277" s="50">
        <f t="shared" si="88"/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84"/>
        <v>0.1258211217786761</v>
      </c>
      <c r="P278" s="5">
        <f t="shared" si="85"/>
        <v>0.11747606019151846</v>
      </c>
      <c r="Q278" s="54">
        <f t="shared" si="89"/>
        <v>79.108856759447363</v>
      </c>
      <c r="R278" s="3">
        <f t="shared" si="90"/>
        <v>0.3543307086614173</v>
      </c>
      <c r="S278" s="3">
        <f t="shared" si="91"/>
        <v>-1782.5884332925336</v>
      </c>
      <c r="T278" s="26">
        <f t="shared" si="92"/>
        <v>0.1887157894736842</v>
      </c>
      <c r="U278" s="26">
        <f t="shared" si="93"/>
        <v>1590.8856024240083</v>
      </c>
      <c r="V278" s="3">
        <f t="shared" si="86"/>
        <v>-1863.9417654662495</v>
      </c>
      <c r="W278" s="3">
        <f t="shared" si="87"/>
        <v>-8.2120296621807198E-2</v>
      </c>
      <c r="X278" s="41">
        <f t="shared" si="82"/>
        <v>22</v>
      </c>
      <c r="Y278" s="41">
        <f t="shared" si="83"/>
        <v>30</v>
      </c>
      <c r="Z278" s="3">
        <f t="shared" si="76"/>
        <v>0.73333333333333328</v>
      </c>
      <c r="AA278" s="41">
        <f t="shared" si="77"/>
        <v>94.552529182879368</v>
      </c>
      <c r="AB278" s="41">
        <f t="shared" si="78"/>
        <v>0</v>
      </c>
      <c r="AC278" s="41">
        <f t="shared" si="79"/>
        <v>5.4474708171206228</v>
      </c>
      <c r="AD278" s="20">
        <v>3.3</v>
      </c>
      <c r="AE278" s="50">
        <f t="shared" si="88"/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84"/>
        <v>0.12336764479950837</v>
      </c>
      <c r="P279" s="5">
        <f t="shared" si="85"/>
        <v>0.11001795892871086</v>
      </c>
      <c r="Q279" s="54">
        <f t="shared" si="89"/>
        <v>78.953634799134377</v>
      </c>
      <c r="R279" s="3">
        <f t="shared" si="90"/>
        <v>0.36817973406694177</v>
      </c>
      <c r="S279" s="3">
        <f t="shared" si="91"/>
        <v>-1950.1055704037135</v>
      </c>
      <c r="T279" s="26">
        <f t="shared" si="92"/>
        <v>0.18503725324525694</v>
      </c>
      <c r="U279" s="26">
        <f t="shared" si="93"/>
        <v>1753.448475306747</v>
      </c>
      <c r="V279" s="3">
        <f t="shared" si="86"/>
        <v>-2030.5970512011158</v>
      </c>
      <c r="W279" s="3">
        <f t="shared" si="87"/>
        <v>-7.5717355580836809E-2</v>
      </c>
      <c r="X279" s="41">
        <f t="shared" si="82"/>
        <v>22</v>
      </c>
      <c r="Y279" s="41">
        <f t="shared" si="83"/>
        <v>30</v>
      </c>
      <c r="Z279" s="3">
        <f t="shared" si="76"/>
        <v>0.73333333333333328</v>
      </c>
      <c r="AA279" s="41">
        <f t="shared" si="77"/>
        <v>94.552529182879368</v>
      </c>
      <c r="AB279" s="41">
        <f t="shared" si="78"/>
        <v>0</v>
      </c>
      <c r="AC279" s="41">
        <f t="shared" si="79"/>
        <v>5.4474708171206228</v>
      </c>
      <c r="AD279" s="20">
        <v>3.3</v>
      </c>
      <c r="AE279" s="50">
        <f t="shared" si="88"/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84"/>
        <v>0.1157566302652106</v>
      </c>
      <c r="P280" s="5">
        <f t="shared" si="85"/>
        <v>0.10288808664259928</v>
      </c>
      <c r="Q280" s="54">
        <f t="shared" si="89"/>
        <v>78.470161862023119</v>
      </c>
      <c r="R280" s="3">
        <f t="shared" si="90"/>
        <v>0.28991169805423145</v>
      </c>
      <c r="S280" s="3">
        <f t="shared" si="91"/>
        <v>-1621.6867003867897</v>
      </c>
      <c r="T280" s="26">
        <f t="shared" si="92"/>
        <v>0.17362140238670931</v>
      </c>
      <c r="U280" s="26">
        <f t="shared" si="93"/>
        <v>1709.8949935270555</v>
      </c>
      <c r="V280" s="3">
        <f t="shared" si="86"/>
        <v>-1958.9168261895813</v>
      </c>
      <c r="W280" s="3">
        <f t="shared" si="87"/>
        <v>-4.1672249765509851E-2</v>
      </c>
      <c r="X280" s="41">
        <f t="shared" si="82"/>
        <v>27</v>
      </c>
      <c r="Y280" s="41">
        <f t="shared" si="83"/>
        <v>30</v>
      </c>
      <c r="Z280" s="3">
        <f t="shared" si="76"/>
        <v>0.9</v>
      </c>
      <c r="AA280" s="41">
        <f t="shared" si="77"/>
        <v>92.20779220779221</v>
      </c>
      <c r="AB280" s="41">
        <f t="shared" si="78"/>
        <v>0</v>
      </c>
      <c r="AC280" s="41">
        <f t="shared" si="79"/>
        <v>7.7922077922077921</v>
      </c>
      <c r="AD280" s="20">
        <v>2.5099999999999998</v>
      </c>
      <c r="AE280" s="50">
        <f t="shared" si="88"/>
        <v>0.17019139430144403</v>
      </c>
    </row>
  </sheetData>
  <phoneticPr fontId="18" type="noConversion"/>
  <conditionalFormatting sqref="O7:O22 O1">
    <cfRule type="cellIs" dxfId="151" priority="30" operator="greaterThan">
      <formula>0.3</formula>
    </cfRule>
  </conditionalFormatting>
  <conditionalFormatting sqref="P7:P22 P1">
    <cfRule type="cellIs" dxfId="150" priority="29" operator="lessThan">
      <formula>0.1</formula>
    </cfRule>
  </conditionalFormatting>
  <conditionalFormatting sqref="O1">
    <cfRule type="cellIs" dxfId="149" priority="27" operator="greaterThan">
      <formula>0.3</formula>
    </cfRule>
    <cfRule type="cellIs" dxfId="148" priority="28" operator="greaterThan">
      <formula>0.3</formula>
    </cfRule>
  </conditionalFormatting>
  <conditionalFormatting sqref="O1:O22">
    <cfRule type="cellIs" dxfId="147" priority="26" operator="greaterThan">
      <formula>0.3</formula>
    </cfRule>
  </conditionalFormatting>
  <conditionalFormatting sqref="P1:P22">
    <cfRule type="cellIs" dxfId="146" priority="25" operator="lessThan">
      <formula>0.1</formula>
    </cfRule>
  </conditionalFormatting>
  <conditionalFormatting sqref="O2:O6">
    <cfRule type="cellIs" dxfId="145" priority="24" operator="greaterThan">
      <formula>0.3</formula>
    </cfRule>
  </conditionalFormatting>
  <conditionalFormatting sqref="P2:P6">
    <cfRule type="cellIs" dxfId="144" priority="23" operator="lessThan">
      <formula>0.1</formula>
    </cfRule>
  </conditionalFormatting>
  <conditionalFormatting sqref="O23:O96">
    <cfRule type="cellIs" dxfId="143" priority="20" operator="greaterThan">
      <formula>0.3</formula>
    </cfRule>
    <cfRule type="cellIs" dxfId="142" priority="22" operator="greaterThan">
      <formula>0.3</formula>
    </cfRule>
  </conditionalFormatting>
  <conditionalFormatting sqref="P23:P96">
    <cfRule type="cellIs" dxfId="141" priority="19" operator="lessThan">
      <formula>0.1</formula>
    </cfRule>
    <cfRule type="cellIs" dxfId="140" priority="21" operator="lessThan">
      <formula>0.1</formula>
    </cfRule>
  </conditionalFormatting>
  <conditionalFormatting sqref="O97:O165">
    <cfRule type="cellIs" dxfId="139" priority="16" operator="greaterThan">
      <formula>0.3</formula>
    </cfRule>
    <cfRule type="cellIs" dxfId="138" priority="18" operator="greaterThan">
      <formula>0.3</formula>
    </cfRule>
  </conditionalFormatting>
  <conditionalFormatting sqref="P97:P165">
    <cfRule type="cellIs" dxfId="137" priority="15" operator="lessThan">
      <formula>0.1</formula>
    </cfRule>
    <cfRule type="cellIs" dxfId="136" priority="17" operator="lessThan">
      <formula>0.1</formula>
    </cfRule>
  </conditionalFormatting>
  <conditionalFormatting sqref="O166:O193">
    <cfRule type="cellIs" dxfId="135" priority="12" operator="greaterThan">
      <formula>0.3</formula>
    </cfRule>
    <cfRule type="cellIs" dxfId="134" priority="14" operator="greaterThan">
      <formula>0.3</formula>
    </cfRule>
  </conditionalFormatting>
  <conditionalFormatting sqref="P166:P193">
    <cfRule type="cellIs" dxfId="133" priority="11" operator="lessThan">
      <formula>0.1</formula>
    </cfRule>
    <cfRule type="cellIs" dxfId="132" priority="13" operator="lessThan">
      <formula>0.1</formula>
    </cfRule>
  </conditionalFormatting>
  <conditionalFormatting sqref="O194:O263">
    <cfRule type="cellIs" dxfId="131" priority="8" operator="greaterThan">
      <formula>0.3</formula>
    </cfRule>
    <cfRule type="cellIs" dxfId="130" priority="10" operator="greaterThan">
      <formula>0.3</formula>
    </cfRule>
  </conditionalFormatting>
  <conditionalFormatting sqref="P194:P263">
    <cfRule type="cellIs" dxfId="129" priority="7" operator="lessThan">
      <formula>0.1</formula>
    </cfRule>
    <cfRule type="cellIs" dxfId="128" priority="9" operator="lessThan">
      <formula>0.1</formula>
    </cfRule>
  </conditionalFormatting>
  <conditionalFormatting sqref="O264:O268">
    <cfRule type="cellIs" dxfId="127" priority="6" operator="greaterThan">
      <formula>0.3</formula>
    </cfRule>
  </conditionalFormatting>
  <conditionalFormatting sqref="P264:P268">
    <cfRule type="cellIs" dxfId="126" priority="5" operator="lessThan">
      <formula>0.1</formula>
    </cfRule>
  </conditionalFormatting>
  <conditionalFormatting sqref="O264:O280">
    <cfRule type="cellIs" dxfId="125" priority="4" operator="greaterThan">
      <formula>0.3</formula>
    </cfRule>
  </conditionalFormatting>
  <conditionalFormatting sqref="P264:P280">
    <cfRule type="cellIs" dxfId="124" priority="3" operator="lessThan">
      <formula>0.1</formula>
    </cfRule>
  </conditionalFormatting>
  <conditionalFormatting sqref="O269:O280">
    <cfRule type="cellIs" dxfId="123" priority="2" operator="greaterThan">
      <formula>0.3</formula>
    </cfRule>
  </conditionalFormatting>
  <conditionalFormatting sqref="P269:P280">
    <cfRule type="cellIs" dxfId="122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topLeftCell="A142" workbookViewId="0">
      <pane xSplit="1" topLeftCell="B1" activePane="topRight" state="frozen"/>
      <selection pane="topRight" activeCell="A77" sqref="A77:XFD77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282</v>
      </c>
      <c r="AG1" s="38" t="s">
        <v>12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264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54">
        <v>80.957397130149189</v>
      </c>
      <c r="R2" s="3">
        <v>0.37197909862834749</v>
      </c>
      <c r="S2" s="3">
        <v>-2020.0094477630134</v>
      </c>
      <c r="T2" s="26">
        <v>0.23309911999454261</v>
      </c>
      <c r="U2" s="26">
        <v>1944.6166717376461</v>
      </c>
      <c r="V2" s="3">
        <v>-2461.8691285167733</v>
      </c>
      <c r="W2" s="3"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54">
        <v>80.101770540284875</v>
      </c>
      <c r="R3" s="3">
        <v>0.3751660026560425</v>
      </c>
      <c r="S3" s="3">
        <v>-1547.0021929824561</v>
      </c>
      <c r="T3" s="26">
        <v>0.21242502909318772</v>
      </c>
      <c r="U3" s="26">
        <v>1487.6139358792732</v>
      </c>
      <c r="V3" s="3">
        <v>-1821.35192873499</v>
      </c>
      <c r="W3" s="3"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v>-3.5867541506808126E-2</v>
      </c>
      <c r="AG3" s="28">
        <v>10</v>
      </c>
      <c r="AH3" s="28">
        <v>37</v>
      </c>
      <c r="AI3" s="28">
        <v>74</v>
      </c>
      <c r="AJ3" s="28">
        <v>23</v>
      </c>
      <c r="AK3" s="36"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54">
        <v>79.434842561806079</v>
      </c>
      <c r="R4" s="3">
        <v>0.35518434151691558</v>
      </c>
      <c r="S4" s="3">
        <v>-1963.4619913646475</v>
      </c>
      <c r="T4" s="26">
        <v>0.19646884965388503</v>
      </c>
      <c r="U4" s="26">
        <v>1713.3365434470577</v>
      </c>
      <c r="V4" s="3">
        <v>-2044.4538279955088</v>
      </c>
      <c r="W4" s="3"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v>-3.5867541506808126E-2</v>
      </c>
      <c r="AG4" s="28">
        <v>11</v>
      </c>
      <c r="AH4" s="28">
        <v>42</v>
      </c>
      <c r="AI4" s="28">
        <v>84</v>
      </c>
      <c r="AJ4" s="28">
        <v>22</v>
      </c>
      <c r="AK4" s="36"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v>80.226485040401442</v>
      </c>
      <c r="R5" s="3">
        <v>0.34573415502911742</v>
      </c>
      <c r="S5" s="3">
        <v>-2161.5732930643944</v>
      </c>
      <c r="T5" s="26">
        <v>0.21543068522106745</v>
      </c>
      <c r="U5" s="26">
        <v>2254.1936720501881</v>
      </c>
      <c r="V5" s="3">
        <v>-2789.4671719213979</v>
      </c>
      <c r="W5" s="3"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v>-3.5867541506808126E-2</v>
      </c>
      <c r="AG5" s="28">
        <v>12</v>
      </c>
      <c r="AH5" s="28">
        <v>46</v>
      </c>
      <c r="AI5" s="28">
        <v>92</v>
      </c>
      <c r="AJ5" s="28">
        <v>38</v>
      </c>
      <c r="AK5" s="36"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54">
        <v>76.964730845045793</v>
      </c>
      <c r="R6" s="3">
        <v>0.19935195795629668</v>
      </c>
      <c r="S6" s="3">
        <v>-2484.2398245614036</v>
      </c>
      <c r="T6" s="26">
        <v>0.13852912910164294</v>
      </c>
      <c r="U6" s="26">
        <v>2896.4777268645139</v>
      </c>
      <c r="V6" s="3">
        <v>-3101.8589187544976</v>
      </c>
      <c r="W6" s="3"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v>-6.1689919156413184E-2</v>
      </c>
      <c r="AG6" s="28">
        <v>13</v>
      </c>
      <c r="AH6" s="28">
        <v>37</v>
      </c>
      <c r="AI6" s="28">
        <v>74</v>
      </c>
      <c r="AJ6" s="28">
        <v>16</v>
      </c>
      <c r="AK6" s="36"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54">
        <v>78.740078740118108</v>
      </c>
      <c r="R7" s="3">
        <v>0.26157120056747651</v>
      </c>
      <c r="S7" s="3">
        <v>-2126.4713816162302</v>
      </c>
      <c r="T7" s="26">
        <v>0.17998779743746188</v>
      </c>
      <c r="U7" s="26">
        <v>1953.2459878082147</v>
      </c>
      <c r="V7" s="3">
        <v>-2280.2968603923869</v>
      </c>
      <c r="W7" s="3"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v>-6.1689919156413184E-2</v>
      </c>
      <c r="AG7" s="28">
        <v>14</v>
      </c>
      <c r="AH7" s="28">
        <v>40</v>
      </c>
      <c r="AI7" s="28">
        <v>80</v>
      </c>
      <c r="AJ7" s="28">
        <v>16</v>
      </c>
      <c r="AK7" s="36"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54">
        <v>78.152024916073344</v>
      </c>
      <c r="R8" s="3">
        <v>0.26156351791530946</v>
      </c>
      <c r="S8" s="3">
        <v>-2029.5883222468588</v>
      </c>
      <c r="T8" s="26">
        <v>0.16614938961307676</v>
      </c>
      <c r="U8" s="26">
        <v>1934.2527985992135</v>
      </c>
      <c r="V8" s="3">
        <v>-2183.9278369466351</v>
      </c>
      <c r="W8" s="3"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v>-6.1689919156413184E-2</v>
      </c>
      <c r="AG8" s="28">
        <v>15</v>
      </c>
      <c r="AH8" s="28">
        <v>44</v>
      </c>
      <c r="AI8" s="28">
        <v>88</v>
      </c>
      <c r="AJ8" s="28">
        <v>22</v>
      </c>
      <c r="AK8" s="36"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54">
        <v>78.031560202564393</v>
      </c>
      <c r="R9" s="3">
        <v>0.29160131184942251</v>
      </c>
      <c r="S9" s="3">
        <v>-2192.0458323712769</v>
      </c>
      <c r="T9" s="26">
        <v>0.16332778702163062</v>
      </c>
      <c r="U9" s="26">
        <v>2007.4006963124118</v>
      </c>
      <c r="V9" s="3">
        <v>-2250.5987950311605</v>
      </c>
      <c r="W9" s="3"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v>-6.1689919156413184E-2</v>
      </c>
      <c r="AG9" s="28">
        <v>16</v>
      </c>
      <c r="AH9" s="28">
        <v>42</v>
      </c>
      <c r="AI9" s="28">
        <v>84</v>
      </c>
      <c r="AJ9" s="28">
        <v>20</v>
      </c>
      <c r="AK9" s="36"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v>77.52855534815096</v>
      </c>
      <c r="R10" s="3">
        <v>0.23032221487290938</v>
      </c>
      <c r="S10" s="3">
        <v>-2592.6353351560292</v>
      </c>
      <c r="T10" s="26">
        <v>0.15159367711842447</v>
      </c>
      <c r="U10" s="26">
        <v>2560.231348053444</v>
      </c>
      <c r="V10" s="3">
        <v>-2820.9150399331033</v>
      </c>
      <c r="W10" s="3"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v>-6.1689919156413184E-2</v>
      </c>
      <c r="AG10" s="28">
        <v>17</v>
      </c>
      <c r="AH10" s="28">
        <v>36</v>
      </c>
      <c r="AI10" s="28">
        <v>72</v>
      </c>
      <c r="AJ10" s="28">
        <v>12</v>
      </c>
      <c r="AK10" s="36"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54">
        <v>77.41816378913397</v>
      </c>
      <c r="R11" s="3">
        <v>0.20417405744046493</v>
      </c>
      <c r="S11" s="3">
        <v>-2345.7511380880123</v>
      </c>
      <c r="T11" s="26">
        <v>0.14902897020338826</v>
      </c>
      <c r="U11" s="26">
        <v>2865.0478568816652</v>
      </c>
      <c r="V11" s="3">
        <v>-3166.7123965227406</v>
      </c>
      <c r="W11" s="3"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v>-8.1699145793881281E-2</v>
      </c>
      <c r="AG11" s="28">
        <v>18</v>
      </c>
      <c r="AH11" s="28">
        <v>25</v>
      </c>
      <c r="AI11" s="28">
        <v>50</v>
      </c>
      <c r="AJ11" s="28">
        <v>20</v>
      </c>
      <c r="AK11" s="36"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54">
        <v>76.920457335852845</v>
      </c>
      <c r="R12" s="3">
        <v>0.19890228456161752</v>
      </c>
      <c r="S12" s="3">
        <v>-2500.0775837792171</v>
      </c>
      <c r="T12" s="26">
        <v>0.13750608075239176</v>
      </c>
      <c r="U12" s="26">
        <v>2462.2754155906732</v>
      </c>
      <c r="V12" s="3">
        <v>-2619.8926980509809</v>
      </c>
      <c r="W12" s="3"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v>-8.1699145793881281E-2</v>
      </c>
      <c r="AG12" s="28">
        <v>19</v>
      </c>
      <c r="AH12" s="28">
        <v>39</v>
      </c>
      <c r="AI12" s="28">
        <v>78</v>
      </c>
      <c r="AJ12" s="28">
        <v>12</v>
      </c>
      <c r="AK12" s="36"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54">
        <v>77.051841648138847</v>
      </c>
      <c r="R13" s="3">
        <v>0.19692520297115218</v>
      </c>
      <c r="S13" s="3">
        <v>-1993.0781063677557</v>
      </c>
      <c r="T13" s="26">
        <v>0.1405383192931991</v>
      </c>
      <c r="U13" s="26">
        <v>1934.4994184542936</v>
      </c>
      <c r="V13" s="3">
        <v>-2082.38140216492</v>
      </c>
      <c r="W13" s="3"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v>-8.1699145793881281E-2</v>
      </c>
      <c r="AG13" s="28">
        <v>20</v>
      </c>
      <c r="AH13" s="28">
        <v>42</v>
      </c>
      <c r="AI13" s="28">
        <v>84</v>
      </c>
      <c r="AJ13" s="28">
        <v>19</v>
      </c>
      <c r="AK13" s="36"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54">
        <v>77.929986921301975</v>
      </c>
      <c r="R14" s="3">
        <v>0.24600318565276386</v>
      </c>
      <c r="S14" s="3">
        <v>-2223.5272367117859</v>
      </c>
      <c r="T14" s="26">
        <v>0.16095207462206498</v>
      </c>
      <c r="U14" s="26">
        <v>2063.3613083725518</v>
      </c>
      <c r="V14" s="3">
        <v>-2317.4239723979131</v>
      </c>
      <c r="W14" s="3"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v>-8.1699145793881281E-2</v>
      </c>
      <c r="AG14" s="28">
        <v>21</v>
      </c>
      <c r="AH14" s="28">
        <v>26</v>
      </c>
      <c r="AI14" s="28">
        <v>52</v>
      </c>
      <c r="AJ14" s="28">
        <v>22</v>
      </c>
      <c r="AK14" s="36"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v>77.640436521039533</v>
      </c>
      <c r="R15" s="3">
        <v>0.22602036051181471</v>
      </c>
      <c r="S15" s="3">
        <v>-2438.6545579163812</v>
      </c>
      <c r="T15" s="26">
        <v>0.15419741942335263</v>
      </c>
      <c r="U15" s="26">
        <v>2485.8837239277482</v>
      </c>
      <c r="V15" s="3">
        <v>-2768.7072685627704</v>
      </c>
      <c r="W15" s="3"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v>-8.1699145793881281E-2</v>
      </c>
      <c r="AG15" s="28">
        <v>22</v>
      </c>
      <c r="AH15" s="28">
        <v>40</v>
      </c>
      <c r="AI15" s="28">
        <v>80</v>
      </c>
      <c r="AJ15" s="28">
        <v>19</v>
      </c>
      <c r="AK15" s="36"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54">
        <v>78.108149131421783</v>
      </c>
      <c r="R16" s="3">
        <v>0.23384811844048045</v>
      </c>
      <c r="S16" s="3">
        <v>-2484.1915112023567</v>
      </c>
      <c r="T16" s="26">
        <v>0.16512468886488518</v>
      </c>
      <c r="U16" s="26">
        <v>2808.445873115988</v>
      </c>
      <c r="V16" s="3">
        <v>-3200.9908431651538</v>
      </c>
      <c r="W16" s="3"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v>-0.23993623626760446</v>
      </c>
      <c r="AG16" s="28">
        <v>23</v>
      </c>
      <c r="AH16" s="28">
        <v>46</v>
      </c>
      <c r="AI16" s="28">
        <v>92</v>
      </c>
      <c r="AJ16" s="28">
        <v>27</v>
      </c>
      <c r="AK16" s="36"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54">
        <v>77.270384801102139</v>
      </c>
      <c r="R17" s="3">
        <v>0.21623931623931625</v>
      </c>
      <c r="S17" s="3">
        <v>-2239.0211115898319</v>
      </c>
      <c r="T17" s="26">
        <v>0.14559754460003838</v>
      </c>
      <c r="U17" s="26">
        <v>2079.8874168249267</v>
      </c>
      <c r="V17" s="3">
        <v>-2256.4020909243527</v>
      </c>
      <c r="W17" s="3"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v>-0.23993623626760446</v>
      </c>
      <c r="AG17" s="28">
        <v>24</v>
      </c>
      <c r="AH17" s="28">
        <v>35</v>
      </c>
      <c r="AI17" s="28">
        <v>70</v>
      </c>
      <c r="AJ17" s="28">
        <v>25</v>
      </c>
      <c r="AK17" s="36"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54">
        <v>75.954061775110645</v>
      </c>
      <c r="R18" s="3">
        <v>0.17867398379171717</v>
      </c>
      <c r="S18" s="3">
        <v>-2021.1091431306845</v>
      </c>
      <c r="T18" s="26">
        <v>0.11534500514933059</v>
      </c>
      <c r="U18" s="26">
        <v>1948.8926485457212</v>
      </c>
      <c r="V18" s="3">
        <v>-1946.7404321414731</v>
      </c>
      <c r="W18" s="3"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v>-0.23993623626760446</v>
      </c>
      <c r="AG18" s="28">
        <v>25</v>
      </c>
      <c r="AH18" s="28">
        <v>28</v>
      </c>
      <c r="AI18" s="28">
        <v>56</v>
      </c>
      <c r="AJ18" s="28">
        <v>18</v>
      </c>
      <c r="AK18" s="36"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54">
        <v>77.872509239932924</v>
      </c>
      <c r="R19" s="3">
        <v>0.27877631868534958</v>
      </c>
      <c r="S19" s="3">
        <v>-2099.5436517533253</v>
      </c>
      <c r="T19" s="26">
        <v>0.15960798039901994</v>
      </c>
      <c r="U19" s="26">
        <v>1910.1075595078119</v>
      </c>
      <c r="V19" s="3">
        <v>-2123.751840946748</v>
      </c>
      <c r="W19" s="3"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v>-0.23993623626760446</v>
      </c>
      <c r="AG19" s="28">
        <v>26</v>
      </c>
      <c r="AH19" s="28">
        <v>30</v>
      </c>
      <c r="AI19" s="28">
        <v>60</v>
      </c>
      <c r="AJ19" s="28">
        <v>20</v>
      </c>
      <c r="AK19" s="36"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v>78.131599837275743</v>
      </c>
      <c r="R20" s="3">
        <v>0.24445482138687835</v>
      </c>
      <c r="S20" s="3">
        <v>-2543.1055211803905</v>
      </c>
      <c r="T20" s="26">
        <v>0.16567329500501082</v>
      </c>
      <c r="U20" s="26">
        <v>2502.2352007754985</v>
      </c>
      <c r="V20" s="3">
        <v>-2853.1583582765447</v>
      </c>
      <c r="W20" s="3"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v>-0.23993623626760446</v>
      </c>
      <c r="AG20" s="28">
        <v>27</v>
      </c>
      <c r="AH20" s="28">
        <v>30</v>
      </c>
      <c r="AI20" s="28">
        <v>60</v>
      </c>
      <c r="AJ20" s="28">
        <v>15</v>
      </c>
      <c r="AK20" s="36"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54">
        <v>77.60066441642573</v>
      </c>
      <c r="R21" s="3">
        <v>0.32284706059013435</v>
      </c>
      <c r="S21" s="3">
        <v>-2414.6390846979721</v>
      </c>
      <c r="T21" s="26">
        <v>0.15327036178934236</v>
      </c>
      <c r="U21" s="26">
        <v>2276.9651341692129</v>
      </c>
      <c r="V21" s="3">
        <v>-2469.7826009165938</v>
      </c>
      <c r="W21" s="3"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v>0.29205248147287188</v>
      </c>
      <c r="AG21" s="28">
        <v>28</v>
      </c>
      <c r="AH21" s="28">
        <v>46</v>
      </c>
      <c r="AI21" s="28">
        <v>92</v>
      </c>
      <c r="AJ21" s="28">
        <v>27</v>
      </c>
      <c r="AK21" s="36"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54">
        <v>82.864781643986774</v>
      </c>
      <c r="R22" s="3">
        <v>0.71623093681917216</v>
      </c>
      <c r="S22" s="3">
        <v>-1644.4323648859731</v>
      </c>
      <c r="T22" s="26">
        <v>0.27996096868624148</v>
      </c>
      <c r="U22" s="26">
        <v>1508.6323460523956</v>
      </c>
      <c r="V22" s="3">
        <v>-2004.944549640496</v>
      </c>
      <c r="W22" s="3"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v>0.29205248147287188</v>
      </c>
      <c r="AG22" s="28">
        <v>29</v>
      </c>
      <c r="AH22" s="28">
        <v>46</v>
      </c>
      <c r="AI22" s="28">
        <v>92</v>
      </c>
      <c r="AJ22" s="28">
        <v>49</v>
      </c>
      <c r="AK22" s="36"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v>78.021820882897202</v>
      </c>
      <c r="R23" s="3">
        <v>0.35908726981585265</v>
      </c>
      <c r="S23" s="3">
        <v>-2386.6356356356355</v>
      </c>
      <c r="T23" s="26">
        <v>0.1631007939875144</v>
      </c>
      <c r="U23" s="26">
        <v>2241.9299473642991</v>
      </c>
      <c r="V23" s="3">
        <v>-2470.3035886520256</v>
      </c>
      <c r="W23" s="3"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v>0.29205248147287188</v>
      </c>
      <c r="AG23" s="28">
        <v>30</v>
      </c>
      <c r="AH23" s="28">
        <v>45</v>
      </c>
      <c r="AI23" s="28">
        <v>90</v>
      </c>
      <c r="AJ23" s="28">
        <v>28</v>
      </c>
      <c r="AK23" s="36"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54">
        <v>78.675655893727807</v>
      </c>
      <c r="R24" s="3">
        <v>0.30222460727875888</v>
      </c>
      <c r="S24" s="3">
        <v>-2566.6463305221605</v>
      </c>
      <c r="T24" s="26">
        <v>0.17847025495750707</v>
      </c>
      <c r="U24" s="26">
        <v>2773.4038652890063</v>
      </c>
      <c r="V24" s="3">
        <v>-3210.8889016407843</v>
      </c>
      <c r="W24" s="3"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v>-6.2182526682476286E-2</v>
      </c>
      <c r="AG24" s="28">
        <v>31</v>
      </c>
      <c r="AH24" s="28">
        <v>45</v>
      </c>
      <c r="AI24" s="28">
        <v>90</v>
      </c>
      <c r="AJ24" s="28">
        <v>25</v>
      </c>
      <c r="AK24" s="36"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54">
        <v>78.648561304205558</v>
      </c>
      <c r="R25" s="3">
        <v>0.3026186484767906</v>
      </c>
      <c r="S25" s="3">
        <v>-2128.6156480232439</v>
      </c>
      <c r="T25" s="26">
        <v>0.1778293608107343</v>
      </c>
      <c r="U25" s="26">
        <v>2365.776029598369</v>
      </c>
      <c r="V25" s="3">
        <v>-2719.8752151789799</v>
      </c>
      <c r="W25" s="3"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v>-6.2182526682476286E-2</v>
      </c>
      <c r="AG25" s="28">
        <v>32</v>
      </c>
      <c r="AH25" s="28">
        <v>40</v>
      </c>
      <c r="AI25" s="28">
        <v>80</v>
      </c>
      <c r="AJ25" s="28">
        <v>20</v>
      </c>
      <c r="AK25" s="36"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54">
        <v>77.058793196965681</v>
      </c>
      <c r="R26" s="3">
        <v>0.23336926881856807</v>
      </c>
      <c r="S26" s="3">
        <v>-2087.0791694425939</v>
      </c>
      <c r="T26" s="26">
        <v>0.14069967501433761</v>
      </c>
      <c r="U26" s="26">
        <v>2093.002680892268</v>
      </c>
      <c r="V26" s="3">
        <v>-2238.9853440306742</v>
      </c>
      <c r="W26" s="3"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v>-6.2182526682476286E-2</v>
      </c>
      <c r="AG26" s="28">
        <v>33</v>
      </c>
      <c r="AH26" s="28">
        <v>40</v>
      </c>
      <c r="AI26" s="28">
        <v>80</v>
      </c>
      <c r="AJ26" s="28">
        <v>25</v>
      </c>
      <c r="AK26" s="36"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54">
        <v>76.427667780317762</v>
      </c>
      <c r="R27" s="3">
        <v>0.2055513441016969</v>
      </c>
      <c r="S27" s="3">
        <v>-2355.5471584038696</v>
      </c>
      <c r="T27" s="26">
        <v>0.12617073316232177</v>
      </c>
      <c r="U27" s="26">
        <v>2236.6279678718734</v>
      </c>
      <c r="V27" s="3">
        <v>-2307.6744995074482</v>
      </c>
      <c r="W27" s="3"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v>-6.2182526682476286E-2</v>
      </c>
      <c r="AG27" s="28">
        <v>34</v>
      </c>
      <c r="AH27" s="28">
        <v>29</v>
      </c>
      <c r="AI27" s="28">
        <v>58</v>
      </c>
      <c r="AJ27" s="28">
        <v>22</v>
      </c>
      <c r="AK27" s="36"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54">
        <v>75.783726331140869</v>
      </c>
      <c r="R28" s="3">
        <v>0.14572977858111161</v>
      </c>
      <c r="S28" s="3">
        <v>-2156.7251744498121</v>
      </c>
      <c r="T28" s="26">
        <v>0.11146955469785126</v>
      </c>
      <c r="U28" s="26">
        <v>2293.2826787041417</v>
      </c>
      <c r="V28" s="3">
        <v>-2294.2561047516933</v>
      </c>
      <c r="W28" s="3">
        <v>-6.3761421829500953E-2</v>
      </c>
      <c r="X28" s="25">
        <v>23</v>
      </c>
      <c r="Y28" s="3">
        <v>37</v>
      </c>
      <c r="Z28" s="3">
        <v>0.6216216216216216</v>
      </c>
      <c r="AA28" s="41">
        <v>29.126213592233015</v>
      </c>
      <c r="AB28" s="41">
        <v>70.873786407766985</v>
      </c>
      <c r="AC28" s="41">
        <v>0</v>
      </c>
      <c r="AD28" s="19" t="s">
        <v>13</v>
      </c>
      <c r="AE28" s="50">
        <v>0.21323412688160953</v>
      </c>
      <c r="AG28" s="28">
        <v>35</v>
      </c>
      <c r="AH28" s="28">
        <v>30</v>
      </c>
      <c r="AI28" s="28">
        <v>60</v>
      </c>
      <c r="AJ28" s="28">
        <v>14</v>
      </c>
      <c r="AK28" s="36"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54">
        <v>76.728630852878382</v>
      </c>
      <c r="R29" s="3">
        <v>0.18325605030807346</v>
      </c>
      <c r="S29" s="3">
        <v>-1618.6569751188147</v>
      </c>
      <c r="T29" s="26">
        <v>0.13308218651495349</v>
      </c>
      <c r="U29" s="26">
        <v>1723.3866207106414</v>
      </c>
      <c r="V29" s="3">
        <v>-1822.1664375865446</v>
      </c>
      <c r="W29" s="3">
        <v>-8.4087968952134537E-2</v>
      </c>
      <c r="X29" s="25">
        <v>23</v>
      </c>
      <c r="Y29" s="3">
        <v>37</v>
      </c>
      <c r="Z29" s="3">
        <v>0.6216216216216216</v>
      </c>
      <c r="AA29" s="41">
        <v>29.126213592233015</v>
      </c>
      <c r="AB29" s="41">
        <v>70.873786407766985</v>
      </c>
      <c r="AC29" s="41">
        <v>0</v>
      </c>
      <c r="AD29" s="19" t="s">
        <v>13</v>
      </c>
      <c r="AE29" s="50">
        <v>0.21323412688160953</v>
      </c>
      <c r="AG29" s="28">
        <v>36</v>
      </c>
      <c r="AH29" s="28">
        <v>30</v>
      </c>
      <c r="AI29" s="28">
        <v>60</v>
      </c>
      <c r="AJ29" s="28">
        <v>15</v>
      </c>
      <c r="AK29" s="36"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v>76.10681661225945</v>
      </c>
      <c r="R30" s="3">
        <v>0.1440464905411532</v>
      </c>
      <c r="S30" s="3">
        <v>-2111.2270698267616</v>
      </c>
      <c r="T30" s="26">
        <v>0.11883039610132033</v>
      </c>
      <c r="U30" s="26">
        <v>2319.0631729213414</v>
      </c>
      <c r="V30" s="3">
        <v>-2381.9690575198742</v>
      </c>
      <c r="W30" s="3">
        <v>-5.7880676758682102E-2</v>
      </c>
      <c r="X30" s="25">
        <v>23</v>
      </c>
      <c r="Y30" s="3">
        <v>37</v>
      </c>
      <c r="Z30" s="3">
        <v>0.6216216216216216</v>
      </c>
      <c r="AA30" s="41">
        <v>29.126213592233015</v>
      </c>
      <c r="AB30" s="41">
        <v>70.873786407766985</v>
      </c>
      <c r="AC30" s="41">
        <v>0</v>
      </c>
      <c r="AD30" s="19" t="s">
        <v>13</v>
      </c>
      <c r="AE30" s="50">
        <v>0.21323412688160953</v>
      </c>
      <c r="AG30" s="28">
        <v>37</v>
      </c>
      <c r="AH30" s="28">
        <v>30</v>
      </c>
      <c r="AI30" s="28">
        <v>60</v>
      </c>
      <c r="AJ30" s="28">
        <v>25</v>
      </c>
      <c r="AK30" s="36"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54">
        <v>78.248986204753777</v>
      </c>
      <c r="R31" s="3">
        <v>0.25004726791453957</v>
      </c>
      <c r="S31" s="3">
        <v>-2559.6040268456377</v>
      </c>
      <c r="T31" s="26">
        <v>0.16842663836561422</v>
      </c>
      <c r="U31" s="26">
        <v>2496.1218809273805</v>
      </c>
      <c r="V31" s="3">
        <v>-2851.2308019274847</v>
      </c>
      <c r="W31" s="3">
        <v>-8.7664316183511795E-2</v>
      </c>
      <c r="X31" s="25">
        <v>22</v>
      </c>
      <c r="Y31" s="3">
        <v>42</v>
      </c>
      <c r="Z31" s="3">
        <v>0.52380952380952384</v>
      </c>
      <c r="AA31" s="41">
        <v>65.373134328358219</v>
      </c>
      <c r="AB31" s="41">
        <v>34.626865671641795</v>
      </c>
      <c r="AC31" s="41">
        <v>0</v>
      </c>
      <c r="AD31" s="19" t="s">
        <v>14</v>
      </c>
      <c r="AE31" s="50">
        <v>2.343017376717707E-2</v>
      </c>
      <c r="AG31" s="28">
        <v>38</v>
      </c>
      <c r="AH31" s="28">
        <v>30</v>
      </c>
      <c r="AI31" s="28">
        <v>60</v>
      </c>
      <c r="AJ31" s="28">
        <v>17</v>
      </c>
      <c r="AK31" s="36"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54">
        <v>78.515220501043032</v>
      </c>
      <c r="R32" s="3">
        <v>0.26368738748279152</v>
      </c>
      <c r="S32" s="3">
        <v>-2375.0274381000504</v>
      </c>
      <c r="T32" s="26">
        <v>0.17468576439637534</v>
      </c>
      <c r="U32" s="26">
        <v>2266.7955845691563</v>
      </c>
      <c r="V32" s="3">
        <v>-2618.7632999531484</v>
      </c>
      <c r="W32" s="3">
        <v>-0.12323232323232323</v>
      </c>
      <c r="X32" s="25">
        <v>22</v>
      </c>
      <c r="Y32" s="3">
        <v>42</v>
      </c>
      <c r="Z32" s="3">
        <v>0.52380952380952384</v>
      </c>
      <c r="AA32" s="41">
        <v>65.373134328358219</v>
      </c>
      <c r="AB32" s="41">
        <v>34.626865671641795</v>
      </c>
      <c r="AC32" s="41">
        <v>0</v>
      </c>
      <c r="AD32" s="19" t="s">
        <v>14</v>
      </c>
      <c r="AE32" s="50">
        <v>2.343017376717707E-2</v>
      </c>
      <c r="AG32" s="28">
        <v>39</v>
      </c>
      <c r="AH32" s="28">
        <v>30</v>
      </c>
      <c r="AI32" s="28">
        <v>60</v>
      </c>
      <c r="AJ32" s="28">
        <v>17</v>
      </c>
      <c r="AK32" s="36"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54">
        <v>80.313503032850619</v>
      </c>
      <c r="R33" s="3">
        <v>0.37581212374083567</v>
      </c>
      <c r="S33" s="3">
        <v>-2259.0900342172799</v>
      </c>
      <c r="T33" s="26">
        <v>0.21752630671036743</v>
      </c>
      <c r="U33" s="26">
        <v>2330.8142115769092</v>
      </c>
      <c r="V33" s="3">
        <v>-2857.2521053112127</v>
      </c>
      <c r="W33" s="3">
        <v>-6.1816811157180553E-2</v>
      </c>
      <c r="X33" s="25">
        <v>22</v>
      </c>
      <c r="Y33" s="3">
        <v>42</v>
      </c>
      <c r="Z33" s="3">
        <v>0.52380952380952384</v>
      </c>
      <c r="AA33" s="41">
        <v>65.373134328358219</v>
      </c>
      <c r="AB33" s="41">
        <v>34.626865671641795</v>
      </c>
      <c r="AC33" s="41">
        <v>0</v>
      </c>
      <c r="AD33" s="19" t="s">
        <v>14</v>
      </c>
      <c r="AE33" s="50">
        <v>2.343017376717707E-2</v>
      </c>
      <c r="AG33" s="28">
        <v>40</v>
      </c>
      <c r="AH33" s="28">
        <v>30</v>
      </c>
      <c r="AI33" s="28">
        <v>60</v>
      </c>
      <c r="AJ33" s="28">
        <v>18</v>
      </c>
      <c r="AK33" s="36"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54">
        <v>80.737235343800236</v>
      </c>
      <c r="R34" s="3">
        <v>0.39833882144787935</v>
      </c>
      <c r="S34" s="3">
        <v>-2690.5721850855107</v>
      </c>
      <c r="T34" s="26">
        <v>0.22776450751721231</v>
      </c>
      <c r="U34" s="26">
        <v>2873.5506878347483</v>
      </c>
      <c r="V34" s="3">
        <v>-3559.6760322537511</v>
      </c>
      <c r="W34" s="3">
        <v>-6.4160133952355577E-2</v>
      </c>
      <c r="X34" s="25">
        <v>22</v>
      </c>
      <c r="Y34" s="3">
        <v>42</v>
      </c>
      <c r="Z34" s="3">
        <v>0.52380952380952384</v>
      </c>
      <c r="AA34" s="41">
        <v>65.373134328358219</v>
      </c>
      <c r="AB34" s="41">
        <v>34.626865671641795</v>
      </c>
      <c r="AC34" s="41">
        <v>0</v>
      </c>
      <c r="AD34" s="19" t="s">
        <v>14</v>
      </c>
      <c r="AE34" s="50">
        <v>2.343017376717707E-2</v>
      </c>
      <c r="AG34" s="28">
        <v>41</v>
      </c>
      <c r="AH34" s="28">
        <v>30</v>
      </c>
      <c r="AI34" s="28">
        <v>60</v>
      </c>
      <c r="AJ34" s="28">
        <v>19</v>
      </c>
      <c r="AK34" s="36"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54">
        <v>78.806154691028723</v>
      </c>
      <c r="R35" s="3">
        <v>0.30349667569564148</v>
      </c>
      <c r="S35" s="3">
        <v>-2368.0252396166134</v>
      </c>
      <c r="T35" s="26">
        <v>0.18155035904989872</v>
      </c>
      <c r="U35" s="26">
        <v>2168.3131436415933</v>
      </c>
      <c r="V35" s="3">
        <v>-2525.756660019937</v>
      </c>
      <c r="W35" s="3">
        <v>-0.11980722891566264</v>
      </c>
      <c r="X35" s="25">
        <v>22</v>
      </c>
      <c r="Y35" s="3">
        <v>42</v>
      </c>
      <c r="Z35" s="3">
        <v>0.52380952380952384</v>
      </c>
      <c r="AA35" s="41">
        <v>65.373134328358219</v>
      </c>
      <c r="AB35" s="41">
        <v>34.626865671641795</v>
      </c>
      <c r="AC35" s="41">
        <v>0</v>
      </c>
      <c r="AD35" s="19" t="s">
        <v>14</v>
      </c>
      <c r="AE35" s="50">
        <v>2.343017376717707E-2</v>
      </c>
      <c r="AG35" s="28">
        <v>42</v>
      </c>
      <c r="AH35" s="28">
        <v>30</v>
      </c>
      <c r="AI35" s="28">
        <v>60</v>
      </c>
      <c r="AJ35" s="28">
        <v>18</v>
      </c>
      <c r="AK35" s="36"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v>80.050348494194608</v>
      </c>
      <c r="R36" s="3">
        <v>0.30436393959047531</v>
      </c>
      <c r="S36" s="3">
        <v>-2474.0790095500638</v>
      </c>
      <c r="T36" s="26">
        <v>0.21119742834181623</v>
      </c>
      <c r="U36" s="26">
        <v>2458.0790602962034</v>
      </c>
      <c r="V36" s="3">
        <v>-3037.8046887165406</v>
      </c>
      <c r="W36" s="3">
        <v>-7.1839581517000872E-2</v>
      </c>
      <c r="X36" s="25">
        <v>22</v>
      </c>
      <c r="Y36" s="3">
        <v>42</v>
      </c>
      <c r="Z36" s="3">
        <v>0.52380952380952384</v>
      </c>
      <c r="AA36" s="41">
        <v>65.373134328358219</v>
      </c>
      <c r="AB36" s="41">
        <v>34.626865671641795</v>
      </c>
      <c r="AC36" s="41">
        <v>0</v>
      </c>
      <c r="AD36" s="19" t="s">
        <v>14</v>
      </c>
      <c r="AE36" s="50">
        <v>2.343017376717707E-2</v>
      </c>
      <c r="AG36" s="28">
        <v>43</v>
      </c>
      <c r="AH36" s="28">
        <v>30</v>
      </c>
      <c r="AI36" s="28">
        <v>60</v>
      </c>
      <c r="AJ36" s="28">
        <v>21</v>
      </c>
      <c r="AK36" s="36"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54">
        <v>78.386185334282061</v>
      </c>
      <c r="R37" s="3">
        <v>0.27133139941982592</v>
      </c>
      <c r="S37" s="3">
        <v>-2494.1190108936662</v>
      </c>
      <c r="T37" s="26">
        <v>0.1716500553709856</v>
      </c>
      <c r="U37" s="26">
        <v>2517.4713283151586</v>
      </c>
      <c r="V37" s="3">
        <v>-2886.7982899353506</v>
      </c>
      <c r="W37" s="3">
        <v>-7.7769049489395128E-2</v>
      </c>
      <c r="X37" s="25">
        <v>38</v>
      </c>
      <c r="Y37" s="3">
        <v>46</v>
      </c>
      <c r="Z37" s="3">
        <v>0.82608695652173914</v>
      </c>
      <c r="AA37" s="41">
        <v>54.301075268817215</v>
      </c>
      <c r="AB37" s="41">
        <v>45.6989247311828</v>
      </c>
      <c r="AC37" s="41">
        <v>0</v>
      </c>
      <c r="AD37" s="19" t="s">
        <v>15</v>
      </c>
      <c r="AE37" s="50">
        <v>-4.6699653881823497E-2</v>
      </c>
      <c r="AG37" s="28">
        <v>44</v>
      </c>
      <c r="AH37" s="28">
        <v>30</v>
      </c>
      <c r="AI37" s="28">
        <v>60</v>
      </c>
      <c r="AJ37" s="28">
        <v>19</v>
      </c>
      <c r="AK37" s="36"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54">
        <v>78.818337604678817</v>
      </c>
      <c r="R38" s="3">
        <v>0.27620545073375258</v>
      </c>
      <c r="S38" s="3">
        <v>-2304.0680279088856</v>
      </c>
      <c r="T38" s="26">
        <v>0.18183909367991258</v>
      </c>
      <c r="U38" s="26">
        <v>2306.3119187713241</v>
      </c>
      <c r="V38" s="3">
        <v>-2697.0682179651526</v>
      </c>
      <c r="W38" s="3">
        <v>-9.7323826280211134E-2</v>
      </c>
      <c r="X38" s="25">
        <v>38</v>
      </c>
      <c r="Y38" s="3">
        <v>46</v>
      </c>
      <c r="Z38" s="3">
        <v>0.82608695652173914</v>
      </c>
      <c r="AA38" s="41">
        <v>54.301075268817215</v>
      </c>
      <c r="AB38" s="41">
        <v>45.6989247311828</v>
      </c>
      <c r="AC38" s="41">
        <v>0</v>
      </c>
      <c r="AD38" s="19" t="s">
        <v>15</v>
      </c>
      <c r="AE38" s="50">
        <v>-4.6699653881823497E-2</v>
      </c>
      <c r="AG38" s="28">
        <v>45</v>
      </c>
      <c r="AH38" s="28">
        <v>30</v>
      </c>
      <c r="AI38" s="28">
        <v>60</v>
      </c>
      <c r="AJ38" s="28">
        <v>20</v>
      </c>
      <c r="AK38" s="36"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54">
        <v>78.470915827066293</v>
      </c>
      <c r="R39" s="3">
        <v>0.30761071333863699</v>
      </c>
      <c r="S39" s="3">
        <v>-2088.615542388332</v>
      </c>
      <c r="T39" s="26">
        <v>0.17364186365620907</v>
      </c>
      <c r="U39" s="26">
        <v>2148.4032572018587</v>
      </c>
      <c r="V39" s="3">
        <v>-2449.8545901760126</v>
      </c>
      <c r="W39" s="3">
        <v>-7.8223229928887972E-2</v>
      </c>
      <c r="X39" s="25">
        <v>38</v>
      </c>
      <c r="Y39" s="3">
        <v>46</v>
      </c>
      <c r="Z39" s="3">
        <v>0.82608695652173914</v>
      </c>
      <c r="AA39" s="41">
        <v>54.301075268817215</v>
      </c>
      <c r="AB39" s="41">
        <v>45.6989247311828</v>
      </c>
      <c r="AC39" s="41">
        <v>0</v>
      </c>
      <c r="AD39" s="19" t="s">
        <v>15</v>
      </c>
      <c r="AE39" s="50">
        <v>-4.6699653881823497E-2</v>
      </c>
      <c r="AG39" s="28">
        <v>46</v>
      </c>
      <c r="AH39" s="28">
        <v>30</v>
      </c>
      <c r="AI39" s="28">
        <v>60</v>
      </c>
      <c r="AJ39" s="28">
        <v>20</v>
      </c>
      <c r="AK39" s="36"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54">
        <v>79.443898720139856</v>
      </c>
      <c r="R40" s="3">
        <v>0.31947529884692688</v>
      </c>
      <c r="S40" s="3">
        <v>-2290.5747024687716</v>
      </c>
      <c r="T40" s="26">
        <v>0.19668928086838536</v>
      </c>
      <c r="U40" s="26">
        <v>2460.8834908535505</v>
      </c>
      <c r="V40" s="3">
        <v>-2931.0579366401016</v>
      </c>
      <c r="W40" s="3">
        <v>-8.3875505538948472E-2</v>
      </c>
      <c r="X40" s="25">
        <v>38</v>
      </c>
      <c r="Y40" s="3">
        <v>46</v>
      </c>
      <c r="Z40" s="3">
        <v>0.82608695652173914</v>
      </c>
      <c r="AA40" s="41">
        <v>54.301075268817215</v>
      </c>
      <c r="AB40" s="41">
        <v>45.6989247311828</v>
      </c>
      <c r="AC40" s="41">
        <v>0</v>
      </c>
      <c r="AD40" s="19" t="s">
        <v>15</v>
      </c>
      <c r="AE40" s="50">
        <v>-4.6699653881823497E-2</v>
      </c>
      <c r="AG40" s="28">
        <v>47</v>
      </c>
      <c r="AH40" s="28">
        <v>30</v>
      </c>
      <c r="AI40" s="28">
        <v>60</v>
      </c>
      <c r="AJ40" s="28">
        <v>17</v>
      </c>
      <c r="AK40" s="36"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54">
        <v>77.449750817479767</v>
      </c>
      <c r="R41" s="3">
        <v>0.25749372771688894</v>
      </c>
      <c r="S41" s="3">
        <v>-2238.5568345323741</v>
      </c>
      <c r="T41" s="26">
        <v>0.14976</v>
      </c>
      <c r="U41" s="26">
        <v>2088.2018048497557</v>
      </c>
      <c r="V41" s="3">
        <v>-2275.2444739892576</v>
      </c>
      <c r="W41" s="3">
        <v>-0.12451599755451397</v>
      </c>
      <c r="X41" s="25">
        <v>38</v>
      </c>
      <c r="Y41" s="3">
        <v>46</v>
      </c>
      <c r="Z41" s="3">
        <v>0.82608695652173914</v>
      </c>
      <c r="AA41" s="41">
        <v>54.301075268817215</v>
      </c>
      <c r="AB41" s="41">
        <v>45.6989247311828</v>
      </c>
      <c r="AC41" s="41">
        <v>0</v>
      </c>
      <c r="AD41" s="19" t="s">
        <v>15</v>
      </c>
      <c r="AE41" s="50">
        <v>-4.6699653881823497E-2</v>
      </c>
      <c r="AG41" s="28">
        <v>48</v>
      </c>
      <c r="AH41" s="28">
        <v>30</v>
      </c>
      <c r="AI41" s="28">
        <v>60</v>
      </c>
      <c r="AJ41" s="28">
        <v>17</v>
      </c>
      <c r="AK41" s="36"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v>79.897690394877699</v>
      </c>
      <c r="R42" s="3">
        <v>0.32066207734359187</v>
      </c>
      <c r="S42" s="3">
        <v>-2393.5946246337276</v>
      </c>
      <c r="T42" s="26">
        <v>0.20753480753480755</v>
      </c>
      <c r="U42" s="26">
        <v>2422.3173936450926</v>
      </c>
      <c r="V42" s="3">
        <v>-2964.1895786024829</v>
      </c>
      <c r="W42" s="3">
        <v>-6.6200842067544563E-2</v>
      </c>
      <c r="X42" s="25">
        <v>38</v>
      </c>
      <c r="Y42" s="3">
        <v>46</v>
      </c>
      <c r="Z42" s="3">
        <v>0.82608695652173914</v>
      </c>
      <c r="AA42" s="41">
        <v>54.301075268817215</v>
      </c>
      <c r="AB42" s="41">
        <v>45.6989247311828</v>
      </c>
      <c r="AC42" s="41">
        <v>0</v>
      </c>
      <c r="AD42" s="19" t="s">
        <v>15</v>
      </c>
      <c r="AE42" s="50">
        <v>-4.6699653881823497E-2</v>
      </c>
      <c r="AG42" s="28">
        <v>49</v>
      </c>
      <c r="AH42" s="28">
        <v>30</v>
      </c>
      <c r="AI42" s="28">
        <v>60</v>
      </c>
      <c r="AJ42" s="28">
        <v>19</v>
      </c>
      <c r="AK42" s="36"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54">
        <v>77.472397578671675</v>
      </c>
      <c r="R43" s="3">
        <v>0.24356331207747997</v>
      </c>
      <c r="S43" s="3">
        <v>-2613.6634764378819</v>
      </c>
      <c r="T43" s="26">
        <v>0.15028844731522115</v>
      </c>
      <c r="U43" s="26">
        <v>2707.4676975604593</v>
      </c>
      <c r="V43" s="3">
        <v>-2956.7238423830559</v>
      </c>
      <c r="W43" s="3">
        <v>-6.9247455364592023E-2</v>
      </c>
      <c r="X43" s="25">
        <v>16</v>
      </c>
      <c r="Y43" s="3">
        <v>37</v>
      </c>
      <c r="Z43" s="3">
        <v>0.43243243243243246</v>
      </c>
      <c r="AA43" s="41">
        <v>37.323943661971832</v>
      </c>
      <c r="AB43" s="41">
        <v>62.676056338028175</v>
      </c>
      <c r="AC43" s="41">
        <v>0</v>
      </c>
      <c r="AD43" s="19" t="s">
        <v>16</v>
      </c>
      <c r="AE43" s="50">
        <v>-0.15048590688299318</v>
      </c>
      <c r="AG43" s="28">
        <v>50</v>
      </c>
      <c r="AH43" s="28">
        <v>30</v>
      </c>
      <c r="AI43" s="28">
        <v>60</v>
      </c>
      <c r="AJ43" s="28">
        <v>17</v>
      </c>
      <c r="AK43" s="36"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54">
        <v>76.198661931678117</v>
      </c>
      <c r="R44" s="3">
        <v>0.18803241221691253</v>
      </c>
      <c r="S44" s="3">
        <v>-2267.1353733412557</v>
      </c>
      <c r="T44" s="26">
        <v>0.1209286788040755</v>
      </c>
      <c r="U44" s="26">
        <v>2402.7626923097409</v>
      </c>
      <c r="V44" s="3">
        <v>-2438.3606573228813</v>
      </c>
      <c r="W44" s="3">
        <v>-0.10322521023934941</v>
      </c>
      <c r="X44" s="25">
        <v>16</v>
      </c>
      <c r="Y44" s="3">
        <v>37</v>
      </c>
      <c r="Z44" s="3">
        <v>0.43243243243243246</v>
      </c>
      <c r="AA44" s="41">
        <v>37.323943661971832</v>
      </c>
      <c r="AB44" s="41">
        <v>62.676056338028175</v>
      </c>
      <c r="AC44" s="41">
        <v>0</v>
      </c>
      <c r="AD44" s="19" t="s">
        <v>16</v>
      </c>
      <c r="AE44" s="50">
        <v>-0.15048590688299318</v>
      </c>
      <c r="AG44" s="28">
        <v>51</v>
      </c>
      <c r="AH44" s="28">
        <v>30</v>
      </c>
      <c r="AI44" s="28">
        <v>60</v>
      </c>
      <c r="AJ44" s="28">
        <v>20</v>
      </c>
      <c r="AK44" s="36"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54">
        <v>76.317964219167962</v>
      </c>
      <c r="R45" s="3">
        <v>0.19275102459016394</v>
      </c>
      <c r="S45" s="3">
        <v>-1877.144618971653</v>
      </c>
      <c r="T45" s="26">
        <v>0.12365628209517289</v>
      </c>
      <c r="U45" s="26">
        <v>1948.3109494009307</v>
      </c>
      <c r="V45" s="3">
        <v>-1997.2979591315441</v>
      </c>
      <c r="W45" s="3">
        <v>-9.6685714285714291E-2</v>
      </c>
      <c r="X45" s="25">
        <v>16</v>
      </c>
      <c r="Y45" s="3">
        <v>37</v>
      </c>
      <c r="Z45" s="3">
        <v>0.43243243243243246</v>
      </c>
      <c r="AA45" s="41">
        <v>37.323943661971832</v>
      </c>
      <c r="AB45" s="41">
        <v>62.676056338028175</v>
      </c>
      <c r="AC45" s="41">
        <v>0</v>
      </c>
      <c r="AD45" s="19" t="s">
        <v>16</v>
      </c>
      <c r="AE45" s="50">
        <v>-0.15048590688299318</v>
      </c>
      <c r="AG45" s="28">
        <v>52</v>
      </c>
      <c r="AH45" s="28">
        <v>30</v>
      </c>
      <c r="AI45" s="28">
        <v>60</v>
      </c>
      <c r="AJ45" s="28">
        <v>19</v>
      </c>
      <c r="AK45" s="36"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54">
        <v>77.507765513110343</v>
      </c>
      <c r="R46" s="3">
        <v>0.231325567272125</v>
      </c>
      <c r="S46" s="3">
        <v>-2027.6076071773934</v>
      </c>
      <c r="T46" s="26">
        <v>0.15110897397367315</v>
      </c>
      <c r="U46" s="26">
        <v>2223.300974277262</v>
      </c>
      <c r="V46" s="3">
        <v>-2429.7322829925088</v>
      </c>
      <c r="W46" s="3">
        <v>-9.7397476340694011E-2</v>
      </c>
      <c r="X46" s="25">
        <v>16</v>
      </c>
      <c r="Y46" s="3">
        <v>37</v>
      </c>
      <c r="Z46" s="3">
        <v>0.43243243243243246</v>
      </c>
      <c r="AA46" s="41">
        <v>37.323943661971832</v>
      </c>
      <c r="AB46" s="41">
        <v>62.676056338028175</v>
      </c>
      <c r="AC46" s="41">
        <v>0</v>
      </c>
      <c r="AD46" s="19" t="s">
        <v>16</v>
      </c>
      <c r="AE46" s="50">
        <v>-0.15048590688299318</v>
      </c>
      <c r="AG46" s="28">
        <v>53</v>
      </c>
      <c r="AH46" s="28">
        <v>30</v>
      </c>
      <c r="AI46" s="28">
        <v>60</v>
      </c>
      <c r="AJ46" s="28">
        <v>15</v>
      </c>
      <c r="AK46" s="36"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54">
        <v>76.528302277829553</v>
      </c>
      <c r="R47" s="3">
        <v>0.20486743871612484</v>
      </c>
      <c r="S47" s="3">
        <v>-2291.0813409839548</v>
      </c>
      <c r="T47" s="26">
        <v>0.12847926267281107</v>
      </c>
      <c r="U47" s="26">
        <v>2175.5196058770775</v>
      </c>
      <c r="V47" s="3">
        <v>-2253.8695967111917</v>
      </c>
      <c r="W47" s="3">
        <v>-0.12595231028000395</v>
      </c>
      <c r="X47" s="25">
        <v>16</v>
      </c>
      <c r="Y47" s="3">
        <v>37</v>
      </c>
      <c r="Z47" s="3">
        <v>0.43243243243243246</v>
      </c>
      <c r="AA47" s="41">
        <v>37.323943661971832</v>
      </c>
      <c r="AB47" s="41">
        <v>62.676056338028175</v>
      </c>
      <c r="AC47" s="41">
        <v>0</v>
      </c>
      <c r="AD47" s="19" t="s">
        <v>16</v>
      </c>
      <c r="AE47" s="50">
        <v>-0.15048590688299318</v>
      </c>
      <c r="AG47" s="28">
        <v>54</v>
      </c>
      <c r="AH47" s="28">
        <v>30</v>
      </c>
      <c r="AI47" s="28">
        <v>60</v>
      </c>
      <c r="AJ47" s="28">
        <v>20</v>
      </c>
      <c r="AK47" s="36"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v>78.630882587473408</v>
      </c>
      <c r="R48" s="3">
        <v>0.28272949544343184</v>
      </c>
      <c r="S48" s="3">
        <v>-2710.1710132158591</v>
      </c>
      <c r="T48" s="26">
        <v>0.17741410572318564</v>
      </c>
      <c r="U48" s="26">
        <v>2860.4802627064801</v>
      </c>
      <c r="V48" s="3">
        <v>-3309.6765455204372</v>
      </c>
      <c r="W48" s="3">
        <v>-4.7143649473100388E-2</v>
      </c>
      <c r="X48" s="25">
        <v>16</v>
      </c>
      <c r="Y48" s="3">
        <v>37</v>
      </c>
      <c r="Z48" s="3">
        <v>0.43243243243243246</v>
      </c>
      <c r="AA48" s="41">
        <v>37.323943661971832</v>
      </c>
      <c r="AB48" s="41">
        <v>62.676056338028175</v>
      </c>
      <c r="AC48" s="41">
        <v>0</v>
      </c>
      <c r="AD48" s="19" t="s">
        <v>16</v>
      </c>
      <c r="AE48" s="50">
        <v>-0.15048590688299318</v>
      </c>
      <c r="AG48" s="28">
        <v>55</v>
      </c>
      <c r="AH48" s="28">
        <v>30</v>
      </c>
      <c r="AI48" s="28">
        <v>60</v>
      </c>
      <c r="AJ48" s="28">
        <v>18</v>
      </c>
      <c r="AK48" s="36"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54">
        <v>76.996401228187366</v>
      </c>
      <c r="R49" s="3">
        <v>0.20686383698387162</v>
      </c>
      <c r="S49" s="3">
        <v>-2512.1669784845649</v>
      </c>
      <c r="T49" s="26">
        <v>0.13926042486231313</v>
      </c>
      <c r="U49" s="26">
        <v>2870.523626255128</v>
      </c>
      <c r="V49" s="3">
        <v>-3072.5129255437278</v>
      </c>
      <c r="W49" s="3">
        <v>-7.4837395188464856E-2</v>
      </c>
      <c r="X49" s="25">
        <v>16</v>
      </c>
      <c r="Y49" s="3">
        <v>40</v>
      </c>
      <c r="Z49" s="3">
        <v>0.4</v>
      </c>
      <c r="AA49" s="41">
        <v>36.034115138592746</v>
      </c>
      <c r="AB49" s="41">
        <v>57.569296375266518</v>
      </c>
      <c r="AC49" s="41">
        <v>6.3965884861407236</v>
      </c>
      <c r="AD49" s="19" t="s">
        <v>17</v>
      </c>
      <c r="AE49" s="50">
        <v>5.9796026590770365E-2</v>
      </c>
      <c r="AG49" s="28">
        <v>56</v>
      </c>
      <c r="AH49" s="28">
        <v>26</v>
      </c>
      <c r="AI49" s="28">
        <v>52</v>
      </c>
      <c r="AJ49" s="28">
        <v>10</v>
      </c>
      <c r="AK49" s="36"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54">
        <v>75.507423156393415</v>
      </c>
      <c r="R50" s="3">
        <v>0.16027969487831456</v>
      </c>
      <c r="S50" s="3">
        <v>-2436.1033227712596</v>
      </c>
      <c r="T50" s="26">
        <v>0.10520041722545075</v>
      </c>
      <c r="U50" s="26">
        <v>2703.3399301193658</v>
      </c>
      <c r="V50" s="3">
        <v>-2610.6062000665665</v>
      </c>
      <c r="W50" s="3">
        <v>-0.13002745921498951</v>
      </c>
      <c r="X50" s="25">
        <v>16</v>
      </c>
      <c r="Y50" s="3">
        <v>40</v>
      </c>
      <c r="Z50" s="3">
        <v>0.4</v>
      </c>
      <c r="AA50" s="41">
        <v>36.034115138592746</v>
      </c>
      <c r="AB50" s="41">
        <v>57.569296375266518</v>
      </c>
      <c r="AC50" s="41">
        <v>6.3965884861407236</v>
      </c>
      <c r="AD50" s="19" t="s">
        <v>17</v>
      </c>
      <c r="AE50" s="50">
        <v>5.9796026590770365E-2</v>
      </c>
      <c r="AG50" s="28">
        <v>57</v>
      </c>
      <c r="AH50" s="28">
        <v>30</v>
      </c>
      <c r="AI50" s="28">
        <v>60</v>
      </c>
      <c r="AJ50" s="28">
        <v>19</v>
      </c>
      <c r="AK50" s="36"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54">
        <v>75.192550788443512</v>
      </c>
      <c r="R51" s="3">
        <v>0.15090898393834207</v>
      </c>
      <c r="S51" s="3">
        <v>-1913.6148425456947</v>
      </c>
      <c r="T51" s="26">
        <v>9.8081702887005295E-2</v>
      </c>
      <c r="U51" s="26">
        <v>2101.6983079828033</v>
      </c>
      <c r="V51" s="3">
        <v>-1988.0222394098196</v>
      </c>
      <c r="W51" s="3">
        <v>-0.1288305190744215</v>
      </c>
      <c r="X51" s="25">
        <v>16</v>
      </c>
      <c r="Y51" s="3">
        <v>40</v>
      </c>
      <c r="Z51" s="3">
        <v>0.4</v>
      </c>
      <c r="AA51" s="41">
        <v>36.034115138592746</v>
      </c>
      <c r="AB51" s="41">
        <v>57.569296375266518</v>
      </c>
      <c r="AC51" s="41">
        <v>6.3965884861407236</v>
      </c>
      <c r="AD51" s="19" t="s">
        <v>17</v>
      </c>
      <c r="AE51" s="50">
        <v>5.9796026590770365E-2</v>
      </c>
      <c r="AG51" s="28">
        <v>58</v>
      </c>
      <c r="AH51" s="28">
        <v>30</v>
      </c>
      <c r="AI51" s="28">
        <v>60</v>
      </c>
      <c r="AJ51" s="28">
        <v>19</v>
      </c>
      <c r="AK51" s="36"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54">
        <v>75.487000337981044</v>
      </c>
      <c r="R52" s="3">
        <v>0.16288480254059318</v>
      </c>
      <c r="S52" s="3">
        <v>-2405.080636134689</v>
      </c>
      <c r="T52" s="26">
        <v>0.10473733326014163</v>
      </c>
      <c r="U52" s="26">
        <v>2440.6327959044647</v>
      </c>
      <c r="V52" s="3">
        <v>-2358.699436621836</v>
      </c>
      <c r="W52" s="3">
        <v>-0.14195139133497711</v>
      </c>
      <c r="X52" s="25">
        <v>16</v>
      </c>
      <c r="Y52" s="3">
        <v>40</v>
      </c>
      <c r="Z52" s="3">
        <v>0.4</v>
      </c>
      <c r="AA52" s="41">
        <v>36.034115138592746</v>
      </c>
      <c r="AB52" s="41">
        <v>57.569296375266518</v>
      </c>
      <c r="AC52" s="41">
        <v>6.3965884861407236</v>
      </c>
      <c r="AD52" s="19" t="s">
        <v>17</v>
      </c>
      <c r="AE52" s="50">
        <v>5.9796026590770365E-2</v>
      </c>
      <c r="AG52" s="28">
        <v>59</v>
      </c>
      <c r="AH52" s="28">
        <v>30</v>
      </c>
      <c r="AI52" s="28">
        <v>60</v>
      </c>
      <c r="AJ52" s="28">
        <v>18</v>
      </c>
      <c r="AK52" s="36"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v>75.217503613957319</v>
      </c>
      <c r="R53" s="3">
        <v>0.15852980189123272</v>
      </c>
      <c r="S53" s="3">
        <v>-2991.6290622098422</v>
      </c>
      <c r="T53" s="26">
        <v>9.8646549811404485E-2</v>
      </c>
      <c r="U53" s="26">
        <v>3024.0893762512301</v>
      </c>
      <c r="V53" s="3">
        <v>-2860.6841635106775</v>
      </c>
      <c r="W53" s="3">
        <v>-0.1211943793911007</v>
      </c>
      <c r="X53" s="25">
        <v>16</v>
      </c>
      <c r="Y53" s="3">
        <v>40</v>
      </c>
      <c r="Z53" s="3">
        <v>0.4</v>
      </c>
      <c r="AA53" s="41">
        <v>36.034115138592746</v>
      </c>
      <c r="AB53" s="41">
        <v>57.569296375266518</v>
      </c>
      <c r="AC53" s="41">
        <v>6.3965884861407236</v>
      </c>
      <c r="AD53" s="19" t="s">
        <v>17</v>
      </c>
      <c r="AE53" s="50">
        <v>5.9796026590770365E-2</v>
      </c>
      <c r="AG53" s="28">
        <v>60</v>
      </c>
      <c r="AH53" s="28">
        <v>30</v>
      </c>
      <c r="AI53" s="28">
        <v>60</v>
      </c>
      <c r="AJ53" s="28">
        <v>21</v>
      </c>
      <c r="AK53" s="36"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54">
        <v>77.972771242983086</v>
      </c>
      <c r="R54" s="3">
        <v>0.31172704786847083</v>
      </c>
      <c r="S54" s="3">
        <v>-1935.1694565601792</v>
      </c>
      <c r="T54" s="26">
        <v>0.16195275590551181</v>
      </c>
      <c r="U54" s="26">
        <v>2129.7693667520798</v>
      </c>
      <c r="V54" s="3">
        <v>-2371.4061949365741</v>
      </c>
      <c r="W54" s="3">
        <v>-5.8357425848591923E-2</v>
      </c>
      <c r="X54" s="25">
        <v>22</v>
      </c>
      <c r="Y54" s="3">
        <v>44</v>
      </c>
      <c r="Z54" s="3">
        <v>0.5</v>
      </c>
      <c r="AA54" s="41">
        <v>17.11340206185567</v>
      </c>
      <c r="AB54" s="41">
        <v>82.88659793814432</v>
      </c>
      <c r="AC54" s="41">
        <v>0</v>
      </c>
      <c r="AD54" s="19" t="s">
        <v>18</v>
      </c>
      <c r="AE54" s="50">
        <v>-0.41027926509072754</v>
      </c>
      <c r="AG54" s="28">
        <v>61</v>
      </c>
      <c r="AH54" s="28">
        <v>30</v>
      </c>
      <c r="AI54" s="28">
        <v>60</v>
      </c>
      <c r="AJ54" s="28">
        <v>30</v>
      </c>
      <c r="AK54" s="36"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54">
        <v>73.490839186810931</v>
      </c>
      <c r="R55" s="3">
        <v>0.24847515248475149</v>
      </c>
      <c r="S55" s="3">
        <v>-3502.7075830403901</v>
      </c>
      <c r="T55" s="26">
        <v>6.0133091349062313E-2</v>
      </c>
      <c r="U55" s="26">
        <v>3438.6469884405274</v>
      </c>
      <c r="V55" s="3">
        <v>-2671.2795697392412</v>
      </c>
      <c r="W55" s="3">
        <v>-0.10675441634915137</v>
      </c>
      <c r="X55" s="25">
        <v>12</v>
      </c>
      <c r="Y55" s="3">
        <v>36</v>
      </c>
      <c r="Z55" s="3">
        <v>0.33333333333333331</v>
      </c>
      <c r="AA55" s="41">
        <v>42.553191489361694</v>
      </c>
      <c r="AB55" s="41">
        <v>45.531914893617014</v>
      </c>
      <c r="AC55" s="41">
        <v>11.914893617021274</v>
      </c>
      <c r="AD55" s="19" t="s">
        <v>20</v>
      </c>
      <c r="AE55" s="50">
        <v>9.727091505487534E-2</v>
      </c>
      <c r="AG55" s="28">
        <v>62</v>
      </c>
      <c r="AH55" s="28">
        <v>30</v>
      </c>
      <c r="AI55" s="28">
        <v>60</v>
      </c>
      <c r="AJ55" s="28">
        <v>10</v>
      </c>
      <c r="AK55" s="36"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54">
        <v>73.819462432283473</v>
      </c>
      <c r="R56" s="3">
        <v>0.29891304347826086</v>
      </c>
      <c r="S56" s="3">
        <v>-3058.1651561741382</v>
      </c>
      <c r="T56" s="26">
        <v>6.739382687398468E-2</v>
      </c>
      <c r="U56" s="26">
        <v>2990.8753828194772</v>
      </c>
      <c r="V56" s="3">
        <v>-2410.6749678229721</v>
      </c>
      <c r="W56" s="3">
        <v>-0.12343275445837551</v>
      </c>
      <c r="X56" s="25">
        <v>12</v>
      </c>
      <c r="Y56" s="3">
        <v>36</v>
      </c>
      <c r="Z56" s="3">
        <v>0.33333333333333331</v>
      </c>
      <c r="AA56" s="41">
        <v>42.553191489361694</v>
      </c>
      <c r="AB56" s="41">
        <v>45.531914893617014</v>
      </c>
      <c r="AC56" s="41">
        <v>11.914893617021274</v>
      </c>
      <c r="AD56" s="19" t="s">
        <v>20</v>
      </c>
      <c r="AE56" s="50">
        <v>9.727091505487534E-2</v>
      </c>
      <c r="AG56" s="28">
        <v>63</v>
      </c>
      <c r="AH56" s="28">
        <v>30</v>
      </c>
      <c r="AI56" s="28">
        <v>60</v>
      </c>
      <c r="AJ56" s="28">
        <v>18</v>
      </c>
      <c r="AK56" s="36"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54">
        <v>72.781862208692218</v>
      </c>
      <c r="R57" s="3">
        <v>0.22549869904596703</v>
      </c>
      <c r="S57" s="3">
        <v>-3119.2006677796326</v>
      </c>
      <c r="T57" s="26">
        <v>4.4577796828118306E-2</v>
      </c>
      <c r="U57" s="26">
        <v>2933.3430871049954</v>
      </c>
      <c r="V57" s="3">
        <v>-2047.7623905447249</v>
      </c>
      <c r="W57" s="3">
        <v>-0.12049467089740461</v>
      </c>
      <c r="X57" s="25">
        <v>12</v>
      </c>
      <c r="Y57" s="3">
        <v>36</v>
      </c>
      <c r="Z57" s="3">
        <v>0.33333333333333331</v>
      </c>
      <c r="AA57" s="41">
        <v>42.553191489361694</v>
      </c>
      <c r="AB57" s="41">
        <v>45.531914893617014</v>
      </c>
      <c r="AC57" s="41">
        <v>11.914893617021274</v>
      </c>
      <c r="AD57" s="19" t="s">
        <v>20</v>
      </c>
      <c r="AE57" s="50">
        <v>9.727091505487534E-2</v>
      </c>
      <c r="AG57" s="28">
        <v>64</v>
      </c>
      <c r="AH57" s="28">
        <v>30</v>
      </c>
      <c r="AI57" s="28">
        <v>60</v>
      </c>
      <c r="AJ57" s="28">
        <v>19</v>
      </c>
      <c r="AK57" s="36"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54">
        <v>75.18571581184186</v>
      </c>
      <c r="R58" s="3">
        <v>0.21853741496598639</v>
      </c>
      <c r="S58" s="3">
        <v>-3169.620284749743</v>
      </c>
      <c r="T58" s="26">
        <v>9.7929632922647017E-2</v>
      </c>
      <c r="U58" s="26">
        <v>3208.2097119040641</v>
      </c>
      <c r="V58" s="3">
        <v>-2991.0860444763998</v>
      </c>
      <c r="W58" s="3">
        <v>-0.126146151708808</v>
      </c>
      <c r="X58" s="25">
        <v>12</v>
      </c>
      <c r="Y58" s="3">
        <v>36</v>
      </c>
      <c r="Z58" s="3">
        <v>0.33333333333333331</v>
      </c>
      <c r="AA58" s="41">
        <v>42.553191489361694</v>
      </c>
      <c r="AB58" s="41">
        <v>45.531914893617014</v>
      </c>
      <c r="AC58" s="41">
        <v>11.914893617021274</v>
      </c>
      <c r="AD58" s="19" t="s">
        <v>20</v>
      </c>
      <c r="AE58" s="50">
        <v>9.727091505487534E-2</v>
      </c>
      <c r="AG58" s="28">
        <v>65</v>
      </c>
      <c r="AH58" s="28">
        <v>30</v>
      </c>
      <c r="AI58" s="28">
        <v>60</v>
      </c>
      <c r="AJ58" s="28">
        <v>17</v>
      </c>
      <c r="AK58" s="36"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54">
        <v>73.072525650429327</v>
      </c>
      <c r="R59" s="3">
        <v>0.323923271806008</v>
      </c>
      <c r="S59" s="3">
        <v>-3313.659605670523</v>
      </c>
      <c r="T59" s="26">
        <v>5.0936684847047664E-2</v>
      </c>
      <c r="U59" s="26">
        <v>2950.9758273041366</v>
      </c>
      <c r="V59" s="3">
        <v>-2149.6159472654913</v>
      </c>
      <c r="W59" s="3">
        <v>-0.13704378117330376</v>
      </c>
      <c r="X59" s="25">
        <v>12</v>
      </c>
      <c r="Y59" s="3">
        <v>36</v>
      </c>
      <c r="Z59" s="3">
        <v>0.33333333333333331</v>
      </c>
      <c r="AA59" s="41">
        <v>42.553191489361694</v>
      </c>
      <c r="AB59" s="41">
        <v>45.531914893617014</v>
      </c>
      <c r="AC59" s="41">
        <v>11.914893617021274</v>
      </c>
      <c r="AD59" s="19" t="s">
        <v>20</v>
      </c>
      <c r="AE59" s="50">
        <v>9.727091505487534E-2</v>
      </c>
      <c r="AG59" s="28">
        <v>66</v>
      </c>
      <c r="AH59" s="28">
        <v>30</v>
      </c>
      <c r="AI59" s="28">
        <v>60</v>
      </c>
      <c r="AJ59" s="28">
        <v>18</v>
      </c>
      <c r="AK59" s="36"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54">
        <v>75.491780135475366</v>
      </c>
      <c r="R60" s="3">
        <v>0.19105555819590322</v>
      </c>
      <c r="S60" s="3">
        <v>-3130.6209378077419</v>
      </c>
      <c r="T60" s="26">
        <v>0.10484677244077374</v>
      </c>
      <c r="U60" s="26">
        <v>3102.8530598645998</v>
      </c>
      <c r="V60" s="3">
        <v>-2979.7382836985116</v>
      </c>
      <c r="W60" s="3">
        <v>-0.12125107112253641</v>
      </c>
      <c r="X60" s="25">
        <v>20</v>
      </c>
      <c r="Y60" s="3">
        <v>25</v>
      </c>
      <c r="Z60" s="3">
        <v>0.8</v>
      </c>
      <c r="AA60" s="41">
        <v>37.810945273631845</v>
      </c>
      <c r="AB60" s="41">
        <v>53.482587064676622</v>
      </c>
      <c r="AC60" s="41">
        <v>8.7064676616915424</v>
      </c>
      <c r="AD60" s="19" t="s">
        <v>21</v>
      </c>
      <c r="AE60" s="50">
        <v>0.10742331222009945</v>
      </c>
      <c r="AG60" s="28">
        <v>67</v>
      </c>
      <c r="AH60" s="28">
        <v>30</v>
      </c>
      <c r="AI60" s="28">
        <v>60</v>
      </c>
      <c r="AJ60" s="28">
        <v>16</v>
      </c>
      <c r="AK60" s="36"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54">
        <v>76.606800070053765</v>
      </c>
      <c r="R61" s="3">
        <v>0.22261343631097733</v>
      </c>
      <c r="S61" s="3">
        <v>-2443.0321561338292</v>
      </c>
      <c r="T61" s="26">
        <v>0.13028305544784799</v>
      </c>
      <c r="U61" s="26">
        <v>2424.1614816032552</v>
      </c>
      <c r="V61" s="3">
        <v>-2511.6016718668384</v>
      </c>
      <c r="W61" s="3">
        <v>-0.15013428051633024</v>
      </c>
      <c r="X61" s="25">
        <v>20</v>
      </c>
      <c r="Y61" s="3">
        <v>25</v>
      </c>
      <c r="Z61" s="3">
        <v>0.8</v>
      </c>
      <c r="AA61" s="41">
        <v>37.810945273631845</v>
      </c>
      <c r="AB61" s="41">
        <v>53.482587064676622</v>
      </c>
      <c r="AC61" s="41">
        <v>8.7064676616915424</v>
      </c>
      <c r="AD61" s="19" t="s">
        <v>21</v>
      </c>
      <c r="AE61" s="50">
        <v>0.10742331222009945</v>
      </c>
      <c r="AG61" s="28">
        <v>68</v>
      </c>
      <c r="AH61" s="28">
        <v>30</v>
      </c>
      <c r="AI61" s="28">
        <v>60</v>
      </c>
      <c r="AJ61" s="28">
        <v>15</v>
      </c>
      <c r="AK61" s="36"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54">
        <v>76.070652980484581</v>
      </c>
      <c r="R62" s="3">
        <v>0.17581547854598906</v>
      </c>
      <c r="S62" s="3">
        <v>-2110.5639759553455</v>
      </c>
      <c r="T62" s="26">
        <v>0.11800417378106622</v>
      </c>
      <c r="U62" s="26">
        <v>2106.3773271767918</v>
      </c>
      <c r="V62" s="3">
        <v>-2129.4923612633038</v>
      </c>
      <c r="W62" s="3">
        <v>-0.14179329777598873</v>
      </c>
      <c r="X62" s="25">
        <v>20</v>
      </c>
      <c r="Y62" s="3">
        <v>25</v>
      </c>
      <c r="Z62" s="3">
        <v>0.8</v>
      </c>
      <c r="AA62" s="41">
        <v>37.810945273631845</v>
      </c>
      <c r="AB62" s="41">
        <v>53.482587064676622</v>
      </c>
      <c r="AC62" s="41">
        <v>8.7064676616915424</v>
      </c>
      <c r="AD62" s="19" t="s">
        <v>21</v>
      </c>
      <c r="AE62" s="50">
        <v>0.10742331222009945</v>
      </c>
      <c r="AG62" s="28">
        <v>69</v>
      </c>
      <c r="AH62" s="28">
        <v>30</v>
      </c>
      <c r="AI62" s="28">
        <v>60</v>
      </c>
      <c r="AJ62" s="28">
        <v>12</v>
      </c>
      <c r="AK62" s="36"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54">
        <v>77.36602333969428</v>
      </c>
      <c r="R63" s="3">
        <v>0.20049426020408162</v>
      </c>
      <c r="S63" s="3">
        <v>-2775.4922977136371</v>
      </c>
      <c r="T63" s="26">
        <v>0.14781799480824803</v>
      </c>
      <c r="U63" s="26">
        <v>2699.2766726579835</v>
      </c>
      <c r="V63" s="3">
        <v>-2960.4799410472942</v>
      </c>
      <c r="W63" s="3">
        <v>-0.15930729439988006</v>
      </c>
      <c r="X63" s="25">
        <v>20</v>
      </c>
      <c r="Y63" s="3">
        <v>25</v>
      </c>
      <c r="Z63" s="3">
        <v>0.8</v>
      </c>
      <c r="AA63" s="41">
        <v>37.810945273631845</v>
      </c>
      <c r="AB63" s="41">
        <v>53.482587064676622</v>
      </c>
      <c r="AC63" s="41">
        <v>8.7064676616915424</v>
      </c>
      <c r="AD63" s="19" t="s">
        <v>21</v>
      </c>
      <c r="AE63" s="50">
        <v>0.10742331222009945</v>
      </c>
      <c r="AG63" s="28">
        <v>70</v>
      </c>
      <c r="AH63" s="28">
        <v>30</v>
      </c>
      <c r="AI63" s="28">
        <v>60</v>
      </c>
      <c r="AJ63" s="28">
        <v>15</v>
      </c>
      <c r="AK63" s="36"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54">
        <v>75.843573482246725</v>
      </c>
      <c r="R64" s="3">
        <v>0.18938742765457567</v>
      </c>
      <c r="S64" s="3">
        <v>-2515.5224803297115</v>
      </c>
      <c r="T64" s="26">
        <v>0.11283072546230441</v>
      </c>
      <c r="U64" s="26">
        <v>2356.5451406667348</v>
      </c>
      <c r="V64" s="3">
        <v>-2332.1174711607582</v>
      </c>
      <c r="W64" s="3">
        <v>-0.16654904728299225</v>
      </c>
      <c r="X64" s="25">
        <v>20</v>
      </c>
      <c r="Y64" s="3">
        <v>25</v>
      </c>
      <c r="Z64" s="3">
        <v>0.8</v>
      </c>
      <c r="AA64" s="41">
        <v>37.810945273631845</v>
      </c>
      <c r="AB64" s="41">
        <v>53.482587064676622</v>
      </c>
      <c r="AC64" s="41">
        <v>8.7064676616915424</v>
      </c>
      <c r="AD64" s="19" t="s">
        <v>21</v>
      </c>
      <c r="AE64" s="50">
        <v>0.10742331222009945</v>
      </c>
      <c r="AG64" s="28">
        <v>71</v>
      </c>
      <c r="AH64" s="28">
        <v>30</v>
      </c>
      <c r="AI64" s="28">
        <v>60</v>
      </c>
      <c r="AJ64" s="28">
        <v>17</v>
      </c>
      <c r="AK64" s="36"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v>77.551160528589207</v>
      </c>
      <c r="R65" s="3">
        <v>0.28822754005272766</v>
      </c>
      <c r="S65" s="3">
        <v>-3032.0789061275664</v>
      </c>
      <c r="T65" s="26">
        <v>0.15212059046514739</v>
      </c>
      <c r="U65" s="26">
        <v>3027.9565716832863</v>
      </c>
      <c r="V65" s="3">
        <v>-3281.9926472635193</v>
      </c>
      <c r="W65" s="3">
        <v>-0.11152683839401353</v>
      </c>
      <c r="X65" s="25">
        <v>20</v>
      </c>
      <c r="Y65" s="3">
        <v>25</v>
      </c>
      <c r="Z65" s="3">
        <v>0.8</v>
      </c>
      <c r="AA65" s="41">
        <v>37.810945273631845</v>
      </c>
      <c r="AB65" s="41">
        <v>53.482587064676622</v>
      </c>
      <c r="AC65" s="41">
        <v>8.7064676616915424</v>
      </c>
      <c r="AD65" s="19" t="s">
        <v>21</v>
      </c>
      <c r="AE65" s="50">
        <v>0.10742331222009945</v>
      </c>
      <c r="AG65" s="28">
        <v>72</v>
      </c>
      <c r="AH65" s="28">
        <v>30</v>
      </c>
      <c r="AI65" s="28">
        <v>60</v>
      </c>
      <c r="AJ65" s="28">
        <v>19</v>
      </c>
      <c r="AK65" s="36"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54">
        <v>75.765115423977676</v>
      </c>
      <c r="R66" s="3">
        <v>0.1995294117647059</v>
      </c>
      <c r="S66" s="3">
        <v>-3169.1072429729525</v>
      </c>
      <c r="T66" s="26">
        <v>0.11104805971452268</v>
      </c>
      <c r="U66" s="26">
        <v>3083.3566485604974</v>
      </c>
      <c r="V66" s="3">
        <v>-3024.0834231812541</v>
      </c>
      <c r="W66" s="3">
        <v>-0.12416346290758935</v>
      </c>
      <c r="X66" s="25">
        <v>12</v>
      </c>
      <c r="Y66" s="3">
        <v>39</v>
      </c>
      <c r="Z66" s="3">
        <v>0.30769230769230771</v>
      </c>
      <c r="AA66" s="41">
        <v>43.333333333333336</v>
      </c>
      <c r="AB66" s="41">
        <v>56.666666666666679</v>
      </c>
      <c r="AC66" s="41">
        <v>0</v>
      </c>
      <c r="AD66" s="19" t="s">
        <v>22</v>
      </c>
      <c r="AE66" s="50">
        <v>0.19177055868495108</v>
      </c>
      <c r="AG66" s="28">
        <v>73</v>
      </c>
      <c r="AH66" s="28">
        <v>30</v>
      </c>
      <c r="AI66" s="28">
        <v>60</v>
      </c>
      <c r="AJ66" s="28">
        <v>16</v>
      </c>
      <c r="AK66" s="36"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54">
        <v>77.175822117839971</v>
      </c>
      <c r="R67" s="3">
        <v>0.24719957773737611</v>
      </c>
      <c r="S67" s="3">
        <v>-2361.0354254909512</v>
      </c>
      <c r="T67" s="26">
        <v>0.14340799546356678</v>
      </c>
      <c r="U67" s="26">
        <v>2366.448769311894</v>
      </c>
      <c r="V67" s="3">
        <v>-2531.8462748176307</v>
      </c>
      <c r="W67" s="3">
        <v>-0.13980409617097062</v>
      </c>
      <c r="X67" s="25">
        <v>12</v>
      </c>
      <c r="Y67" s="3">
        <v>39</v>
      </c>
      <c r="Z67" s="3">
        <v>0.30769230769230771</v>
      </c>
      <c r="AA67" s="41">
        <v>43.333333333333336</v>
      </c>
      <c r="AB67" s="41">
        <v>56.666666666666679</v>
      </c>
      <c r="AC67" s="41">
        <v>0</v>
      </c>
      <c r="AD67" s="19" t="s">
        <v>22</v>
      </c>
      <c r="AE67" s="50">
        <v>0.19177055868495108</v>
      </c>
      <c r="AG67" s="28">
        <v>74</v>
      </c>
      <c r="AH67" s="28">
        <v>30</v>
      </c>
      <c r="AI67" s="28">
        <v>60</v>
      </c>
      <c r="AJ67" s="28">
        <v>20</v>
      </c>
      <c r="AK67" s="36"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54">
        <v>75.002084346557766</v>
      </c>
      <c r="R68" s="3">
        <v>0.13947779513501452</v>
      </c>
      <c r="S68" s="3">
        <v>-2045.6251896813353</v>
      </c>
      <c r="T68" s="26">
        <v>9.3791033577190014E-2</v>
      </c>
      <c r="U68" s="26">
        <v>2127.0474319529826</v>
      </c>
      <c r="V68" s="3">
        <v>-1996.5463729963649</v>
      </c>
      <c r="W68" s="3">
        <v>-0.12637532133676094</v>
      </c>
      <c r="X68" s="25">
        <v>12</v>
      </c>
      <c r="Y68" s="3">
        <v>39</v>
      </c>
      <c r="Z68" s="3">
        <v>0.30769230769230771</v>
      </c>
      <c r="AA68" s="41">
        <v>43.333333333333336</v>
      </c>
      <c r="AB68" s="41">
        <v>56.666666666666679</v>
      </c>
      <c r="AC68" s="41">
        <v>0</v>
      </c>
      <c r="AD68" s="19" t="s">
        <v>22</v>
      </c>
      <c r="AE68" s="50">
        <v>0.19177055868495108</v>
      </c>
      <c r="AG68" s="28">
        <v>75</v>
      </c>
      <c r="AH68" s="28">
        <v>30</v>
      </c>
      <c r="AI68" s="28">
        <v>60</v>
      </c>
      <c r="AJ68" s="28">
        <v>15</v>
      </c>
      <c r="AK68" s="36"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54">
        <v>76.766040699648769</v>
      </c>
      <c r="R69" s="3">
        <v>0.18221574344023325</v>
      </c>
      <c r="S69" s="3">
        <v>-2703.0405040146275</v>
      </c>
      <c r="T69" s="26">
        <v>0.13394745499835503</v>
      </c>
      <c r="U69" s="26">
        <v>2818.0917893733222</v>
      </c>
      <c r="V69" s="3">
        <v>-2987.2542549797149</v>
      </c>
      <c r="W69" s="3">
        <v>-0.14340626848018923</v>
      </c>
      <c r="X69" s="25">
        <v>12</v>
      </c>
      <c r="Y69" s="3">
        <v>39</v>
      </c>
      <c r="Z69" s="3">
        <v>0.30769230769230771</v>
      </c>
      <c r="AA69" s="41">
        <v>43.333333333333336</v>
      </c>
      <c r="AB69" s="41">
        <v>56.666666666666679</v>
      </c>
      <c r="AC69" s="41">
        <v>0</v>
      </c>
      <c r="AD69" s="19" t="s">
        <v>22</v>
      </c>
      <c r="AE69" s="50">
        <v>0.19177055868495108</v>
      </c>
      <c r="AG69" s="28">
        <v>76</v>
      </c>
      <c r="AH69" s="28">
        <v>30</v>
      </c>
      <c r="AI69" s="28">
        <v>60</v>
      </c>
      <c r="AJ69" s="28">
        <v>16</v>
      </c>
      <c r="AK69" s="36"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54">
        <v>76.770566018255224</v>
      </c>
      <c r="R70" s="3">
        <v>0.22056034249173576</v>
      </c>
      <c r="S70" s="3">
        <v>-2539.5308664759618</v>
      </c>
      <c r="T70" s="26">
        <v>0.13405061206565297</v>
      </c>
      <c r="U70" s="26">
        <v>2435.604853008796</v>
      </c>
      <c r="V70" s="3">
        <v>-2558.2381821050549</v>
      </c>
      <c r="W70" s="3">
        <v>-0.14832618025751074</v>
      </c>
      <c r="X70" s="25">
        <v>12</v>
      </c>
      <c r="Y70" s="3">
        <v>39</v>
      </c>
      <c r="Z70" s="3">
        <v>0.30769230769230771</v>
      </c>
      <c r="AA70" s="41">
        <v>43.333333333333336</v>
      </c>
      <c r="AB70" s="41">
        <v>56.666666666666679</v>
      </c>
      <c r="AC70" s="41">
        <v>0</v>
      </c>
      <c r="AD70" s="19" t="s">
        <v>22</v>
      </c>
      <c r="AE70" s="50">
        <v>0.19177055868495108</v>
      </c>
      <c r="AG70" s="28">
        <v>77</v>
      </c>
      <c r="AH70" s="28">
        <v>30</v>
      </c>
      <c r="AI70" s="28">
        <v>60</v>
      </c>
      <c r="AJ70" s="28">
        <v>15</v>
      </c>
      <c r="AK70" s="36"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v>79.237947386292262</v>
      </c>
      <c r="R71" s="3">
        <v>0.32964685779381053</v>
      </c>
      <c r="S71" s="3">
        <v>-2874.0545529122232</v>
      </c>
      <c r="T71" s="26">
        <v>0.19178901827219588</v>
      </c>
      <c r="U71" s="26">
        <v>2911.5999038329428</v>
      </c>
      <c r="V71" s="3">
        <v>-3428.4433462628608</v>
      </c>
      <c r="W71" s="3">
        <v>-9.7657976137870084E-2</v>
      </c>
      <c r="X71" s="25">
        <v>12</v>
      </c>
      <c r="Y71" s="3">
        <v>39</v>
      </c>
      <c r="Z71" s="3">
        <v>0.30769230769230771</v>
      </c>
      <c r="AA71" s="41">
        <v>43.333333333333336</v>
      </c>
      <c r="AB71" s="41">
        <v>56.666666666666679</v>
      </c>
      <c r="AC71" s="41">
        <v>0</v>
      </c>
      <c r="AD71" s="19" t="s">
        <v>22</v>
      </c>
      <c r="AE71" s="50">
        <v>0.19177055868495108</v>
      </c>
      <c r="AG71" s="28">
        <v>78</v>
      </c>
      <c r="AH71" s="28">
        <v>30</v>
      </c>
      <c r="AI71" s="28">
        <v>60</v>
      </c>
      <c r="AJ71" s="28">
        <v>20</v>
      </c>
      <c r="AK71" s="36"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54">
        <v>76.848607084636996</v>
      </c>
      <c r="R72" s="3">
        <v>0.19971500129544864</v>
      </c>
      <c r="S72" s="3">
        <v>-2726.1402966625465</v>
      </c>
      <c r="T72" s="26">
        <v>0.13584961080922309</v>
      </c>
      <c r="U72" s="26">
        <v>2709.1765456602411</v>
      </c>
      <c r="V72" s="3">
        <v>-2881.1942856990318</v>
      </c>
      <c r="W72" s="3">
        <v>-9.077551020408163E-2</v>
      </c>
      <c r="X72" s="25">
        <v>25</v>
      </c>
      <c r="Y72" s="3">
        <v>35</v>
      </c>
      <c r="Z72" s="3">
        <v>0.7142857142857143</v>
      </c>
      <c r="AA72" s="41">
        <v>48.421052631578945</v>
      </c>
      <c r="AB72" s="41">
        <v>42.105263157894733</v>
      </c>
      <c r="AC72" s="41">
        <v>9.4736842105263168</v>
      </c>
      <c r="AD72" s="19" t="s">
        <v>26</v>
      </c>
      <c r="AE72" s="50">
        <v>7.287496003245264E-2</v>
      </c>
      <c r="AG72" s="28">
        <v>79</v>
      </c>
      <c r="AH72" s="28">
        <v>30</v>
      </c>
      <c r="AI72" s="28">
        <v>60</v>
      </c>
      <c r="AJ72" s="28">
        <v>18</v>
      </c>
      <c r="AK72" s="36"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54">
        <v>78.231803515549927</v>
      </c>
      <c r="R73" s="3">
        <v>0.23993638258198971</v>
      </c>
      <c r="S73" s="3">
        <v>-2154.0002162629758</v>
      </c>
      <c r="T73" s="26">
        <v>0.16802150675286437</v>
      </c>
      <c r="U73" s="26">
        <v>2062.5516289834354</v>
      </c>
      <c r="V73" s="3">
        <v>-2361.8405501520688</v>
      </c>
      <c r="W73" s="3">
        <v>-0.14186919581110452</v>
      </c>
      <c r="X73" s="25">
        <v>25</v>
      </c>
      <c r="Y73" s="3">
        <v>35</v>
      </c>
      <c r="Z73" s="3">
        <v>0.7142857142857143</v>
      </c>
      <c r="AA73" s="41">
        <v>48.421052631578945</v>
      </c>
      <c r="AB73" s="41">
        <v>42.105263157894733</v>
      </c>
      <c r="AC73" s="41">
        <v>9.4736842105263168</v>
      </c>
      <c r="AD73" s="19" t="s">
        <v>26</v>
      </c>
      <c r="AE73" s="50">
        <v>7.287496003245264E-2</v>
      </c>
      <c r="AG73" s="28">
        <v>80</v>
      </c>
      <c r="AH73" s="28">
        <v>30</v>
      </c>
      <c r="AI73" s="28">
        <v>60</v>
      </c>
      <c r="AJ73" s="28">
        <v>12</v>
      </c>
      <c r="AK73" s="36"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54">
        <v>75.562407448114286</v>
      </c>
      <c r="R74" s="3">
        <v>0.15306412222411542</v>
      </c>
      <c r="S74" s="3">
        <v>-2057.6307336799537</v>
      </c>
      <c r="T74" s="26">
        <v>0.10644460535843592</v>
      </c>
      <c r="U74" s="26">
        <v>2016.8841205075605</v>
      </c>
      <c r="V74" s="3">
        <v>-1977.3769427692848</v>
      </c>
      <c r="W74" s="3">
        <v>-0.11519634504514305</v>
      </c>
      <c r="X74" s="25">
        <v>25</v>
      </c>
      <c r="Y74" s="3">
        <v>35</v>
      </c>
      <c r="Z74" s="3">
        <v>0.7142857142857143</v>
      </c>
      <c r="AA74" s="41">
        <v>48.421052631578945</v>
      </c>
      <c r="AB74" s="41">
        <v>42.105263157894733</v>
      </c>
      <c r="AC74" s="41">
        <v>9.4736842105263168</v>
      </c>
      <c r="AD74" s="19" t="s">
        <v>26</v>
      </c>
      <c r="AE74" s="50">
        <v>7.287496003245264E-2</v>
      </c>
      <c r="AG74" s="28">
        <v>81</v>
      </c>
      <c r="AH74" s="28">
        <v>30</v>
      </c>
      <c r="AI74" s="28">
        <v>60</v>
      </c>
      <c r="AJ74" s="28">
        <v>11</v>
      </c>
      <c r="AK74" s="36"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54">
        <v>77.047056044262803</v>
      </c>
      <c r="R75" s="3">
        <v>0.23955870764381404</v>
      </c>
      <c r="S75" s="3">
        <v>-1760.070704375667</v>
      </c>
      <c r="T75" s="26">
        <v>0.14042651474324427</v>
      </c>
      <c r="U75" s="26">
        <v>1728.4466372375452</v>
      </c>
      <c r="V75" s="3">
        <v>-1851.9630038620569</v>
      </c>
      <c r="W75" s="3">
        <v>-0.12353449339750709</v>
      </c>
      <c r="X75" s="25">
        <v>25</v>
      </c>
      <c r="Y75" s="3">
        <v>35</v>
      </c>
      <c r="Z75" s="3">
        <v>0.7142857142857143</v>
      </c>
      <c r="AA75" s="41">
        <v>48.421052631578945</v>
      </c>
      <c r="AB75" s="41">
        <v>42.105263157894733</v>
      </c>
      <c r="AC75" s="41">
        <v>9.4736842105263168</v>
      </c>
      <c r="AD75" s="19" t="s">
        <v>26</v>
      </c>
      <c r="AE75" s="50">
        <v>7.287496003245264E-2</v>
      </c>
      <c r="AG75" s="28">
        <v>82</v>
      </c>
      <c r="AH75" s="28">
        <v>30</v>
      </c>
      <c r="AI75" s="28">
        <v>60</v>
      </c>
      <c r="AJ75" s="28">
        <v>16</v>
      </c>
      <c r="AK75" s="36"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54">
        <v>78.066546480641492</v>
      </c>
      <c r="R76" s="3">
        <v>0.27384709355594011</v>
      </c>
      <c r="S76" s="3">
        <v>-2481.1327025263354</v>
      </c>
      <c r="T76" s="26">
        <v>0.16414950419527077</v>
      </c>
      <c r="U76" s="26">
        <v>2629.8035625836728</v>
      </c>
      <c r="V76" s="3">
        <v>-2950.5387126103178</v>
      </c>
      <c r="W76" s="3">
        <v>-7.5749872902897808E-2</v>
      </c>
      <c r="X76" s="25">
        <v>18</v>
      </c>
      <c r="Y76" s="3">
        <v>28</v>
      </c>
      <c r="Z76" s="3">
        <v>0.6428571428571429</v>
      </c>
      <c r="AA76" s="41">
        <v>35.452793834296727</v>
      </c>
      <c r="AB76" s="41">
        <v>53.564547206165692</v>
      </c>
      <c r="AC76" s="41">
        <v>10.98265895953757</v>
      </c>
      <c r="AD76" s="19" t="s">
        <v>27</v>
      </c>
      <c r="AE76" s="50">
        <v>7.2066665102056726E-2</v>
      </c>
      <c r="AG76" s="28">
        <v>83</v>
      </c>
      <c r="AH76" s="28">
        <v>30</v>
      </c>
      <c r="AI76" s="28">
        <v>60</v>
      </c>
      <c r="AJ76" s="28">
        <v>16</v>
      </c>
      <c r="AK76" s="36"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54">
        <v>77.619403748876863</v>
      </c>
      <c r="R77" s="3">
        <v>0.22213429798779108</v>
      </c>
      <c r="S77" s="3">
        <v>-1891.115438761145</v>
      </c>
      <c r="T77" s="26">
        <v>0.15370575581774329</v>
      </c>
      <c r="U77" s="26">
        <v>2028.2491628660091</v>
      </c>
      <c r="V77" s="3">
        <v>-2252.9284488001713</v>
      </c>
      <c r="W77" s="3">
        <v>-9.1631754216349767E-2</v>
      </c>
      <c r="X77" s="25">
        <v>18</v>
      </c>
      <c r="Y77" s="3">
        <v>28</v>
      </c>
      <c r="Z77" s="3">
        <v>0.6428571428571429</v>
      </c>
      <c r="AA77" s="41">
        <v>35.452793834296727</v>
      </c>
      <c r="AB77" s="41">
        <v>53.564547206165692</v>
      </c>
      <c r="AC77" s="41">
        <v>10.98265895953757</v>
      </c>
      <c r="AD77" s="19" t="s">
        <v>27</v>
      </c>
      <c r="AE77" s="50">
        <v>7.2066665102056726E-2</v>
      </c>
      <c r="AG77" s="28">
        <v>84</v>
      </c>
      <c r="AH77" s="28">
        <v>30</v>
      </c>
      <c r="AI77" s="28">
        <v>60</v>
      </c>
      <c r="AJ77" s="28">
        <v>17</v>
      </c>
      <c r="AK77" s="36"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54">
        <v>77.502236279928951</v>
      </c>
      <c r="R78" s="3">
        <v>0.23166891587944219</v>
      </c>
      <c r="S78" s="3">
        <v>-2098.10957481692</v>
      </c>
      <c r="T78" s="26">
        <v>0.1509802723996824</v>
      </c>
      <c r="U78" s="26">
        <v>2169.9213247386542</v>
      </c>
      <c r="V78" s="3">
        <v>-2390.5065714269263</v>
      </c>
      <c r="W78" s="3">
        <v>-9.6470116325711994E-2</v>
      </c>
      <c r="X78" s="25">
        <v>18</v>
      </c>
      <c r="Y78" s="3">
        <v>28</v>
      </c>
      <c r="Z78" s="3">
        <v>0.6428571428571429</v>
      </c>
      <c r="AA78" s="41">
        <v>35.452793834296727</v>
      </c>
      <c r="AB78" s="41">
        <v>53.564547206165692</v>
      </c>
      <c r="AC78" s="41">
        <v>10.98265895953757</v>
      </c>
      <c r="AD78" s="19" t="s">
        <v>27</v>
      </c>
      <c r="AE78" s="50">
        <v>7.2066665102056726E-2</v>
      </c>
      <c r="AG78" s="28">
        <v>85</v>
      </c>
      <c r="AH78" s="28">
        <v>30</v>
      </c>
      <c r="AI78" s="28">
        <v>60</v>
      </c>
      <c r="AJ78" s="28">
        <v>18</v>
      </c>
      <c r="AK78" s="36"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v>80.717979745658013</v>
      </c>
      <c r="R79" s="3">
        <v>0.40602383993188595</v>
      </c>
      <c r="S79" s="3">
        <v>-2505.0925822383747</v>
      </c>
      <c r="T79" s="26">
        <v>0.22729755225659104</v>
      </c>
      <c r="U79" s="26">
        <v>2690.7269567080853</v>
      </c>
      <c r="V79" s="3">
        <v>-3355.7333086128574</v>
      </c>
      <c r="W79" s="3">
        <v>-5.3851174934725847E-2</v>
      </c>
      <c r="X79" s="25">
        <v>18</v>
      </c>
      <c r="Y79" s="3">
        <v>28</v>
      </c>
      <c r="Z79" s="3">
        <v>0.6428571428571429</v>
      </c>
      <c r="AA79" s="41">
        <v>35.452793834296727</v>
      </c>
      <c r="AB79" s="41">
        <v>53.564547206165692</v>
      </c>
      <c r="AC79" s="41">
        <v>10.98265895953757</v>
      </c>
      <c r="AD79" s="19" t="s">
        <v>27</v>
      </c>
      <c r="AE79" s="50">
        <v>7.2066665102056726E-2</v>
      </c>
      <c r="AG79" s="28">
        <v>86</v>
      </c>
      <c r="AH79" s="28">
        <v>30</v>
      </c>
      <c r="AI79" s="28">
        <v>60</v>
      </c>
      <c r="AJ79" s="28">
        <v>16</v>
      </c>
      <c r="AK79" s="36"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54">
        <v>75.916974827037279</v>
      </c>
      <c r="R80" s="3">
        <v>0.18487772043975767</v>
      </c>
      <c r="S80" s="3">
        <v>-2698.7016810308046</v>
      </c>
      <c r="T80" s="26">
        <v>0.11450275603316504</v>
      </c>
      <c r="U80" s="26">
        <v>2891.5445123094105</v>
      </c>
      <c r="V80" s="3">
        <v>-2878.7384418079932</v>
      </c>
      <c r="W80" s="3">
        <v>-7.3672460532610423E-2</v>
      </c>
      <c r="X80" s="25">
        <v>20</v>
      </c>
      <c r="Y80" s="3">
        <v>30</v>
      </c>
      <c r="Z80" s="3">
        <v>0.66666666666666663</v>
      </c>
      <c r="AA80" s="41">
        <v>37.500000000000007</v>
      </c>
      <c r="AB80" s="41">
        <v>46.09375</v>
      </c>
      <c r="AC80" s="41">
        <v>16.40625</v>
      </c>
      <c r="AD80" s="19" t="s">
        <v>28</v>
      </c>
      <c r="AE80" s="50">
        <v>-0.27800315021840222</v>
      </c>
      <c r="AG80" s="28">
        <v>87</v>
      </c>
      <c r="AH80" s="28">
        <v>30</v>
      </c>
      <c r="AI80" s="28">
        <v>60</v>
      </c>
      <c r="AJ80" s="28">
        <v>17</v>
      </c>
      <c r="AK80" s="36"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54">
        <v>77.080770835896601</v>
      </c>
      <c r="R81" s="3">
        <v>0.19917582417582416</v>
      </c>
      <c r="S81" s="3">
        <v>-1902.1761205650093</v>
      </c>
      <c r="T81" s="26">
        <v>0.14120829576194771</v>
      </c>
      <c r="U81" s="26">
        <v>2211.1111585706303</v>
      </c>
      <c r="V81" s="3">
        <v>-2376.2082066805365</v>
      </c>
      <c r="W81" s="3">
        <v>-6.8863194515501894E-2</v>
      </c>
      <c r="X81" s="25">
        <v>20</v>
      </c>
      <c r="Y81" s="3">
        <v>30</v>
      </c>
      <c r="Z81" s="3">
        <v>0.66666666666666663</v>
      </c>
      <c r="AA81" s="41">
        <v>37.500000000000007</v>
      </c>
      <c r="AB81" s="41">
        <v>46.09375</v>
      </c>
      <c r="AC81" s="41">
        <v>16.40625</v>
      </c>
      <c r="AD81" s="19" t="s">
        <v>28</v>
      </c>
      <c r="AE81" s="50">
        <v>-0.27800315021840222</v>
      </c>
      <c r="AG81" s="28">
        <v>88</v>
      </c>
      <c r="AH81" s="28">
        <v>30</v>
      </c>
      <c r="AI81" s="28">
        <v>60</v>
      </c>
      <c r="AJ81" s="28">
        <v>21</v>
      </c>
      <c r="AK81" s="36"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54">
        <v>75.848559678747066</v>
      </c>
      <c r="R82" s="3">
        <v>0.1638391819660702</v>
      </c>
      <c r="S82" s="3">
        <v>-1694.7032210474551</v>
      </c>
      <c r="T82" s="26">
        <v>0.1129430612108671</v>
      </c>
      <c r="U82" s="26">
        <v>1988.7634907706404</v>
      </c>
      <c r="V82" s="3">
        <v>-1988.5168056417567</v>
      </c>
      <c r="W82" s="3">
        <v>-7.3933540301253306E-2</v>
      </c>
      <c r="X82" s="25">
        <v>20</v>
      </c>
      <c r="Y82" s="3">
        <v>30</v>
      </c>
      <c r="Z82" s="3">
        <v>0.66666666666666663</v>
      </c>
      <c r="AA82" s="41">
        <v>37.500000000000007</v>
      </c>
      <c r="AB82" s="41">
        <v>46.09375</v>
      </c>
      <c r="AC82" s="41">
        <v>16.40625</v>
      </c>
      <c r="AD82" s="19" t="s">
        <v>28</v>
      </c>
      <c r="AE82" s="50">
        <v>-0.27800315021840222</v>
      </c>
      <c r="AG82" s="28">
        <v>89</v>
      </c>
      <c r="AH82" s="28">
        <v>30</v>
      </c>
      <c r="AI82" s="28">
        <v>60</v>
      </c>
      <c r="AJ82" s="28">
        <v>18</v>
      </c>
      <c r="AK82" s="36"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54">
        <v>77.097445975291905</v>
      </c>
      <c r="R83" s="3">
        <v>0.22867813628849568</v>
      </c>
      <c r="S83" s="3">
        <v>-2016.6216766602556</v>
      </c>
      <c r="T83" s="26">
        <v>0.14159347949706197</v>
      </c>
      <c r="U83" s="26">
        <v>2106.4216629683201</v>
      </c>
      <c r="V83" s="3">
        <v>-2262.7923052432684</v>
      </c>
      <c r="W83" s="3">
        <v>-9.6504955659885233E-2</v>
      </c>
      <c r="X83" s="25">
        <v>20</v>
      </c>
      <c r="Y83" s="3">
        <v>30</v>
      </c>
      <c r="Z83" s="3">
        <v>0.66666666666666663</v>
      </c>
      <c r="AA83" s="41">
        <v>37.500000000000007</v>
      </c>
      <c r="AB83" s="41">
        <v>46.09375</v>
      </c>
      <c r="AC83" s="41">
        <v>16.40625</v>
      </c>
      <c r="AD83" s="19" t="s">
        <v>28</v>
      </c>
      <c r="AE83" s="50">
        <v>-0.27800315021840222</v>
      </c>
      <c r="AG83" s="28">
        <v>90</v>
      </c>
      <c r="AH83" s="28">
        <v>30</v>
      </c>
      <c r="AI83" s="28">
        <v>60</v>
      </c>
      <c r="AJ83" s="28">
        <v>21</v>
      </c>
      <c r="AK83" s="36"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54">
        <v>75.66832315550441</v>
      </c>
      <c r="R84" s="3">
        <v>0.16501502174790367</v>
      </c>
      <c r="S84" s="3">
        <v>-2667.6609870221596</v>
      </c>
      <c r="T84" s="26">
        <v>0.10884890313039192</v>
      </c>
      <c r="U84" s="26">
        <v>2701.615360401172</v>
      </c>
      <c r="V84" s="3">
        <v>-2660.0706167771646</v>
      </c>
      <c r="W84" s="3">
        <v>-9.815950920245399E-2</v>
      </c>
      <c r="X84" s="25">
        <v>15</v>
      </c>
      <c r="Y84" s="3">
        <v>30</v>
      </c>
      <c r="Z84" s="3">
        <v>0.5</v>
      </c>
      <c r="AA84" s="41">
        <v>36.86274509803922</v>
      </c>
      <c r="AB84" s="41">
        <v>56.470588235294116</v>
      </c>
      <c r="AC84" s="41">
        <v>6.6666666666666679</v>
      </c>
      <c r="AD84" s="19" t="s">
        <v>29</v>
      </c>
      <c r="AE84" s="50">
        <v>0.1255090219244957</v>
      </c>
      <c r="AG84" s="28">
        <v>91</v>
      </c>
      <c r="AH84" s="28">
        <v>30</v>
      </c>
      <c r="AI84" s="28">
        <v>60</v>
      </c>
      <c r="AJ84" s="28">
        <v>18</v>
      </c>
      <c r="AK84" s="36"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54">
        <v>78.502260312369458</v>
      </c>
      <c r="R85" s="3">
        <v>0.26350739511017207</v>
      </c>
      <c r="S85" s="3">
        <v>-1964.5411587135725</v>
      </c>
      <c r="T85" s="26">
        <v>0.17437911978160997</v>
      </c>
      <c r="U85" s="26">
        <v>1990.3803656587852</v>
      </c>
      <c r="V85" s="3">
        <v>-2298.0481569985704</v>
      </c>
      <c r="W85" s="3">
        <v>-0.11628887717448604</v>
      </c>
      <c r="X85" s="25">
        <v>15</v>
      </c>
      <c r="Y85" s="3">
        <v>30</v>
      </c>
      <c r="Z85" s="3">
        <v>0.5</v>
      </c>
      <c r="AA85" s="41">
        <v>36.86274509803922</v>
      </c>
      <c r="AB85" s="41">
        <v>56.470588235294116</v>
      </c>
      <c r="AC85" s="41">
        <v>6.6666666666666679</v>
      </c>
      <c r="AD85" s="19" t="s">
        <v>29</v>
      </c>
      <c r="AE85" s="50">
        <v>0.1255090219244957</v>
      </c>
      <c r="AG85" s="28">
        <v>92</v>
      </c>
      <c r="AH85" s="28">
        <v>30</v>
      </c>
      <c r="AI85" s="28">
        <v>60</v>
      </c>
      <c r="AJ85" s="28">
        <v>22</v>
      </c>
      <c r="AK85" s="36"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54">
        <v>76.406386721457665</v>
      </c>
      <c r="R86" s="3">
        <v>0.19767701585883402</v>
      </c>
      <c r="S86" s="3">
        <v>-1582.6304927699002</v>
      </c>
      <c r="T86" s="26">
        <v>0.12568047337278107</v>
      </c>
      <c r="U86" s="26">
        <v>1687.8437592252296</v>
      </c>
      <c r="V86" s="3">
        <v>-1742.5987841023966</v>
      </c>
      <c r="W86" s="3">
        <v>-0.10257415392656474</v>
      </c>
      <c r="X86" s="25">
        <v>15</v>
      </c>
      <c r="Y86" s="3">
        <v>30</v>
      </c>
      <c r="Z86" s="3">
        <v>0.5</v>
      </c>
      <c r="AA86" s="41">
        <v>36.86274509803922</v>
      </c>
      <c r="AB86" s="41">
        <v>56.470588235294116</v>
      </c>
      <c r="AC86" s="41">
        <v>6.6666666666666679</v>
      </c>
      <c r="AD86" s="19" t="s">
        <v>29</v>
      </c>
      <c r="AE86" s="50">
        <v>0.1255090219244957</v>
      </c>
      <c r="AG86" s="28">
        <v>93</v>
      </c>
      <c r="AH86" s="28">
        <v>30</v>
      </c>
      <c r="AI86" s="28">
        <v>60</v>
      </c>
      <c r="AJ86" s="28">
        <v>27</v>
      </c>
      <c r="AK86" s="36"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54">
        <v>76.254933052326621</v>
      </c>
      <c r="R87" s="3">
        <v>0.20900552090055208</v>
      </c>
      <c r="S87" s="3">
        <v>-1848.1424287856073</v>
      </c>
      <c r="T87" s="26">
        <v>0.12221368178324366</v>
      </c>
      <c r="U87" s="26">
        <v>1913.695697393455</v>
      </c>
      <c r="V87" s="3">
        <v>-1949.5492883380841</v>
      </c>
      <c r="W87" s="3">
        <v>-9.8765432098765427E-2</v>
      </c>
      <c r="X87" s="25">
        <v>15</v>
      </c>
      <c r="Y87" s="3">
        <v>30</v>
      </c>
      <c r="Z87" s="3">
        <v>0.5</v>
      </c>
      <c r="AA87" s="41">
        <v>36.86274509803922</v>
      </c>
      <c r="AB87" s="41">
        <v>56.470588235294116</v>
      </c>
      <c r="AC87" s="41">
        <v>6.6666666666666679</v>
      </c>
      <c r="AD87" s="19" t="s">
        <v>29</v>
      </c>
      <c r="AE87" s="50"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v>79.366757660820724</v>
      </c>
      <c r="R88" s="3">
        <v>0.2959051724137931</v>
      </c>
      <c r="S88" s="3">
        <v>-2647.6414420845977</v>
      </c>
      <c r="T88" s="26">
        <v>0.19485311509532144</v>
      </c>
      <c r="U88" s="26">
        <v>2802.7741416120007</v>
      </c>
      <c r="V88" s="3">
        <v>-3352.72066060209</v>
      </c>
      <c r="W88" s="3">
        <v>-5.0564477659405312E-2</v>
      </c>
      <c r="X88" s="25">
        <v>15</v>
      </c>
      <c r="Y88" s="3">
        <v>30</v>
      </c>
      <c r="Z88" s="3">
        <v>0.5</v>
      </c>
      <c r="AA88" s="41">
        <v>36.86274509803922</v>
      </c>
      <c r="AB88" s="41">
        <v>56.470588235294116</v>
      </c>
      <c r="AC88" s="41">
        <v>6.6666666666666679</v>
      </c>
      <c r="AD88" s="19" t="s">
        <v>29</v>
      </c>
      <c r="AE88" s="50"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54">
        <v>77.627721209225086</v>
      </c>
      <c r="R89" s="3">
        <v>0.18430908732505419</v>
      </c>
      <c r="S89" s="3">
        <v>-1895.090422946038</v>
      </c>
      <c r="T89" s="26">
        <v>0.15389890953981208</v>
      </c>
      <c r="U89" s="26">
        <v>1898.8229687537134</v>
      </c>
      <c r="V89" s="3">
        <v>-2142.1791381607713</v>
      </c>
      <c r="W89" s="3">
        <v>-0.10440111420612813</v>
      </c>
      <c r="X89" s="41">
        <v>14</v>
      </c>
      <c r="Y89" s="41">
        <v>30</v>
      </c>
      <c r="Z89" s="3">
        <v>0.46666666666666667</v>
      </c>
      <c r="AA89" s="41">
        <v>16.556291390728479</v>
      </c>
      <c r="AB89" s="41">
        <v>83.443708609271525</v>
      </c>
      <c r="AC89" s="41">
        <v>0</v>
      </c>
      <c r="AD89" s="20">
        <v>1</v>
      </c>
      <c r="AE89" s="50"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54">
        <v>77.478160338981297</v>
      </c>
      <c r="R90" s="3">
        <v>0.1853813559322034</v>
      </c>
      <c r="S90" s="3">
        <v>-2056.6127450980393</v>
      </c>
      <c r="T90" s="26">
        <v>0.1504200039070131</v>
      </c>
      <c r="U90" s="26">
        <v>2005.0856451644265</v>
      </c>
      <c r="V90" s="3">
        <v>-2239.4278300518254</v>
      </c>
      <c r="W90" s="3">
        <v>-9.5212595051943877E-2</v>
      </c>
      <c r="X90" s="41">
        <v>14</v>
      </c>
      <c r="Y90" s="41">
        <v>30</v>
      </c>
      <c r="Z90" s="3">
        <v>0.46666666666666667</v>
      </c>
      <c r="AA90" s="41">
        <v>16.556291390728479</v>
      </c>
      <c r="AB90" s="41">
        <v>83.443708609271525</v>
      </c>
      <c r="AC90" s="41">
        <v>0</v>
      </c>
      <c r="AD90" s="20">
        <v>1</v>
      </c>
      <c r="AE90" s="50"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54">
        <v>77.876217661330031</v>
      </c>
      <c r="R91" s="3">
        <v>0.20109582653299138</v>
      </c>
      <c r="S91" s="3">
        <v>-2434.6225252147929</v>
      </c>
      <c r="T91" s="26">
        <v>0.15969757753433111</v>
      </c>
      <c r="U91" s="26">
        <v>2548.7329531880478</v>
      </c>
      <c r="V91" s="3">
        <v>-2891.2367507129793</v>
      </c>
      <c r="W91" s="3">
        <v>-8.3972066087548966E-2</v>
      </c>
      <c r="X91" s="41">
        <v>14</v>
      </c>
      <c r="Y91" s="41">
        <v>30</v>
      </c>
      <c r="Z91" s="3">
        <v>0.46666666666666667</v>
      </c>
      <c r="AA91" s="41">
        <v>16.556291390728479</v>
      </c>
      <c r="AB91" s="41">
        <v>83.443708609271525</v>
      </c>
      <c r="AC91" s="41">
        <v>0</v>
      </c>
      <c r="AD91" s="20">
        <v>1</v>
      </c>
      <c r="AE91" s="50"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54">
        <v>77.242796910208838</v>
      </c>
      <c r="R92" s="3">
        <v>0.18026432540979781</v>
      </c>
      <c r="S92" s="3">
        <v>-2218.0852828116422</v>
      </c>
      <c r="T92" s="26">
        <v>0.1449583776678976</v>
      </c>
      <c r="U92" s="26">
        <v>2089.487789440805</v>
      </c>
      <c r="V92" s="3">
        <v>-2301.8614747599677</v>
      </c>
      <c r="W92" s="3">
        <v>-0.11300121506682867</v>
      </c>
      <c r="X92" s="41">
        <v>14</v>
      </c>
      <c r="Y92" s="41">
        <v>30</v>
      </c>
      <c r="Z92" s="3">
        <v>0.46666666666666667</v>
      </c>
      <c r="AA92" s="41">
        <v>16.556291390728479</v>
      </c>
      <c r="AB92" s="41">
        <v>83.443708609271525</v>
      </c>
      <c r="AC92" s="41">
        <v>0</v>
      </c>
      <c r="AD92" s="20">
        <v>1</v>
      </c>
      <c r="AE92" s="50"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54">
        <v>77.437590106515074</v>
      </c>
      <c r="R93" s="3">
        <v>0.20130254588513916</v>
      </c>
      <c r="S93" s="3">
        <v>-2035.6091226538629</v>
      </c>
      <c r="T93" s="26">
        <v>0.14947792636013921</v>
      </c>
      <c r="U93" s="26">
        <v>2164.0753735076378</v>
      </c>
      <c r="V93" s="3">
        <v>-2383.2945170894131</v>
      </c>
      <c r="W93" s="3">
        <v>-9.7705180879847683E-2</v>
      </c>
      <c r="X93" s="41">
        <v>15</v>
      </c>
      <c r="Y93" s="41">
        <v>30</v>
      </c>
      <c r="Z93" s="3">
        <v>0.5</v>
      </c>
      <c r="AA93" s="41">
        <v>63.679245283018872</v>
      </c>
      <c r="AB93" s="41">
        <v>32.547169811320757</v>
      </c>
      <c r="AC93" s="41">
        <v>3.7735849056603774</v>
      </c>
      <c r="AD93" s="20">
        <v>0.86</v>
      </c>
      <c r="AE93" s="50"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54">
        <v>77.93804413655127</v>
      </c>
      <c r="R94" s="3">
        <v>0.22581155143338955</v>
      </c>
      <c r="S94" s="3">
        <v>-2015.6280292638316</v>
      </c>
      <c r="T94" s="26">
        <v>0.16114070824193044</v>
      </c>
      <c r="U94" s="26">
        <v>2111.6147060168591</v>
      </c>
      <c r="V94" s="3">
        <v>-2379.461796657677</v>
      </c>
      <c r="W94" s="3">
        <v>-8.0174927113702624E-2</v>
      </c>
      <c r="X94" s="41">
        <v>15</v>
      </c>
      <c r="Y94" s="41">
        <v>30</v>
      </c>
      <c r="Z94" s="3">
        <v>0.5</v>
      </c>
      <c r="AA94" s="41">
        <v>63.679245283018872</v>
      </c>
      <c r="AB94" s="41">
        <v>32.547169811320757</v>
      </c>
      <c r="AC94" s="41">
        <v>3.7735849056603774</v>
      </c>
      <c r="AD94" s="20">
        <v>0.86</v>
      </c>
      <c r="AE94" s="50"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54">
        <v>78.671203348522894</v>
      </c>
      <c r="R95" s="3">
        <v>0.27261191090885223</v>
      </c>
      <c r="S95" s="3">
        <v>-2443.6409846263218</v>
      </c>
      <c r="T95" s="26">
        <v>0.17836522403015698</v>
      </c>
      <c r="U95" s="26">
        <v>2792.4298658257394</v>
      </c>
      <c r="V95" s="3">
        <v>-3230.3173296080572</v>
      </c>
      <c r="W95" s="3">
        <v>-6.1929908785405663E-2</v>
      </c>
      <c r="X95" s="41">
        <v>15</v>
      </c>
      <c r="Y95" s="41">
        <v>30</v>
      </c>
      <c r="Z95" s="3">
        <v>0.5</v>
      </c>
      <c r="AA95" s="41">
        <v>63.679245283018872</v>
      </c>
      <c r="AB95" s="41">
        <v>32.547169811320757</v>
      </c>
      <c r="AC95" s="41">
        <v>3.7735849056603774</v>
      </c>
      <c r="AD95" s="20">
        <v>0.86</v>
      </c>
      <c r="AE95" s="50"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54">
        <v>77.630784349461464</v>
      </c>
      <c r="R96" s="3">
        <v>0.2143665691915857</v>
      </c>
      <c r="S96" s="3">
        <v>-2358.6119675456389</v>
      </c>
      <c r="T96" s="26">
        <v>0.15397210772965952</v>
      </c>
      <c r="U96" s="26">
        <v>2347.9754163013622</v>
      </c>
      <c r="V96" s="3">
        <v>-2602.4973704596832</v>
      </c>
      <c r="W96" s="3">
        <v>-9.3239227340267461E-2</v>
      </c>
      <c r="X96" s="41">
        <v>15</v>
      </c>
      <c r="Y96" s="41">
        <v>30</v>
      </c>
      <c r="Z96" s="3">
        <v>0.5</v>
      </c>
      <c r="AA96" s="41">
        <v>63.679245283018872</v>
      </c>
      <c r="AB96" s="41">
        <v>32.547169811320757</v>
      </c>
      <c r="AC96" s="41">
        <v>3.7735849056603774</v>
      </c>
      <c r="AD96" s="20">
        <v>0.86</v>
      </c>
      <c r="AE96" s="50"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54">
        <v>75.857808399329983</v>
      </c>
      <c r="R97" s="3">
        <v>0.15639186489921919</v>
      </c>
      <c r="S97" s="3">
        <v>-2228.1148771393059</v>
      </c>
      <c r="T97" s="26">
        <v>0.11315486943668911</v>
      </c>
      <c r="U97" s="26">
        <v>2430.0346133794519</v>
      </c>
      <c r="V97" s="3">
        <v>-2426.2460204564823</v>
      </c>
      <c r="W97" s="3">
        <v>-0.11886606261774468</v>
      </c>
      <c r="X97" s="41">
        <v>25</v>
      </c>
      <c r="Y97" s="41">
        <v>30</v>
      </c>
      <c r="Z97" s="3">
        <v>0.83333333333333337</v>
      </c>
      <c r="AA97" s="41">
        <v>66.064981949458485</v>
      </c>
      <c r="AB97" s="41">
        <v>30.324909747292416</v>
      </c>
      <c r="AC97" s="41">
        <v>3.6101083032490973</v>
      </c>
      <c r="AD97" s="20">
        <v>0.85</v>
      </c>
      <c r="AE97" s="50"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54">
        <v>76.797259766974449</v>
      </c>
      <c r="R98" s="3">
        <v>0.22337905580344847</v>
      </c>
      <c r="S98" s="3">
        <v>-2302.1487218045113</v>
      </c>
      <c r="T98" s="26">
        <v>0.13466541207726795</v>
      </c>
      <c r="U98" s="26">
        <v>2428.313109044127</v>
      </c>
      <c r="V98" s="3">
        <v>-2540.9810633495454</v>
      </c>
      <c r="W98" s="3">
        <v>-8.7250811312007417E-2</v>
      </c>
      <c r="X98" s="41">
        <v>25</v>
      </c>
      <c r="Y98" s="41">
        <v>30</v>
      </c>
      <c r="Z98" s="3">
        <v>0.83333333333333337</v>
      </c>
      <c r="AA98" s="41">
        <v>66.064981949458485</v>
      </c>
      <c r="AB98" s="41">
        <v>30.324909747292416</v>
      </c>
      <c r="AC98" s="41">
        <v>3.6101083032490973</v>
      </c>
      <c r="AD98" s="20">
        <v>0.85</v>
      </c>
      <c r="AE98" s="50"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54">
        <v>76.284270187984418</v>
      </c>
      <c r="R99" s="3">
        <v>0.21827525837239511</v>
      </c>
      <c r="S99" s="3">
        <v>-2511.1314500941621</v>
      </c>
      <c r="T99" s="26">
        <v>0.12288696942398389</v>
      </c>
      <c r="U99" s="26">
        <v>2552.0587114458526</v>
      </c>
      <c r="V99" s="3">
        <v>-2575.4869401805549</v>
      </c>
      <c r="W99" s="3">
        <v>-0.10393258426966293</v>
      </c>
      <c r="X99" s="41">
        <v>25</v>
      </c>
      <c r="Y99" s="41">
        <v>30</v>
      </c>
      <c r="Z99" s="3">
        <v>0.83333333333333337</v>
      </c>
      <c r="AA99" s="41">
        <v>66.064981949458485</v>
      </c>
      <c r="AB99" s="41">
        <v>30.324909747292416</v>
      </c>
      <c r="AC99" s="41">
        <v>3.6101083032490973</v>
      </c>
      <c r="AD99" s="20">
        <v>0.85</v>
      </c>
      <c r="AE99" s="50"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54">
        <v>76.807843265960898</v>
      </c>
      <c r="R100" s="3">
        <v>0.1533639079395801</v>
      </c>
      <c r="S100" s="3">
        <v>-2032.1000433792431</v>
      </c>
      <c r="T100" s="26">
        <v>0.13490839553389675</v>
      </c>
      <c r="U100" s="26">
        <v>2111.0097110150869</v>
      </c>
      <c r="V100" s="3">
        <v>-2281.2664933807214</v>
      </c>
      <c r="W100" s="3">
        <v>-0.11207156498140516</v>
      </c>
      <c r="X100" s="41">
        <v>17</v>
      </c>
      <c r="Y100" s="41">
        <v>30</v>
      </c>
      <c r="Z100" s="3">
        <v>0.56666666666666665</v>
      </c>
      <c r="AA100" s="41">
        <v>45.217391304347828</v>
      </c>
      <c r="AB100" s="41">
        <v>54.782608695652179</v>
      </c>
      <c r="AC100" s="41">
        <v>0</v>
      </c>
      <c r="AD100" s="20">
        <v>1.08</v>
      </c>
      <c r="AE100" s="50"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54">
        <v>77.020076182120562</v>
      </c>
      <c r="R101" s="3">
        <v>0.17004136729806224</v>
      </c>
      <c r="S101" s="3">
        <v>-2161.1245857830036</v>
      </c>
      <c r="T101" s="26">
        <v>0.13980547765379797</v>
      </c>
      <c r="U101" s="26">
        <v>2196.260508733475</v>
      </c>
      <c r="V101" s="3">
        <v>-2386.1101644387654</v>
      </c>
      <c r="W101" s="3">
        <v>-9.6201282683769124E-2</v>
      </c>
      <c r="X101" s="41">
        <v>17</v>
      </c>
      <c r="Y101" s="41">
        <v>30</v>
      </c>
      <c r="Z101" s="3">
        <v>0.56666666666666665</v>
      </c>
      <c r="AA101" s="41">
        <v>45.217391304347828</v>
      </c>
      <c r="AB101" s="41">
        <v>54.782608695652179</v>
      </c>
      <c r="AC101" s="41">
        <v>0</v>
      </c>
      <c r="AD101" s="20">
        <v>1.08</v>
      </c>
      <c r="AE101" s="50"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54">
        <v>76.772674792692825</v>
      </c>
      <c r="R102" s="3">
        <v>0.17239829175095528</v>
      </c>
      <c r="S102" s="3">
        <v>-2332.5949780545066</v>
      </c>
      <c r="T102" s="26">
        <v>0.13409872370184742</v>
      </c>
      <c r="U102" s="26">
        <v>2259.8487904184108</v>
      </c>
      <c r="V102" s="3">
        <v>-2409.927963676143</v>
      </c>
      <c r="W102" s="3">
        <v>-0.11521348101865</v>
      </c>
      <c r="X102" s="41">
        <v>17</v>
      </c>
      <c r="Y102" s="41">
        <v>30</v>
      </c>
      <c r="Z102" s="3">
        <v>0.56666666666666665</v>
      </c>
      <c r="AA102" s="41">
        <v>45.217391304347828</v>
      </c>
      <c r="AB102" s="41">
        <v>54.782608695652179</v>
      </c>
      <c r="AC102" s="41">
        <v>0</v>
      </c>
      <c r="AD102" s="20">
        <v>1.08</v>
      </c>
      <c r="AE102" s="50"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54">
        <v>80.398014213127368</v>
      </c>
      <c r="R103" s="3">
        <v>0.32171375921375922</v>
      </c>
      <c r="S103" s="3">
        <v>-2107.58046782365</v>
      </c>
      <c r="T103" s="26">
        <v>0.21956331877729257</v>
      </c>
      <c r="U103" s="26">
        <v>2273.9761798811055</v>
      </c>
      <c r="V103" s="3">
        <v>-2830.1586669105031</v>
      </c>
      <c r="W103" s="3">
        <v>-6.5413462451343399E-2</v>
      </c>
      <c r="X103" s="41">
        <v>17</v>
      </c>
      <c r="Y103" s="41">
        <v>30</v>
      </c>
      <c r="Z103" s="3">
        <v>0.56666666666666665</v>
      </c>
      <c r="AA103" s="41">
        <v>67.672413793103445</v>
      </c>
      <c r="AB103" s="41">
        <v>32.327586206896555</v>
      </c>
      <c r="AC103" s="41">
        <v>0</v>
      </c>
      <c r="AD103" s="20">
        <v>0.88</v>
      </c>
      <c r="AE103" s="50"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54">
        <v>78.75779627376231</v>
      </c>
      <c r="R104" s="3">
        <v>0.27510316368638238</v>
      </c>
      <c r="S104" s="3">
        <v>-2128.6103467253715</v>
      </c>
      <c r="T104" s="26">
        <v>0.18040772145047809</v>
      </c>
      <c r="U104" s="26">
        <v>2214.1313320477525</v>
      </c>
      <c r="V104" s="3">
        <v>-2572.5913694600345</v>
      </c>
      <c r="W104" s="3">
        <v>-7.6358587861959537E-2</v>
      </c>
      <c r="X104" s="41">
        <v>17</v>
      </c>
      <c r="Y104" s="41">
        <v>30</v>
      </c>
      <c r="Z104" s="3">
        <v>0.56666666666666665</v>
      </c>
      <c r="AA104" s="41">
        <v>67.672413793103445</v>
      </c>
      <c r="AB104" s="41">
        <v>32.327586206896555</v>
      </c>
      <c r="AC104" s="41">
        <v>0</v>
      </c>
      <c r="AD104" s="20">
        <v>0.88</v>
      </c>
      <c r="AE104" s="50"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54">
        <v>78.725885850937132</v>
      </c>
      <c r="R105" s="3">
        <v>0.28411287205257052</v>
      </c>
      <c r="S105" s="3">
        <v>-2268.0938883034773</v>
      </c>
      <c r="T105" s="26">
        <v>0.1796543094919397</v>
      </c>
      <c r="U105" s="26">
        <v>2289.2614286902422</v>
      </c>
      <c r="V105" s="3">
        <v>-2654.7120246884347</v>
      </c>
      <c r="W105" s="3">
        <v>-8.537744818406541E-2</v>
      </c>
      <c r="X105" s="41">
        <v>17</v>
      </c>
      <c r="Y105" s="41">
        <v>30</v>
      </c>
      <c r="Z105" s="3">
        <v>0.56666666666666665</v>
      </c>
      <c r="AA105" s="41">
        <v>67.672413793103445</v>
      </c>
      <c r="AB105" s="41">
        <v>32.327586206896555</v>
      </c>
      <c r="AC105" s="41">
        <v>0</v>
      </c>
      <c r="AD105" s="20">
        <v>0.88</v>
      </c>
      <c r="AE105" s="50"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54">
        <v>76.565078339423849</v>
      </c>
      <c r="R106" s="3">
        <v>0.19929436445122534</v>
      </c>
      <c r="S106" s="3">
        <v>-2291.6165283225396</v>
      </c>
      <c r="T106" s="26">
        <v>0.12932501418037437</v>
      </c>
      <c r="U106" s="26">
        <v>2595.7589555957534</v>
      </c>
      <c r="V106" s="3">
        <v>-2691.5199558069785</v>
      </c>
      <c r="W106" s="3">
        <v>-0.10730632310561113</v>
      </c>
      <c r="X106" s="41">
        <v>18</v>
      </c>
      <c r="Y106" s="41">
        <v>30</v>
      </c>
      <c r="Z106" s="3">
        <v>0.6</v>
      </c>
      <c r="AA106" s="41">
        <v>63.837638376383765</v>
      </c>
      <c r="AB106" s="41">
        <v>36.162361623616235</v>
      </c>
      <c r="AC106" s="41">
        <v>0</v>
      </c>
      <c r="AD106" s="20">
        <v>0.69</v>
      </c>
      <c r="AE106" s="50"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54">
        <v>79.440515645053509</v>
      </c>
      <c r="R107" s="3">
        <v>0.35377518485855775</v>
      </c>
      <c r="S107" s="3">
        <v>-1859.1222873900292</v>
      </c>
      <c r="T107" s="26">
        <v>0.19660697455230913</v>
      </c>
      <c r="U107" s="26">
        <v>2139.4404772172456</v>
      </c>
      <c r="V107" s="3">
        <v>-2531.3771294174171</v>
      </c>
      <c r="W107" s="3">
        <v>-5.9266227657572904E-2</v>
      </c>
      <c r="X107" s="41">
        <v>18</v>
      </c>
      <c r="Y107" s="41">
        <v>30</v>
      </c>
      <c r="Z107" s="3">
        <v>0.6</v>
      </c>
      <c r="AA107" s="41">
        <v>63.837638376383765</v>
      </c>
      <c r="AB107" s="41">
        <v>36.162361623616235</v>
      </c>
      <c r="AC107" s="41">
        <v>0</v>
      </c>
      <c r="AD107" s="20">
        <v>0.69</v>
      </c>
      <c r="AE107" s="50"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54">
        <v>79.205856428011884</v>
      </c>
      <c r="R108" s="3">
        <v>0.36218347862183475</v>
      </c>
      <c r="S108" s="3">
        <v>-2035.5930284191829</v>
      </c>
      <c r="T108" s="26">
        <v>0.19102353585112206</v>
      </c>
      <c r="U108" s="26">
        <v>2227.861979566957</v>
      </c>
      <c r="V108" s="3">
        <v>-2591.2202688400325</v>
      </c>
      <c r="W108" s="3">
        <v>-7.817783966580466E-2</v>
      </c>
      <c r="X108" s="41">
        <v>18</v>
      </c>
      <c r="Y108" s="41">
        <v>30</v>
      </c>
      <c r="Z108" s="3">
        <v>0.6</v>
      </c>
      <c r="AA108" s="41">
        <v>63.837638376383765</v>
      </c>
      <c r="AB108" s="41">
        <v>36.162361623616235</v>
      </c>
      <c r="AC108" s="41">
        <v>0</v>
      </c>
      <c r="AD108" s="20">
        <v>0.69</v>
      </c>
      <c r="AE108" s="50"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54">
        <v>76.940948500203149</v>
      </c>
      <c r="R109" s="3">
        <v>0.18864701288559158</v>
      </c>
      <c r="S109" s="3">
        <v>-2075.6034881277578</v>
      </c>
      <c r="T109" s="26">
        <v>0.13797822335931456</v>
      </c>
      <c r="U109" s="26">
        <v>2224.2636234643292</v>
      </c>
      <c r="V109" s="3">
        <v>-2382.6551903129844</v>
      </c>
      <c r="W109" s="3">
        <v>-0.10826044703595725</v>
      </c>
      <c r="X109" s="41">
        <v>19</v>
      </c>
      <c r="Y109" s="41">
        <v>30</v>
      </c>
      <c r="Z109" s="3">
        <v>0.6333333333333333</v>
      </c>
      <c r="AA109" s="41">
        <v>55.033557046979865</v>
      </c>
      <c r="AB109" s="41">
        <v>44.966442953020135</v>
      </c>
      <c r="AC109" s="41">
        <v>0</v>
      </c>
      <c r="AD109" s="20">
        <v>0.61</v>
      </c>
      <c r="AE109" s="50"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54">
        <v>78.159977200151118</v>
      </c>
      <c r="R110" s="3">
        <v>0.24930002153779884</v>
      </c>
      <c r="S110" s="3">
        <v>-2078.1336633663368</v>
      </c>
      <c r="T110" s="26">
        <v>0.16633734506915754</v>
      </c>
      <c r="U110" s="26">
        <v>2216.7069921144043</v>
      </c>
      <c r="V110" s="3">
        <v>-2516.5808940861389</v>
      </c>
      <c r="W110" s="3">
        <v>-7.378931602596106E-2</v>
      </c>
      <c r="X110" s="41">
        <v>19</v>
      </c>
      <c r="Y110" s="41">
        <v>30</v>
      </c>
      <c r="Z110" s="3">
        <v>0.6333333333333333</v>
      </c>
      <c r="AA110" s="41">
        <v>55.033557046979865</v>
      </c>
      <c r="AB110" s="41">
        <v>44.966442953020135</v>
      </c>
      <c r="AC110" s="41">
        <v>0</v>
      </c>
      <c r="AD110" s="20">
        <v>0.61</v>
      </c>
      <c r="AE110" s="50"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54">
        <v>77.175018586393477</v>
      </c>
      <c r="R111" s="3">
        <v>0.22504047490555856</v>
      </c>
      <c r="S111" s="3">
        <v>-2243.1191648712424</v>
      </c>
      <c r="T111" s="26">
        <v>0.14338930597741992</v>
      </c>
      <c r="U111" s="26">
        <v>2328.9338285528374</v>
      </c>
      <c r="V111" s="3">
        <v>-2505.0322947537875</v>
      </c>
      <c r="W111" s="3">
        <v>-9.6597353497164459E-2</v>
      </c>
      <c r="X111" s="41">
        <v>19</v>
      </c>
      <c r="Y111" s="41">
        <v>30</v>
      </c>
      <c r="Z111" s="3">
        <v>0.6333333333333333</v>
      </c>
      <c r="AA111" s="41">
        <v>55.033557046979865</v>
      </c>
      <c r="AB111" s="41">
        <v>44.966442953020135</v>
      </c>
      <c r="AC111" s="41">
        <v>0</v>
      </c>
      <c r="AD111" s="20">
        <v>0.61</v>
      </c>
      <c r="AE111" s="50"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54">
        <v>77.138059319253799</v>
      </c>
      <c r="R112" s="3">
        <v>0.16507186943374344</v>
      </c>
      <c r="S112" s="3">
        <v>-2149.5849253575529</v>
      </c>
      <c r="T112" s="26">
        <v>0.14253353204172875</v>
      </c>
      <c r="U112" s="26">
        <v>2188.5075838215512</v>
      </c>
      <c r="V112" s="3">
        <v>-2403.54639222991</v>
      </c>
      <c r="W112" s="3">
        <v>-0.11479518072289156</v>
      </c>
      <c r="X112" s="41">
        <v>18</v>
      </c>
      <c r="Y112" s="41">
        <v>30</v>
      </c>
      <c r="Z112" s="3">
        <v>0.6</v>
      </c>
      <c r="AA112" s="41">
        <v>66.666666666666671</v>
      </c>
      <c r="AB112" s="41">
        <v>32.302405498281786</v>
      </c>
      <c r="AC112" s="41">
        <v>1.0309278350515465</v>
      </c>
      <c r="AD112" s="20">
        <v>1.04</v>
      </c>
      <c r="AE112" s="50"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54">
        <v>77.143662590248425</v>
      </c>
      <c r="R113" s="3">
        <v>0.17887261429205503</v>
      </c>
      <c r="S113" s="3">
        <v>-2191.6350069288987</v>
      </c>
      <c r="T113" s="26">
        <v>0.14266328396955572</v>
      </c>
      <c r="U113" s="26">
        <v>2231.881244351699</v>
      </c>
      <c r="V113" s="3">
        <v>-2429.2037742001403</v>
      </c>
      <c r="W113" s="3">
        <v>-8.8945611623797369E-2</v>
      </c>
      <c r="X113" s="41">
        <v>18</v>
      </c>
      <c r="Y113" s="41">
        <v>30</v>
      </c>
      <c r="Z113" s="3">
        <v>0.6</v>
      </c>
      <c r="AA113" s="41">
        <v>66.666666666666671</v>
      </c>
      <c r="AB113" s="41">
        <v>32.302405498281786</v>
      </c>
      <c r="AC113" s="41">
        <v>1.0309278350515465</v>
      </c>
      <c r="AD113" s="20">
        <v>1.04</v>
      </c>
      <c r="AE113" s="50"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54">
        <v>76.755060460047787</v>
      </c>
      <c r="R114" s="3">
        <v>0.17725798346201288</v>
      </c>
      <c r="S114" s="3">
        <v>-2381.1072550410377</v>
      </c>
      <c r="T114" s="26">
        <v>0.13369321771090564</v>
      </c>
      <c r="U114" s="26">
        <v>2314.7320939293745</v>
      </c>
      <c r="V114" s="3">
        <v>-2443.1779910548685</v>
      </c>
      <c r="W114" s="3">
        <v>-0.10916948515595641</v>
      </c>
      <c r="X114" s="41">
        <v>18</v>
      </c>
      <c r="Y114" s="41">
        <v>30</v>
      </c>
      <c r="Z114" s="3">
        <v>0.6</v>
      </c>
      <c r="AA114" s="41">
        <v>66.666666666666671</v>
      </c>
      <c r="AB114" s="41">
        <v>32.302405498281786</v>
      </c>
      <c r="AC114" s="41">
        <v>1.0309278350515465</v>
      </c>
      <c r="AD114" s="20">
        <v>1.04</v>
      </c>
      <c r="AE114" s="50"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54">
        <v>77.412720572834132</v>
      </c>
      <c r="R115" s="3">
        <v>0.18841887373281674</v>
      </c>
      <c r="S115" s="3">
        <v>-1895.0938157081014</v>
      </c>
      <c r="T115" s="26">
        <v>0.14889898636840265</v>
      </c>
      <c r="U115" s="26">
        <v>1873.2859721178008</v>
      </c>
      <c r="V115" s="3">
        <v>-2079.0858439744361</v>
      </c>
      <c r="W115" s="3">
        <v>-0.10598135092108256</v>
      </c>
      <c r="X115" s="41">
        <v>21</v>
      </c>
      <c r="Y115" s="41">
        <v>30</v>
      </c>
      <c r="Z115" s="3">
        <v>0.7</v>
      </c>
      <c r="AA115" s="41">
        <v>36.5</v>
      </c>
      <c r="AB115" s="41">
        <v>61</v>
      </c>
      <c r="AC115" s="41">
        <v>2.5</v>
      </c>
      <c r="AD115" s="20">
        <v>1.04</v>
      </c>
      <c r="AE115" s="50"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54">
        <v>77.63032191991195</v>
      </c>
      <c r="R116" s="3">
        <v>0.20754289597372444</v>
      </c>
      <c r="S116" s="3">
        <v>-1997.5824691358025</v>
      </c>
      <c r="T116" s="26">
        <v>0.153959252257929</v>
      </c>
      <c r="U116" s="26">
        <v>1880.5149708405822</v>
      </c>
      <c r="V116" s="3">
        <v>-2098.6601175442156</v>
      </c>
      <c r="W116" s="3">
        <v>-0.10846920289855072</v>
      </c>
      <c r="X116" s="41">
        <v>21</v>
      </c>
      <c r="Y116" s="41">
        <v>30</v>
      </c>
      <c r="Z116" s="3">
        <v>0.7</v>
      </c>
      <c r="AA116" s="41">
        <v>36.5</v>
      </c>
      <c r="AB116" s="41">
        <v>61</v>
      </c>
      <c r="AC116" s="41">
        <v>2.5</v>
      </c>
      <c r="AD116" s="20">
        <v>1.04</v>
      </c>
      <c r="AE116" s="50"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54">
        <v>77.188937323223755</v>
      </c>
      <c r="R117" s="3">
        <v>0.1941694767758077</v>
      </c>
      <c r="S117" s="3">
        <v>-2093.0837837837839</v>
      </c>
      <c r="T117" s="26">
        <v>0.14371016437437101</v>
      </c>
      <c r="U117" s="26">
        <v>1967.6154208697501</v>
      </c>
      <c r="V117" s="3">
        <v>-2141.3281428517735</v>
      </c>
      <c r="W117" s="3">
        <v>-0.11460479236690882</v>
      </c>
      <c r="X117" s="41">
        <v>21</v>
      </c>
      <c r="Y117" s="41">
        <v>30</v>
      </c>
      <c r="Z117" s="3">
        <v>0.7</v>
      </c>
      <c r="AA117" s="41">
        <v>36.5</v>
      </c>
      <c r="AB117" s="41">
        <v>61</v>
      </c>
      <c r="AC117" s="41">
        <v>2.5</v>
      </c>
      <c r="AD117" s="20">
        <v>1.04</v>
      </c>
      <c r="AE117" s="50"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54">
        <v>78.149316597140228</v>
      </c>
      <c r="R118" s="3">
        <v>0.20016465987444687</v>
      </c>
      <c r="S118" s="3">
        <v>-1830.6233277048968</v>
      </c>
      <c r="T118" s="26">
        <v>0.16608553333807727</v>
      </c>
      <c r="U118" s="26">
        <v>1826.3660336550527</v>
      </c>
      <c r="V118" s="3">
        <v>-2116.4740538173401</v>
      </c>
      <c r="W118" s="3">
        <v>-7.928268050967438E-2</v>
      </c>
      <c r="X118" s="41">
        <v>19</v>
      </c>
      <c r="Y118" s="41">
        <v>30</v>
      </c>
      <c r="Z118" s="3">
        <v>0.6333333333333333</v>
      </c>
      <c r="AA118" s="41">
        <v>32.692307692307686</v>
      </c>
      <c r="AB118" s="41">
        <v>67.307692307692307</v>
      </c>
      <c r="AC118" s="41">
        <v>0</v>
      </c>
      <c r="AD118" s="20">
        <v>0.96</v>
      </c>
      <c r="AE118" s="50"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54">
        <v>77.195623532021727</v>
      </c>
      <c r="R119" s="3">
        <v>0.17312307164895441</v>
      </c>
      <c r="S119" s="3">
        <v>-2001.1400098425197</v>
      </c>
      <c r="T119" s="26">
        <v>0.14386488503018383</v>
      </c>
      <c r="U119" s="26">
        <v>1922.0350904416102</v>
      </c>
      <c r="V119" s="3">
        <v>-2118.79675869229</v>
      </c>
      <c r="W119" s="3">
        <v>-8.5578446909667191E-2</v>
      </c>
      <c r="X119" s="41">
        <v>19</v>
      </c>
      <c r="Y119" s="41">
        <v>30</v>
      </c>
      <c r="Z119" s="3">
        <v>0.6333333333333333</v>
      </c>
      <c r="AA119" s="41">
        <v>32.692307692307686</v>
      </c>
      <c r="AB119" s="41">
        <v>67.307692307692307</v>
      </c>
      <c r="AC119" s="41">
        <v>0</v>
      </c>
      <c r="AD119" s="20">
        <v>0.96</v>
      </c>
      <c r="AE119" s="50"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54">
        <v>76.680074958660001</v>
      </c>
      <c r="R120" s="3">
        <v>0.16481112353541738</v>
      </c>
      <c r="S120" s="3">
        <v>-2124.1233256351038</v>
      </c>
      <c r="T120" s="26">
        <v>0.13196652176733925</v>
      </c>
      <c r="U120" s="26">
        <v>2015.9767414884088</v>
      </c>
      <c r="V120" s="3">
        <v>-2153.325611408779</v>
      </c>
      <c r="W120" s="3">
        <v>-0.10206704508942915</v>
      </c>
      <c r="X120" s="41">
        <v>19</v>
      </c>
      <c r="Y120" s="41">
        <v>30</v>
      </c>
      <c r="Z120" s="3">
        <v>0.6333333333333333</v>
      </c>
      <c r="AA120" s="41">
        <v>32.692307692307686</v>
      </c>
      <c r="AB120" s="41">
        <v>67.307692307692307</v>
      </c>
      <c r="AC120" s="41">
        <v>0</v>
      </c>
      <c r="AD120" s="20">
        <v>0.96</v>
      </c>
      <c r="AE120" s="50"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54">
        <v>77.697439587813676</v>
      </c>
      <c r="R121" s="3">
        <v>0.17663302228147021</v>
      </c>
      <c r="S121" s="3">
        <v>-1804.5983555500186</v>
      </c>
      <c r="T121" s="26">
        <v>0.15552295116327813</v>
      </c>
      <c r="U121" s="26">
        <v>1854.5876750492127</v>
      </c>
      <c r="V121" s="3">
        <v>-2110.0116459754172</v>
      </c>
      <c r="W121" s="3">
        <v>-9.9224452554744519E-2</v>
      </c>
      <c r="X121" s="41">
        <v>20</v>
      </c>
      <c r="Y121" s="41">
        <v>30</v>
      </c>
      <c r="Z121" s="3">
        <v>0.66666666666666663</v>
      </c>
      <c r="AA121" s="41">
        <v>38.028169014084511</v>
      </c>
      <c r="AB121" s="41">
        <v>61.971830985915503</v>
      </c>
      <c r="AC121" s="41">
        <v>0</v>
      </c>
      <c r="AD121" s="20">
        <v>1.01</v>
      </c>
      <c r="AE121" s="50"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54">
        <v>76.925328246181294</v>
      </c>
      <c r="R122" s="3">
        <v>0.16427805401189433</v>
      </c>
      <c r="S122" s="3">
        <v>-1931.6167171411266</v>
      </c>
      <c r="T122" s="26">
        <v>0.13761655209963927</v>
      </c>
      <c r="U122" s="26">
        <v>1912.5636082377903</v>
      </c>
      <c r="V122" s="3">
        <v>-2081.1339585462201</v>
      </c>
      <c r="W122" s="3">
        <v>-0.10170250896057348</v>
      </c>
      <c r="X122" s="41">
        <v>20</v>
      </c>
      <c r="Y122" s="41">
        <v>30</v>
      </c>
      <c r="Z122" s="3">
        <v>0.66666666666666663</v>
      </c>
      <c r="AA122" s="41">
        <v>38.028169014084511</v>
      </c>
      <c r="AB122" s="41">
        <v>61.971830985915503</v>
      </c>
      <c r="AC122" s="41">
        <v>0</v>
      </c>
      <c r="AD122" s="20">
        <v>1.01</v>
      </c>
      <c r="AE122" s="50"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54">
        <v>76.139864142015824</v>
      </c>
      <c r="R123" s="3">
        <v>0.14525084275232997</v>
      </c>
      <c r="S123" s="3">
        <v>-1991.1244447112499</v>
      </c>
      <c r="T123" s="26">
        <v>0.11958370178899394</v>
      </c>
      <c r="U123" s="26">
        <v>1921.3627108556745</v>
      </c>
      <c r="V123" s="3">
        <v>-1988.4048636509797</v>
      </c>
      <c r="W123" s="3">
        <v>-0.10971505496971057</v>
      </c>
      <c r="X123" s="41">
        <v>20</v>
      </c>
      <c r="Y123" s="41">
        <v>30</v>
      </c>
      <c r="Z123" s="3">
        <v>0.66666666666666663</v>
      </c>
      <c r="AA123" s="41">
        <v>38.028169014084511</v>
      </c>
      <c r="AB123" s="41">
        <v>61.971830985915503</v>
      </c>
      <c r="AC123" s="41">
        <v>0</v>
      </c>
      <c r="AD123" s="20">
        <v>1.01</v>
      </c>
      <c r="AE123" s="50"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54">
        <v>76.975892583064578</v>
      </c>
      <c r="R124" s="3">
        <v>0.17023601398601398</v>
      </c>
      <c r="S124" s="3">
        <v>-2138.6121953792594</v>
      </c>
      <c r="T124" s="26">
        <v>0.13878496347764119</v>
      </c>
      <c r="U124" s="26">
        <v>2213.4764260973934</v>
      </c>
      <c r="V124" s="3">
        <v>-2391.7558334545561</v>
      </c>
      <c r="W124" s="3">
        <v>-0.10324656332260895</v>
      </c>
      <c r="X124" s="41">
        <v>20</v>
      </c>
      <c r="Y124" s="41">
        <v>30</v>
      </c>
      <c r="Z124" s="3">
        <v>0.66666666666666663</v>
      </c>
      <c r="AA124" s="41">
        <v>61.154855643044627</v>
      </c>
      <c r="AB124" s="41">
        <v>23.884514435695539</v>
      </c>
      <c r="AC124" s="41">
        <v>14.960629921259841</v>
      </c>
      <c r="AD124" s="20">
        <v>0.91</v>
      </c>
      <c r="AE124" s="50"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54">
        <v>76.479924888670382</v>
      </c>
      <c r="R125" s="3">
        <v>0.17050631263829233</v>
      </c>
      <c r="S125" s="3">
        <v>-2434.6434183722959</v>
      </c>
      <c r="T125" s="26">
        <v>0.1273699562469616</v>
      </c>
      <c r="U125" s="26">
        <v>2459.6456384338512</v>
      </c>
      <c r="V125" s="3">
        <v>-2556.5514684861578</v>
      </c>
      <c r="W125" s="3">
        <v>-9.48260320894177E-2</v>
      </c>
      <c r="X125" s="41">
        <v>20</v>
      </c>
      <c r="Y125" s="41">
        <v>30</v>
      </c>
      <c r="Z125" s="3">
        <v>0.66666666666666663</v>
      </c>
      <c r="AA125" s="41">
        <v>61.154855643044627</v>
      </c>
      <c r="AB125" s="41">
        <v>23.884514435695539</v>
      </c>
      <c r="AC125" s="41">
        <v>14.960629921259841</v>
      </c>
      <c r="AD125" s="20">
        <v>0.91</v>
      </c>
      <c r="AE125" s="50"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54">
        <v>76.296000856529702</v>
      </c>
      <c r="R126" s="3">
        <v>0.16546980446444021</v>
      </c>
      <c r="S126" s="3">
        <v>-2510.637721397798</v>
      </c>
      <c r="T126" s="26">
        <v>0.12315535283069493</v>
      </c>
      <c r="U126" s="26">
        <v>2479.3358653747041</v>
      </c>
      <c r="V126" s="3">
        <v>-2545.0994116148936</v>
      </c>
      <c r="W126" s="3">
        <v>-0.10054420554911232</v>
      </c>
      <c r="X126" s="41">
        <v>20</v>
      </c>
      <c r="Y126" s="41">
        <v>30</v>
      </c>
      <c r="Z126" s="3">
        <v>0.66666666666666663</v>
      </c>
      <c r="AA126" s="41">
        <v>61.154855643044627</v>
      </c>
      <c r="AB126" s="41">
        <v>23.884514435695539</v>
      </c>
      <c r="AC126" s="41">
        <v>14.960629921259841</v>
      </c>
      <c r="AD126" s="20">
        <v>0.91</v>
      </c>
      <c r="AE126" s="50"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54">
        <v>77.674774216341362</v>
      </c>
      <c r="R127" s="3">
        <v>0.18783259673491479</v>
      </c>
      <c r="S127" s="3">
        <v>-2037.0924661306312</v>
      </c>
      <c r="T127" s="26">
        <v>0.15499596849221609</v>
      </c>
      <c r="U127" s="26">
        <v>2105.1743131838011</v>
      </c>
      <c r="V127" s="3">
        <v>-2374.2513710949447</v>
      </c>
      <c r="W127" s="3">
        <v>-0.10261325799616587</v>
      </c>
      <c r="X127" s="41">
        <v>17</v>
      </c>
      <c r="Y127" s="41">
        <v>30</v>
      </c>
      <c r="Z127" s="3">
        <v>0.56666666666666665</v>
      </c>
      <c r="AA127" s="41">
        <v>24.958949096880133</v>
      </c>
      <c r="AB127" s="41">
        <v>75.041050903119881</v>
      </c>
      <c r="AC127" s="41">
        <v>0</v>
      </c>
      <c r="AD127" s="20">
        <v>0.92</v>
      </c>
      <c r="AE127" s="50"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54">
        <v>77.239476562567205</v>
      </c>
      <c r="R128" s="3">
        <v>0.17974374066192783</v>
      </c>
      <c r="S128" s="3">
        <v>-2237.1068801384681</v>
      </c>
      <c r="T128" s="26">
        <v>0.14488169819354055</v>
      </c>
      <c r="U128" s="26">
        <v>2154.6693997507418</v>
      </c>
      <c r="V128" s="3">
        <v>-2368.3106939547579</v>
      </c>
      <c r="W128" s="3">
        <v>-0.10192288532430009</v>
      </c>
      <c r="X128" s="41">
        <v>17</v>
      </c>
      <c r="Y128" s="41">
        <v>30</v>
      </c>
      <c r="Z128" s="3">
        <v>0.56666666666666665</v>
      </c>
      <c r="AA128" s="41">
        <v>24.958949096880133</v>
      </c>
      <c r="AB128" s="41">
        <v>75.041050903119881</v>
      </c>
      <c r="AC128" s="41">
        <v>0</v>
      </c>
      <c r="AD128" s="20">
        <v>0.92</v>
      </c>
      <c r="AE128" s="50"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54">
        <v>77.120826723456034</v>
      </c>
      <c r="R129" s="3">
        <v>0.18300623197842061</v>
      </c>
      <c r="S129" s="3">
        <v>-2321.0884651948877</v>
      </c>
      <c r="T129" s="26">
        <v>0.14213472999819396</v>
      </c>
      <c r="U129" s="26">
        <v>2185.343044517776</v>
      </c>
      <c r="V129" s="3">
        <v>-2377.8638245990228</v>
      </c>
      <c r="W129" s="3">
        <v>-0.11323515068760363</v>
      </c>
      <c r="X129" s="41">
        <v>17</v>
      </c>
      <c r="Y129" s="41">
        <v>30</v>
      </c>
      <c r="Z129" s="3">
        <v>0.56666666666666665</v>
      </c>
      <c r="AA129" s="41">
        <v>24.958949096880133</v>
      </c>
      <c r="AB129" s="41">
        <v>75.041050903119881</v>
      </c>
      <c r="AC129" s="41">
        <v>0</v>
      </c>
      <c r="AD129" s="20">
        <v>0.92</v>
      </c>
      <c r="AE129" s="50"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54">
        <v>76.944764184271776</v>
      </c>
      <c r="R130" s="3">
        <v>0.18148316421828461</v>
      </c>
      <c r="S130" s="3">
        <v>-1962.1689411764705</v>
      </c>
      <c r="T130" s="26">
        <v>0.13806567240606799</v>
      </c>
      <c r="U130" s="26">
        <v>2061.2589734323915</v>
      </c>
      <c r="V130" s="3">
        <v>-2215.2430794448828</v>
      </c>
      <c r="W130" s="3">
        <v>-7.4636580603167718E-2</v>
      </c>
      <c r="X130" s="41">
        <v>17</v>
      </c>
      <c r="Y130" s="41">
        <v>30</v>
      </c>
      <c r="Z130" s="3">
        <v>0.56666666666666665</v>
      </c>
      <c r="AA130" s="41">
        <v>59.118236472945895</v>
      </c>
      <c r="AB130" s="41">
        <v>34.268537074148291</v>
      </c>
      <c r="AC130" s="41">
        <v>6.6132264529058116</v>
      </c>
      <c r="AD130" s="20">
        <v>1.03</v>
      </c>
      <c r="AE130" s="50"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54">
        <v>76.716551903275729</v>
      </c>
      <c r="R131" s="3">
        <v>0.18849360468126974</v>
      </c>
      <c r="S131" s="3">
        <v>-2305.1286397218601</v>
      </c>
      <c r="T131" s="26">
        <v>0.13280632411067195</v>
      </c>
      <c r="U131" s="26">
        <v>2181.5681159304754</v>
      </c>
      <c r="V131" s="3">
        <v>-2302.3114003721857</v>
      </c>
      <c r="W131" s="3">
        <v>-9.8781592991642325E-2</v>
      </c>
      <c r="X131" s="41">
        <v>17</v>
      </c>
      <c r="Y131" s="41">
        <v>30</v>
      </c>
      <c r="Z131" s="3">
        <v>0.56666666666666665</v>
      </c>
      <c r="AA131" s="41">
        <v>59.118236472945895</v>
      </c>
      <c r="AB131" s="41">
        <v>34.268537074148291</v>
      </c>
      <c r="AC131" s="41">
        <v>6.6132264529058116</v>
      </c>
      <c r="AD131" s="20">
        <v>1.03</v>
      </c>
      <c r="AE131" s="50"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54">
        <v>78.232993920676734</v>
      </c>
      <c r="R132" s="3">
        <v>0.25268035127417704</v>
      </c>
      <c r="S132" s="3">
        <v>-2365.602025425555</v>
      </c>
      <c r="T132" s="26">
        <v>0.1680501642281278</v>
      </c>
      <c r="U132" s="26">
        <v>2220.0989717678003</v>
      </c>
      <c r="V132" s="3">
        <v>-2531.625197939909</v>
      </c>
      <c r="W132" s="3">
        <v>-8.8951952245816618E-2</v>
      </c>
      <c r="X132" s="41">
        <v>17</v>
      </c>
      <c r="Y132" s="41">
        <v>30</v>
      </c>
      <c r="Z132" s="3">
        <v>0.56666666666666665</v>
      </c>
      <c r="AA132" s="41">
        <v>59.118236472945895</v>
      </c>
      <c r="AB132" s="41">
        <v>34.268537074148291</v>
      </c>
      <c r="AC132" s="41">
        <v>6.6132264529058116</v>
      </c>
      <c r="AD132" s="20">
        <v>1.03</v>
      </c>
      <c r="AE132" s="50"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54">
        <v>77.205702771267511</v>
      </c>
      <c r="R133" s="3">
        <v>0.19311038471209457</v>
      </c>
      <c r="S133" s="3">
        <v>-2193.5777753520356</v>
      </c>
      <c r="T133" s="26">
        <v>0.14409906810932516</v>
      </c>
      <c r="U133" s="26">
        <v>2113.8763497949026</v>
      </c>
      <c r="V133" s="3">
        <v>-2299.1152296940754</v>
      </c>
      <c r="W133" s="3">
        <v>-0.11744560838033843</v>
      </c>
      <c r="X133" s="41">
        <v>19</v>
      </c>
      <c r="Y133" s="41">
        <v>30</v>
      </c>
      <c r="Z133" s="3">
        <v>0.6333333333333333</v>
      </c>
      <c r="AA133" s="41">
        <v>73.511904761904759</v>
      </c>
      <c r="AB133" s="41">
        <v>23.511904761904763</v>
      </c>
      <c r="AC133" s="41">
        <v>2.9761904761904758</v>
      </c>
      <c r="AD133" s="20">
        <v>0.99</v>
      </c>
      <c r="AE133" s="50"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54">
        <v>76.752284203243505</v>
      </c>
      <c r="R134" s="3">
        <v>0.19264027671022288</v>
      </c>
      <c r="S134" s="3">
        <v>-2530.6127826941988</v>
      </c>
      <c r="T134" s="26">
        <v>0.1336295473479589</v>
      </c>
      <c r="U134" s="26">
        <v>2402.5100994122331</v>
      </c>
      <c r="V134" s="3">
        <v>-2525.8556716220505</v>
      </c>
      <c r="W134" s="3">
        <v>-0.10637134263057151</v>
      </c>
      <c r="X134" s="41">
        <v>19</v>
      </c>
      <c r="Y134" s="41">
        <v>30</v>
      </c>
      <c r="Z134" s="3">
        <v>0.6333333333333333</v>
      </c>
      <c r="AA134" s="41">
        <v>73.511904761904759</v>
      </c>
      <c r="AB134" s="41">
        <v>23.511904761904763</v>
      </c>
      <c r="AC134" s="41">
        <v>2.9761904761904758</v>
      </c>
      <c r="AD134" s="20">
        <v>0.99</v>
      </c>
      <c r="AE134" s="50"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54">
        <v>76.742959786593843</v>
      </c>
      <c r="R135" s="3">
        <v>0.20222446916076844</v>
      </c>
      <c r="S135" s="3">
        <v>-2651.5744476464938</v>
      </c>
      <c r="T135" s="26">
        <v>0.13341486463950192</v>
      </c>
      <c r="U135" s="26">
        <v>2408.0978662283087</v>
      </c>
      <c r="V135" s="3">
        <v>-2522.2802909113166</v>
      </c>
      <c r="W135" s="3">
        <v>-0.12623784458916942</v>
      </c>
      <c r="X135" s="41">
        <v>19</v>
      </c>
      <c r="Y135" s="41">
        <v>30</v>
      </c>
      <c r="Z135" s="3">
        <v>0.6333333333333333</v>
      </c>
      <c r="AA135" s="41">
        <v>73.511904761904759</v>
      </c>
      <c r="AB135" s="41">
        <v>23.511904761904763</v>
      </c>
      <c r="AC135" s="41">
        <v>2.9761904761904758</v>
      </c>
      <c r="AD135" s="20">
        <v>0.99</v>
      </c>
      <c r="AE135" s="50"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54">
        <v>77.501546278227408</v>
      </c>
      <c r="R136" s="3">
        <v>0.2159275010125557</v>
      </c>
      <c r="S136" s="3">
        <v>-2315.5699721964784</v>
      </c>
      <c r="T136" s="26">
        <v>0.15096454486460975</v>
      </c>
      <c r="U136" s="26">
        <v>2244.7162899177752</v>
      </c>
      <c r="V136" s="3">
        <v>-2474.8232241867331</v>
      </c>
      <c r="W136" s="3">
        <v>-0.11691754236485846</v>
      </c>
      <c r="X136" s="41">
        <v>17</v>
      </c>
      <c r="Y136" s="41">
        <v>30</v>
      </c>
      <c r="Z136" s="3">
        <v>0.56666666666666665</v>
      </c>
      <c r="AA136" s="41">
        <v>66.935483870967744</v>
      </c>
      <c r="AB136" s="41">
        <v>28.225806451612893</v>
      </c>
      <c r="AC136" s="41">
        <v>4.8387096774193541</v>
      </c>
      <c r="AD136" s="20">
        <v>0.92</v>
      </c>
      <c r="AE136" s="50"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54">
        <v>80.128977846555756</v>
      </c>
      <c r="R137" s="3">
        <v>0.33589743589743593</v>
      </c>
      <c r="S137" s="3">
        <v>-2330.0188226511677</v>
      </c>
      <c r="T137" s="26">
        <v>0.2130851256099765</v>
      </c>
      <c r="U137" s="26">
        <v>2207.5083238801162</v>
      </c>
      <c r="V137" s="3">
        <v>-2709.2110228477509</v>
      </c>
      <c r="W137" s="3">
        <v>-0.10203694931312174</v>
      </c>
      <c r="X137" s="41">
        <v>17</v>
      </c>
      <c r="Y137" s="41">
        <v>30</v>
      </c>
      <c r="Z137" s="3">
        <v>0.56666666666666665</v>
      </c>
      <c r="AA137" s="41">
        <v>66.935483870967744</v>
      </c>
      <c r="AB137" s="41">
        <v>28.225806451612893</v>
      </c>
      <c r="AC137" s="41">
        <v>4.8387096774193541</v>
      </c>
      <c r="AD137" s="20">
        <v>0.92</v>
      </c>
      <c r="AE137" s="50"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54">
        <v>79.005636757645334</v>
      </c>
      <c r="R138" s="3">
        <v>0.31988541417999516</v>
      </c>
      <c r="S138" s="3">
        <v>-2516.0217872597364</v>
      </c>
      <c r="T138" s="26">
        <v>0.18627280625543005</v>
      </c>
      <c r="U138" s="26">
        <v>2318.3641982129461</v>
      </c>
      <c r="V138" s="3">
        <v>-2698.7593282968828</v>
      </c>
      <c r="W138" s="3">
        <v>-0.1184593023255814</v>
      </c>
      <c r="X138" s="41">
        <v>17</v>
      </c>
      <c r="Y138" s="41">
        <v>30</v>
      </c>
      <c r="Z138" s="3">
        <v>0.56666666666666665</v>
      </c>
      <c r="AA138" s="41">
        <v>66.935483870967744</v>
      </c>
      <c r="AB138" s="41">
        <v>28.225806451612893</v>
      </c>
      <c r="AC138" s="41">
        <v>4.8387096774193541</v>
      </c>
      <c r="AD138" s="20">
        <v>0.92</v>
      </c>
      <c r="AE138" s="50"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54">
        <v>76.881922818885357</v>
      </c>
      <c r="R139" s="3">
        <v>0.19669497360569199</v>
      </c>
      <c r="S139" s="3">
        <v>-2499.1119487372785</v>
      </c>
      <c r="T139" s="26">
        <v>0.13661724852542642</v>
      </c>
      <c r="U139" s="26">
        <v>2508.4559438471751</v>
      </c>
      <c r="V139" s="3">
        <v>-2659.2718424012282</v>
      </c>
      <c r="W139" s="3">
        <v>-0.1048133937914196</v>
      </c>
      <c r="X139" s="41">
        <v>20</v>
      </c>
      <c r="Y139" s="41">
        <v>30</v>
      </c>
      <c r="Z139" s="3">
        <v>0.66666666666666663</v>
      </c>
      <c r="AA139" s="41">
        <v>59.925093632958792</v>
      </c>
      <c r="AB139" s="41">
        <v>34.082397003745314</v>
      </c>
      <c r="AC139" s="41">
        <v>5.9925093632958797</v>
      </c>
      <c r="AD139" s="20">
        <v>0.99</v>
      </c>
      <c r="AE139" s="50"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54">
        <v>79.652244621816109</v>
      </c>
      <c r="R140" s="3">
        <v>0.33426342463413244</v>
      </c>
      <c r="S140" s="3">
        <v>-2341.1081267950217</v>
      </c>
      <c r="T140" s="26">
        <v>0.20166046378471228</v>
      </c>
      <c r="U140" s="26">
        <v>2339.642399076311</v>
      </c>
      <c r="V140" s="3">
        <v>-2800.6969997818173</v>
      </c>
      <c r="W140" s="3">
        <v>-6.317382258369586E-2</v>
      </c>
      <c r="X140" s="41">
        <v>20</v>
      </c>
      <c r="Y140" s="41">
        <v>30</v>
      </c>
      <c r="Z140" s="3">
        <v>0.66666666666666663</v>
      </c>
      <c r="AA140" s="41">
        <v>59.925093632958792</v>
      </c>
      <c r="AB140" s="41">
        <v>34.082397003745314</v>
      </c>
      <c r="AC140" s="41">
        <v>5.9925093632958797</v>
      </c>
      <c r="AD140" s="20">
        <v>0.99</v>
      </c>
      <c r="AE140" s="50"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54">
        <v>78.890040375524663</v>
      </c>
      <c r="R141" s="3">
        <v>0.32220662720449134</v>
      </c>
      <c r="S141" s="3">
        <v>-2362.0970904490828</v>
      </c>
      <c r="T141" s="26">
        <v>0.18353513701407798</v>
      </c>
      <c r="U141" s="26">
        <v>2321.1328173018355</v>
      </c>
      <c r="V141" s="3">
        <v>-2685.2599363422564</v>
      </c>
      <c r="W141" s="3">
        <v>-8.1111848970685893E-2</v>
      </c>
      <c r="X141" s="41">
        <v>20</v>
      </c>
      <c r="Y141" s="41">
        <v>30</v>
      </c>
      <c r="Z141" s="3">
        <v>0.66666666666666663</v>
      </c>
      <c r="AA141" s="41">
        <v>59.925093632958792</v>
      </c>
      <c r="AB141" s="41">
        <v>34.082397003745314</v>
      </c>
      <c r="AC141" s="41">
        <v>5.9925093632958797</v>
      </c>
      <c r="AD141" s="20">
        <v>0.99</v>
      </c>
      <c r="AE141" s="50"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54">
        <v>78.620314729090282</v>
      </c>
      <c r="R142" s="3">
        <v>0.23502604166666666</v>
      </c>
      <c r="S142" s="3">
        <v>-2360.1182091045521</v>
      </c>
      <c r="T142" s="26">
        <v>0.17716342221495174</v>
      </c>
      <c r="U142" s="26">
        <v>2421.9240744131971</v>
      </c>
      <c r="V142" s="3">
        <v>-2820.5542409445084</v>
      </c>
      <c r="W142" s="3">
        <v>-7.4478649453823237E-2</v>
      </c>
      <c r="X142" s="41">
        <v>19</v>
      </c>
      <c r="Y142" s="41">
        <v>30</v>
      </c>
      <c r="Z142" s="3">
        <v>0.6333333333333333</v>
      </c>
      <c r="AA142" s="41">
        <v>58.82352941176471</v>
      </c>
      <c r="AB142" s="41">
        <v>41.176470588235297</v>
      </c>
      <c r="AC142" s="41">
        <v>0</v>
      </c>
      <c r="AD142" s="20">
        <v>1.02</v>
      </c>
      <c r="AE142" s="50"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54">
        <v>79.320779467907215</v>
      </c>
      <c r="R143" s="3">
        <v>0.27695300501689363</v>
      </c>
      <c r="S143" s="3">
        <v>-2234.0931426075563</v>
      </c>
      <c r="T143" s="26">
        <v>0.19375634214767504</v>
      </c>
      <c r="U143" s="26">
        <v>2222.0484543171719</v>
      </c>
      <c r="V143" s="3">
        <v>-2652.1886552904039</v>
      </c>
      <c r="W143" s="3">
        <v>-7.6276980173845099E-2</v>
      </c>
      <c r="X143" s="41">
        <v>19</v>
      </c>
      <c r="Y143" s="41">
        <v>30</v>
      </c>
      <c r="Z143" s="3">
        <v>0.6333333333333333</v>
      </c>
      <c r="AA143" s="41">
        <v>58.82352941176471</v>
      </c>
      <c r="AB143" s="41">
        <v>41.176470588235297</v>
      </c>
      <c r="AC143" s="41">
        <v>0</v>
      </c>
      <c r="AD143" s="20">
        <v>1.02</v>
      </c>
      <c r="AE143" s="50"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54">
        <v>78.925849817634244</v>
      </c>
      <c r="R144" s="3">
        <v>0.2711613167041505</v>
      </c>
      <c r="S144" s="3">
        <v>-2337.5892107472714</v>
      </c>
      <c r="T144" s="26">
        <v>0.18438278398887795</v>
      </c>
      <c r="U144" s="26">
        <v>2296.1553857601962</v>
      </c>
      <c r="V144" s="3">
        <v>-2689.5728192183051</v>
      </c>
      <c r="W144" s="3">
        <v>-8.4624102757839062E-2</v>
      </c>
      <c r="X144" s="41">
        <v>19</v>
      </c>
      <c r="Y144" s="41">
        <v>30</v>
      </c>
      <c r="Z144" s="3">
        <v>0.6333333333333333</v>
      </c>
      <c r="AA144" s="41">
        <v>58.82352941176471</v>
      </c>
      <c r="AB144" s="41">
        <v>41.176470588235297</v>
      </c>
      <c r="AC144" s="41">
        <v>0</v>
      </c>
      <c r="AD144" s="20">
        <v>1.02</v>
      </c>
      <c r="AE144" s="50"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54">
        <v>78.227575721284211</v>
      </c>
      <c r="R145" s="3">
        <v>0.22686811336188231</v>
      </c>
      <c r="S145" s="3">
        <v>-2161.6046761046759</v>
      </c>
      <c r="T145" s="26">
        <v>0.16792307235709622</v>
      </c>
      <c r="U145" s="26">
        <v>2228.9819549640943</v>
      </c>
      <c r="V145" s="3">
        <v>-2546.4223565483667</v>
      </c>
      <c r="W145" s="3">
        <v>-8.766803039158387E-2</v>
      </c>
      <c r="X145" s="41">
        <v>15</v>
      </c>
      <c r="Y145" s="41">
        <v>30</v>
      </c>
      <c r="Z145" s="3">
        <v>0.5</v>
      </c>
      <c r="AA145" s="41">
        <v>59.74842767295597</v>
      </c>
      <c r="AB145" s="41">
        <v>37.421383647798748</v>
      </c>
      <c r="AC145" s="41">
        <v>2.8301886792452833</v>
      </c>
      <c r="AD145" s="20">
        <v>1.06</v>
      </c>
      <c r="AE145" s="50"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54">
        <v>79.398548691579421</v>
      </c>
      <c r="R146" s="3">
        <v>0.28534549049763813</v>
      </c>
      <c r="S146" s="3">
        <v>-2030.0908621283434</v>
      </c>
      <c r="T146" s="26">
        <v>0.1956071540633825</v>
      </c>
      <c r="U146" s="26">
        <v>2115.5389646875124</v>
      </c>
      <c r="V146" s="3">
        <v>-2530.4047570121575</v>
      </c>
      <c r="W146" s="3">
        <v>-7.621294491742743E-2</v>
      </c>
      <c r="X146" s="41">
        <v>15</v>
      </c>
      <c r="Y146" s="41">
        <v>30</v>
      </c>
      <c r="Z146" s="3">
        <v>0.5</v>
      </c>
      <c r="AA146" s="41">
        <v>59.74842767295597</v>
      </c>
      <c r="AB146" s="41">
        <v>37.421383647798748</v>
      </c>
      <c r="AC146" s="41">
        <v>2.8301886792452833</v>
      </c>
      <c r="AD146" s="20">
        <v>1.06</v>
      </c>
      <c r="AE146" s="50"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54">
        <v>80.456967030880094</v>
      </c>
      <c r="R147" s="3">
        <v>0.36638062199500943</v>
      </c>
      <c r="S147" s="3">
        <v>-2178.0524615727331</v>
      </c>
      <c r="T147" s="26">
        <v>0.22098501070663812</v>
      </c>
      <c r="U147" s="26">
        <v>2177.7391181375851</v>
      </c>
      <c r="V147" s="3">
        <v>-2698.9148824732183</v>
      </c>
      <c r="W147" s="3">
        <v>-7.9068853747176107E-2</v>
      </c>
      <c r="X147" s="41">
        <v>15</v>
      </c>
      <c r="Y147" s="41">
        <v>30</v>
      </c>
      <c r="Z147" s="3">
        <v>0.5</v>
      </c>
      <c r="AA147" s="41">
        <v>59.74842767295597</v>
      </c>
      <c r="AB147" s="41">
        <v>37.421383647798748</v>
      </c>
      <c r="AC147" s="41">
        <v>2.8301886792452833</v>
      </c>
      <c r="AD147" s="20">
        <v>1.06</v>
      </c>
      <c r="AE147" s="50"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54">
        <v>75.856589533148309</v>
      </c>
      <c r="R148" s="3">
        <v>0.16816353260361117</v>
      </c>
      <c r="S148" s="3">
        <v>-2187.6726755218215</v>
      </c>
      <c r="T148" s="26">
        <v>0.1131273928777469</v>
      </c>
      <c r="U148" s="26">
        <v>2554.1945675474467</v>
      </c>
      <c r="V148" s="3">
        <v>-2532.312672533707</v>
      </c>
      <c r="W148" s="3">
        <v>-8.9358678273227923E-2</v>
      </c>
      <c r="X148" s="41">
        <v>20</v>
      </c>
      <c r="Y148" s="41">
        <v>30</v>
      </c>
      <c r="Z148" s="3">
        <v>0.66666666666666663</v>
      </c>
      <c r="AA148" s="41">
        <v>49.662162162162168</v>
      </c>
      <c r="AB148" s="41">
        <v>50.337837837837839</v>
      </c>
      <c r="AC148" s="41">
        <v>0</v>
      </c>
      <c r="AD148" s="20">
        <v>0.75</v>
      </c>
      <c r="AE148" s="50"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54">
        <v>81.978789254139912</v>
      </c>
      <c r="R149" s="3">
        <v>0.5214723926380368</v>
      </c>
      <c r="S149" s="3">
        <v>-2089.5270969192716</v>
      </c>
      <c r="T149" s="26">
        <v>0.2580625495336219</v>
      </c>
      <c r="U149" s="26">
        <v>2211.5325505680944</v>
      </c>
      <c r="V149" s="3">
        <v>-2844.5104880428826</v>
      </c>
      <c r="W149" s="3">
        <v>-6.7158385093167697E-2</v>
      </c>
      <c r="X149" s="41">
        <v>20</v>
      </c>
      <c r="Y149" s="41">
        <v>30</v>
      </c>
      <c r="Z149" s="3">
        <v>0.66666666666666663</v>
      </c>
      <c r="AA149" s="41">
        <v>49.662162162162168</v>
      </c>
      <c r="AB149" s="41">
        <v>50.337837837837839</v>
      </c>
      <c r="AC149" s="41">
        <v>0</v>
      </c>
      <c r="AD149" s="20">
        <v>0.75</v>
      </c>
      <c r="AE149" s="50"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54">
        <v>75.03705350752206</v>
      </c>
      <c r="R150" s="3">
        <v>0.14995534245287453</v>
      </c>
      <c r="S150" s="3">
        <v>-2329.674644528835</v>
      </c>
      <c r="T150" s="26">
        <v>9.4579236052774615E-2</v>
      </c>
      <c r="U150" s="26">
        <v>2728.7907985447</v>
      </c>
      <c r="V150" s="3">
        <v>-2533.4328356039337</v>
      </c>
      <c r="W150" s="3">
        <v>-0.10066889632107023</v>
      </c>
      <c r="X150" s="41">
        <v>18</v>
      </c>
      <c r="Y150" s="41">
        <v>30</v>
      </c>
      <c r="Z150" s="3">
        <v>0.6</v>
      </c>
      <c r="AA150" s="41">
        <v>61.988304093567258</v>
      </c>
      <c r="AB150" s="41">
        <v>38.011695906432749</v>
      </c>
      <c r="AC150" s="41">
        <v>0</v>
      </c>
      <c r="AD150" s="20">
        <v>0.83</v>
      </c>
      <c r="AE150" s="50"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54">
        <v>78.238972931937298</v>
      </c>
      <c r="R151" s="3">
        <v>0.29475426534250065</v>
      </c>
      <c r="S151" s="3">
        <v>-1885.6679176617763</v>
      </c>
      <c r="T151" s="26">
        <v>0.16819034933704669</v>
      </c>
      <c r="U151" s="26">
        <v>2219.0253365936237</v>
      </c>
      <c r="V151" s="3">
        <v>-2497.826573968609</v>
      </c>
      <c r="W151" s="3">
        <v>-5.4949578102490224E-2</v>
      </c>
      <c r="X151" s="41">
        <v>18</v>
      </c>
      <c r="Y151" s="41">
        <v>30</v>
      </c>
      <c r="Z151" s="3">
        <v>0.6</v>
      </c>
      <c r="AA151" s="41">
        <v>61.988304093567258</v>
      </c>
      <c r="AB151" s="41">
        <v>38.011695906432749</v>
      </c>
      <c r="AC151" s="41">
        <v>0</v>
      </c>
      <c r="AD151" s="20">
        <v>0.83</v>
      </c>
      <c r="AE151" s="50"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54">
        <v>77.381076928220793</v>
      </c>
      <c r="R152" s="3">
        <v>0.27039383449807325</v>
      </c>
      <c r="S152" s="3">
        <v>-2078.6226374570447</v>
      </c>
      <c r="T152" s="26">
        <v>0.14816582165225173</v>
      </c>
      <c r="U152" s="26">
        <v>2261.2989875536387</v>
      </c>
      <c r="V152" s="3">
        <v>-2432.7490911521472</v>
      </c>
      <c r="W152" s="3">
        <v>-9.1626393135417691E-2</v>
      </c>
      <c r="X152" s="41">
        <v>18</v>
      </c>
      <c r="Y152" s="41">
        <v>30</v>
      </c>
      <c r="Z152" s="3">
        <v>0.6</v>
      </c>
      <c r="AA152" s="41">
        <v>61.988304093567258</v>
      </c>
      <c r="AB152" s="41">
        <v>38.011695906432749</v>
      </c>
      <c r="AC152" s="41">
        <v>0</v>
      </c>
      <c r="AD152" s="20">
        <v>0.83</v>
      </c>
      <c r="AE152" s="50"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54">
        <v>81.115516475052402</v>
      </c>
      <c r="R153" s="3">
        <v>0.40136566482068925</v>
      </c>
      <c r="S153" s="3">
        <v>-2282.0864062188557</v>
      </c>
      <c r="T153" s="26">
        <v>0.23694651642596412</v>
      </c>
      <c r="U153" s="26">
        <v>2527.4526921608467</v>
      </c>
      <c r="V153" s="3">
        <v>-3191.2210773944894</v>
      </c>
      <c r="W153" s="3">
        <v>-5.049453409682457E-2</v>
      </c>
      <c r="X153" s="41">
        <v>19</v>
      </c>
      <c r="Y153" s="41">
        <v>30</v>
      </c>
      <c r="Z153" s="3">
        <v>0.6333333333333333</v>
      </c>
      <c r="AA153" s="41">
        <v>60.769230769230774</v>
      </c>
      <c r="AB153" s="41">
        <v>33.84615384615384</v>
      </c>
      <c r="AC153" s="41">
        <v>5.384615384615385</v>
      </c>
      <c r="AD153" s="20">
        <v>0.79</v>
      </c>
      <c r="AE153" s="50"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54">
        <v>77.917283116162324</v>
      </c>
      <c r="R154" s="3">
        <v>0.24474067902520308</v>
      </c>
      <c r="S154" s="3">
        <v>-2248.0995509745894</v>
      </c>
      <c r="T154" s="26">
        <v>0.16065629806870621</v>
      </c>
      <c r="U154" s="26">
        <v>2333.3282857088261</v>
      </c>
      <c r="V154" s="3">
        <v>-2615.2486015567961</v>
      </c>
      <c r="W154" s="3">
        <v>-9.5176010430247718E-2</v>
      </c>
      <c r="X154" s="41">
        <v>19</v>
      </c>
      <c r="Y154" s="41">
        <v>30</v>
      </c>
      <c r="Z154" s="3">
        <v>0.6333333333333333</v>
      </c>
      <c r="AA154" s="41">
        <v>63.879598662207357</v>
      </c>
      <c r="AB154" s="41">
        <v>31.438127090300998</v>
      </c>
      <c r="AC154" s="41">
        <v>4.6822742474916392</v>
      </c>
      <c r="AD154" s="20">
        <v>0.7</v>
      </c>
      <c r="AE154" s="50"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54">
        <v>78.101707378505708</v>
      </c>
      <c r="R155" s="3">
        <v>0.26002798507462688</v>
      </c>
      <c r="S155" s="3">
        <v>-2233.0446667379906</v>
      </c>
      <c r="T155" s="26">
        <v>0.16497133345663029</v>
      </c>
      <c r="U155" s="26">
        <v>2156.2662688597206</v>
      </c>
      <c r="V155" s="3">
        <v>-2437.6992968791469</v>
      </c>
      <c r="W155" s="3">
        <v>-0.12072670443445986</v>
      </c>
      <c r="X155" s="41">
        <v>18</v>
      </c>
      <c r="Y155" s="41">
        <v>30</v>
      </c>
      <c r="Z155" s="3">
        <v>0.6</v>
      </c>
      <c r="AA155" s="41">
        <v>72.809667673716021</v>
      </c>
      <c r="AB155" s="41">
        <v>21.450151057401811</v>
      </c>
      <c r="AC155" s="41">
        <v>5.7401812688821749</v>
      </c>
      <c r="AD155" s="20">
        <v>1.7</v>
      </c>
      <c r="AE155" s="50"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54">
        <v>75.661531500675011</v>
      </c>
      <c r="R156" s="3">
        <v>0.17058596761757902</v>
      </c>
      <c r="S156" s="3">
        <v>-2415.6735296833162</v>
      </c>
      <c r="T156" s="26">
        <v>0.10869453968578885</v>
      </c>
      <c r="U156" s="26">
        <v>2622.3395406900813</v>
      </c>
      <c r="V156" s="3">
        <v>-2561.2970701627028</v>
      </c>
      <c r="W156" s="3">
        <v>-9.1870341480325884E-2</v>
      </c>
      <c r="X156" s="41">
        <v>21</v>
      </c>
      <c r="Y156" s="41">
        <v>30</v>
      </c>
      <c r="Z156" s="3">
        <v>0.7</v>
      </c>
      <c r="AA156" s="41">
        <v>68.456375838926178</v>
      </c>
      <c r="AB156" s="41">
        <v>26.845637583892618</v>
      </c>
      <c r="AC156" s="41">
        <v>4.6979865771812079</v>
      </c>
      <c r="AD156" s="20">
        <v>0.7</v>
      </c>
      <c r="AE156" s="50"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54">
        <v>75.750770635952748</v>
      </c>
      <c r="R157" s="3">
        <v>0.16906963211999743</v>
      </c>
      <c r="S157" s="3">
        <v>-1981.0789726933717</v>
      </c>
      <c r="T157" s="26">
        <v>0.11071907416554937</v>
      </c>
      <c r="U157" s="26">
        <v>1887.0163692394874</v>
      </c>
      <c r="V157" s="3">
        <v>-1868.6961045891333</v>
      </c>
      <c r="W157" s="3">
        <v>-0.13887945670628182</v>
      </c>
      <c r="X157" s="41">
        <v>21</v>
      </c>
      <c r="Y157" s="41">
        <v>30</v>
      </c>
      <c r="Z157" s="3">
        <v>0.7</v>
      </c>
      <c r="AA157" s="41">
        <v>68.456375838926178</v>
      </c>
      <c r="AB157" s="41">
        <v>26.845637583892618</v>
      </c>
      <c r="AC157" s="41">
        <v>4.6979865771812079</v>
      </c>
      <c r="AD157" s="20">
        <v>0.7</v>
      </c>
      <c r="AE157" s="50"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54">
        <v>76.867980747786135</v>
      </c>
      <c r="R158" s="3">
        <v>0.20163877782713857</v>
      </c>
      <c r="S158" s="3">
        <v>-2375.0775762253957</v>
      </c>
      <c r="T158" s="26">
        <v>0.13629539009064115</v>
      </c>
      <c r="U158" s="26">
        <v>2390.7029649596093</v>
      </c>
      <c r="V158" s="3">
        <v>-2539.1613185765068</v>
      </c>
      <c r="W158" s="3">
        <v>-0.12271914132379248</v>
      </c>
      <c r="X158" s="41">
        <v>21</v>
      </c>
      <c r="Y158" s="41">
        <v>30</v>
      </c>
      <c r="Z158" s="3">
        <v>0.7</v>
      </c>
      <c r="AA158" s="41">
        <v>68.456375838926178</v>
      </c>
      <c r="AB158" s="41">
        <v>26.845637583892618</v>
      </c>
      <c r="AC158" s="41">
        <v>4.6979865771812079</v>
      </c>
      <c r="AD158" s="20">
        <v>0.7</v>
      </c>
      <c r="AE158" s="50"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54">
        <v>76.839413084464894</v>
      </c>
      <c r="R159" s="3">
        <v>0.21587910769968816</v>
      </c>
      <c r="S159" s="3">
        <v>-2356.0387720416402</v>
      </c>
      <c r="T159" s="26">
        <v>0.13563579277864993</v>
      </c>
      <c r="U159" s="26">
        <v>2125.465230118913</v>
      </c>
      <c r="V159" s="3">
        <v>-2244.9686686996329</v>
      </c>
      <c r="W159" s="3">
        <v>-0.1431954998519688</v>
      </c>
      <c r="X159" s="41">
        <v>21</v>
      </c>
      <c r="Y159" s="41">
        <v>30</v>
      </c>
      <c r="Z159" s="3">
        <v>0.7</v>
      </c>
      <c r="AA159" s="41">
        <v>68.456375838926178</v>
      </c>
      <c r="AB159" s="41">
        <v>26.845637583892618</v>
      </c>
      <c r="AC159" s="41">
        <v>4.6979865771812079</v>
      </c>
      <c r="AD159" s="20">
        <v>0.7</v>
      </c>
      <c r="AE159" s="50"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54">
        <v>77.134933966940338</v>
      </c>
      <c r="R160" s="3">
        <v>0.19353776690809896</v>
      </c>
      <c r="S160" s="3">
        <v>-2346.5788626069452</v>
      </c>
      <c r="T160" s="26">
        <v>0.14246148519993077</v>
      </c>
      <c r="U160" s="26">
        <v>2295.7462596917999</v>
      </c>
      <c r="V160" s="3">
        <v>-2482.8102378639937</v>
      </c>
      <c r="W160" s="3">
        <v>-0.11796969415264479</v>
      </c>
      <c r="X160" s="41">
        <v>30</v>
      </c>
      <c r="Y160" s="41">
        <v>30</v>
      </c>
      <c r="Z160" s="3">
        <v>1</v>
      </c>
      <c r="AA160" s="41">
        <v>67.730496453900713</v>
      </c>
      <c r="AB160" s="41">
        <v>28.014184397163117</v>
      </c>
      <c r="AC160" s="41">
        <v>4.2553191489361692</v>
      </c>
      <c r="AD160" s="20">
        <v>0.93</v>
      </c>
      <c r="AE160" s="50"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54">
        <v>77.199205400623356</v>
      </c>
      <c r="R161" s="3">
        <v>0.21921611674307484</v>
      </c>
      <c r="S161" s="3">
        <v>-1967.0611958511288</v>
      </c>
      <c r="T161" s="26">
        <v>0.14394742421030315</v>
      </c>
      <c r="U161" s="26">
        <v>1878.4075406814381</v>
      </c>
      <c r="V161" s="3">
        <v>-2034.0864363030933</v>
      </c>
      <c r="W161" s="3">
        <v>-0.12611292685675646</v>
      </c>
      <c r="X161" s="41">
        <v>30</v>
      </c>
      <c r="Y161" s="41">
        <v>30</v>
      </c>
      <c r="Z161" s="3">
        <v>1</v>
      </c>
      <c r="AA161" s="41">
        <v>67.730496453900713</v>
      </c>
      <c r="AB161" s="41">
        <v>28.014184397163117</v>
      </c>
      <c r="AC161" s="41">
        <v>4.2553191489361692</v>
      </c>
      <c r="AD161" s="20">
        <v>0.93</v>
      </c>
      <c r="AE161" s="50"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54">
        <v>76.362404421619857</v>
      </c>
      <c r="R162" s="3">
        <v>0.17785682525566918</v>
      </c>
      <c r="S162" s="3">
        <v>-2382.0799104922926</v>
      </c>
      <c r="T162" s="26">
        <v>0.12467532467532468</v>
      </c>
      <c r="U162" s="26">
        <v>2304.9917570351527</v>
      </c>
      <c r="V162" s="3">
        <v>-2375.7248771669738</v>
      </c>
      <c r="W162" s="3">
        <v>-0.1291999257471691</v>
      </c>
      <c r="X162" s="41">
        <v>30</v>
      </c>
      <c r="Y162" s="41">
        <v>30</v>
      </c>
      <c r="Z162" s="3">
        <v>1</v>
      </c>
      <c r="AA162" s="41">
        <v>67.730496453900713</v>
      </c>
      <c r="AB162" s="41">
        <v>28.014184397163117</v>
      </c>
      <c r="AC162" s="41">
        <v>4.2553191489361692</v>
      </c>
      <c r="AD162" s="20">
        <v>0.93</v>
      </c>
      <c r="AE162" s="50"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54">
        <v>76.329662657046811</v>
      </c>
      <c r="R163" s="3">
        <v>0.19666007470885521</v>
      </c>
      <c r="S163" s="3">
        <v>-2489.574611347658</v>
      </c>
      <c r="T163" s="26">
        <v>0.12392546010500202</v>
      </c>
      <c r="U163" s="26">
        <v>2315.9190880128394</v>
      </c>
      <c r="V163" s="3">
        <v>-2372.1133590452873</v>
      </c>
      <c r="W163" s="3">
        <v>-0.13242093582393194</v>
      </c>
      <c r="X163" s="41">
        <v>30</v>
      </c>
      <c r="Y163" s="41">
        <v>30</v>
      </c>
      <c r="Z163" s="3">
        <v>1</v>
      </c>
      <c r="AA163" s="41">
        <v>67.730496453900713</v>
      </c>
      <c r="AB163" s="41">
        <v>28.014184397163117</v>
      </c>
      <c r="AC163" s="41">
        <v>4.2553191489361692</v>
      </c>
      <c r="AD163" s="20">
        <v>0.93</v>
      </c>
      <c r="AE163" s="50"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54">
        <v>75.617543869996936</v>
      </c>
      <c r="R164" s="3">
        <v>0.15554349792005787</v>
      </c>
      <c r="S164" s="3">
        <v>-2494.1381215469614</v>
      </c>
      <c r="T164" s="26">
        <v>0.10769632141925385</v>
      </c>
      <c r="U164" s="26">
        <v>2561.5464729989449</v>
      </c>
      <c r="V164" s="3">
        <v>-2504.375509764679</v>
      </c>
      <c r="W164" s="3">
        <v>-0.11059149562656967</v>
      </c>
      <c r="X164" s="41">
        <v>10</v>
      </c>
      <c r="Y164" s="41">
        <v>30</v>
      </c>
      <c r="Z164" s="3">
        <v>0.33333333333333331</v>
      </c>
      <c r="AA164" s="41">
        <v>75.196850393700771</v>
      </c>
      <c r="AB164" s="41">
        <v>16.929133858267715</v>
      </c>
      <c r="AC164" s="41">
        <v>7.8740157480314945</v>
      </c>
      <c r="AD164" s="20">
        <v>0.72</v>
      </c>
      <c r="AE164" s="50"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54">
        <v>75.570020679352112</v>
      </c>
      <c r="R165" s="3">
        <v>0.16917293233082706</v>
      </c>
      <c r="S165" s="3">
        <v>-2089.6085134539039</v>
      </c>
      <c r="T165" s="26">
        <v>0.10661741290363672</v>
      </c>
      <c r="U165" s="26">
        <v>2095.4105405226283</v>
      </c>
      <c r="V165" s="3">
        <v>-2044.8658069973906</v>
      </c>
      <c r="W165" s="3">
        <v>-0.12644155844155844</v>
      </c>
      <c r="X165" s="41">
        <v>10</v>
      </c>
      <c r="Y165" s="41">
        <v>30</v>
      </c>
      <c r="Z165" s="3">
        <v>0.33333333333333331</v>
      </c>
      <c r="AA165" s="41">
        <v>75.196850393700771</v>
      </c>
      <c r="AB165" s="41">
        <v>16.929133858267715</v>
      </c>
      <c r="AC165" s="41">
        <v>7.8740157480314945</v>
      </c>
      <c r="AD165" s="20">
        <v>0.72</v>
      </c>
      <c r="AE165" s="50"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54">
        <v>74.561948693765018</v>
      </c>
      <c r="R166" s="3">
        <v>0.12460049099078234</v>
      </c>
      <c r="S166" s="3">
        <v>-2547.6354138521119</v>
      </c>
      <c r="T166" s="26">
        <v>8.391826548120418E-2</v>
      </c>
      <c r="U166" s="26">
        <v>2582.3481777465854</v>
      </c>
      <c r="V166" s="3">
        <v>-2314.2910556274173</v>
      </c>
      <c r="W166" s="3">
        <v>-0.12766323024054982</v>
      </c>
      <c r="X166" s="41">
        <v>10</v>
      </c>
      <c r="Y166" s="41">
        <v>30</v>
      </c>
      <c r="Z166" s="3">
        <v>0.33333333333333331</v>
      </c>
      <c r="AA166" s="41">
        <v>75.196850393700771</v>
      </c>
      <c r="AB166" s="41">
        <v>16.929133858267715</v>
      </c>
      <c r="AC166" s="41">
        <v>7.8740157480314945</v>
      </c>
      <c r="AD166" s="20">
        <v>0.72</v>
      </c>
      <c r="AE166" s="50"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54">
        <v>75.576387800774796</v>
      </c>
      <c r="R167" s="3">
        <v>0.1769143105226027</v>
      </c>
      <c r="S167" s="3">
        <v>-2630.5971844204601</v>
      </c>
      <c r="T167" s="26">
        <v>0.10676273129196004</v>
      </c>
      <c r="U167" s="26">
        <v>2460.7924649501742</v>
      </c>
      <c r="V167" s="3">
        <v>-2387.2075212597574</v>
      </c>
      <c r="W167" s="3">
        <v>-0.13214222536706174</v>
      </c>
      <c r="X167" s="41">
        <v>10</v>
      </c>
      <c r="Y167" s="41">
        <v>30</v>
      </c>
      <c r="Z167" s="3">
        <v>0.33333333333333331</v>
      </c>
      <c r="AA167" s="41">
        <v>75.196850393700771</v>
      </c>
      <c r="AB167" s="41">
        <v>16.929133858267715</v>
      </c>
      <c r="AC167" s="41">
        <v>7.8740157480314945</v>
      </c>
      <c r="AD167" s="20">
        <v>0.72</v>
      </c>
      <c r="AE167" s="50"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54">
        <v>76.57736068729092</v>
      </c>
      <c r="R168" s="3">
        <v>0.18100558659217877</v>
      </c>
      <c r="S168" s="3">
        <v>-2372.5821557218064</v>
      </c>
      <c r="T168" s="26">
        <v>0.12960691236865965</v>
      </c>
      <c r="U168" s="26">
        <v>2489.1513279295282</v>
      </c>
      <c r="V168" s="3">
        <v>-2603.9914098550721</v>
      </c>
      <c r="W168" s="3">
        <v>-0.124785149535923</v>
      </c>
      <c r="X168" s="41">
        <v>18</v>
      </c>
      <c r="Y168" s="41">
        <v>30</v>
      </c>
      <c r="Z168" s="3">
        <v>0.6</v>
      </c>
      <c r="AA168" s="41">
        <v>66.077738515901061</v>
      </c>
      <c r="AB168" s="41">
        <v>28.268551236749119</v>
      </c>
      <c r="AC168" s="41">
        <v>5.6537102473498235</v>
      </c>
      <c r="AD168" s="20">
        <v>0.72</v>
      </c>
      <c r="AE168" s="50"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54">
        <v>75.397764191357325</v>
      </c>
      <c r="R169" s="3">
        <v>0.15850673194614442</v>
      </c>
      <c r="S169" s="3">
        <v>-2063.0773922775602</v>
      </c>
      <c r="T169" s="26">
        <v>0.10271663692246678</v>
      </c>
      <c r="U169" s="26">
        <v>2019.7960843169842</v>
      </c>
      <c r="V169" s="3">
        <v>-1946.2680528172032</v>
      </c>
      <c r="W169" s="3">
        <v>-0.14494286923402455</v>
      </c>
      <c r="X169" s="41">
        <v>18</v>
      </c>
      <c r="Y169" s="41">
        <v>30</v>
      </c>
      <c r="Z169" s="3">
        <v>0.6</v>
      </c>
      <c r="AA169" s="41">
        <v>66.077738515901061</v>
      </c>
      <c r="AB169" s="41">
        <v>28.268551236749119</v>
      </c>
      <c r="AC169" s="41">
        <v>5.6537102473498235</v>
      </c>
      <c r="AD169" s="20">
        <v>0.72</v>
      </c>
      <c r="AE169" s="50"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54">
        <v>76.186517565393856</v>
      </c>
      <c r="R170" s="3">
        <v>0.1725503787691241</v>
      </c>
      <c r="S170" s="3">
        <v>-2240.0481301602722</v>
      </c>
      <c r="T170" s="26">
        <v>0.1206508568461139</v>
      </c>
      <c r="U170" s="26">
        <v>2306.4485927744222</v>
      </c>
      <c r="V170" s="3">
        <v>-2351.0430155606477</v>
      </c>
      <c r="W170" s="3">
        <v>-0.14821217359657901</v>
      </c>
      <c r="X170" s="41">
        <v>18</v>
      </c>
      <c r="Y170" s="41">
        <v>30</v>
      </c>
      <c r="Z170" s="3">
        <v>0.6</v>
      </c>
      <c r="AA170" s="41">
        <v>66.077738515901061</v>
      </c>
      <c r="AB170" s="41">
        <v>28.268551236749119</v>
      </c>
      <c r="AC170" s="41">
        <v>5.6537102473498235</v>
      </c>
      <c r="AD170" s="20">
        <v>0.72</v>
      </c>
      <c r="AE170" s="50"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54">
        <v>76.143051079151519</v>
      </c>
      <c r="R171" s="3">
        <v>0.19023385435599174</v>
      </c>
      <c r="S171" s="3">
        <v>-2196.5439531166758</v>
      </c>
      <c r="T171" s="26">
        <v>0.11965703397904097</v>
      </c>
      <c r="U171" s="26">
        <v>2102.1720248881206</v>
      </c>
      <c r="V171" s="3">
        <v>-2130.0625959695021</v>
      </c>
      <c r="W171" s="3">
        <v>-0.15101877746703954</v>
      </c>
      <c r="X171" s="41">
        <v>18</v>
      </c>
      <c r="Y171" s="41">
        <v>30</v>
      </c>
      <c r="Z171" s="3">
        <v>0.6</v>
      </c>
      <c r="AA171" s="41">
        <v>66.077738515901061</v>
      </c>
      <c r="AB171" s="41">
        <v>28.268551236749119</v>
      </c>
      <c r="AC171" s="41">
        <v>5.6537102473498235</v>
      </c>
      <c r="AD171" s="20">
        <v>0.72</v>
      </c>
      <c r="AE171" s="50"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54">
        <v>75.687413045008924</v>
      </c>
      <c r="R172" s="3">
        <v>0.16590309593225047</v>
      </c>
      <c r="S172" s="3">
        <v>-2471.6166179466736</v>
      </c>
      <c r="T172" s="26">
        <v>0.10928212162780064</v>
      </c>
      <c r="U172" s="26">
        <v>2644.7635685129462</v>
      </c>
      <c r="V172" s="3">
        <v>-2584.5025398985094</v>
      </c>
      <c r="W172" s="3">
        <v>-0.12053311120366514</v>
      </c>
      <c r="X172" s="41">
        <v>19</v>
      </c>
      <c r="Y172" s="41">
        <v>30</v>
      </c>
      <c r="Z172" s="3">
        <v>0.6333333333333333</v>
      </c>
      <c r="AA172" s="41">
        <v>70</v>
      </c>
      <c r="AB172" s="41">
        <v>26.086956521739129</v>
      </c>
      <c r="AC172" s="41">
        <v>3.9130434782608701</v>
      </c>
      <c r="AD172" s="20">
        <v>0.47</v>
      </c>
      <c r="AE172" s="50"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54">
        <v>75.412598191622919</v>
      </c>
      <c r="R173" s="3">
        <v>0.16407699443413731</v>
      </c>
      <c r="S173" s="3">
        <v>-2146.6003754301805</v>
      </c>
      <c r="T173" s="26">
        <v>0.10305274018328579</v>
      </c>
      <c r="U173" s="26">
        <v>2209.56365727615</v>
      </c>
      <c r="V173" s="3">
        <v>-2121.9929949848138</v>
      </c>
      <c r="W173" s="3">
        <v>-0.13295253102225724</v>
      </c>
      <c r="X173" s="41">
        <v>19</v>
      </c>
      <c r="Y173" s="41">
        <v>30</v>
      </c>
      <c r="Z173" s="3">
        <v>0.6333333333333333</v>
      </c>
      <c r="AA173" s="41">
        <v>70</v>
      </c>
      <c r="AB173" s="41">
        <v>26.086956521739129</v>
      </c>
      <c r="AC173" s="41">
        <v>3.9130434782608701</v>
      </c>
      <c r="AD173" s="20">
        <v>0.47</v>
      </c>
      <c r="AE173" s="50"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54">
        <v>75.647249744203464</v>
      </c>
      <c r="R174" s="3">
        <v>0.1600188812839273</v>
      </c>
      <c r="S174" s="3">
        <v>-2394.5807915758896</v>
      </c>
      <c r="T174" s="26">
        <v>0.10837018487932229</v>
      </c>
      <c r="U174" s="26">
        <v>2512.9373251237284</v>
      </c>
      <c r="V174" s="3">
        <v>-2457.6741371678158</v>
      </c>
      <c r="W174" s="3">
        <v>-0.13948516206277259</v>
      </c>
      <c r="X174" s="41">
        <v>19</v>
      </c>
      <c r="Y174" s="41">
        <v>30</v>
      </c>
      <c r="Z174" s="3">
        <v>0.6333333333333333</v>
      </c>
      <c r="AA174" s="41">
        <v>70</v>
      </c>
      <c r="AB174" s="41">
        <v>26.086956521739129</v>
      </c>
      <c r="AC174" s="41">
        <v>3.9130434782608701</v>
      </c>
      <c r="AD174" s="20">
        <v>0.47</v>
      </c>
      <c r="AE174" s="50"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54">
        <v>75.561179519852956</v>
      </c>
      <c r="R175" s="3">
        <v>0.18010343778521448</v>
      </c>
      <c r="S175" s="3">
        <v>-2261.5642086149501</v>
      </c>
      <c r="T175" s="26">
        <v>0.10641740068308467</v>
      </c>
      <c r="U175" s="26">
        <v>2241.0517372182394</v>
      </c>
      <c r="V175" s="3">
        <v>-2172.2119205759259</v>
      </c>
      <c r="W175" s="3">
        <v>-0.14927646610814926</v>
      </c>
      <c r="X175" s="41">
        <v>19</v>
      </c>
      <c r="Y175" s="41">
        <v>30</v>
      </c>
      <c r="Z175" s="3">
        <v>0.6333333333333333</v>
      </c>
      <c r="AA175" s="41">
        <v>70</v>
      </c>
      <c r="AB175" s="41">
        <v>26.086956521739129</v>
      </c>
      <c r="AC175" s="41">
        <v>3.9130434782608701</v>
      </c>
      <c r="AD175" s="20">
        <v>0.47</v>
      </c>
      <c r="AE175" s="50"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54">
        <v>75.934938132359065</v>
      </c>
      <c r="R176" s="3">
        <v>0.17698034907848162</v>
      </c>
      <c r="S176" s="3">
        <v>-2720.6609122584732</v>
      </c>
      <c r="T176" s="26">
        <v>0.11491216483951922</v>
      </c>
      <c r="U176" s="26">
        <v>3033.4883110592887</v>
      </c>
      <c r="V176" s="3">
        <v>-3032.1933318136948</v>
      </c>
      <c r="W176" s="3">
        <v>-9.4169074609172412E-2</v>
      </c>
      <c r="X176" s="41">
        <v>17</v>
      </c>
      <c r="Y176" s="41">
        <v>30</v>
      </c>
      <c r="Z176" s="3">
        <v>0.56666666666666665</v>
      </c>
      <c r="AA176" s="41">
        <v>67.099567099567096</v>
      </c>
      <c r="AB176" s="41">
        <v>26.839826839826841</v>
      </c>
      <c r="AC176" s="41">
        <v>6.0606060606060606</v>
      </c>
      <c r="AD176" s="20">
        <v>0.47</v>
      </c>
      <c r="AE176" s="50"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54">
        <v>74.631309798466191</v>
      </c>
      <c r="R177" s="3">
        <v>0.1347305389221557</v>
      </c>
      <c r="S177" s="3">
        <v>-2617.1473936732536</v>
      </c>
      <c r="T177" s="26">
        <v>8.5470881243889948E-2</v>
      </c>
      <c r="U177" s="26">
        <v>2890.117125654253</v>
      </c>
      <c r="V177" s="3">
        <v>-2600.5621987424233</v>
      </c>
      <c r="W177" s="3">
        <v>-0.12054539820266501</v>
      </c>
      <c r="X177" s="41">
        <v>17</v>
      </c>
      <c r="Y177" s="41">
        <v>30</v>
      </c>
      <c r="Z177" s="3">
        <v>0.56666666666666665</v>
      </c>
      <c r="AA177" s="41">
        <v>67.099567099567096</v>
      </c>
      <c r="AB177" s="41">
        <v>26.839826839826841</v>
      </c>
      <c r="AC177" s="41">
        <v>6.0606060606060606</v>
      </c>
      <c r="AD177" s="20">
        <v>0.47</v>
      </c>
      <c r="AE177" s="50"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54">
        <v>75.654077728173476</v>
      </c>
      <c r="R178" s="3">
        <v>0.16068617338906685</v>
      </c>
      <c r="S178" s="3">
        <v>-2052.5945804012185</v>
      </c>
      <c r="T178" s="26">
        <v>0.10852428964252979</v>
      </c>
      <c r="U178" s="26">
        <v>2180.8375047724721</v>
      </c>
      <c r="V178" s="3">
        <v>-2143.8557279284396</v>
      </c>
      <c r="W178" s="3">
        <v>-0.13231803797468356</v>
      </c>
      <c r="X178" s="41">
        <v>17</v>
      </c>
      <c r="Y178" s="41">
        <v>30</v>
      </c>
      <c r="Z178" s="3">
        <v>0.56666666666666665</v>
      </c>
      <c r="AA178" s="41">
        <v>67.099567099567096</v>
      </c>
      <c r="AB178" s="41">
        <v>26.839826839826841</v>
      </c>
      <c r="AC178" s="41">
        <v>6.0606060606060606</v>
      </c>
      <c r="AD178" s="20">
        <v>0.47</v>
      </c>
      <c r="AE178" s="50"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54">
        <v>75.118723495697168</v>
      </c>
      <c r="R179" s="3">
        <v>0.13548203080433541</v>
      </c>
      <c r="S179" s="3">
        <v>-2479.0988439306357</v>
      </c>
      <c r="T179" s="26">
        <v>9.6418732782369149E-2</v>
      </c>
      <c r="U179" s="26">
        <v>2767.2134800995104</v>
      </c>
      <c r="V179" s="3">
        <v>-2606.8229166804949</v>
      </c>
      <c r="W179" s="3">
        <v>-0.13809300140911226</v>
      </c>
      <c r="X179" s="41">
        <v>17</v>
      </c>
      <c r="Y179" s="41">
        <v>30</v>
      </c>
      <c r="Z179" s="3">
        <v>0.56666666666666665</v>
      </c>
      <c r="AA179" s="41">
        <v>67.099567099567096</v>
      </c>
      <c r="AB179" s="41">
        <v>26.839826839826841</v>
      </c>
      <c r="AC179" s="41">
        <v>6.0606060606060606</v>
      </c>
      <c r="AD179" s="20">
        <v>0.47</v>
      </c>
      <c r="AE179" s="50"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54">
        <v>77.871743235550767</v>
      </c>
      <c r="R180" s="3">
        <v>0.57327001356852103</v>
      </c>
      <c r="S180" s="3">
        <v>-1322.5121604828689</v>
      </c>
      <c r="T180" s="26">
        <v>0.15958451369216242</v>
      </c>
      <c r="U180" s="26">
        <v>1302.4785346919668</v>
      </c>
      <c r="V180" s="3">
        <v>-1416.799287004668</v>
      </c>
      <c r="W180" s="3">
        <v>-0.14122821306401695</v>
      </c>
      <c r="X180" s="41">
        <v>17</v>
      </c>
      <c r="Y180" s="41">
        <v>30</v>
      </c>
      <c r="Z180" s="3">
        <v>0.56666666666666665</v>
      </c>
      <c r="AA180" s="41">
        <v>67.099567099567096</v>
      </c>
      <c r="AB180" s="41">
        <v>26.839826839826841</v>
      </c>
      <c r="AC180" s="41">
        <v>6.0606060606060606</v>
      </c>
      <c r="AD180" s="20">
        <v>0.47</v>
      </c>
      <c r="AE180" s="50"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v>74.951814964508955</v>
      </c>
      <c r="R181" s="3">
        <v>0.14348044973988924</v>
      </c>
      <c r="S181" s="3">
        <v>-2789.629391468005</v>
      </c>
      <c r="T181" s="26">
        <v>9.2662000451569207E-2</v>
      </c>
      <c r="U181" s="26">
        <v>2969.5164028283575</v>
      </c>
      <c r="V181" s="3">
        <v>-2753.6030584012669</v>
      </c>
      <c r="W181" s="3">
        <v>-0.12497208783029401</v>
      </c>
      <c r="X181" s="41">
        <v>17</v>
      </c>
      <c r="Y181" s="41">
        <v>30</v>
      </c>
      <c r="Z181" s="3">
        <v>0.56666666666666665</v>
      </c>
      <c r="AA181" s="41">
        <v>67.099567099567096</v>
      </c>
      <c r="AB181" s="41">
        <v>26.839826839826841</v>
      </c>
      <c r="AC181" s="41">
        <v>6.0606060606060606</v>
      </c>
      <c r="AD181" s="20">
        <v>0.47</v>
      </c>
      <c r="AE181" s="50"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54">
        <v>76.7672748026514</v>
      </c>
      <c r="R182" s="3">
        <v>0.1996746644977633</v>
      </c>
      <c r="S182" s="3">
        <v>-2623.1520376175549</v>
      </c>
      <c r="T182" s="26">
        <v>0.1339760789485652</v>
      </c>
      <c r="U182" s="26">
        <v>2924.308389270112</v>
      </c>
      <c r="V182" s="3">
        <v>-3087.4442225877769</v>
      </c>
      <c r="W182" s="3">
        <v>-8.601083721285202E-2</v>
      </c>
      <c r="X182" s="41">
        <v>18</v>
      </c>
      <c r="Y182" s="41">
        <v>30</v>
      </c>
      <c r="Z182" s="3">
        <v>0.6</v>
      </c>
      <c r="AA182" s="41">
        <v>55.666666666666664</v>
      </c>
      <c r="AB182" s="41">
        <v>44.333333333333336</v>
      </c>
      <c r="AC182" s="41">
        <v>0</v>
      </c>
      <c r="AD182" s="20">
        <v>0.45</v>
      </c>
      <c r="AE182" s="50"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54">
        <v>75.398316848361731</v>
      </c>
      <c r="R183" s="3">
        <v>0.15772669220945085</v>
      </c>
      <c r="S183" s="3">
        <v>-2607.660051058223</v>
      </c>
      <c r="T183" s="26">
        <v>0.10273117981422432</v>
      </c>
      <c r="U183" s="26">
        <v>2905.7268549462037</v>
      </c>
      <c r="V183" s="3">
        <v>-2783.9925569972111</v>
      </c>
      <c r="W183" s="3">
        <v>-0.10269347201738725</v>
      </c>
      <c r="X183" s="41">
        <v>18</v>
      </c>
      <c r="Y183" s="41">
        <v>30</v>
      </c>
      <c r="Z183" s="3">
        <v>0.6</v>
      </c>
      <c r="AA183" s="41">
        <v>55.666666666666664</v>
      </c>
      <c r="AB183" s="41">
        <v>44.333333333333336</v>
      </c>
      <c r="AC183" s="41">
        <v>0</v>
      </c>
      <c r="AD183" s="20">
        <v>0.45</v>
      </c>
      <c r="AE183" s="50"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54">
        <v>74.950437529893819</v>
      </c>
      <c r="R184" s="3">
        <v>0.13691252338567944</v>
      </c>
      <c r="S184" s="3">
        <v>-1989.1060838166102</v>
      </c>
      <c r="T184" s="26">
        <v>9.2629291056702673E-2</v>
      </c>
      <c r="U184" s="26">
        <v>2090.0528967256096</v>
      </c>
      <c r="V184" s="3">
        <v>-1944.8133821298611</v>
      </c>
      <c r="W184" s="3">
        <v>-0.1368880573744933</v>
      </c>
      <c r="X184" s="41">
        <v>18</v>
      </c>
      <c r="Y184" s="41">
        <v>30</v>
      </c>
      <c r="Z184" s="3">
        <v>0.6</v>
      </c>
      <c r="AA184" s="41">
        <v>55.666666666666664</v>
      </c>
      <c r="AB184" s="41">
        <v>44.333333333333336</v>
      </c>
      <c r="AC184" s="41">
        <v>0</v>
      </c>
      <c r="AD184" s="20">
        <v>0.45</v>
      </c>
      <c r="AE184" s="50"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54">
        <v>76.04819791908011</v>
      </c>
      <c r="R185" s="3">
        <v>0.16304347826086957</v>
      </c>
      <c r="S185" s="3">
        <v>-2452.5970977379429</v>
      </c>
      <c r="T185" s="26">
        <v>0.1174934725848564</v>
      </c>
      <c r="U185" s="26">
        <v>2704.9261439907086</v>
      </c>
      <c r="V185" s="3">
        <v>-2729.7900092072405</v>
      </c>
      <c r="W185" s="3">
        <v>-0.12510992085698297</v>
      </c>
      <c r="X185" s="41">
        <v>18</v>
      </c>
      <c r="Y185" s="41">
        <v>30</v>
      </c>
      <c r="Z185" s="3">
        <v>0.6</v>
      </c>
      <c r="AA185" s="41">
        <v>55.666666666666664</v>
      </c>
      <c r="AB185" s="41">
        <v>44.333333333333336</v>
      </c>
      <c r="AC185" s="41">
        <v>0</v>
      </c>
      <c r="AD185" s="20">
        <v>0.45</v>
      </c>
      <c r="AE185" s="50"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v>75.288131952605724</v>
      </c>
      <c r="R186" s="3">
        <v>0.1519639407598197</v>
      </c>
      <c r="S186" s="3">
        <v>-2778.1134138381203</v>
      </c>
      <c r="T186" s="26">
        <v>0.10024069092453632</v>
      </c>
      <c r="U186" s="26">
        <v>2835.0008034488378</v>
      </c>
      <c r="V186" s="3">
        <v>-2704.0855995245788</v>
      </c>
      <c r="W186" s="3">
        <v>-0.12813391961737253</v>
      </c>
      <c r="X186" s="41">
        <v>18</v>
      </c>
      <c r="Y186" s="41">
        <v>30</v>
      </c>
      <c r="Z186" s="3">
        <v>0.6</v>
      </c>
      <c r="AA186" s="41">
        <v>55.666666666666664</v>
      </c>
      <c r="AB186" s="41">
        <v>44.333333333333336</v>
      </c>
      <c r="AC186" s="41">
        <v>0</v>
      </c>
      <c r="AD186" s="20">
        <v>0.45</v>
      </c>
      <c r="AE186" s="50"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54">
        <v>75.670974181471777</v>
      </c>
      <c r="R187" s="3">
        <v>0.1722226958820019</v>
      </c>
      <c r="S187" s="3">
        <v>-2707.6681752060772</v>
      </c>
      <c r="T187" s="26">
        <v>0.10890955654400862</v>
      </c>
      <c r="U187" s="26">
        <v>2975.3290947762775</v>
      </c>
      <c r="V187" s="3">
        <v>-2919.2317087976267</v>
      </c>
      <c r="W187" s="3">
        <v>-9.4454138532736515E-2</v>
      </c>
      <c r="X187" s="41">
        <v>16</v>
      </c>
      <c r="Y187" s="41">
        <v>30</v>
      </c>
      <c r="Z187" s="3">
        <v>0.53333333333333333</v>
      </c>
      <c r="AA187" s="41">
        <v>58.582089552238806</v>
      </c>
      <c r="AB187" s="41">
        <v>36.940298507462686</v>
      </c>
      <c r="AC187" s="41">
        <v>4.477611940298508</v>
      </c>
      <c r="AD187" s="20">
        <v>0.37</v>
      </c>
      <c r="AE187" s="50"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54">
        <v>75.257338789116091</v>
      </c>
      <c r="R188" s="3">
        <v>0.15843888466186279</v>
      </c>
      <c r="S188" s="3">
        <v>-2597.1534152211802</v>
      </c>
      <c r="T188" s="26">
        <v>9.9545390635984443E-2</v>
      </c>
      <c r="U188" s="26">
        <v>2865.7862989258483</v>
      </c>
      <c r="V188" s="3">
        <v>-2716.7206918501206</v>
      </c>
      <c r="W188" s="3">
        <v>-0.10818438381937912</v>
      </c>
      <c r="X188" s="41">
        <v>16</v>
      </c>
      <c r="Y188" s="41">
        <v>30</v>
      </c>
      <c r="Z188" s="3">
        <v>0.53333333333333333</v>
      </c>
      <c r="AA188" s="41">
        <v>58.582089552238806</v>
      </c>
      <c r="AB188" s="41">
        <v>36.940298507462686</v>
      </c>
      <c r="AC188" s="41">
        <v>4.477611940298508</v>
      </c>
      <c r="AD188" s="20">
        <v>0.37</v>
      </c>
      <c r="AE188" s="50"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54">
        <v>75.595958851525523</v>
      </c>
      <c r="R189" s="3">
        <v>0.16253687315634219</v>
      </c>
      <c r="S189" s="3">
        <v>-1917.6162095044588</v>
      </c>
      <c r="T189" s="26">
        <v>0.10720539594007393</v>
      </c>
      <c r="U189" s="26">
        <v>2059.762580708973</v>
      </c>
      <c r="V189" s="3">
        <v>-2011.7808149470052</v>
      </c>
      <c r="W189" s="3">
        <v>-0.12211712190455946</v>
      </c>
      <c r="X189" s="41">
        <v>16</v>
      </c>
      <c r="Y189" s="41">
        <v>30</v>
      </c>
      <c r="Z189" s="3">
        <v>0.53333333333333333</v>
      </c>
      <c r="AA189" s="41">
        <v>58.582089552238806</v>
      </c>
      <c r="AB189" s="41">
        <v>36.940298507462686</v>
      </c>
      <c r="AC189" s="41">
        <v>4.477611940298508</v>
      </c>
      <c r="AD189" s="20">
        <v>0.37</v>
      </c>
      <c r="AE189" s="50"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54">
        <v>76.634445585874261</v>
      </c>
      <c r="R190" s="3">
        <v>0.18934545615041709</v>
      </c>
      <c r="S190" s="3">
        <v>-2423.5762845849804</v>
      </c>
      <c r="T190" s="26">
        <v>0.13091907837851585</v>
      </c>
      <c r="U190" s="26">
        <v>2621.5384160196213</v>
      </c>
      <c r="V190" s="3">
        <v>-2739.7150466448306</v>
      </c>
      <c r="W190" s="3">
        <v>-0.1269400424767195</v>
      </c>
      <c r="X190" s="41">
        <v>16</v>
      </c>
      <c r="Y190" s="41">
        <v>30</v>
      </c>
      <c r="Z190" s="3">
        <v>0.53333333333333333</v>
      </c>
      <c r="AA190" s="41">
        <v>58.582089552238806</v>
      </c>
      <c r="AB190" s="41">
        <v>36.940298507462686</v>
      </c>
      <c r="AC190" s="41">
        <v>4.477611940298508</v>
      </c>
      <c r="AD190" s="20">
        <v>0.37</v>
      </c>
      <c r="AE190" s="50"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54">
        <v>77.027779116552011</v>
      </c>
      <c r="R191" s="3">
        <v>0.46587658357172046</v>
      </c>
      <c r="S191" s="3">
        <v>-1299.0602112676056</v>
      </c>
      <c r="T191" s="26">
        <v>0.13997748900030696</v>
      </c>
      <c r="U191" s="26">
        <v>1333.8546897369793</v>
      </c>
      <c r="V191" s="3">
        <v>-1391.8917127415541</v>
      </c>
      <c r="W191" s="3">
        <v>-0.12925835370823147</v>
      </c>
      <c r="X191" s="41">
        <v>16</v>
      </c>
      <c r="Y191" s="41">
        <v>30</v>
      </c>
      <c r="Z191" s="3">
        <v>0.53333333333333333</v>
      </c>
      <c r="AA191" s="41">
        <v>58.582089552238806</v>
      </c>
      <c r="AB191" s="41">
        <v>36.940298507462686</v>
      </c>
      <c r="AC191" s="41">
        <v>4.477611940298508</v>
      </c>
      <c r="AD191" s="20">
        <v>0.37</v>
      </c>
      <c r="AE191" s="50"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v>74.897421409012793</v>
      </c>
      <c r="R192" s="3">
        <v>0.14938605434638061</v>
      </c>
      <c r="S192" s="3">
        <v>-2842.630880389539</v>
      </c>
      <c r="T192" s="26">
        <v>9.1439424772758113E-2</v>
      </c>
      <c r="U192" s="26">
        <v>2966.7085203040165</v>
      </c>
      <c r="V192" s="3">
        <v>-2737.5691006514248</v>
      </c>
      <c r="W192" s="3">
        <v>-0.12501864836640311</v>
      </c>
      <c r="X192" s="41">
        <v>16</v>
      </c>
      <c r="Y192" s="41">
        <v>30</v>
      </c>
      <c r="Z192" s="3">
        <v>0.53333333333333333</v>
      </c>
      <c r="AA192" s="41">
        <v>58.582089552238806</v>
      </c>
      <c r="AB192" s="41">
        <v>36.940298507462686</v>
      </c>
      <c r="AC192" s="41">
        <v>4.477611940298508</v>
      </c>
      <c r="AD192" s="20">
        <v>0.37</v>
      </c>
      <c r="AE192" s="50"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54">
        <v>76.033098569657199</v>
      </c>
      <c r="R193" s="3">
        <v>0.16803840877914952</v>
      </c>
      <c r="S193" s="3">
        <v>-2515.6198477290627</v>
      </c>
      <c r="T193" s="26">
        <v>0.1171489764407033</v>
      </c>
      <c r="U193" s="26">
        <v>2681.0158522470542</v>
      </c>
      <c r="V193" s="3">
        <v>-2697.3237415664726</v>
      </c>
      <c r="W193" s="3">
        <v>-0.11367731367731368</v>
      </c>
      <c r="X193" s="41">
        <v>15</v>
      </c>
      <c r="Y193" s="41">
        <v>30</v>
      </c>
      <c r="Z193" s="3">
        <v>0.5</v>
      </c>
      <c r="AA193" s="41">
        <v>77.519379844961236</v>
      </c>
      <c r="AB193" s="41">
        <v>17.829457364341085</v>
      </c>
      <c r="AC193" s="41">
        <v>4.6511627906976747</v>
      </c>
      <c r="AD193" s="20">
        <v>0.95</v>
      </c>
      <c r="AE193" s="50"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54">
        <v>75.648401636568252</v>
      </c>
      <c r="R194" s="3">
        <v>0.16084149599287623</v>
      </c>
      <c r="S194" s="3">
        <v>-2096.1076689774695</v>
      </c>
      <c r="T194" s="26">
        <v>0.10839532412327312</v>
      </c>
      <c r="U194" s="26">
        <v>2127.3375378627625</v>
      </c>
      <c r="V194" s="3">
        <v>-2094.8188963659127</v>
      </c>
      <c r="W194" s="3">
        <v>-0.12570088694056478</v>
      </c>
      <c r="X194" s="41">
        <v>15</v>
      </c>
      <c r="Y194" s="41">
        <v>30</v>
      </c>
      <c r="Z194" s="3">
        <v>0.5</v>
      </c>
      <c r="AA194" s="41">
        <v>77.519379844961236</v>
      </c>
      <c r="AB194" s="41">
        <v>17.829457364341085</v>
      </c>
      <c r="AC194" s="41">
        <v>4.6511627906976747</v>
      </c>
      <c r="AD194" s="20">
        <v>0.95</v>
      </c>
      <c r="AE194" s="50"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54">
        <v>75.76665344370555</v>
      </c>
      <c r="R195" s="3">
        <v>0.16104085160585935</v>
      </c>
      <c r="S195" s="3">
        <v>-2509.5689853788213</v>
      </c>
      <c r="T195" s="26">
        <v>0.11108205637780451</v>
      </c>
      <c r="U195" s="26">
        <v>2553.2315253854717</v>
      </c>
      <c r="V195" s="3">
        <v>-2524.2602728042411</v>
      </c>
      <c r="W195" s="3">
        <v>-0.14376250833889259</v>
      </c>
      <c r="X195" s="41">
        <v>15</v>
      </c>
      <c r="Y195" s="41">
        <v>30</v>
      </c>
      <c r="Z195" s="3">
        <v>0.5</v>
      </c>
      <c r="AA195" s="41">
        <v>77.519379844961236</v>
      </c>
      <c r="AB195" s="41">
        <v>17.829457364341085</v>
      </c>
      <c r="AC195" s="41">
        <v>4.6511627906976747</v>
      </c>
      <c r="AD195" s="20">
        <v>0.95</v>
      </c>
      <c r="AE195" s="50"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54">
        <v>75.69355857182218</v>
      </c>
      <c r="R196" s="3">
        <v>0.17093324692158132</v>
      </c>
      <c r="S196" s="3">
        <v>-2402.0627428127427</v>
      </c>
      <c r="T196" s="26">
        <v>0.1094209161624892</v>
      </c>
      <c r="U196" s="26">
        <v>2323.0997969666878</v>
      </c>
      <c r="V196" s="3">
        <v>-2279.7426427352625</v>
      </c>
      <c r="W196" s="3">
        <v>-0.14806002928257686</v>
      </c>
      <c r="X196" s="41">
        <v>15</v>
      </c>
      <c r="Y196" s="41">
        <v>30</v>
      </c>
      <c r="Z196" s="3">
        <v>0.5</v>
      </c>
      <c r="AA196" s="41">
        <v>77.519379844961236</v>
      </c>
      <c r="AB196" s="41">
        <v>17.829457364341085</v>
      </c>
      <c r="AC196" s="41">
        <v>4.6511627906976747</v>
      </c>
      <c r="AD196" s="20">
        <v>0.95</v>
      </c>
      <c r="AE196" s="50"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54">
        <v>75.192490596303259</v>
      </c>
      <c r="R197" s="3">
        <v>0.13893545683151717</v>
      </c>
      <c r="S197" s="3">
        <v>-2520.654504189944</v>
      </c>
      <c r="T197" s="26">
        <v>9.8081759455594456E-2</v>
      </c>
      <c r="U197" s="26">
        <v>2710.1677069878901</v>
      </c>
      <c r="V197" s="3">
        <v>-2569.3919756992291</v>
      </c>
      <c r="W197" s="3">
        <v>-0.10859877867634923</v>
      </c>
      <c r="X197" s="41">
        <v>12</v>
      </c>
      <c r="Y197" s="41">
        <v>30</v>
      </c>
      <c r="Z197" s="3">
        <v>0.4</v>
      </c>
      <c r="AA197" s="41">
        <v>70.676691729323309</v>
      </c>
      <c r="AB197" s="41">
        <v>29.323308270676691</v>
      </c>
      <c r="AC197" s="41">
        <v>0</v>
      </c>
      <c r="AD197" s="20">
        <v>0.85</v>
      </c>
      <c r="AE197" s="50"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54">
        <v>75.057637478929664</v>
      </c>
      <c r="R198" s="3">
        <v>0.13609344040045884</v>
      </c>
      <c r="S198" s="3">
        <v>-2215.102034461283</v>
      </c>
      <c r="T198" s="26">
        <v>9.5041573101899618E-2</v>
      </c>
      <c r="U198" s="26">
        <v>2198.4743447319202</v>
      </c>
      <c r="V198" s="3">
        <v>-2066.0052341643318</v>
      </c>
      <c r="W198" s="3">
        <v>-0.13737075332348597</v>
      </c>
      <c r="X198" s="41">
        <v>12</v>
      </c>
      <c r="Y198" s="41">
        <v>30</v>
      </c>
      <c r="Z198" s="3">
        <v>0.4</v>
      </c>
      <c r="AA198" s="41">
        <v>70.676691729323309</v>
      </c>
      <c r="AB198" s="41">
        <v>29.323308270676691</v>
      </c>
      <c r="AC198" s="41">
        <v>0</v>
      </c>
      <c r="AD198" s="20">
        <v>0.85</v>
      </c>
      <c r="AE198" s="50"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54">
        <v>75.625588340168107</v>
      </c>
      <c r="R199" s="3">
        <v>0.153862660944206</v>
      </c>
      <c r="S199" s="3">
        <v>-2602.1037784903369</v>
      </c>
      <c r="T199" s="26">
        <v>0.1078790310446863</v>
      </c>
      <c r="U199" s="26">
        <v>2660.4971548774697</v>
      </c>
      <c r="V199" s="3">
        <v>-2606.9859402291768</v>
      </c>
      <c r="W199" s="3">
        <v>-0.12802937576499387</v>
      </c>
      <c r="X199" s="41">
        <v>12</v>
      </c>
      <c r="Y199" s="41">
        <v>30</v>
      </c>
      <c r="Z199" s="3">
        <v>0.4</v>
      </c>
      <c r="AA199" s="41">
        <v>70.676691729323309</v>
      </c>
      <c r="AB199" s="41">
        <v>29.323308270676691</v>
      </c>
      <c r="AC199" s="41">
        <v>0</v>
      </c>
      <c r="AD199" s="20">
        <v>0.85</v>
      </c>
      <c r="AE199" s="50"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54">
        <v>75.944021204168152</v>
      </c>
      <c r="R200" s="3">
        <v>0.17514939212858027</v>
      </c>
      <c r="S200" s="3">
        <v>-2550.0621539049075</v>
      </c>
      <c r="T200" s="26">
        <v>0.11511765701709836</v>
      </c>
      <c r="U200" s="26">
        <v>2362.9671554589536</v>
      </c>
      <c r="V200" s="3">
        <v>-2367.0901638047749</v>
      </c>
      <c r="W200" s="3">
        <v>-0.14462476463731733</v>
      </c>
      <c r="X200" s="41">
        <v>12</v>
      </c>
      <c r="Y200" s="41">
        <v>30</v>
      </c>
      <c r="Z200" s="3">
        <v>0.4</v>
      </c>
      <c r="AA200" s="41">
        <v>70.676691729323309</v>
      </c>
      <c r="AB200" s="41">
        <v>29.323308270676691</v>
      </c>
      <c r="AC200" s="41">
        <v>0</v>
      </c>
      <c r="AD200" s="20">
        <v>0.85</v>
      </c>
      <c r="AE200" s="50"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54">
        <v>76.071793329308122</v>
      </c>
      <c r="R201" s="3">
        <v>0.18352440828402367</v>
      </c>
      <c r="S201" s="3">
        <v>-2452.1412746049959</v>
      </c>
      <c r="T201" s="26">
        <v>0.11803181210049056</v>
      </c>
      <c r="U201" s="26">
        <v>2708.5537756440349</v>
      </c>
      <c r="V201" s="3">
        <v>-2718.0069993500983</v>
      </c>
      <c r="W201" s="3">
        <v>-0.10212836165649233</v>
      </c>
      <c r="X201" s="41">
        <v>15</v>
      </c>
      <c r="Y201" s="41">
        <v>30</v>
      </c>
      <c r="Z201" s="3">
        <v>0.5</v>
      </c>
      <c r="AA201" s="41">
        <v>70.111731843575413</v>
      </c>
      <c r="AB201" s="41">
        <v>29.88826815642458</v>
      </c>
      <c r="AC201" s="41">
        <v>0</v>
      </c>
      <c r="AD201" s="20">
        <v>0.1</v>
      </c>
      <c r="AE201" s="50"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54">
        <v>79.045331702912691</v>
      </c>
      <c r="R202" s="3">
        <v>0.37705160431761053</v>
      </c>
      <c r="S202" s="3">
        <v>-2020.1303133903134</v>
      </c>
      <c r="T202" s="26">
        <v>0.18721321505047414</v>
      </c>
      <c r="U202" s="26">
        <v>2211.5111223876861</v>
      </c>
      <c r="V202" s="3">
        <v>-2559.0891331393073</v>
      </c>
      <c r="W202" s="3">
        <v>-6.1466203798243822E-2</v>
      </c>
      <c r="X202" s="41">
        <v>15</v>
      </c>
      <c r="Y202" s="41">
        <v>30</v>
      </c>
      <c r="Z202" s="3">
        <v>0.5</v>
      </c>
      <c r="AA202" s="41">
        <v>70.111731843575413</v>
      </c>
      <c r="AB202" s="41">
        <v>29.88826815642458</v>
      </c>
      <c r="AC202" s="41">
        <v>0</v>
      </c>
      <c r="AD202" s="20">
        <v>0.1</v>
      </c>
      <c r="AE202" s="50"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54">
        <v>79.29801382984401</v>
      </c>
      <c r="R203" s="3">
        <v>0.36058687806898188</v>
      </c>
      <c r="S203" s="3">
        <v>-2304.6042416577488</v>
      </c>
      <c r="T203" s="26">
        <v>0.19321604057695355</v>
      </c>
      <c r="U203" s="26">
        <v>2561.8336748855841</v>
      </c>
      <c r="V203" s="3">
        <v>-2993.7093428380886</v>
      </c>
      <c r="W203" s="3">
        <v>-7.0888057754196751E-2</v>
      </c>
      <c r="X203" s="41">
        <v>15</v>
      </c>
      <c r="Y203" s="41">
        <v>30</v>
      </c>
      <c r="Z203" s="3">
        <v>0.5</v>
      </c>
      <c r="AA203" s="41">
        <v>70.111731843575413</v>
      </c>
      <c r="AB203" s="41">
        <v>29.88826815642458</v>
      </c>
      <c r="AC203" s="41">
        <v>0</v>
      </c>
      <c r="AD203" s="20">
        <v>0.1</v>
      </c>
      <c r="AE203" s="50"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54">
        <v>79.37013355007646</v>
      </c>
      <c r="R204" s="3">
        <v>0.41672851417544898</v>
      </c>
      <c r="S204" s="3">
        <v>-2346.5562454724204</v>
      </c>
      <c r="T204" s="26">
        <v>0.1949314355146676</v>
      </c>
      <c r="U204" s="26">
        <v>2343.3648646527258</v>
      </c>
      <c r="V204" s="3">
        <v>-2741.4359420666037</v>
      </c>
      <c r="W204" s="3">
        <v>-9.4668521094112196E-2</v>
      </c>
      <c r="X204" s="41">
        <v>15</v>
      </c>
      <c r="Y204" s="41">
        <v>30</v>
      </c>
      <c r="Z204" s="3">
        <v>0.5</v>
      </c>
      <c r="AA204" s="41">
        <v>70.111731843575413</v>
      </c>
      <c r="AB204" s="41">
        <v>29.88826815642458</v>
      </c>
      <c r="AC204" s="41">
        <v>0</v>
      </c>
      <c r="AD204" s="20">
        <v>0.1</v>
      </c>
      <c r="AE204" s="50"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54">
        <v>76.799502641683929</v>
      </c>
      <c r="R205" s="3">
        <v>0.17872170793285203</v>
      </c>
      <c r="S205" s="3">
        <v>-2272.6157645199528</v>
      </c>
      <c r="T205" s="26">
        <v>0.13471704412664848</v>
      </c>
      <c r="U205" s="26">
        <v>2366.4364442013743</v>
      </c>
      <c r="V205" s="3">
        <v>-2527.7955424026886</v>
      </c>
      <c r="W205" s="3">
        <v>-0.1041171088746569</v>
      </c>
      <c r="X205" s="41">
        <v>17</v>
      </c>
      <c r="Y205" s="41">
        <v>30</v>
      </c>
      <c r="Z205" s="3">
        <v>0.56666666666666665</v>
      </c>
      <c r="AA205" s="41">
        <v>49.657534246575338</v>
      </c>
      <c r="AB205" s="41">
        <v>50.342465753424662</v>
      </c>
      <c r="AC205" s="41">
        <v>0</v>
      </c>
      <c r="AD205" s="20">
        <v>0.44</v>
      </c>
      <c r="AE205" s="50"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54">
        <v>77.254344856697941</v>
      </c>
      <c r="R206" s="3">
        <v>0.20114032309154262</v>
      </c>
      <c r="S206" s="3">
        <v>-2023.6280774075346</v>
      </c>
      <c r="T206" s="26">
        <v>0.14522584333905089</v>
      </c>
      <c r="U206" s="26">
        <v>2080.5821033760935</v>
      </c>
      <c r="V206" s="3">
        <v>-2269.2231472654639</v>
      </c>
      <c r="W206" s="3">
        <v>-9.0794185801558874E-2</v>
      </c>
      <c r="X206" s="41">
        <v>17</v>
      </c>
      <c r="Y206" s="41">
        <v>30</v>
      </c>
      <c r="Z206" s="3">
        <v>0.56666666666666665</v>
      </c>
      <c r="AA206" s="41">
        <v>49.657534246575338</v>
      </c>
      <c r="AB206" s="41">
        <v>50.342465753424662</v>
      </c>
      <c r="AC206" s="41">
        <v>0</v>
      </c>
      <c r="AD206" s="20">
        <v>0.44</v>
      </c>
      <c r="AE206" s="50"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54">
        <v>77.900688665494314</v>
      </c>
      <c r="R207" s="3">
        <v>0.21624754770822185</v>
      </c>
      <c r="S207" s="3">
        <v>-2332.6100466593866</v>
      </c>
      <c r="T207" s="26">
        <v>0.16026876686677313</v>
      </c>
      <c r="U207" s="26">
        <v>2399.0881601141714</v>
      </c>
      <c r="V207" s="3">
        <v>-2703.1241313176174</v>
      </c>
      <c r="W207" s="3">
        <v>-9.0019923926824855E-2</v>
      </c>
      <c r="X207" s="41">
        <v>17</v>
      </c>
      <c r="Y207" s="41">
        <v>30</v>
      </c>
      <c r="Z207" s="3">
        <v>0.56666666666666665</v>
      </c>
      <c r="AA207" s="41">
        <v>49.657534246575338</v>
      </c>
      <c r="AB207" s="41">
        <v>50.342465753424662</v>
      </c>
      <c r="AC207" s="41">
        <v>0</v>
      </c>
      <c r="AD207" s="20">
        <v>0.44</v>
      </c>
      <c r="AE207" s="50"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54">
        <v>78.074817735371298</v>
      </c>
      <c r="R208" s="3">
        <v>0.26400830976975009</v>
      </c>
      <c r="S208" s="3">
        <v>-2300.0793162030154</v>
      </c>
      <c r="T208" s="26">
        <v>0.1643417350176615</v>
      </c>
      <c r="U208" s="26">
        <v>2227.4004030608316</v>
      </c>
      <c r="V208" s="3">
        <v>-2507.0249251478913</v>
      </c>
      <c r="W208" s="3">
        <v>-0.10317460317460317</v>
      </c>
      <c r="X208" s="41">
        <v>17</v>
      </c>
      <c r="Y208" s="41">
        <v>30</v>
      </c>
      <c r="Z208" s="3">
        <v>0.56666666666666665</v>
      </c>
      <c r="AA208" s="41">
        <v>49.657534246575338</v>
      </c>
      <c r="AB208" s="41">
        <v>50.342465753424662</v>
      </c>
      <c r="AC208" s="41">
        <v>0</v>
      </c>
      <c r="AD208" s="20">
        <v>0.44</v>
      </c>
      <c r="AE208" s="50"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54">
        <v>78.554005036771187</v>
      </c>
      <c r="R209" s="3">
        <v>0.23889240792688446</v>
      </c>
      <c r="S209" s="3">
        <v>-2214.1063325602499</v>
      </c>
      <c r="T209" s="26">
        <v>0.17560002217171997</v>
      </c>
      <c r="U209" s="26">
        <v>2370.2949652358084</v>
      </c>
      <c r="V209" s="3">
        <v>-2766.7595625910435</v>
      </c>
      <c r="W209" s="3">
        <v>-8.1662413415967916E-2</v>
      </c>
      <c r="X209" s="41">
        <v>19</v>
      </c>
      <c r="Y209" s="41">
        <v>30</v>
      </c>
      <c r="Z209" s="3">
        <v>0.6333333333333333</v>
      </c>
      <c r="AA209" s="41">
        <v>58.90804597701149</v>
      </c>
      <c r="AB209" s="41">
        <v>41.09195402298851</v>
      </c>
      <c r="AC209" s="41">
        <v>0</v>
      </c>
      <c r="AD209" s="20">
        <v>0.5</v>
      </c>
      <c r="AE209" s="50"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54">
        <v>78.491583899131484</v>
      </c>
      <c r="R210" s="3">
        <v>0.2574726250369932</v>
      </c>
      <c r="S210" s="3">
        <v>-1935.0910182516811</v>
      </c>
      <c r="T210" s="26">
        <v>0.17412769364200414</v>
      </c>
      <c r="U210" s="26">
        <v>1988.2066738087813</v>
      </c>
      <c r="V210" s="3">
        <v>-2292.3846265689399</v>
      </c>
      <c r="W210" s="3">
        <v>-9.0573012939001843E-2</v>
      </c>
      <c r="X210" s="41">
        <v>19</v>
      </c>
      <c r="Y210" s="41">
        <v>30</v>
      </c>
      <c r="Z210" s="3">
        <v>0.6333333333333333</v>
      </c>
      <c r="AA210" s="41">
        <v>58.90804597701149</v>
      </c>
      <c r="AB210" s="41">
        <v>41.09195402298851</v>
      </c>
      <c r="AC210" s="41">
        <v>0</v>
      </c>
      <c r="AD210" s="20">
        <v>0.5</v>
      </c>
      <c r="AE210" s="50"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54">
        <v>79.20055096227091</v>
      </c>
      <c r="R211" s="3">
        <v>0.27606310013717422</v>
      </c>
      <c r="S211" s="3">
        <v>-2246.093443974848</v>
      </c>
      <c r="T211" s="26">
        <v>0.19089831178363728</v>
      </c>
      <c r="U211" s="26">
        <v>2353.2205119320583</v>
      </c>
      <c r="V211" s="3">
        <v>-2790.4788252921398</v>
      </c>
      <c r="W211" s="3">
        <v>-7.8045626674055596E-2</v>
      </c>
      <c r="X211" s="41">
        <v>19</v>
      </c>
      <c r="Y211" s="41">
        <v>30</v>
      </c>
      <c r="Z211" s="3">
        <v>0.6333333333333333</v>
      </c>
      <c r="AA211" s="41">
        <v>58.90804597701149</v>
      </c>
      <c r="AB211" s="41">
        <v>41.09195402298851</v>
      </c>
      <c r="AC211" s="41">
        <v>0</v>
      </c>
      <c r="AD211" s="20">
        <v>0.5</v>
      </c>
      <c r="AE211" s="50"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54">
        <v>78.720703720449762</v>
      </c>
      <c r="R212" s="3">
        <v>0.28048428942058229</v>
      </c>
      <c r="S212" s="3">
        <v>-2248.0601089918255</v>
      </c>
      <c r="T212" s="26">
        <v>0.17953133649055908</v>
      </c>
      <c r="U212" s="26">
        <v>2164.4390086630351</v>
      </c>
      <c r="V212" s="3">
        <v>-2511.382548172161</v>
      </c>
      <c r="W212" s="3">
        <v>-0.10298610426727112</v>
      </c>
      <c r="X212" s="41">
        <v>19</v>
      </c>
      <c r="Y212" s="41">
        <v>30</v>
      </c>
      <c r="Z212" s="3">
        <v>0.6333333333333333</v>
      </c>
      <c r="AA212" s="41">
        <v>58.90804597701149</v>
      </c>
      <c r="AB212" s="41">
        <v>41.09195402298851</v>
      </c>
      <c r="AC212" s="41">
        <v>0</v>
      </c>
      <c r="AD212" s="20">
        <v>0.5</v>
      </c>
      <c r="AE212" s="50"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54">
        <v>76.266600338833541</v>
      </c>
      <c r="R213" s="3">
        <v>0.18236328389161896</v>
      </c>
      <c r="S213" s="3">
        <v>-2313.694571189124</v>
      </c>
      <c r="T213" s="26">
        <v>0.12248296744890234</v>
      </c>
      <c r="U213" s="26">
        <v>2640.1045012987229</v>
      </c>
      <c r="V213" s="3">
        <v>-2701.4103676810646</v>
      </c>
      <c r="W213" s="3">
        <v>-7.1966744608989344E-2</v>
      </c>
      <c r="X213" s="41">
        <v>16</v>
      </c>
      <c r="Y213" s="41">
        <v>30</v>
      </c>
      <c r="Z213" s="3">
        <v>0.53333333333333333</v>
      </c>
      <c r="AA213" s="41">
        <v>69.525959367945831</v>
      </c>
      <c r="AB213" s="41">
        <v>30.474040632054177</v>
      </c>
      <c r="AC213" s="41">
        <v>0</v>
      </c>
      <c r="AD213" s="20">
        <v>0.21</v>
      </c>
      <c r="AE213" s="50"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54">
        <v>78.898726780630028</v>
      </c>
      <c r="R214" s="3">
        <v>0.38446912077882567</v>
      </c>
      <c r="S214" s="3">
        <v>-2045.6280062935491</v>
      </c>
      <c r="T214" s="26">
        <v>0.18374023141697463</v>
      </c>
      <c r="U214" s="26">
        <v>2231.5880991895533</v>
      </c>
      <c r="V214" s="3">
        <v>-2568.8737382629879</v>
      </c>
      <c r="W214" s="3">
        <v>-6.4997981429148158E-2</v>
      </c>
      <c r="X214" s="41">
        <v>16</v>
      </c>
      <c r="Y214" s="41">
        <v>30</v>
      </c>
      <c r="Z214" s="3">
        <v>0.53333333333333333</v>
      </c>
      <c r="AA214" s="41">
        <v>69.525959367945831</v>
      </c>
      <c r="AB214" s="41">
        <v>30.474040632054177</v>
      </c>
      <c r="AC214" s="41">
        <v>0</v>
      </c>
      <c r="AD214" s="20">
        <v>0.21</v>
      </c>
      <c r="AE214" s="50"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54">
        <v>79.494070334913545</v>
      </c>
      <c r="R215" s="3">
        <v>0.45389106614412539</v>
      </c>
      <c r="S215" s="3">
        <v>-2387.5515164104695</v>
      </c>
      <c r="T215" s="26">
        <v>0.19788458185622129</v>
      </c>
      <c r="U215" s="26">
        <v>2342.5388174182112</v>
      </c>
      <c r="V215" s="3">
        <v>-2742.6130742938185</v>
      </c>
      <c r="W215" s="3">
        <v>-9.5149600446013755E-2</v>
      </c>
      <c r="X215" s="41">
        <v>16</v>
      </c>
      <c r="Y215" s="41">
        <v>30</v>
      </c>
      <c r="Z215" s="3">
        <v>0.53333333333333333</v>
      </c>
      <c r="AA215" s="41">
        <v>69.525959367945831</v>
      </c>
      <c r="AB215" s="41">
        <v>30.474040632054177</v>
      </c>
      <c r="AC215" s="41">
        <v>0</v>
      </c>
      <c r="AD215" s="20">
        <v>0.21</v>
      </c>
      <c r="AE215" s="50"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54">
        <v>76.960443609458252</v>
      </c>
      <c r="R216" s="3">
        <v>0.18593866211663823</v>
      </c>
      <c r="S216" s="3">
        <v>-2290.1325295323636</v>
      </c>
      <c r="T216" s="26">
        <v>0.13842896693990553</v>
      </c>
      <c r="U216" s="26">
        <v>2432.897221193055</v>
      </c>
      <c r="V216" s="3">
        <v>-2614.2859806844613</v>
      </c>
      <c r="W216" s="3">
        <v>-9.3040028849621342E-2</v>
      </c>
      <c r="X216" s="41">
        <v>20</v>
      </c>
      <c r="Y216" s="41">
        <v>30</v>
      </c>
      <c r="Z216" s="3">
        <v>0.66666666666666663</v>
      </c>
      <c r="AA216" s="41">
        <v>60.617760617760617</v>
      </c>
      <c r="AB216" s="41">
        <v>39.382239382239383</v>
      </c>
      <c r="AC216" s="41">
        <v>0</v>
      </c>
      <c r="AD216" s="20">
        <v>0.46</v>
      </c>
      <c r="AE216" s="50"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54">
        <v>78.381070050037977</v>
      </c>
      <c r="R217" s="3">
        <v>0.30016573568227856</v>
      </c>
      <c r="S217" s="3">
        <v>-2161.1321913380739</v>
      </c>
      <c r="T217" s="26">
        <v>0.17152879275065772</v>
      </c>
      <c r="U217" s="26">
        <v>2291.0900607934786</v>
      </c>
      <c r="V217" s="3">
        <v>-2603.3194102193447</v>
      </c>
      <c r="W217" s="3">
        <v>-7.1059557461740905E-2</v>
      </c>
      <c r="X217" s="41">
        <v>20</v>
      </c>
      <c r="Y217" s="41">
        <v>30</v>
      </c>
      <c r="Z217" s="3">
        <v>0.66666666666666663</v>
      </c>
      <c r="AA217" s="41">
        <v>60.617760617760617</v>
      </c>
      <c r="AB217" s="41">
        <v>39.382239382239383</v>
      </c>
      <c r="AC217" s="41">
        <v>0</v>
      </c>
      <c r="AD217" s="20">
        <v>0.46</v>
      </c>
      <c r="AE217" s="50"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54">
        <v>79.361887444439986</v>
      </c>
      <c r="R218" s="3">
        <v>0.34183051566060729</v>
      </c>
      <c r="S218" s="3">
        <v>-2507.5980410275365</v>
      </c>
      <c r="T218" s="26">
        <v>0.19473657726563678</v>
      </c>
      <c r="U218" s="26">
        <v>2670.9163429637983</v>
      </c>
      <c r="V218" s="3">
        <v>-3151.3006450473513</v>
      </c>
      <c r="W218" s="3">
        <v>-7.3074064899677979E-2</v>
      </c>
      <c r="X218" s="41">
        <v>20</v>
      </c>
      <c r="Y218" s="41">
        <v>30</v>
      </c>
      <c r="Z218" s="3">
        <v>0.66666666666666663</v>
      </c>
      <c r="AA218" s="41">
        <v>60.617760617760617</v>
      </c>
      <c r="AB218" s="41">
        <v>39.382239382239383</v>
      </c>
      <c r="AC218" s="41">
        <v>0</v>
      </c>
      <c r="AD218" s="20">
        <v>0.46</v>
      </c>
      <c r="AE218" s="50"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54">
        <v>78.469149399030741</v>
      </c>
      <c r="R219" s="3">
        <v>0.32687877467156462</v>
      </c>
      <c r="S219" s="3">
        <v>-2547.0768474842766</v>
      </c>
      <c r="T219" s="26">
        <v>0.17360154312482778</v>
      </c>
      <c r="U219" s="26">
        <v>2446.3353772076666</v>
      </c>
      <c r="V219" s="3">
        <v>-2772.4049760325311</v>
      </c>
      <c r="W219" s="3">
        <v>-9.8262806236080177E-2</v>
      </c>
      <c r="X219" s="41">
        <v>20</v>
      </c>
      <c r="Y219" s="41">
        <v>30</v>
      </c>
      <c r="Z219" s="3">
        <v>0.66666666666666663</v>
      </c>
      <c r="AA219" s="41">
        <v>60.617760617760617</v>
      </c>
      <c r="AB219" s="41">
        <v>39.382239382239383</v>
      </c>
      <c r="AC219" s="41">
        <v>0</v>
      </c>
      <c r="AD219" s="20">
        <v>0.46</v>
      </c>
      <c r="AE219" s="50"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54">
        <v>76.139867517986445</v>
      </c>
      <c r="R220" s="3">
        <v>0.18011865636604207</v>
      </c>
      <c r="S220" s="3">
        <v>-2478.168464765819</v>
      </c>
      <c r="T220" s="26">
        <v>0.11958626552685023</v>
      </c>
      <c r="U220" s="26">
        <v>2826.9974256168757</v>
      </c>
      <c r="V220" s="3">
        <v>-2863.9309809709621</v>
      </c>
      <c r="W220" s="3">
        <v>-8.7206516530905609E-2</v>
      </c>
      <c r="X220" s="41">
        <v>15</v>
      </c>
      <c r="Y220" s="41">
        <v>30</v>
      </c>
      <c r="Z220" s="3">
        <v>0.5</v>
      </c>
      <c r="AA220" s="41">
        <v>69.230769230769226</v>
      </c>
      <c r="AB220" s="41">
        <v>27.163461538461537</v>
      </c>
      <c r="AC220" s="41">
        <v>3.6057692307692304</v>
      </c>
      <c r="AD220" s="20">
        <v>0.15</v>
      </c>
      <c r="AE220" s="50"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54">
        <v>78.740677018975816</v>
      </c>
      <c r="R221" s="3">
        <v>0.32506060992726804</v>
      </c>
      <c r="S221" s="3">
        <v>-2101.1254486133766</v>
      </c>
      <c r="T221" s="26">
        <v>0.18000353294470942</v>
      </c>
      <c r="U221" s="26">
        <v>2278.6707870062223</v>
      </c>
      <c r="V221" s="3">
        <v>-2625.458173086065</v>
      </c>
      <c r="W221" s="3">
        <v>-6.8833839224517773E-2</v>
      </c>
      <c r="X221" s="41">
        <v>15</v>
      </c>
      <c r="Y221" s="41">
        <v>30</v>
      </c>
      <c r="Z221" s="3">
        <v>0.5</v>
      </c>
      <c r="AA221" s="41">
        <v>69.230769230769226</v>
      </c>
      <c r="AB221" s="41">
        <v>27.163461538461537</v>
      </c>
      <c r="AC221" s="41">
        <v>3.6057692307692304</v>
      </c>
      <c r="AD221" s="20">
        <v>0.15</v>
      </c>
      <c r="AE221" s="50"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54">
        <v>79.546884761487092</v>
      </c>
      <c r="R222" s="3">
        <v>0.37677434429581164</v>
      </c>
      <c r="S222" s="3">
        <v>-2412.5797169369202</v>
      </c>
      <c r="T222" s="26">
        <v>0.19914578294653423</v>
      </c>
      <c r="U222" s="26">
        <v>2623.9848195699101</v>
      </c>
      <c r="V222" s="3">
        <v>-3103.791422098524</v>
      </c>
      <c r="W222" s="3">
        <v>-7.9611975246696776E-2</v>
      </c>
      <c r="X222" s="41">
        <v>15</v>
      </c>
      <c r="Y222" s="41">
        <v>30</v>
      </c>
      <c r="Z222" s="3">
        <v>0.5</v>
      </c>
      <c r="AA222" s="41">
        <v>69.230769230769226</v>
      </c>
      <c r="AB222" s="41">
        <v>27.163461538461537</v>
      </c>
      <c r="AC222" s="41">
        <v>3.6057692307692304</v>
      </c>
      <c r="AD222" s="20">
        <v>0.15</v>
      </c>
      <c r="AE222" s="50"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54">
        <v>79.260484944982736</v>
      </c>
      <c r="R223" s="3">
        <v>0.3588984118981598</v>
      </c>
      <c r="S223" s="3">
        <v>-2438.5586637150332</v>
      </c>
      <c r="T223" s="26">
        <v>0.1923228457252209</v>
      </c>
      <c r="U223" s="26">
        <v>2384.783847647413</v>
      </c>
      <c r="V223" s="3">
        <v>-2806.017871468418</v>
      </c>
      <c r="W223" s="3">
        <v>-9.5160707836764169E-2</v>
      </c>
      <c r="X223" s="41">
        <v>15</v>
      </c>
      <c r="Y223" s="41">
        <v>30</v>
      </c>
      <c r="Z223" s="3">
        <v>0.5</v>
      </c>
      <c r="AA223" s="41">
        <v>69.230769230769226</v>
      </c>
      <c r="AB223" s="41">
        <v>27.163461538461537</v>
      </c>
      <c r="AC223" s="41">
        <v>3.6057692307692304</v>
      </c>
      <c r="AD223" s="20">
        <v>0.15</v>
      </c>
      <c r="AE223" s="50"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54">
        <v>77.956611082966432</v>
      </c>
      <c r="R224" s="3">
        <v>0.23264040052242055</v>
      </c>
      <c r="S224" s="3">
        <v>-2147.5745248416138</v>
      </c>
      <c r="T224" s="26">
        <v>0.16157480314960629</v>
      </c>
      <c r="U224" s="26">
        <v>2103.7750724722346</v>
      </c>
      <c r="V224" s="3">
        <v>-2369.6035228454625</v>
      </c>
      <c r="W224" s="3">
        <v>-0.10750177646939398</v>
      </c>
      <c r="X224" s="41">
        <v>16</v>
      </c>
      <c r="Y224" s="41">
        <v>30</v>
      </c>
      <c r="Z224" s="3">
        <v>0.53333333333333333</v>
      </c>
      <c r="AA224" s="41">
        <v>63.669064748201428</v>
      </c>
      <c r="AB224" s="41">
        <v>31.294964028776977</v>
      </c>
      <c r="AC224" s="41">
        <v>5.0359712230215825</v>
      </c>
      <c r="AD224" s="20">
        <v>0.74</v>
      </c>
      <c r="AE224" s="50"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54">
        <v>77.33828842138864</v>
      </c>
      <c r="R225" s="3">
        <v>0.25272014170040485</v>
      </c>
      <c r="S225" s="3">
        <v>-2320.5956984575278</v>
      </c>
      <c r="T225" s="26">
        <v>0.14717259163750229</v>
      </c>
      <c r="U225" s="26">
        <v>2184.4783002915005</v>
      </c>
      <c r="V225" s="3">
        <v>-2358.1890108681346</v>
      </c>
      <c r="W225" s="3">
        <v>-0.10615753698520591</v>
      </c>
      <c r="X225" s="41">
        <v>16</v>
      </c>
      <c r="Y225" s="41">
        <v>30</v>
      </c>
      <c r="Z225" s="3">
        <v>0.53333333333333333</v>
      </c>
      <c r="AA225" s="41">
        <v>63.669064748201428</v>
      </c>
      <c r="AB225" s="41">
        <v>31.294964028776977</v>
      </c>
      <c r="AC225" s="41">
        <v>5.0359712230215825</v>
      </c>
      <c r="AD225" s="20">
        <v>0.74</v>
      </c>
      <c r="AE225" s="50"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54">
        <v>78.375944599744713</v>
      </c>
      <c r="R226" s="3">
        <v>0.31899953186651508</v>
      </c>
      <c r="S226" s="3">
        <v>-2526.0320074580486</v>
      </c>
      <c r="T226" s="26">
        <v>0.17140803737198299</v>
      </c>
      <c r="U226" s="26">
        <v>2243.1428844369234</v>
      </c>
      <c r="V226" s="3">
        <v>-2540.6347011625585</v>
      </c>
      <c r="W226" s="3">
        <v>-0.12303196002639766</v>
      </c>
      <c r="X226" s="41">
        <v>16</v>
      </c>
      <c r="Y226" s="41">
        <v>30</v>
      </c>
      <c r="Z226" s="3">
        <v>0.53333333333333333</v>
      </c>
      <c r="AA226" s="41">
        <v>63.669064748201428</v>
      </c>
      <c r="AB226" s="41">
        <v>31.294964028776977</v>
      </c>
      <c r="AC226" s="41">
        <v>5.0359712230215825</v>
      </c>
      <c r="AD226" s="20">
        <v>0.74</v>
      </c>
      <c r="AE226" s="50"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54">
        <v>78.883081786705702</v>
      </c>
      <c r="R227" s="3">
        <v>0.27425143285660719</v>
      </c>
      <c r="S227" s="3">
        <v>-2343.5315559258488</v>
      </c>
      <c r="T227" s="26">
        <v>0.18337014266101595</v>
      </c>
      <c r="U227" s="26">
        <v>2217.5647303592591</v>
      </c>
      <c r="V227" s="3">
        <v>-2605.4638549280276</v>
      </c>
      <c r="W227" s="3">
        <v>-0.11529411764705882</v>
      </c>
      <c r="X227" s="41">
        <v>15</v>
      </c>
      <c r="Y227" s="41">
        <v>30</v>
      </c>
      <c r="Z227" s="3">
        <v>0.5</v>
      </c>
      <c r="AA227" s="41">
        <v>62.241887905604706</v>
      </c>
      <c r="AB227" s="41">
        <v>33.038348082595867</v>
      </c>
      <c r="AC227" s="41">
        <v>4.71976401179941</v>
      </c>
      <c r="AD227" s="20">
        <v>0.73</v>
      </c>
      <c r="AE227" s="50"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54">
        <v>78.796509355627535</v>
      </c>
      <c r="R228" s="3">
        <v>0.27793548387096773</v>
      </c>
      <c r="S228" s="3">
        <v>-2500.0766908212559</v>
      </c>
      <c r="T228" s="26">
        <v>0.181323306582861</v>
      </c>
      <c r="U228" s="26">
        <v>2376.2974467762983</v>
      </c>
      <c r="V228" s="3">
        <v>-2761.232725562591</v>
      </c>
      <c r="W228" s="3">
        <v>-9.3171086087904101E-2</v>
      </c>
      <c r="X228" s="41">
        <v>15</v>
      </c>
      <c r="Y228" s="41">
        <v>30</v>
      </c>
      <c r="Z228" s="3">
        <v>0.5</v>
      </c>
      <c r="AA228" s="41">
        <v>62.241887905604706</v>
      </c>
      <c r="AB228" s="41">
        <v>33.038348082595867</v>
      </c>
      <c r="AC228" s="41">
        <v>4.71976401179941</v>
      </c>
      <c r="AD228" s="20">
        <v>0.73</v>
      </c>
      <c r="AE228" s="50"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54">
        <v>78.952454287734852</v>
      </c>
      <c r="R229" s="3">
        <v>0.30408388520971302</v>
      </c>
      <c r="S229" s="3">
        <v>-2658.0337771685922</v>
      </c>
      <c r="T229" s="26">
        <v>0.18501315126755835</v>
      </c>
      <c r="U229" s="26">
        <v>2395.6198223702636</v>
      </c>
      <c r="V229" s="3">
        <v>-2787.0708302924313</v>
      </c>
      <c r="W229" s="3">
        <v>-0.11303579319487406</v>
      </c>
      <c r="X229" s="41">
        <v>15</v>
      </c>
      <c r="Y229" s="41">
        <v>30</v>
      </c>
      <c r="Z229" s="3">
        <v>0.5</v>
      </c>
      <c r="AA229" s="41">
        <v>62.241887905604706</v>
      </c>
      <c r="AB229" s="41">
        <v>33.038348082595867</v>
      </c>
      <c r="AC229" s="41">
        <v>4.71976401179941</v>
      </c>
      <c r="AD229" s="20">
        <v>0.73</v>
      </c>
      <c r="AE229" s="50"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54">
        <v>77.747706605101484</v>
      </c>
      <c r="R230" s="3">
        <v>0.2254722730042657</v>
      </c>
      <c r="S230" s="3">
        <v>-2343.0605206518399</v>
      </c>
      <c r="T230" s="26">
        <v>0.15669666490206458</v>
      </c>
      <c r="U230" s="26">
        <v>2251.011328270029</v>
      </c>
      <c r="V230" s="3">
        <v>-2512.4855385915475</v>
      </c>
      <c r="W230" s="3">
        <v>-0.11800075159714393</v>
      </c>
      <c r="X230" s="41">
        <v>20</v>
      </c>
      <c r="Y230" s="41">
        <v>30</v>
      </c>
      <c r="Z230" s="3">
        <v>0.66666666666666663</v>
      </c>
      <c r="AA230" s="41">
        <v>69.075144508670519</v>
      </c>
      <c r="AB230" s="41">
        <v>22.25433526011561</v>
      </c>
      <c r="AC230" s="41">
        <v>8.6705202312138745</v>
      </c>
      <c r="AD230" s="20">
        <v>0.04</v>
      </c>
      <c r="AE230" s="50"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54">
        <v>77.200974009925687</v>
      </c>
      <c r="R231" s="3">
        <v>0.23572102902997405</v>
      </c>
      <c r="S231" s="3">
        <v>-2391.5893969796175</v>
      </c>
      <c r="T231" s="26">
        <v>0.14398990809154802</v>
      </c>
      <c r="U231" s="26">
        <v>2232.0917195412121</v>
      </c>
      <c r="V231" s="3">
        <v>-2393.1507774882402</v>
      </c>
      <c r="W231" s="3">
        <v>-0.11152235317035161</v>
      </c>
      <c r="X231" s="41">
        <v>20</v>
      </c>
      <c r="Y231" s="41">
        <v>30</v>
      </c>
      <c r="Z231" s="3">
        <v>0.66666666666666663</v>
      </c>
      <c r="AA231" s="41">
        <v>69.075144508670519</v>
      </c>
      <c r="AB231" s="41">
        <v>22.25433526011561</v>
      </c>
      <c r="AC231" s="41">
        <v>8.6705202312138745</v>
      </c>
      <c r="AD231" s="20">
        <v>0.04</v>
      </c>
      <c r="AE231" s="50"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54">
        <v>78.327273198579306</v>
      </c>
      <c r="R232" s="3">
        <v>0.30615629560833224</v>
      </c>
      <c r="S232" s="3">
        <v>-2457.5297612732097</v>
      </c>
      <c r="T232" s="26">
        <v>0.17026378896882494</v>
      </c>
      <c r="U232" s="26">
        <v>2182.6785277625186</v>
      </c>
      <c r="V232" s="3">
        <v>-2469.2145034054156</v>
      </c>
      <c r="W232" s="3">
        <v>-0.12496375761090171</v>
      </c>
      <c r="X232" s="41">
        <v>20</v>
      </c>
      <c r="Y232" s="41">
        <v>30</v>
      </c>
      <c r="Z232" s="3">
        <v>0.66666666666666663</v>
      </c>
      <c r="AA232" s="41">
        <v>69.075144508670519</v>
      </c>
      <c r="AB232" s="41">
        <v>22.25433526011561</v>
      </c>
      <c r="AC232" s="41">
        <v>8.6705202312138745</v>
      </c>
      <c r="AD232" s="20">
        <v>0.04</v>
      </c>
      <c r="AE232" s="50"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54">
        <v>77.130407751778066</v>
      </c>
      <c r="R233" s="3">
        <v>0.20634997342096362</v>
      </c>
      <c r="S233" s="3">
        <v>-2388.5954946131242</v>
      </c>
      <c r="T233" s="26">
        <v>0.14235705950991831</v>
      </c>
      <c r="U233" s="26">
        <v>2391.367368032124</v>
      </c>
      <c r="V233" s="3">
        <v>-2577.6134754736154</v>
      </c>
      <c r="W233" s="3">
        <v>-0.10946397902919643</v>
      </c>
      <c r="X233" s="41">
        <v>18</v>
      </c>
      <c r="Y233" s="41">
        <v>30</v>
      </c>
      <c r="Z233" s="3">
        <v>0.6</v>
      </c>
      <c r="AA233" s="41">
        <v>70.183486238532112</v>
      </c>
      <c r="AB233" s="41">
        <v>26.605504587155966</v>
      </c>
      <c r="AC233" s="41">
        <v>3.2110091743119273</v>
      </c>
      <c r="AD233" s="20">
        <v>0.32</v>
      </c>
      <c r="AE233" s="50"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54">
        <v>77.280469539664239</v>
      </c>
      <c r="R234" s="3">
        <v>0.26212857232982145</v>
      </c>
      <c r="S234" s="3">
        <v>-2422.6035324675327</v>
      </c>
      <c r="T234" s="26">
        <v>0.14583211465340742</v>
      </c>
      <c r="U234" s="26">
        <v>2304.4379888477029</v>
      </c>
      <c r="V234" s="3">
        <v>-2467.8019238646953</v>
      </c>
      <c r="W234" s="3">
        <v>-0.103012912482066</v>
      </c>
      <c r="X234" s="41">
        <v>18</v>
      </c>
      <c r="Y234" s="41">
        <v>30</v>
      </c>
      <c r="Z234" s="3">
        <v>0.6</v>
      </c>
      <c r="AA234" s="41">
        <v>70.183486238532112</v>
      </c>
      <c r="AB234" s="41">
        <v>26.605504587155966</v>
      </c>
      <c r="AC234" s="41">
        <v>3.2110091743119273</v>
      </c>
      <c r="AD234" s="20">
        <v>0.32</v>
      </c>
      <c r="AE234" s="50"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54">
        <v>78.096142697551088</v>
      </c>
      <c r="R235" s="3">
        <v>0.33075914323182287</v>
      </c>
      <c r="S235" s="3">
        <v>-2467.5425755033557</v>
      </c>
      <c r="T235" s="26">
        <v>0.1648411497730711</v>
      </c>
      <c r="U235" s="26">
        <v>2230.3402331383336</v>
      </c>
      <c r="V235" s="3">
        <v>-2482.7532767497069</v>
      </c>
      <c r="W235" s="3">
        <v>-0.12189983721152925</v>
      </c>
      <c r="X235" s="41">
        <v>18</v>
      </c>
      <c r="Y235" s="41">
        <v>30</v>
      </c>
      <c r="Z235" s="3">
        <v>0.6</v>
      </c>
      <c r="AA235" s="41">
        <v>70.183486238532112</v>
      </c>
      <c r="AB235" s="41">
        <v>26.605504587155966</v>
      </c>
      <c r="AC235" s="41">
        <v>3.2110091743119273</v>
      </c>
      <c r="AD235" s="20">
        <v>0.32</v>
      </c>
      <c r="AE235" s="50"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54">
        <v>77.417991530603203</v>
      </c>
      <c r="R236" s="3">
        <v>0.22685404494973418</v>
      </c>
      <c r="S236" s="3">
        <v>-2297.5829451083655</v>
      </c>
      <c r="T236" s="26">
        <v>0.14902322365008933</v>
      </c>
      <c r="U236" s="26">
        <v>2306.8195036071252</v>
      </c>
      <c r="V236" s="3">
        <v>-2522.8355515733701</v>
      </c>
      <c r="W236" s="3">
        <v>-0.11150442477876106</v>
      </c>
      <c r="X236" s="41">
        <v>12</v>
      </c>
      <c r="Y236" s="41">
        <v>30</v>
      </c>
      <c r="Z236" s="3">
        <v>0.4</v>
      </c>
      <c r="AA236" s="41">
        <v>59.121621621621621</v>
      </c>
      <c r="AB236" s="41">
        <v>40.878378378378379</v>
      </c>
      <c r="AC236" s="41">
        <v>0</v>
      </c>
      <c r="AD236" s="20">
        <v>0.62</v>
      </c>
      <c r="AE236" s="50"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54">
        <v>79.160092171960883</v>
      </c>
      <c r="R237" s="3">
        <v>0.36091040462427748</v>
      </c>
      <c r="S237" s="3">
        <v>-2227.5654248069059</v>
      </c>
      <c r="T237" s="26">
        <v>0.18993599087394639</v>
      </c>
      <c r="U237" s="26">
        <v>2123.1325127430614</v>
      </c>
      <c r="V237" s="3">
        <v>-2481.9949513375268</v>
      </c>
      <c r="W237" s="3">
        <v>-9.3246276270148948E-2</v>
      </c>
      <c r="X237" s="41">
        <v>12</v>
      </c>
      <c r="Y237" s="41">
        <v>30</v>
      </c>
      <c r="Z237" s="3">
        <v>0.4</v>
      </c>
      <c r="AA237" s="41">
        <v>59.121621621621621</v>
      </c>
      <c r="AB237" s="41">
        <v>40.878378378378379</v>
      </c>
      <c r="AC237" s="41">
        <v>0</v>
      </c>
      <c r="AD237" s="20">
        <v>0.62</v>
      </c>
      <c r="AE237" s="50"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54">
        <v>79.800186811780534</v>
      </c>
      <c r="R238" s="3">
        <v>0.42653649167733676</v>
      </c>
      <c r="S238" s="3">
        <v>-2339.9968847352025</v>
      </c>
      <c r="T238" s="26">
        <v>0.20519730510105871</v>
      </c>
      <c r="U238" s="26">
        <v>2100.4015224607783</v>
      </c>
      <c r="V238" s="3">
        <v>-2513.1603428807343</v>
      </c>
      <c r="W238" s="3">
        <v>-0.11886998905799263</v>
      </c>
      <c r="X238" s="41">
        <v>12</v>
      </c>
      <c r="Y238" s="41">
        <v>30</v>
      </c>
      <c r="Z238" s="3">
        <v>0.4</v>
      </c>
      <c r="AA238" s="41">
        <v>59.121621621621621</v>
      </c>
      <c r="AB238" s="41">
        <v>40.878378378378379</v>
      </c>
      <c r="AC238" s="41">
        <v>0</v>
      </c>
      <c r="AD238" s="20">
        <v>0.62</v>
      </c>
      <c r="AE238" s="50"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54">
        <v>78.53380120854851</v>
      </c>
      <c r="R239" s="3">
        <v>0.2740729117631675</v>
      </c>
      <c r="S239" s="3">
        <v>-2361.116348996025</v>
      </c>
      <c r="T239" s="26">
        <v>0.17512393471843146</v>
      </c>
      <c r="U239" s="26">
        <v>2393.6400917616852</v>
      </c>
      <c r="V239" s="3">
        <v>-2750.8408971356221</v>
      </c>
      <c r="W239" s="3">
        <v>-7.6809725547983057E-2</v>
      </c>
      <c r="X239" s="41">
        <v>11</v>
      </c>
      <c r="Y239" s="41">
        <v>30</v>
      </c>
      <c r="Z239" s="3">
        <v>0.36666666666666664</v>
      </c>
      <c r="AA239" s="41">
        <v>80.882352941176478</v>
      </c>
      <c r="AB239" s="41">
        <v>12.867647058823529</v>
      </c>
      <c r="AC239" s="41">
        <v>6.25</v>
      </c>
      <c r="AD239" s="20">
        <v>0.38</v>
      </c>
      <c r="AE239" s="50"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54">
        <v>78.946471451170225</v>
      </c>
      <c r="R240" s="3">
        <v>0.32024911438692727</v>
      </c>
      <c r="S240" s="3">
        <v>-2474.5666437481582</v>
      </c>
      <c r="T240" s="26">
        <v>0.18487163982188995</v>
      </c>
      <c r="U240" s="26">
        <v>2449.197805178032</v>
      </c>
      <c r="V240" s="3">
        <v>-2836.5989111389686</v>
      </c>
      <c r="W240" s="3">
        <v>-9.6009202725422529E-2</v>
      </c>
      <c r="X240" s="41">
        <v>11</v>
      </c>
      <c r="Y240" s="41">
        <v>30</v>
      </c>
      <c r="Z240" s="3">
        <v>0.36666666666666664</v>
      </c>
      <c r="AA240" s="41">
        <v>80.882352941176478</v>
      </c>
      <c r="AB240" s="41">
        <v>12.867647058823529</v>
      </c>
      <c r="AC240" s="41">
        <v>6.25</v>
      </c>
      <c r="AD240" s="20">
        <v>0.38</v>
      </c>
      <c r="AE240" s="50"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54">
        <v>79.565943088804616</v>
      </c>
      <c r="R241" s="3">
        <v>0.38007239474185556</v>
      </c>
      <c r="S241" s="3">
        <v>-2623.5227960558432</v>
      </c>
      <c r="T241" s="26">
        <v>0.19959979989994997</v>
      </c>
      <c r="U241" s="26">
        <v>2417.2771183020509</v>
      </c>
      <c r="V241" s="3">
        <v>-2875.5558134369462</v>
      </c>
      <c r="W241" s="3">
        <v>-0.10901302561412711</v>
      </c>
      <c r="X241" s="41">
        <v>11</v>
      </c>
      <c r="Y241" s="41">
        <v>30</v>
      </c>
      <c r="Z241" s="3">
        <v>0.36666666666666664</v>
      </c>
      <c r="AA241" s="41">
        <v>80.882352941176478</v>
      </c>
      <c r="AB241" s="41">
        <v>12.867647058823529</v>
      </c>
      <c r="AC241" s="41">
        <v>6.25</v>
      </c>
      <c r="AD241" s="20">
        <v>0.38</v>
      </c>
      <c r="AE241" s="50"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54">
        <v>77.377878607034575</v>
      </c>
      <c r="R242" s="3">
        <v>0.23445816478603362</v>
      </c>
      <c r="S242" s="3">
        <v>-2521.0584189110637</v>
      </c>
      <c r="T242" s="26">
        <v>0.14809211632207095</v>
      </c>
      <c r="U242" s="26">
        <v>2381.7610198245238</v>
      </c>
      <c r="V242" s="3">
        <v>-2589.3559536134994</v>
      </c>
      <c r="W242" s="3">
        <v>-0.12479914301017675</v>
      </c>
      <c r="X242" s="41">
        <v>16</v>
      </c>
      <c r="Y242" s="41">
        <v>30</v>
      </c>
      <c r="Z242" s="3">
        <v>0.53333333333333333</v>
      </c>
      <c r="AA242" s="41">
        <v>64.356435643564353</v>
      </c>
      <c r="AB242" s="41">
        <v>31.188118811881189</v>
      </c>
      <c r="AC242" s="41">
        <v>4.455445544554455</v>
      </c>
      <c r="AD242" s="20">
        <v>0.57999999999999996</v>
      </c>
      <c r="AE242" s="50"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54">
        <v>78.866637887531326</v>
      </c>
      <c r="R243" s="3">
        <v>0.32667660208643817</v>
      </c>
      <c r="S243" s="3">
        <v>-2536.5737083582685</v>
      </c>
      <c r="T243" s="26">
        <v>0.18298180199232011</v>
      </c>
      <c r="U243" s="26">
        <v>2415.4580195988597</v>
      </c>
      <c r="V243" s="3">
        <v>-2792.689309638718</v>
      </c>
      <c r="W243" s="3">
        <v>-9.3606690045859184E-2</v>
      </c>
      <c r="X243" s="41">
        <v>16</v>
      </c>
      <c r="Y243" s="41">
        <v>30</v>
      </c>
      <c r="Z243" s="3">
        <v>0.53333333333333333</v>
      </c>
      <c r="AA243" s="41">
        <v>64.356435643564353</v>
      </c>
      <c r="AB243" s="41">
        <v>31.188118811881189</v>
      </c>
      <c r="AC243" s="41">
        <v>4.455445544554455</v>
      </c>
      <c r="AD243" s="20">
        <v>0.57999999999999996</v>
      </c>
      <c r="AE243" s="50"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54">
        <v>76.892916656389303</v>
      </c>
      <c r="R244" s="3">
        <v>0.26697019867549671</v>
      </c>
      <c r="S244" s="3">
        <v>-2180.1169900367067</v>
      </c>
      <c r="T244" s="26">
        <v>0.13687002652519895</v>
      </c>
      <c r="U244" s="26">
        <v>2301.9156515099912</v>
      </c>
      <c r="V244" s="3">
        <v>-2398.7101527467125</v>
      </c>
      <c r="W244" s="3">
        <v>-0.10205665502522313</v>
      </c>
      <c r="X244" s="41">
        <v>16</v>
      </c>
      <c r="Y244" s="41">
        <v>30</v>
      </c>
      <c r="Z244" s="3">
        <v>0.53333333333333333</v>
      </c>
      <c r="AA244" s="41">
        <v>64.356435643564353</v>
      </c>
      <c r="AB244" s="41">
        <v>31.188118811881189</v>
      </c>
      <c r="AC244" s="41">
        <v>4.455445544554455</v>
      </c>
      <c r="AD244" s="20">
        <v>0.57999999999999996</v>
      </c>
      <c r="AE244" s="50"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54">
        <v>79.37389372515517</v>
      </c>
      <c r="R245" s="3">
        <v>0.37993518947159577</v>
      </c>
      <c r="S245" s="3">
        <v>-2620.5306061510901</v>
      </c>
      <c r="T245" s="26">
        <v>0.19502121640735501</v>
      </c>
      <c r="U245" s="26">
        <v>2383.8416474254323</v>
      </c>
      <c r="V245" s="3">
        <v>-2804.0386341994699</v>
      </c>
      <c r="W245" s="3">
        <v>-0.10799464046449307</v>
      </c>
      <c r="X245" s="41">
        <v>16</v>
      </c>
      <c r="Y245" s="41">
        <v>30</v>
      </c>
      <c r="Z245" s="3">
        <v>0.53333333333333333</v>
      </c>
      <c r="AA245" s="41">
        <v>64.356435643564353</v>
      </c>
      <c r="AB245" s="41">
        <v>31.188118811881189</v>
      </c>
      <c r="AC245" s="41">
        <v>4.455445544554455</v>
      </c>
      <c r="AD245" s="20">
        <v>0.57999999999999996</v>
      </c>
      <c r="AE245" s="50"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54">
        <v>76.415014582948842</v>
      </c>
      <c r="R246" s="3">
        <v>0.18427240662024058</v>
      </c>
      <c r="S246" s="3">
        <v>-2595.5893176134332</v>
      </c>
      <c r="T246" s="26">
        <v>0.12588168666014518</v>
      </c>
      <c r="U246" s="26">
        <v>2594.9257535942461</v>
      </c>
      <c r="V246" s="3">
        <v>-2671.8948901616568</v>
      </c>
      <c r="W246" s="3">
        <v>-0.12356369691923397</v>
      </c>
      <c r="X246" s="41">
        <v>16</v>
      </c>
      <c r="Y246" s="41">
        <v>30</v>
      </c>
      <c r="Z246" s="3">
        <v>0.53333333333333333</v>
      </c>
      <c r="AA246" s="41">
        <v>74.203821656050948</v>
      </c>
      <c r="AB246" s="41">
        <v>25.796178343949045</v>
      </c>
      <c r="AC246" s="41">
        <v>0</v>
      </c>
      <c r="AD246" s="20">
        <v>0.23</v>
      </c>
      <c r="AE246" s="50"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54">
        <v>77.74023642091305</v>
      </c>
      <c r="R247" s="3">
        <v>0.27347751849743884</v>
      </c>
      <c r="S247" s="3">
        <v>-2501.1100322045477</v>
      </c>
      <c r="T247" s="26">
        <v>0.15652315543732015</v>
      </c>
      <c r="U247" s="26">
        <v>2490.2075995564887</v>
      </c>
      <c r="V247" s="3">
        <v>-2721.0878296832439</v>
      </c>
      <c r="W247" s="3">
        <v>-9.2531453555813326E-2</v>
      </c>
      <c r="X247" s="41">
        <v>16</v>
      </c>
      <c r="Y247" s="41">
        <v>30</v>
      </c>
      <c r="Z247" s="3">
        <v>0.53333333333333333</v>
      </c>
      <c r="AA247" s="41">
        <v>74.203821656050948</v>
      </c>
      <c r="AB247" s="41">
        <v>25.796178343949045</v>
      </c>
      <c r="AC247" s="41">
        <v>0</v>
      </c>
      <c r="AD247" s="20">
        <v>0.23</v>
      </c>
      <c r="AE247" s="50"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54">
        <v>78.358325593044555</v>
      </c>
      <c r="R248" s="3">
        <v>0.28285067219197224</v>
      </c>
      <c r="S248" s="3">
        <v>-2721.5821413090594</v>
      </c>
      <c r="T248" s="26">
        <v>0.17099577608389571</v>
      </c>
      <c r="U248" s="26">
        <v>2772.3668989190846</v>
      </c>
      <c r="V248" s="3">
        <v>-3131.6924402232335</v>
      </c>
      <c r="W248" s="3">
        <v>-9.7261567516525024E-2</v>
      </c>
      <c r="X248" s="41">
        <v>16</v>
      </c>
      <c r="Y248" s="41">
        <v>30</v>
      </c>
      <c r="Z248" s="3">
        <v>0.53333333333333333</v>
      </c>
      <c r="AA248" s="41">
        <v>74.203821656050948</v>
      </c>
      <c r="AB248" s="41">
        <v>25.796178343949045</v>
      </c>
      <c r="AC248" s="41">
        <v>0</v>
      </c>
      <c r="AD248" s="20">
        <v>0.23</v>
      </c>
      <c r="AE248" s="50"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54">
        <v>78.243176425604673</v>
      </c>
      <c r="R249" s="3">
        <v>0.32071269487750553</v>
      </c>
      <c r="S249" s="3">
        <v>-2567.0589212429159</v>
      </c>
      <c r="T249" s="26">
        <v>0.16828983248928711</v>
      </c>
      <c r="U249" s="26">
        <v>2432.6848679322743</v>
      </c>
      <c r="V249" s="3">
        <v>-2717.9600304050223</v>
      </c>
      <c r="W249" s="3">
        <v>-0.1111111111111111</v>
      </c>
      <c r="X249" s="41">
        <v>16</v>
      </c>
      <c r="Y249" s="41">
        <v>30</v>
      </c>
      <c r="Z249" s="3">
        <v>0.53333333333333333</v>
      </c>
      <c r="AA249" s="41">
        <v>74.203821656050948</v>
      </c>
      <c r="AB249" s="41">
        <v>25.796178343949045</v>
      </c>
      <c r="AC249" s="41">
        <v>0</v>
      </c>
      <c r="AD249" s="20">
        <v>0.23</v>
      </c>
      <c r="AE249" s="50"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54">
        <v>76.768703257152353</v>
      </c>
      <c r="R250" s="3">
        <v>0.18670985738066317</v>
      </c>
      <c r="S250" s="3">
        <v>-2410.095060797436</v>
      </c>
      <c r="T250" s="26">
        <v>0.13400785748883268</v>
      </c>
      <c r="U250" s="26">
        <v>2466.4983050650753</v>
      </c>
      <c r="V250" s="3">
        <v>-2609.0882249435913</v>
      </c>
      <c r="W250" s="3">
        <v>-0.11522993530337472</v>
      </c>
      <c r="X250" s="41">
        <v>17</v>
      </c>
      <c r="Y250" s="41">
        <v>30</v>
      </c>
      <c r="Z250" s="3">
        <v>0.56666666666666665</v>
      </c>
      <c r="AA250" s="41">
        <v>79.264214046822744</v>
      </c>
      <c r="AB250" s="41">
        <v>20.735785953177256</v>
      </c>
      <c r="AC250" s="41">
        <v>0</v>
      </c>
      <c r="AD250" s="20">
        <v>0.18</v>
      </c>
      <c r="AE250" s="50"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54">
        <v>77.608421355911403</v>
      </c>
      <c r="R251" s="3">
        <v>0.25780409041980623</v>
      </c>
      <c r="S251" s="3">
        <v>-2635.5889245889248</v>
      </c>
      <c r="T251" s="26">
        <v>0.15345186609002082</v>
      </c>
      <c r="U251" s="26">
        <v>2511.5088647619336</v>
      </c>
      <c r="V251" s="3">
        <v>-2749.0658237867706</v>
      </c>
      <c r="W251" s="3">
        <v>-0.1054684114741312</v>
      </c>
      <c r="X251" s="41">
        <v>17</v>
      </c>
      <c r="Y251" s="41">
        <v>30</v>
      </c>
      <c r="Z251" s="3">
        <v>0.56666666666666665</v>
      </c>
      <c r="AA251" s="41">
        <v>79.264214046822744</v>
      </c>
      <c r="AB251" s="41">
        <v>20.735785953177256</v>
      </c>
      <c r="AC251" s="41">
        <v>0</v>
      </c>
      <c r="AD251" s="20">
        <v>0.18</v>
      </c>
      <c r="AE251" s="50"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54">
        <v>78.275508982232139</v>
      </c>
      <c r="R252" s="3">
        <v>0.24800456100342078</v>
      </c>
      <c r="S252" s="3">
        <v>-2739.0614588812905</v>
      </c>
      <c r="T252" s="26">
        <v>0.16904987295102386</v>
      </c>
      <c r="U252" s="26">
        <v>2674.6919448788863</v>
      </c>
      <c r="V252" s="3">
        <v>-3040.3898616679821</v>
      </c>
      <c r="W252" s="3">
        <v>-0.10928525845564774</v>
      </c>
      <c r="X252" s="41">
        <v>17</v>
      </c>
      <c r="Y252" s="41">
        <v>30</v>
      </c>
      <c r="Z252" s="3">
        <v>0.56666666666666665</v>
      </c>
      <c r="AA252" s="41">
        <v>79.264214046822744</v>
      </c>
      <c r="AB252" s="41">
        <v>20.735785953177256</v>
      </c>
      <c r="AC252" s="41">
        <v>0</v>
      </c>
      <c r="AD252" s="20">
        <v>0.18</v>
      </c>
      <c r="AE252" s="50"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54">
        <v>77.847753771498944</v>
      </c>
      <c r="R253" s="3">
        <v>0.28774401528266969</v>
      </c>
      <c r="S253" s="3">
        <v>-2709.5404585938982</v>
      </c>
      <c r="T253" s="26">
        <v>0.15903216937036019</v>
      </c>
      <c r="U253" s="26">
        <v>2448.9675829259609</v>
      </c>
      <c r="V253" s="3">
        <v>-2700.4721851818977</v>
      </c>
      <c r="W253" s="3">
        <v>-0.12685595207085179</v>
      </c>
      <c r="X253" s="41">
        <v>17</v>
      </c>
      <c r="Y253" s="41">
        <v>30</v>
      </c>
      <c r="Z253" s="3">
        <v>0.56666666666666665</v>
      </c>
      <c r="AA253" s="41">
        <v>79.264214046822744</v>
      </c>
      <c r="AB253" s="41">
        <v>20.735785953177256</v>
      </c>
      <c r="AC253" s="41">
        <v>0</v>
      </c>
      <c r="AD253" s="20">
        <v>0.18</v>
      </c>
      <c r="AE253" s="50"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54">
        <v>79.355631819159655</v>
      </c>
      <c r="R254" s="3">
        <v>0.31186612576064909</v>
      </c>
      <c r="S254" s="3">
        <v>-2431.0352971576226</v>
      </c>
      <c r="T254" s="26">
        <v>0.19458604324134293</v>
      </c>
      <c r="U254" s="26">
        <v>2267.1658518952686</v>
      </c>
      <c r="V254" s="3">
        <v>-2705.6246203743603</v>
      </c>
      <c r="W254" s="3">
        <v>-0.10583433818755217</v>
      </c>
      <c r="X254" s="41">
        <v>18</v>
      </c>
      <c r="Y254" s="41">
        <v>30</v>
      </c>
      <c r="Z254" s="3">
        <v>0.6</v>
      </c>
      <c r="AA254" s="41">
        <v>85.211267605633793</v>
      </c>
      <c r="AB254" s="41">
        <v>11.267605633802818</v>
      </c>
      <c r="AC254" s="41">
        <v>3.5211267605633805</v>
      </c>
      <c r="AD254" s="20">
        <v>0.68</v>
      </c>
      <c r="AE254" s="50"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54">
        <v>80.044897580935881</v>
      </c>
      <c r="R255" s="3">
        <v>0.37452686101334753</v>
      </c>
      <c r="S255" s="3">
        <v>-2284.0336153161174</v>
      </c>
      <c r="T255" s="26">
        <v>0.21106467909935758</v>
      </c>
      <c r="U255" s="26">
        <v>2148.1734101324314</v>
      </c>
      <c r="V255" s="3">
        <v>-2608.8600438629505</v>
      </c>
      <c r="W255" s="3">
        <v>-9.5638413608940764E-2</v>
      </c>
      <c r="X255" s="41">
        <v>18</v>
      </c>
      <c r="Y255" s="41">
        <v>30</v>
      </c>
      <c r="Z255" s="3">
        <v>0.6</v>
      </c>
      <c r="AA255" s="41">
        <v>85.211267605633793</v>
      </c>
      <c r="AB255" s="41">
        <v>11.267605633802818</v>
      </c>
      <c r="AC255" s="41">
        <v>3.5211267605633805</v>
      </c>
      <c r="AD255" s="20">
        <v>0.68</v>
      </c>
      <c r="AE255" s="50"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54">
        <v>81.791220395858772</v>
      </c>
      <c r="R256" s="3">
        <v>0.41654374889374007</v>
      </c>
      <c r="S256" s="3">
        <v>-2345.9797059763505</v>
      </c>
      <c r="T256" s="26">
        <v>0.25345539400466705</v>
      </c>
      <c r="U256" s="26">
        <v>2234.5336326749607</v>
      </c>
      <c r="V256" s="3">
        <v>-2881.9624760924075</v>
      </c>
      <c r="W256" s="3">
        <v>-9.5388034821263193E-2</v>
      </c>
      <c r="X256" s="41">
        <v>18</v>
      </c>
      <c r="Y256" s="41">
        <v>30</v>
      </c>
      <c r="Z256" s="3">
        <v>0.6</v>
      </c>
      <c r="AA256" s="41">
        <v>85.211267605633793</v>
      </c>
      <c r="AB256" s="41">
        <v>11.267605633802818</v>
      </c>
      <c r="AC256" s="41">
        <v>3.5211267605633805</v>
      </c>
      <c r="AD256" s="20">
        <v>0.68</v>
      </c>
      <c r="AE256" s="50"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54">
        <v>80.463305498090961</v>
      </c>
      <c r="R257" s="3">
        <v>0.43156335942458218</v>
      </c>
      <c r="S257" s="3">
        <v>-2450.5068114091105</v>
      </c>
      <c r="T257" s="26">
        <v>0.22113821138211381</v>
      </c>
      <c r="U257" s="26">
        <v>2224.3975214276188</v>
      </c>
      <c r="V257" s="3">
        <v>-2742.4577312196911</v>
      </c>
      <c r="W257" s="3">
        <v>-0.10292871268481024</v>
      </c>
      <c r="X257" s="41">
        <v>18</v>
      </c>
      <c r="Y257" s="41">
        <v>30</v>
      </c>
      <c r="Z257" s="3">
        <v>0.6</v>
      </c>
      <c r="AA257" s="41">
        <v>85.211267605633793</v>
      </c>
      <c r="AB257" s="41">
        <v>11.267605633802818</v>
      </c>
      <c r="AC257" s="41">
        <v>3.5211267605633805</v>
      </c>
      <c r="AD257" s="20">
        <v>0.68</v>
      </c>
      <c r="AE257" s="50"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54">
        <v>77.434292298740942</v>
      </c>
      <c r="R258" s="3">
        <v>0.23370395742214262</v>
      </c>
      <c r="S258" s="3">
        <v>-2315.5759064557337</v>
      </c>
      <c r="T258" s="26">
        <v>0.14940205490988714</v>
      </c>
      <c r="U258" s="26">
        <v>2375.8342862151717</v>
      </c>
      <c r="V258" s="3">
        <v>-2591.5777775909319</v>
      </c>
      <c r="W258" s="3">
        <v>-0.11488746271354967</v>
      </c>
      <c r="X258" s="41">
        <v>16</v>
      </c>
      <c r="Y258" s="41">
        <v>30</v>
      </c>
      <c r="Z258" s="3">
        <v>0.53333333333333333</v>
      </c>
      <c r="AA258" s="41">
        <v>70.754716981132077</v>
      </c>
      <c r="AB258" s="41">
        <v>24.056603773584907</v>
      </c>
      <c r="AC258" s="41">
        <v>5.1886792452830202</v>
      </c>
      <c r="AD258" s="20">
        <v>0.21</v>
      </c>
      <c r="AE258" s="50"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54">
        <v>78.052517227189895</v>
      </c>
      <c r="R259" s="3">
        <v>0.29503105590062112</v>
      </c>
      <c r="S259" s="3">
        <v>-2432.6076201875126</v>
      </c>
      <c r="T259" s="26">
        <v>0.16382026197977118</v>
      </c>
      <c r="U259" s="26">
        <v>2444.482540107188</v>
      </c>
      <c r="V259" s="3">
        <v>-2712.8774096192587</v>
      </c>
      <c r="W259" s="3">
        <v>-8.8894942340869879E-2</v>
      </c>
      <c r="X259" s="41">
        <v>16</v>
      </c>
      <c r="Y259" s="41">
        <v>30</v>
      </c>
      <c r="Z259" s="3">
        <v>0.53333333333333333</v>
      </c>
      <c r="AA259" s="41">
        <v>70.754716981132077</v>
      </c>
      <c r="AB259" s="41">
        <v>24.056603773584907</v>
      </c>
      <c r="AC259" s="41">
        <v>5.1886792452830202</v>
      </c>
      <c r="AD259" s="20">
        <v>0.21</v>
      </c>
      <c r="AE259" s="50"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54">
        <v>79.216320405801525</v>
      </c>
      <c r="R260" s="3">
        <v>0.32792315336204036</v>
      </c>
      <c r="S260" s="3">
        <v>-2502.5767626806323</v>
      </c>
      <c r="T260" s="26">
        <v>0.19127354693286105</v>
      </c>
      <c r="U260" s="26">
        <v>2513.650046357996</v>
      </c>
      <c r="V260" s="3">
        <v>-2937.6225511159141</v>
      </c>
      <c r="W260" s="3">
        <v>-8.6449817359540784E-2</v>
      </c>
      <c r="X260" s="41">
        <v>16</v>
      </c>
      <c r="Y260" s="41">
        <v>30</v>
      </c>
      <c r="Z260" s="3">
        <v>0.53333333333333333</v>
      </c>
      <c r="AA260" s="41">
        <v>70.754716981132077</v>
      </c>
      <c r="AB260" s="41">
        <v>24.056603773584907</v>
      </c>
      <c r="AC260" s="41">
        <v>5.1886792452830202</v>
      </c>
      <c r="AD260" s="20">
        <v>0.21</v>
      </c>
      <c r="AE260" s="50"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54">
        <v>79.06905260521458</v>
      </c>
      <c r="R261" s="3">
        <v>0.36979570726661498</v>
      </c>
      <c r="S261" s="3">
        <v>-2638.0364658403</v>
      </c>
      <c r="T261" s="26">
        <v>0.18777698747059146</v>
      </c>
      <c r="U261" s="26">
        <v>2468.2768393264873</v>
      </c>
      <c r="V261" s="3">
        <v>-2864.3958507910284</v>
      </c>
      <c r="W261" s="3">
        <v>-0.10978354978354979</v>
      </c>
      <c r="X261" s="41">
        <v>16</v>
      </c>
      <c r="Y261" s="41">
        <v>30</v>
      </c>
      <c r="Z261" s="3">
        <v>0.53333333333333333</v>
      </c>
      <c r="AA261" s="41">
        <v>70.754716981132077</v>
      </c>
      <c r="AB261" s="41">
        <v>24.056603773584907</v>
      </c>
      <c r="AC261" s="41">
        <v>5.1886792452830202</v>
      </c>
      <c r="AD261" s="20">
        <v>0.21</v>
      </c>
      <c r="AE261" s="50"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54">
        <v>79.183431919044381</v>
      </c>
      <c r="R262" s="3">
        <v>0.29510338559418314</v>
      </c>
      <c r="S262" s="3">
        <v>-2221.0733480176214</v>
      </c>
      <c r="T262" s="26">
        <v>0.19049074130660637</v>
      </c>
      <c r="U262" s="26">
        <v>2170.7229210564851</v>
      </c>
      <c r="V262" s="3">
        <v>-2576.2908813324525</v>
      </c>
      <c r="W262" s="3">
        <v>-8.8752717928444358E-2</v>
      </c>
      <c r="X262" s="41">
        <v>17</v>
      </c>
      <c r="Y262" s="41">
        <v>30</v>
      </c>
      <c r="Z262" s="3">
        <v>0.56666666666666665</v>
      </c>
      <c r="AA262" s="41">
        <v>70.445344129554655</v>
      </c>
      <c r="AB262" s="41">
        <v>23.076923076923073</v>
      </c>
      <c r="AC262" s="41">
        <v>6.4777327935222671</v>
      </c>
      <c r="AD262" s="20">
        <v>0.87</v>
      </c>
      <c r="AE262" s="50"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54">
        <v>81.191302237709664</v>
      </c>
      <c r="R263" s="3">
        <v>0.42839171025624045</v>
      </c>
      <c r="S263" s="3">
        <v>-2136.0532325872059</v>
      </c>
      <c r="T263" s="26">
        <v>0.23878944454696438</v>
      </c>
      <c r="U263" s="26">
        <v>2175.5082675600711</v>
      </c>
      <c r="V263" s="3">
        <v>-2751.1973692260276</v>
      </c>
      <c r="W263" s="3">
        <v>-6.6574202496532592E-2</v>
      </c>
      <c r="X263" s="41">
        <v>17</v>
      </c>
      <c r="Y263" s="41">
        <v>30</v>
      </c>
      <c r="Z263" s="3">
        <v>0.56666666666666665</v>
      </c>
      <c r="AA263" s="41">
        <v>70.445344129554655</v>
      </c>
      <c r="AB263" s="41">
        <v>23.076923076923073</v>
      </c>
      <c r="AC263" s="41">
        <v>6.4777327935222671</v>
      </c>
      <c r="AD263" s="20">
        <v>0.87</v>
      </c>
      <c r="AE263" s="50"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54">
        <v>80.706674685617287</v>
      </c>
      <c r="R264" s="3">
        <v>0.4302901627742392</v>
      </c>
      <c r="S264" s="3">
        <v>-2367.999010771598</v>
      </c>
      <c r="T264" s="26">
        <v>0.22702097205799987</v>
      </c>
      <c r="U264" s="26">
        <v>2156.2490579708087</v>
      </c>
      <c r="V264" s="3">
        <v>-2676.1778142237372</v>
      </c>
      <c r="W264" s="3">
        <v>-0.10307379036167943</v>
      </c>
      <c r="X264" s="41">
        <v>17</v>
      </c>
      <c r="Y264" s="41">
        <v>30</v>
      </c>
      <c r="Z264" s="3">
        <v>0.56666666666666665</v>
      </c>
      <c r="AA264" s="41">
        <v>70.445344129554655</v>
      </c>
      <c r="AB264" s="41">
        <v>23.076923076923073</v>
      </c>
      <c r="AC264" s="41">
        <v>6.4777327935222671</v>
      </c>
      <c r="AD264" s="20">
        <v>0.87</v>
      </c>
      <c r="AE264" s="50"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54">
        <v>78.881609315154833</v>
      </c>
      <c r="R265" s="3">
        <v>0.2960156074135214</v>
      </c>
      <c r="S265" s="3">
        <v>-1921.0598678777869</v>
      </c>
      <c r="T265" s="26">
        <v>0.18333204244442725</v>
      </c>
      <c r="U265" s="26">
        <v>1715.1693793908519</v>
      </c>
      <c r="V265" s="3">
        <v>-2007.7342732869952</v>
      </c>
      <c r="W265" s="3">
        <v>-0.10057114477278371</v>
      </c>
      <c r="X265" s="41">
        <v>21</v>
      </c>
      <c r="Y265" s="41">
        <v>30</v>
      </c>
      <c r="Z265" s="3">
        <v>0.7</v>
      </c>
      <c r="AA265" s="41">
        <v>93.1899641577061</v>
      </c>
      <c r="AB265" s="41">
        <v>0</v>
      </c>
      <c r="AC265" s="41">
        <v>6.8100358422939076</v>
      </c>
      <c r="AD265" s="20">
        <v>2.61</v>
      </c>
      <c r="AE265" s="50"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54">
        <v>77.340969470794306</v>
      </c>
      <c r="R266" s="3">
        <v>0.24970523833585986</v>
      </c>
      <c r="S266" s="3">
        <v>-1781.6272958040913</v>
      </c>
      <c r="T266" s="26">
        <v>0.14723164776959363</v>
      </c>
      <c r="U266" s="26">
        <v>1617.3996276602622</v>
      </c>
      <c r="V266" s="3">
        <v>-1749.6422956512279</v>
      </c>
      <c r="W266" s="3">
        <v>-8.9861435039100018E-2</v>
      </c>
      <c r="X266" s="41">
        <v>21</v>
      </c>
      <c r="Y266" s="41">
        <v>30</v>
      </c>
      <c r="Z266" s="3">
        <v>0.7</v>
      </c>
      <c r="AA266" s="41">
        <v>93.1899641577061</v>
      </c>
      <c r="AB266" s="41">
        <v>0</v>
      </c>
      <c r="AC266" s="41">
        <v>6.8100358422939076</v>
      </c>
      <c r="AD266" s="20">
        <v>2.61</v>
      </c>
      <c r="AE266" s="50"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54">
        <v>78.001683964918826</v>
      </c>
      <c r="R267" s="3">
        <v>0.32157295112091144</v>
      </c>
      <c r="S267" s="3">
        <v>-1934.6029514130587</v>
      </c>
      <c r="T267" s="26">
        <v>0.16262681019128011</v>
      </c>
      <c r="U267" s="26">
        <v>1740.2178663093373</v>
      </c>
      <c r="V267" s="3">
        <v>-1931.4912544096699</v>
      </c>
      <c r="W267" s="3">
        <v>-9.2108601877696011E-2</v>
      </c>
      <c r="X267" s="41">
        <v>21</v>
      </c>
      <c r="Y267" s="41">
        <v>30</v>
      </c>
      <c r="Z267" s="3">
        <v>0.7</v>
      </c>
      <c r="AA267" s="41">
        <v>93.1899641577061</v>
      </c>
      <c r="AB267" s="41">
        <v>0</v>
      </c>
      <c r="AC267" s="41">
        <v>6.8100358422939076</v>
      </c>
      <c r="AD267" s="20">
        <v>2.61</v>
      </c>
      <c r="AE267" s="50"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54">
        <v>80.491989638967198</v>
      </c>
      <c r="R268" s="3">
        <v>0.35446792732665927</v>
      </c>
      <c r="S268" s="3">
        <v>-1873.0617292700213</v>
      </c>
      <c r="T268" s="26">
        <v>0.22182690076572048</v>
      </c>
      <c r="U268" s="26">
        <v>1711.746898476654</v>
      </c>
      <c r="V268" s="3">
        <v>-2137.3681711613472</v>
      </c>
      <c r="W268" s="3">
        <v>-7.365792759051186E-2</v>
      </c>
      <c r="X268" s="41">
        <v>18</v>
      </c>
      <c r="Y268" s="41">
        <v>30</v>
      </c>
      <c r="Z268" s="3">
        <v>0.6</v>
      </c>
      <c r="AA268" s="41">
        <v>100</v>
      </c>
      <c r="AB268" s="41">
        <v>0</v>
      </c>
      <c r="AC268" s="41">
        <v>0</v>
      </c>
      <c r="AD268" s="20">
        <v>2.37</v>
      </c>
      <c r="AE268" s="50"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54">
        <v>77.864153133974384</v>
      </c>
      <c r="R269" s="3">
        <v>0.27337319123126247</v>
      </c>
      <c r="S269" s="3">
        <v>-1749.1301643372753</v>
      </c>
      <c r="T269" s="26">
        <v>0.15941052631578947</v>
      </c>
      <c r="U269" s="26">
        <v>1588.8652134988249</v>
      </c>
      <c r="V269" s="3">
        <v>-1764.6910204479093</v>
      </c>
      <c r="W269" s="3">
        <v>-8.0240862624282316E-2</v>
      </c>
      <c r="X269" s="41">
        <v>18</v>
      </c>
      <c r="Y269" s="41">
        <v>30</v>
      </c>
      <c r="Z269" s="3">
        <v>0.6</v>
      </c>
      <c r="AA269" s="41">
        <v>100</v>
      </c>
      <c r="AB269" s="41">
        <v>0</v>
      </c>
      <c r="AC269" s="41">
        <v>0</v>
      </c>
      <c r="AD269" s="20">
        <v>2.37</v>
      </c>
      <c r="AE269" s="50"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54">
        <v>79.027177956124106</v>
      </c>
      <c r="R270" s="3">
        <v>0.38982717989002358</v>
      </c>
      <c r="S270" s="3">
        <v>-1900.5856290826471</v>
      </c>
      <c r="T270" s="26">
        <v>0.18677958127499411</v>
      </c>
      <c r="U270" s="26">
        <v>1715.5701999950661</v>
      </c>
      <c r="V270" s="3">
        <v>-1995.1304115099701</v>
      </c>
      <c r="W270" s="3">
        <v>-8.4875558391831529E-2</v>
      </c>
      <c r="X270" s="41">
        <v>18</v>
      </c>
      <c r="Y270" s="41">
        <v>30</v>
      </c>
      <c r="Z270" s="3">
        <v>0.6</v>
      </c>
      <c r="AA270" s="41">
        <v>100</v>
      </c>
      <c r="AB270" s="41">
        <v>0</v>
      </c>
      <c r="AC270" s="41">
        <v>0</v>
      </c>
      <c r="AD270" s="20">
        <v>2.37</v>
      </c>
      <c r="AE270" s="50"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54">
        <v>80.063573985908121</v>
      </c>
      <c r="R271" s="3">
        <v>0.34583686359084959</v>
      </c>
      <c r="S271" s="3">
        <v>-1849.0743884892086</v>
      </c>
      <c r="T271" s="26">
        <v>0.2115097746722148</v>
      </c>
      <c r="U271" s="26">
        <v>1686.350530320168</v>
      </c>
      <c r="V271" s="3">
        <v>-2073.8630869473673</v>
      </c>
      <c r="W271" s="3">
        <v>-7.4041034790365751E-2</v>
      </c>
      <c r="X271" s="41">
        <v>21</v>
      </c>
      <c r="Y271" s="41">
        <v>30</v>
      </c>
      <c r="Z271" s="3">
        <v>0.7</v>
      </c>
      <c r="AA271" s="41">
        <v>93.582887700534755</v>
      </c>
      <c r="AB271" s="41">
        <v>0</v>
      </c>
      <c r="AC271" s="41">
        <v>6.4171122994652396</v>
      </c>
      <c r="AD271" s="20">
        <v>3.68</v>
      </c>
      <c r="AE271" s="50"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54">
        <v>79.098206548256925</v>
      </c>
      <c r="R272" s="3">
        <v>0.34482758620689657</v>
      </c>
      <c r="S272" s="3">
        <v>-1738.5826771653544</v>
      </c>
      <c r="T272" s="26">
        <v>0.18846254241712346</v>
      </c>
      <c r="U272" s="26">
        <v>1532.8029517484918</v>
      </c>
      <c r="V272" s="3">
        <v>-1803.1892459461772</v>
      </c>
      <c r="W272" s="3">
        <v>-8.5277895630038181E-2</v>
      </c>
      <c r="X272" s="41">
        <v>21</v>
      </c>
      <c r="Y272" s="41">
        <v>30</v>
      </c>
      <c r="Z272" s="3">
        <v>0.7</v>
      </c>
      <c r="AA272" s="41">
        <v>93.582887700534755</v>
      </c>
      <c r="AB272" s="41">
        <v>0</v>
      </c>
      <c r="AC272" s="41">
        <v>6.4171122994652396</v>
      </c>
      <c r="AD272" s="20">
        <v>3.68</v>
      </c>
      <c r="AE272" s="50"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54">
        <v>78.666074890365834</v>
      </c>
      <c r="R273" s="3">
        <v>0.3505449842970626</v>
      </c>
      <c r="S273" s="3">
        <v>-1937.5814018822869</v>
      </c>
      <c r="T273" s="26">
        <v>0.17823874755381605</v>
      </c>
      <c r="U273" s="26">
        <v>1716.8062726405033</v>
      </c>
      <c r="V273" s="3">
        <v>-1968.5578175034645</v>
      </c>
      <c r="W273" s="3">
        <v>-9.2801828107147391E-2</v>
      </c>
      <c r="X273" s="41">
        <v>21</v>
      </c>
      <c r="Y273" s="41">
        <v>30</v>
      </c>
      <c r="Z273" s="3">
        <v>0.7</v>
      </c>
      <c r="AA273" s="41">
        <v>93.582887700534755</v>
      </c>
      <c r="AB273" s="41">
        <v>0</v>
      </c>
      <c r="AC273" s="41">
        <v>6.4171122994652396</v>
      </c>
      <c r="AD273" s="20">
        <v>3.68</v>
      </c>
      <c r="AE273" s="50"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54">
        <v>79.754858400122842</v>
      </c>
      <c r="R274" s="3">
        <v>0.33111094464004792</v>
      </c>
      <c r="S274" s="3">
        <v>-1894.5687534935719</v>
      </c>
      <c r="T274" s="26">
        <v>0.20410990533364118</v>
      </c>
      <c r="U274" s="26">
        <v>1718.9407914307124</v>
      </c>
      <c r="V274" s="3">
        <v>-2091.5608251779054</v>
      </c>
      <c r="W274" s="3">
        <v>-8.1975370070904344E-2</v>
      </c>
      <c r="X274" s="41">
        <v>18</v>
      </c>
      <c r="Y274" s="41">
        <v>30</v>
      </c>
      <c r="Z274" s="3">
        <v>0.6</v>
      </c>
      <c r="AA274" s="41">
        <v>95.358649789029542</v>
      </c>
      <c r="AB274" s="41">
        <v>0</v>
      </c>
      <c r="AC274" s="41">
        <v>4.6413502109704634</v>
      </c>
      <c r="AD274" s="20">
        <v>3.22</v>
      </c>
      <c r="AE274" s="50"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54">
        <v>77.984617452080258</v>
      </c>
      <c r="R275" s="3">
        <v>0.3009822036370709</v>
      </c>
      <c r="S275" s="3">
        <v>-1715.5871288667806</v>
      </c>
      <c r="T275" s="26">
        <v>0.16222591071896567</v>
      </c>
      <c r="U275" s="26">
        <v>1533.9692159738916</v>
      </c>
      <c r="V275" s="3">
        <v>-1710.7995074644534</v>
      </c>
      <c r="W275" s="3">
        <v>-0.10055311303361225</v>
      </c>
      <c r="X275" s="41">
        <v>18</v>
      </c>
      <c r="Y275" s="41">
        <v>30</v>
      </c>
      <c r="Z275" s="3">
        <v>0.6</v>
      </c>
      <c r="AA275" s="41">
        <v>95.358649789029542</v>
      </c>
      <c r="AB275" s="41">
        <v>0</v>
      </c>
      <c r="AC275" s="41">
        <v>4.6413502109704634</v>
      </c>
      <c r="AD275" s="20">
        <v>3.22</v>
      </c>
      <c r="AE275" s="50"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54">
        <v>79.963887243403335</v>
      </c>
      <c r="R276" s="3">
        <v>0.44797832848399721</v>
      </c>
      <c r="S276" s="3">
        <v>-1961.5661931818181</v>
      </c>
      <c r="T276" s="26">
        <v>0.2091171649363828</v>
      </c>
      <c r="U276" s="26">
        <v>1722.5428877099112</v>
      </c>
      <c r="V276" s="3">
        <v>-2078.3354328403175</v>
      </c>
      <c r="W276" s="3">
        <v>-7.9929399899142717E-2</v>
      </c>
      <c r="X276" s="41">
        <v>18</v>
      </c>
      <c r="Y276" s="41">
        <v>30</v>
      </c>
      <c r="Z276" s="3">
        <v>0.6</v>
      </c>
      <c r="AA276" s="41">
        <v>95.358649789029542</v>
      </c>
      <c r="AB276" s="41">
        <v>0</v>
      </c>
      <c r="AC276" s="41">
        <v>4.6413502109704634</v>
      </c>
      <c r="AD276" s="20">
        <v>3.22</v>
      </c>
      <c r="AE276" s="50"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54">
        <v>78.079425419586613</v>
      </c>
      <c r="R277" s="3">
        <v>0.26419294990723563</v>
      </c>
      <c r="S277" s="3">
        <v>-1936.0909215955983</v>
      </c>
      <c r="T277" s="26">
        <v>0.16444683963353607</v>
      </c>
      <c r="U277" s="26">
        <v>1730.4993177949793</v>
      </c>
      <c r="V277" s="3">
        <v>-1949.907603774619</v>
      </c>
      <c r="W277" s="3">
        <v>-9.710562586142088E-2</v>
      </c>
      <c r="X277" s="41">
        <v>22</v>
      </c>
      <c r="Y277" s="41">
        <v>30</v>
      </c>
      <c r="Z277" s="3">
        <v>0.73333333333333328</v>
      </c>
      <c r="AA277" s="41">
        <v>94.552529182879368</v>
      </c>
      <c r="AB277" s="41">
        <v>0</v>
      </c>
      <c r="AC277" s="41">
        <v>5.4474708171206228</v>
      </c>
      <c r="AD277" s="20">
        <v>3.3</v>
      </c>
      <c r="AE277" s="50"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54">
        <v>79.108856759447363</v>
      </c>
      <c r="R278" s="3">
        <v>0.3543307086614173</v>
      </c>
      <c r="S278" s="3">
        <v>-1782.5884332925336</v>
      </c>
      <c r="T278" s="26">
        <v>0.1887157894736842</v>
      </c>
      <c r="U278" s="26">
        <v>1590.8856024240083</v>
      </c>
      <c r="V278" s="3">
        <v>-1863.9417654662495</v>
      </c>
      <c r="W278" s="3">
        <v>-8.2120296621807198E-2</v>
      </c>
      <c r="X278" s="41">
        <v>22</v>
      </c>
      <c r="Y278" s="41">
        <v>30</v>
      </c>
      <c r="Z278" s="3">
        <v>0.73333333333333328</v>
      </c>
      <c r="AA278" s="41">
        <v>94.552529182879368</v>
      </c>
      <c r="AB278" s="41">
        <v>0</v>
      </c>
      <c r="AC278" s="41">
        <v>5.4474708171206228</v>
      </c>
      <c r="AD278" s="20">
        <v>3.3</v>
      </c>
      <c r="AE278" s="50"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54">
        <v>78.953634799134377</v>
      </c>
      <c r="R279" s="3">
        <v>0.36817973406694177</v>
      </c>
      <c r="S279" s="3">
        <v>-1950.1055704037135</v>
      </c>
      <c r="T279" s="26">
        <v>0.18503725324525694</v>
      </c>
      <c r="U279" s="26">
        <v>1753.448475306747</v>
      </c>
      <c r="V279" s="3">
        <v>-2030.5970512011158</v>
      </c>
      <c r="W279" s="3">
        <v>-7.5717355580836809E-2</v>
      </c>
      <c r="X279" s="41">
        <v>22</v>
      </c>
      <c r="Y279" s="41">
        <v>30</v>
      </c>
      <c r="Z279" s="3">
        <v>0.73333333333333328</v>
      </c>
      <c r="AA279" s="41">
        <v>94.552529182879368</v>
      </c>
      <c r="AB279" s="41">
        <v>0</v>
      </c>
      <c r="AC279" s="41">
        <v>5.4474708171206228</v>
      </c>
      <c r="AD279" s="20">
        <v>3.3</v>
      </c>
      <c r="AE279" s="50"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54">
        <v>78.470161862023119</v>
      </c>
      <c r="R280" s="3">
        <v>0.28991169805423145</v>
      </c>
      <c r="S280" s="3">
        <v>-1621.6867003867897</v>
      </c>
      <c r="T280" s="26">
        <v>0.17362140238670931</v>
      </c>
      <c r="U280" s="26">
        <v>1709.8949935270555</v>
      </c>
      <c r="V280" s="3">
        <v>-1958.9168261895813</v>
      </c>
      <c r="W280" s="3">
        <v>-4.1672249765509851E-2</v>
      </c>
      <c r="X280" s="41">
        <v>27</v>
      </c>
      <c r="Y280" s="41">
        <v>30</v>
      </c>
      <c r="Z280" s="3">
        <v>0.9</v>
      </c>
      <c r="AA280" s="41">
        <v>92.20779220779221</v>
      </c>
      <c r="AB280" s="41">
        <v>0</v>
      </c>
      <c r="AC280" s="41">
        <v>7.7922077922077921</v>
      </c>
      <c r="AD280" s="20">
        <v>2.5099999999999998</v>
      </c>
      <c r="AE280" s="50">
        <v>0.17019139430144403</v>
      </c>
    </row>
  </sheetData>
  <phoneticPr fontId="18" type="noConversion"/>
  <conditionalFormatting sqref="O7:O22 O1">
    <cfRule type="cellIs" dxfId="121" priority="30" operator="greaterThan">
      <formula>0.3</formula>
    </cfRule>
  </conditionalFormatting>
  <conditionalFormatting sqref="P7:P22 P1">
    <cfRule type="cellIs" dxfId="120" priority="29" operator="lessThan">
      <formula>0.1</formula>
    </cfRule>
  </conditionalFormatting>
  <conditionalFormatting sqref="O1">
    <cfRule type="cellIs" dxfId="119" priority="27" operator="greaterThan">
      <formula>0.3</formula>
    </cfRule>
    <cfRule type="cellIs" dxfId="118" priority="28" operator="greaterThan">
      <formula>0.3</formula>
    </cfRule>
  </conditionalFormatting>
  <conditionalFormatting sqref="O1:O22">
    <cfRule type="cellIs" dxfId="117" priority="26" operator="greaterThan">
      <formula>0.3</formula>
    </cfRule>
  </conditionalFormatting>
  <conditionalFormatting sqref="P1:P22">
    <cfRule type="cellIs" dxfId="116" priority="25" operator="lessThan">
      <formula>0.1</formula>
    </cfRule>
  </conditionalFormatting>
  <conditionalFormatting sqref="O2:O6">
    <cfRule type="cellIs" dxfId="115" priority="24" operator="greaterThan">
      <formula>0.3</formula>
    </cfRule>
  </conditionalFormatting>
  <conditionalFormatting sqref="P2:P6">
    <cfRule type="cellIs" dxfId="114" priority="23" operator="lessThan">
      <formula>0.1</formula>
    </cfRule>
  </conditionalFormatting>
  <conditionalFormatting sqref="O23:O96">
    <cfRule type="cellIs" dxfId="113" priority="20" operator="greaterThan">
      <formula>0.3</formula>
    </cfRule>
    <cfRule type="cellIs" dxfId="112" priority="22" operator="greaterThan">
      <formula>0.3</formula>
    </cfRule>
  </conditionalFormatting>
  <conditionalFormatting sqref="P23:P96">
    <cfRule type="cellIs" dxfId="111" priority="19" operator="lessThan">
      <formula>0.1</formula>
    </cfRule>
    <cfRule type="cellIs" dxfId="110" priority="21" operator="lessThan">
      <formula>0.1</formula>
    </cfRule>
  </conditionalFormatting>
  <conditionalFormatting sqref="O97:O165">
    <cfRule type="cellIs" dxfId="109" priority="16" operator="greaterThan">
      <formula>0.3</formula>
    </cfRule>
    <cfRule type="cellIs" dxfId="108" priority="18" operator="greaterThan">
      <formula>0.3</formula>
    </cfRule>
  </conditionalFormatting>
  <conditionalFormatting sqref="P97:P165">
    <cfRule type="cellIs" dxfId="107" priority="15" operator="lessThan">
      <formula>0.1</formula>
    </cfRule>
    <cfRule type="cellIs" dxfId="106" priority="17" operator="lessThan">
      <formula>0.1</formula>
    </cfRule>
  </conditionalFormatting>
  <conditionalFormatting sqref="O166:O193">
    <cfRule type="cellIs" dxfId="105" priority="12" operator="greaterThan">
      <formula>0.3</formula>
    </cfRule>
    <cfRule type="cellIs" dxfId="104" priority="14" operator="greaterThan">
      <formula>0.3</formula>
    </cfRule>
  </conditionalFormatting>
  <conditionalFormatting sqref="P166:P193">
    <cfRule type="cellIs" dxfId="103" priority="11" operator="lessThan">
      <formula>0.1</formula>
    </cfRule>
    <cfRule type="cellIs" dxfId="102" priority="13" operator="lessThan">
      <formula>0.1</formula>
    </cfRule>
  </conditionalFormatting>
  <conditionalFormatting sqref="O194:O263">
    <cfRule type="cellIs" dxfId="101" priority="8" operator="greaterThan">
      <formula>0.3</formula>
    </cfRule>
    <cfRule type="cellIs" dxfId="100" priority="10" operator="greaterThan">
      <formula>0.3</formula>
    </cfRule>
  </conditionalFormatting>
  <conditionalFormatting sqref="P194:P263">
    <cfRule type="cellIs" dxfId="99" priority="7" operator="lessThan">
      <formula>0.1</formula>
    </cfRule>
    <cfRule type="cellIs" dxfId="98" priority="9" operator="lessThan">
      <formula>0.1</formula>
    </cfRule>
  </conditionalFormatting>
  <conditionalFormatting sqref="O264:O268">
    <cfRule type="cellIs" dxfId="97" priority="6" operator="greaterThan">
      <formula>0.3</formula>
    </cfRule>
  </conditionalFormatting>
  <conditionalFormatting sqref="P264:P268">
    <cfRule type="cellIs" dxfId="96" priority="5" operator="lessThan">
      <formula>0.1</formula>
    </cfRule>
  </conditionalFormatting>
  <conditionalFormatting sqref="O264:O280">
    <cfRule type="cellIs" dxfId="95" priority="4" operator="greaterThan">
      <formula>0.3</formula>
    </cfRule>
  </conditionalFormatting>
  <conditionalFormatting sqref="P264:P280">
    <cfRule type="cellIs" dxfId="94" priority="3" operator="lessThan">
      <formula>0.1</formula>
    </cfRule>
  </conditionalFormatting>
  <conditionalFormatting sqref="O269:O280">
    <cfRule type="cellIs" dxfId="93" priority="2" operator="greaterThan">
      <formula>0.3</formula>
    </cfRule>
  </conditionalFormatting>
  <conditionalFormatting sqref="P269:P280">
    <cfRule type="cellIs" dxfId="92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bestFit="1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281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4">
        <v>1929</v>
      </c>
      <c r="G2" s="4">
        <v>2325</v>
      </c>
      <c r="H2" s="4">
        <v>2793</v>
      </c>
      <c r="I2" s="4">
        <v>3124</v>
      </c>
      <c r="J2" s="4">
        <v>3434</v>
      </c>
      <c r="K2" s="4">
        <v>3429</v>
      </c>
      <c r="L2" s="4">
        <v>3635</v>
      </c>
      <c r="M2" s="4">
        <v>4849</v>
      </c>
      <c r="N2" s="4">
        <v>3928</v>
      </c>
      <c r="O2" s="5">
        <f t="shared" ref="O2:O10" si="0">(L2-H2)/(L2+H2)</f>
        <v>0.13098942128189173</v>
      </c>
      <c r="P2" s="5">
        <f t="shared" ref="P2:P10" si="1">((M2+H2)-(L2+F2))/((M2+H2)+(L2+F2))</f>
        <v>0.15735271846130547</v>
      </c>
      <c r="Q2" s="54">
        <f>100*SQRT(O2+0.5)</f>
        <v>79.434842561806079</v>
      </c>
      <c r="R2" s="3">
        <f>2.5*((L2 - H2) / (L2 + 6*H2 -7.5*F2 +1))</f>
        <v>0.35518434151691558</v>
      </c>
      <c r="S2" s="3">
        <f>(2*(M2-H2)/(M2+H2+1))-(N2/2)</f>
        <v>-1963.4619913646475</v>
      </c>
      <c r="T2" s="26">
        <f>(L2 - H2)*1.5 / (L2 + H2 + 0.5)</f>
        <v>0.19646884965388503</v>
      </c>
      <c r="U2" s="26">
        <f>(SQRT((H2*H2)+(G2*G2)+(L2*L2)))/3</f>
        <v>1713.3365434470577</v>
      </c>
      <c r="V2" s="3">
        <f t="shared" ref="V2:V65" si="2">(L2*(1-H2)*(L2-H2))^(1/3)</f>
        <v>-2044.4538279955088</v>
      </c>
      <c r="W2" s="3">
        <f t="shared" ref="W2:W65" si="3">(L2-M2)/(L2+M2)</f>
        <v>-0.14309288071664308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4">
        <v>2298</v>
      </c>
      <c r="G3" s="4">
        <v>2778</v>
      </c>
      <c r="H3" s="4">
        <v>3347</v>
      </c>
      <c r="I3" s="4">
        <v>3668</v>
      </c>
      <c r="J3" s="4">
        <v>3849</v>
      </c>
      <c r="K3" s="4">
        <v>3983</v>
      </c>
      <c r="L3" s="4">
        <v>4165</v>
      </c>
      <c r="M3" s="4">
        <v>5314</v>
      </c>
      <c r="N3" s="4">
        <v>4385</v>
      </c>
      <c r="O3" s="5">
        <f t="shared" si="0"/>
        <v>0.10889243876464323</v>
      </c>
      <c r="P3" s="5">
        <f t="shared" si="1"/>
        <v>0.1453319227717535</v>
      </c>
      <c r="Q3" s="54">
        <f t="shared" ref="Q3:Q65" si="4">100*SQRT(O3+0.5)</f>
        <v>78.031560202564393</v>
      </c>
      <c r="R3" s="3">
        <f t="shared" ref="R3:R65" si="5">2.5*((L3 - H3) / (L3 + 6*H3 -7.5*F3 +1))</f>
        <v>0.29160131184942251</v>
      </c>
      <c r="S3" s="3">
        <f t="shared" ref="S3:S65" si="6">(2*(M3-H3)/(M3+H3+1))-(N3/2)</f>
        <v>-2192.0458323712769</v>
      </c>
      <c r="T3" s="26">
        <f t="shared" ref="T3:T65" si="7">(L3 - H3)*1.5 / (L3 + H3 + 0.5)</f>
        <v>0.16332778702163062</v>
      </c>
      <c r="U3" s="26">
        <f t="shared" ref="U3:U65" si="8">(SQRT((H3*H3)+(G3*G3)+(L3*L3)))/3</f>
        <v>2007.4006963124118</v>
      </c>
      <c r="V3" s="3">
        <f t="shared" si="2"/>
        <v>-2250.5987950311605</v>
      </c>
      <c r="W3" s="3">
        <f t="shared" si="3"/>
        <v>-0.12121531807152654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4">
        <v>2219</v>
      </c>
      <c r="G4" s="4">
        <v>2787</v>
      </c>
      <c r="H4" s="4">
        <v>3469</v>
      </c>
      <c r="I4" s="4">
        <v>3898</v>
      </c>
      <c r="J4" s="4">
        <v>4111</v>
      </c>
      <c r="K4" s="4">
        <v>4265</v>
      </c>
      <c r="L4" s="4">
        <v>4303</v>
      </c>
      <c r="M4" s="4">
        <v>5617</v>
      </c>
      <c r="N4" s="4">
        <v>4448</v>
      </c>
      <c r="O4" s="5">
        <f t="shared" si="0"/>
        <v>0.10730828615542974</v>
      </c>
      <c r="P4" s="5">
        <f t="shared" si="1"/>
        <v>0.16427473090722705</v>
      </c>
      <c r="Q4" s="54">
        <f t="shared" si="4"/>
        <v>77.929986921301975</v>
      </c>
      <c r="R4" s="3">
        <f t="shared" si="5"/>
        <v>0.24600318565276386</v>
      </c>
      <c r="S4" s="3">
        <f t="shared" si="6"/>
        <v>-2223.5272367117859</v>
      </c>
      <c r="T4" s="26">
        <f t="shared" si="7"/>
        <v>0.16095207462206498</v>
      </c>
      <c r="U4" s="26">
        <f t="shared" si="8"/>
        <v>2063.3613083725518</v>
      </c>
      <c r="V4" s="3">
        <f t="shared" si="2"/>
        <v>-2317.4239723979131</v>
      </c>
      <c r="W4" s="3">
        <f t="shared" si="3"/>
        <v>-0.13245967741935483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4">
        <v>2171</v>
      </c>
      <c r="G5" s="4">
        <v>2654</v>
      </c>
      <c r="H5" s="4">
        <v>3191</v>
      </c>
      <c r="I5" s="4">
        <v>3550</v>
      </c>
      <c r="J5" s="4">
        <v>3702</v>
      </c>
      <c r="K5" s="4">
        <v>3827</v>
      </c>
      <c r="L5" s="4">
        <v>3951</v>
      </c>
      <c r="M5" s="4">
        <v>5078</v>
      </c>
      <c r="N5" s="4">
        <v>4200</v>
      </c>
      <c r="O5" s="5">
        <f t="shared" si="0"/>
        <v>0.10641276953234388</v>
      </c>
      <c r="P5" s="5">
        <f t="shared" si="1"/>
        <v>0.14919046626363699</v>
      </c>
      <c r="Q5" s="54">
        <f t="shared" si="4"/>
        <v>77.872509239932924</v>
      </c>
      <c r="R5" s="3">
        <f t="shared" si="5"/>
        <v>0.27877631868534958</v>
      </c>
      <c r="S5" s="3">
        <f t="shared" si="6"/>
        <v>-2099.5436517533253</v>
      </c>
      <c r="T5" s="26">
        <f t="shared" si="7"/>
        <v>0.15960798039901994</v>
      </c>
      <c r="U5" s="26">
        <f t="shared" si="8"/>
        <v>1910.1075595078119</v>
      </c>
      <c r="V5" s="3">
        <f t="shared" si="2"/>
        <v>-2123.751840946748</v>
      </c>
      <c r="W5" s="3">
        <f t="shared" si="3"/>
        <v>-0.12482002436593199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4">
        <v>1790</v>
      </c>
      <c r="G6" s="4">
        <v>2012</v>
      </c>
      <c r="H6" s="4">
        <v>2292</v>
      </c>
      <c r="I6" s="4">
        <v>2565</v>
      </c>
      <c r="J6" s="4">
        <v>2807</v>
      </c>
      <c r="K6" s="4">
        <v>3083</v>
      </c>
      <c r="L6" s="4">
        <v>3344</v>
      </c>
      <c r="M6" s="4">
        <v>4109</v>
      </c>
      <c r="N6" s="4">
        <v>3290</v>
      </c>
      <c r="O6" s="5">
        <f t="shared" si="0"/>
        <v>0.18665720369056069</v>
      </c>
      <c r="P6" s="5">
        <f t="shared" si="1"/>
        <v>0.10983961855223234</v>
      </c>
      <c r="Q6" s="54">
        <f t="shared" si="4"/>
        <v>82.864781643986774</v>
      </c>
      <c r="R6" s="3">
        <f t="shared" si="5"/>
        <v>0.71623093681917216</v>
      </c>
      <c r="S6" s="3">
        <f t="shared" si="6"/>
        <v>-1644.4323648859731</v>
      </c>
      <c r="T6" s="26">
        <f t="shared" si="7"/>
        <v>0.27996096868624148</v>
      </c>
      <c r="U6" s="26">
        <f t="shared" si="8"/>
        <v>1508.6323460523956</v>
      </c>
      <c r="V6" s="3">
        <f t="shared" si="2"/>
        <v>-2004.944549640496</v>
      </c>
      <c r="W6" s="3">
        <f t="shared" si="3"/>
        <v>-0.10264323091372601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4">
        <v>2533</v>
      </c>
      <c r="G7" s="4">
        <v>3107</v>
      </c>
      <c r="H7" s="4">
        <v>3838</v>
      </c>
      <c r="I7" s="4">
        <v>4507</v>
      </c>
      <c r="J7" s="4">
        <v>4335</v>
      </c>
      <c r="K7" s="4">
        <v>4410</v>
      </c>
      <c r="L7" s="4">
        <v>4543</v>
      </c>
      <c r="M7" s="4">
        <v>6085</v>
      </c>
      <c r="N7" s="4">
        <v>4712</v>
      </c>
      <c r="O7" s="5">
        <f t="shared" si="0"/>
        <v>8.4118840233862305E-2</v>
      </c>
      <c r="P7" s="5">
        <f t="shared" si="1"/>
        <v>0.16748044002588389</v>
      </c>
      <c r="Q7" s="54">
        <f t="shared" si="4"/>
        <v>76.427667780317762</v>
      </c>
      <c r="R7" s="3">
        <f t="shared" si="5"/>
        <v>0.2055513441016969</v>
      </c>
      <c r="S7" s="3">
        <f t="shared" si="6"/>
        <v>-2355.5471584038696</v>
      </c>
      <c r="T7" s="26">
        <f t="shared" si="7"/>
        <v>0.12617073316232177</v>
      </c>
      <c r="U7" s="26">
        <f t="shared" si="8"/>
        <v>2236.6279678718734</v>
      </c>
      <c r="V7" s="3">
        <f t="shared" si="2"/>
        <v>-2307.6744995074482</v>
      </c>
      <c r="W7" s="3">
        <f t="shared" si="3"/>
        <v>-0.14508844561535567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4">
        <v>1661</v>
      </c>
      <c r="G8" s="4">
        <v>1655</v>
      </c>
      <c r="H8" s="4">
        <v>1643</v>
      </c>
      <c r="I8" s="4">
        <v>1642</v>
      </c>
      <c r="J8" s="4">
        <v>1690</v>
      </c>
      <c r="K8" s="4">
        <v>1721</v>
      </c>
      <c r="L8" s="4">
        <v>1835</v>
      </c>
      <c r="M8" s="4">
        <v>2147</v>
      </c>
      <c r="N8" s="4">
        <v>2011</v>
      </c>
      <c r="O8" s="5">
        <f t="shared" si="0"/>
        <v>5.5204140310523286E-2</v>
      </c>
      <c r="P8" s="5">
        <f t="shared" si="1"/>
        <v>4.0351358770244303E-2</v>
      </c>
      <c r="Q8" s="54">
        <f t="shared" si="4"/>
        <v>74.512021869663641</v>
      </c>
      <c r="R8" s="3">
        <f t="shared" si="5"/>
        <v>-0.62868369351669939</v>
      </c>
      <c r="S8" s="3">
        <f t="shared" si="6"/>
        <v>-1005.2341070957531</v>
      </c>
      <c r="T8" s="26">
        <f t="shared" si="7"/>
        <v>8.2794307891332478E-2</v>
      </c>
      <c r="U8" s="26">
        <f t="shared" si="8"/>
        <v>989.14660187456548</v>
      </c>
      <c r="V8" s="3">
        <f t="shared" si="2"/>
        <v>-833.24007631970017</v>
      </c>
      <c r="W8" s="3">
        <f t="shared" si="3"/>
        <v>-7.8352586639879457E-2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4">
        <v>1669</v>
      </c>
      <c r="G9" s="4">
        <v>1689</v>
      </c>
      <c r="H9" s="4">
        <v>1670</v>
      </c>
      <c r="I9" s="4">
        <v>1666</v>
      </c>
      <c r="J9" s="4">
        <v>1749</v>
      </c>
      <c r="K9" s="4">
        <v>1765</v>
      </c>
      <c r="L9" s="4">
        <v>1838</v>
      </c>
      <c r="M9" s="4">
        <v>2186</v>
      </c>
      <c r="N9" s="4">
        <v>2124</v>
      </c>
      <c r="O9" s="5">
        <f t="shared" si="0"/>
        <v>4.789053591790194E-2</v>
      </c>
      <c r="P9" s="5">
        <f t="shared" si="1"/>
        <v>4.7399157951921768E-2</v>
      </c>
      <c r="Q9" s="54">
        <f t="shared" si="4"/>
        <v>74.019628202112841</v>
      </c>
      <c r="R9" s="3">
        <f t="shared" si="5"/>
        <v>-0.63781321184510253</v>
      </c>
      <c r="S9" s="3">
        <f t="shared" si="6"/>
        <v>-1061.7324345346124</v>
      </c>
      <c r="T9" s="26">
        <f t="shared" si="7"/>
        <v>7.1825566481402314E-2</v>
      </c>
      <c r="U9" s="26">
        <f t="shared" si="8"/>
        <v>1001.1030028035188</v>
      </c>
      <c r="V9" s="3">
        <f t="shared" si="2"/>
        <v>-801.74644298012458</v>
      </c>
      <c r="W9" s="3">
        <f t="shared" si="3"/>
        <v>-8.6481113320079517E-2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 customFormat="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v>8.8728279255728126E-2</v>
      </c>
      <c r="P10" s="23">
        <v>0.14576325484542688</v>
      </c>
      <c r="Q10" s="54">
        <v>76.728630852878382</v>
      </c>
      <c r="R10" s="3">
        <v>0.18325605030807346</v>
      </c>
      <c r="S10" s="3">
        <v>-1618.6569751188147</v>
      </c>
      <c r="T10" s="26">
        <v>0.13308218651495349</v>
      </c>
      <c r="U10" s="26">
        <v>1723.3866207106414</v>
      </c>
      <c r="V10" s="3">
        <v>-1822.1664375865446</v>
      </c>
      <c r="W10" s="3">
        <v>-8.4087968952134537E-2</v>
      </c>
      <c r="X10" s="25">
        <v>23</v>
      </c>
      <c r="Y10" s="3">
        <v>37</v>
      </c>
      <c r="Z10" s="3">
        <v>0.6216216216216216</v>
      </c>
      <c r="AA10" s="41">
        <v>29.126213592233015</v>
      </c>
      <c r="AB10" s="41">
        <v>70.873786407766985</v>
      </c>
      <c r="AC10" s="41">
        <v>0</v>
      </c>
      <c r="AD10" s="19" t="s">
        <v>13</v>
      </c>
      <c r="AE10" s="50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4">
        <v>2390</v>
      </c>
      <c r="G11" s="4">
        <v>2941</v>
      </c>
      <c r="H11" s="4">
        <v>3580</v>
      </c>
      <c r="I11" s="4">
        <v>4010</v>
      </c>
      <c r="J11" s="4">
        <v>4284</v>
      </c>
      <c r="K11" s="4">
        <v>4454</v>
      </c>
      <c r="L11" s="4">
        <v>4566</v>
      </c>
      <c r="M11" s="4">
        <v>5809</v>
      </c>
      <c r="N11" s="4">
        <v>4737</v>
      </c>
      <c r="O11" s="5">
        <f t="shared" ref="O11:O74" si="9">(L11-H11)/(L11+H11)</f>
        <v>0.12104100171863491</v>
      </c>
      <c r="P11" s="5">
        <f t="shared" ref="P11:P74" si="10">((M11+H11)-(L11+F11))/((M11+H11)+(L11+F11))</f>
        <v>0.14885286020189661</v>
      </c>
      <c r="Q11" s="54">
        <f t="shared" si="4"/>
        <v>78.806154691028723</v>
      </c>
      <c r="R11" s="3">
        <f t="shared" si="5"/>
        <v>0.30349667569564148</v>
      </c>
      <c r="S11" s="3">
        <f t="shared" si="6"/>
        <v>-2368.0252396166134</v>
      </c>
      <c r="T11" s="26">
        <f t="shared" si="7"/>
        <v>0.18155035904989872</v>
      </c>
      <c r="U11" s="26">
        <f t="shared" si="8"/>
        <v>2168.3131436415933</v>
      </c>
      <c r="V11" s="3">
        <f t="shared" si="2"/>
        <v>-2525.756660019937</v>
      </c>
      <c r="W11" s="3">
        <f t="shared" si="3"/>
        <v>-0.11980722891566264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4">
        <v>2376</v>
      </c>
      <c r="G12" s="4">
        <v>2903</v>
      </c>
      <c r="H12" s="4">
        <v>3516</v>
      </c>
      <c r="I12" s="4">
        <v>3873</v>
      </c>
      <c r="J12" s="4">
        <v>4066</v>
      </c>
      <c r="K12" s="4">
        <v>4180</v>
      </c>
      <c r="L12" s="4">
        <v>4296</v>
      </c>
      <c r="M12" s="4">
        <v>5518</v>
      </c>
      <c r="N12" s="4">
        <v>4478</v>
      </c>
      <c r="O12" s="5">
        <f t="shared" si="9"/>
        <v>9.9846390168970817E-2</v>
      </c>
      <c r="P12" s="5">
        <f t="shared" si="10"/>
        <v>0.15038838660384565</v>
      </c>
      <c r="Q12" s="54">
        <f t="shared" si="4"/>
        <v>77.449750817479767</v>
      </c>
      <c r="R12" s="3">
        <f t="shared" si="5"/>
        <v>0.25749372771688894</v>
      </c>
      <c r="S12" s="3">
        <f t="shared" si="6"/>
        <v>-2238.5568345323741</v>
      </c>
      <c r="T12" s="26">
        <f t="shared" si="7"/>
        <v>0.14976</v>
      </c>
      <c r="U12" s="26">
        <f t="shared" si="8"/>
        <v>2088.2018048497557</v>
      </c>
      <c r="V12" s="3">
        <f t="shared" si="2"/>
        <v>-2275.2444739892576</v>
      </c>
      <c r="W12" s="3">
        <f t="shared" si="3"/>
        <v>-0.12451599755451397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4">
        <v>2431</v>
      </c>
      <c r="G13" s="4">
        <v>3041</v>
      </c>
      <c r="H13" s="4">
        <v>3720</v>
      </c>
      <c r="I13" s="4">
        <v>4092</v>
      </c>
      <c r="J13" s="4">
        <v>4201</v>
      </c>
      <c r="K13" s="4">
        <v>4386</v>
      </c>
      <c r="L13" s="4">
        <v>4417</v>
      </c>
      <c r="M13" s="4">
        <v>5690</v>
      </c>
      <c r="N13" s="4">
        <v>4583</v>
      </c>
      <c r="O13" s="5">
        <f t="shared" si="9"/>
        <v>8.5658104952685263E-2</v>
      </c>
      <c r="P13" s="5">
        <f t="shared" si="10"/>
        <v>0.15758395866650265</v>
      </c>
      <c r="Q13" s="54">
        <f t="shared" si="4"/>
        <v>76.528302277829553</v>
      </c>
      <c r="R13" s="3">
        <f t="shared" si="5"/>
        <v>0.20486743871612484</v>
      </c>
      <c r="S13" s="3">
        <f t="shared" si="6"/>
        <v>-2291.0813409839548</v>
      </c>
      <c r="T13" s="26">
        <f t="shared" si="7"/>
        <v>0.12847926267281107</v>
      </c>
      <c r="U13" s="26">
        <f t="shared" si="8"/>
        <v>2175.5196058770775</v>
      </c>
      <c r="V13" s="3">
        <f t="shared" si="2"/>
        <v>-2253.8695967111917</v>
      </c>
      <c r="W13" s="3">
        <f t="shared" si="3"/>
        <v>-0.12595231028000395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4">
        <v>2737</v>
      </c>
      <c r="G14" s="4">
        <v>3454</v>
      </c>
      <c r="H14" s="4">
        <v>4236</v>
      </c>
      <c r="I14" s="4">
        <v>4619</v>
      </c>
      <c r="J14" s="4">
        <v>4733</v>
      </c>
      <c r="K14" s="4">
        <v>4877</v>
      </c>
      <c r="L14" s="4">
        <v>4872</v>
      </c>
      <c r="M14" s="4">
        <v>6484</v>
      </c>
      <c r="N14" s="4">
        <v>4811</v>
      </c>
      <c r="O14" s="5">
        <f t="shared" si="9"/>
        <v>6.9828722002635041E-2</v>
      </c>
      <c r="P14" s="5">
        <f t="shared" si="10"/>
        <v>0.16973102733373344</v>
      </c>
      <c r="Q14" s="54">
        <f t="shared" si="4"/>
        <v>75.487000337981044</v>
      </c>
      <c r="R14" s="3">
        <f t="shared" si="5"/>
        <v>0.16288480254059318</v>
      </c>
      <c r="S14" s="3">
        <f t="shared" si="6"/>
        <v>-2405.080636134689</v>
      </c>
      <c r="T14" s="26">
        <f t="shared" si="7"/>
        <v>0.10473733326014163</v>
      </c>
      <c r="U14" s="26">
        <f t="shared" si="8"/>
        <v>2440.6327959044647</v>
      </c>
      <c r="V14" s="3">
        <f t="shared" si="2"/>
        <v>-2358.699436621836</v>
      </c>
      <c r="W14" s="3">
        <f t="shared" si="3"/>
        <v>-0.14195139133497711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 customFormat="1">
      <c r="A15" s="30">
        <v>15</v>
      </c>
      <c r="B15" s="30">
        <v>127.53705853143801</v>
      </c>
      <c r="C15" s="30">
        <v>37.118106182777403</v>
      </c>
      <c r="D15" s="7">
        <v>44800</v>
      </c>
      <c r="E15" s="7">
        <v>44713</v>
      </c>
      <c r="F15" s="13">
        <v>2502</v>
      </c>
      <c r="G15" s="13">
        <v>2993</v>
      </c>
      <c r="H15" s="13">
        <v>3540</v>
      </c>
      <c r="I15" s="13">
        <v>3895</v>
      </c>
      <c r="J15" s="13">
        <v>4206</v>
      </c>
      <c r="K15" s="13">
        <v>4352</v>
      </c>
      <c r="L15" s="13">
        <v>4397</v>
      </c>
      <c r="M15" s="13">
        <v>4942</v>
      </c>
      <c r="N15" s="13">
        <v>3871</v>
      </c>
      <c r="O15" s="5">
        <v>0.10797530553105708</v>
      </c>
      <c r="P15" s="23">
        <v>0.10291918600871204</v>
      </c>
      <c r="Q15" s="54">
        <v>77.972771242983086</v>
      </c>
      <c r="R15" s="3">
        <v>0.31172704786847083</v>
      </c>
      <c r="S15" s="3">
        <v>-1935.1694565601792</v>
      </c>
      <c r="T15" s="26">
        <v>0.16195275590551181</v>
      </c>
      <c r="U15" s="26">
        <v>2129.7693667520798</v>
      </c>
      <c r="V15" s="3">
        <v>-2371.4061949365741</v>
      </c>
      <c r="W15" s="3">
        <v>-5.8357425848591923E-2</v>
      </c>
      <c r="X15" s="25">
        <v>22</v>
      </c>
      <c r="Y15" s="3">
        <v>44</v>
      </c>
      <c r="Z15" s="3">
        <v>0.5</v>
      </c>
      <c r="AA15" s="41">
        <v>17.11340206185567</v>
      </c>
      <c r="AB15" s="41">
        <v>82.88659793814432</v>
      </c>
      <c r="AC15" s="41">
        <v>0</v>
      </c>
      <c r="AD15" s="19" t="s">
        <v>18</v>
      </c>
      <c r="AE15" s="50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4">
        <v>1725</v>
      </c>
      <c r="G16" s="4">
        <v>2203</v>
      </c>
      <c r="H16" s="4">
        <v>1935</v>
      </c>
      <c r="I16" s="4">
        <v>2822</v>
      </c>
      <c r="J16" s="4">
        <v>5442</v>
      </c>
      <c r="K16" s="4">
        <v>6017</v>
      </c>
      <c r="L16" s="4">
        <v>6074</v>
      </c>
      <c r="M16" s="4">
        <v>3305</v>
      </c>
      <c r="N16" s="4">
        <v>2283</v>
      </c>
      <c r="O16" s="5">
        <f t="shared" si="9"/>
        <v>0.51679360719190914</v>
      </c>
      <c r="P16" s="5">
        <f t="shared" si="10"/>
        <v>-0.1962573817010507</v>
      </c>
      <c r="Q16" s="54">
        <f t="shared" si="4"/>
        <v>100.83618433835689</v>
      </c>
      <c r="R16" s="3">
        <f t="shared" si="5"/>
        <v>2.1795681937862033</v>
      </c>
      <c r="S16" s="3">
        <f t="shared" si="6"/>
        <v>-1140.9771990078229</v>
      </c>
      <c r="T16" s="26">
        <f t="shared" si="7"/>
        <v>0.77514201885261247</v>
      </c>
      <c r="U16" s="26">
        <f t="shared" si="8"/>
        <v>2248.2316507770179</v>
      </c>
      <c r="V16" s="3">
        <f t="shared" si="2"/>
        <v>-3649.8545791565857</v>
      </c>
      <c r="W16" s="3">
        <f t="shared" si="3"/>
        <v>0.29523403347904892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4">
        <v>4432</v>
      </c>
      <c r="G17" s="4">
        <v>4769</v>
      </c>
      <c r="H17" s="4">
        <v>5092</v>
      </c>
      <c r="I17" s="4">
        <v>5425</v>
      </c>
      <c r="J17" s="4">
        <v>5382</v>
      </c>
      <c r="K17" s="4">
        <v>5442</v>
      </c>
      <c r="L17" s="4">
        <v>5450</v>
      </c>
      <c r="M17" s="4">
        <v>7181</v>
      </c>
      <c r="N17" s="4">
        <v>6628</v>
      </c>
      <c r="O17" s="5">
        <f t="shared" si="9"/>
        <v>3.3959400493265034E-2</v>
      </c>
      <c r="P17" s="5">
        <f t="shared" si="10"/>
        <v>0.10792146242383209</v>
      </c>
      <c r="Q17" s="54">
        <f t="shared" si="4"/>
        <v>73.072525650429327</v>
      </c>
      <c r="R17" s="3">
        <f t="shared" si="5"/>
        <v>0.323923271806008</v>
      </c>
      <c r="S17" s="3">
        <f t="shared" si="6"/>
        <v>-3313.659605670523</v>
      </c>
      <c r="T17" s="26">
        <f t="shared" si="7"/>
        <v>5.0936684847047664E-2</v>
      </c>
      <c r="U17" s="26">
        <f t="shared" si="8"/>
        <v>2950.9758273041366</v>
      </c>
      <c r="V17" s="3">
        <f t="shared" si="2"/>
        <v>-2149.6159472654913</v>
      </c>
      <c r="W17" s="3">
        <f t="shared" si="3"/>
        <v>-0.13704378117330376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4">
        <v>2717</v>
      </c>
      <c r="G18" s="4">
        <v>3340</v>
      </c>
      <c r="H18" s="4">
        <v>4063</v>
      </c>
      <c r="I18" s="4">
        <v>4362</v>
      </c>
      <c r="J18" s="4">
        <v>4409</v>
      </c>
      <c r="K18" s="4">
        <v>4640</v>
      </c>
      <c r="L18" s="4">
        <v>4724</v>
      </c>
      <c r="M18" s="4">
        <v>6612</v>
      </c>
      <c r="N18" s="4">
        <v>5032</v>
      </c>
      <c r="O18" s="5">
        <f t="shared" si="9"/>
        <v>7.5224763855695917E-2</v>
      </c>
      <c r="P18" s="5">
        <f t="shared" si="10"/>
        <v>0.178516228748068</v>
      </c>
      <c r="Q18" s="54">
        <f t="shared" si="4"/>
        <v>75.843573482246725</v>
      </c>
      <c r="R18" s="3">
        <f t="shared" si="5"/>
        <v>0.18938742765457567</v>
      </c>
      <c r="S18" s="3">
        <f t="shared" si="6"/>
        <v>-2515.5224803297115</v>
      </c>
      <c r="T18" s="26">
        <f t="shared" si="7"/>
        <v>0.11283072546230441</v>
      </c>
      <c r="U18" s="26">
        <f t="shared" si="8"/>
        <v>2356.5451406667348</v>
      </c>
      <c r="V18" s="3">
        <f t="shared" si="2"/>
        <v>-2332.1174711607582</v>
      </c>
      <c r="W18" s="3">
        <f t="shared" si="3"/>
        <v>-0.16654904728299225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4">
        <v>2749</v>
      </c>
      <c r="G19" s="4">
        <v>3403</v>
      </c>
      <c r="H19" s="4">
        <v>4147</v>
      </c>
      <c r="I19" s="4">
        <v>4518</v>
      </c>
      <c r="J19" s="4">
        <v>4576</v>
      </c>
      <c r="K19" s="4">
        <v>4741</v>
      </c>
      <c r="L19" s="4">
        <v>4961</v>
      </c>
      <c r="M19" s="4">
        <v>6689</v>
      </c>
      <c r="N19" s="4">
        <v>5080</v>
      </c>
      <c r="O19" s="5">
        <f t="shared" si="9"/>
        <v>8.9371980676328497E-2</v>
      </c>
      <c r="P19" s="5">
        <f t="shared" si="10"/>
        <v>0.16855386606276285</v>
      </c>
      <c r="Q19" s="54">
        <f t="shared" si="4"/>
        <v>76.770566018255224</v>
      </c>
      <c r="R19" s="3">
        <f t="shared" si="5"/>
        <v>0.22056034249173576</v>
      </c>
      <c r="S19" s="3">
        <f t="shared" si="6"/>
        <v>-2539.5308664759618</v>
      </c>
      <c r="T19" s="26">
        <f t="shared" si="7"/>
        <v>0.13405061206565297</v>
      </c>
      <c r="U19" s="26">
        <f t="shared" si="8"/>
        <v>2435.604853008796</v>
      </c>
      <c r="V19" s="3">
        <f t="shared" si="2"/>
        <v>-2558.2381821050549</v>
      </c>
      <c r="W19" s="3">
        <f t="shared" si="3"/>
        <v>-0.14832618025751074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4">
        <v>1792</v>
      </c>
      <c r="G20" s="4">
        <v>2274</v>
      </c>
      <c r="H20" s="4">
        <v>1988</v>
      </c>
      <c r="I20" s="4">
        <v>2918</v>
      </c>
      <c r="J20" s="4">
        <v>5022</v>
      </c>
      <c r="K20" s="4">
        <v>5601</v>
      </c>
      <c r="L20" s="4">
        <v>5639</v>
      </c>
      <c r="M20" s="4">
        <v>3292</v>
      </c>
      <c r="N20" s="4">
        <v>2422</v>
      </c>
      <c r="O20" s="5">
        <f t="shared" si="9"/>
        <v>0.47869411301953585</v>
      </c>
      <c r="P20" s="5">
        <f t="shared" si="10"/>
        <v>-0.1692235071984895</v>
      </c>
      <c r="Q20" s="54">
        <f t="shared" si="4"/>
        <v>98.928970126022037</v>
      </c>
      <c r="R20" s="3">
        <f t="shared" si="5"/>
        <v>2.2111191860465116</v>
      </c>
      <c r="S20" s="3">
        <f t="shared" si="6"/>
        <v>-1210.5061541374739</v>
      </c>
      <c r="T20" s="26">
        <f t="shared" si="7"/>
        <v>0.71799410029498523</v>
      </c>
      <c r="U20" s="26">
        <f t="shared" si="8"/>
        <v>2132.3315616687964</v>
      </c>
      <c r="V20" s="3">
        <f t="shared" si="2"/>
        <v>-3445.6455359664287</v>
      </c>
      <c r="W20" s="3">
        <f t="shared" si="3"/>
        <v>0.26279252043444185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4">
        <v>1815</v>
      </c>
      <c r="G21" s="4">
        <v>2314</v>
      </c>
      <c r="H21" s="4">
        <v>2026</v>
      </c>
      <c r="I21" s="4">
        <v>2939</v>
      </c>
      <c r="J21" s="4">
        <v>5234</v>
      </c>
      <c r="K21" s="4">
        <v>5577</v>
      </c>
      <c r="L21" s="4">
        <v>5675</v>
      </c>
      <c r="M21" s="4">
        <v>3294</v>
      </c>
      <c r="N21" s="4">
        <v>2376</v>
      </c>
      <c r="O21" s="5">
        <f t="shared" si="9"/>
        <v>0.47383456693935855</v>
      </c>
      <c r="P21" s="5">
        <f t="shared" si="10"/>
        <v>-0.16939890710382513</v>
      </c>
      <c r="Q21" s="54">
        <f t="shared" si="4"/>
        <v>98.683056648006115</v>
      </c>
      <c r="R21" s="3">
        <f t="shared" si="5"/>
        <v>2.1619860173006282</v>
      </c>
      <c r="S21" s="3">
        <f t="shared" si="6"/>
        <v>-1187.5233978575457</v>
      </c>
      <c r="T21" s="26">
        <f t="shared" si="7"/>
        <v>0.7107057066805168</v>
      </c>
      <c r="U21" s="26">
        <f t="shared" si="8"/>
        <v>2151.6117214776464</v>
      </c>
      <c r="V21" s="3">
        <f t="shared" si="2"/>
        <v>-3474.2008237598079</v>
      </c>
      <c r="W21" s="3">
        <f t="shared" si="3"/>
        <v>0.26546995205708551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4">
        <v>1683</v>
      </c>
      <c r="G22" s="4">
        <v>2108</v>
      </c>
      <c r="H22" s="4">
        <v>1755</v>
      </c>
      <c r="I22" s="4">
        <v>2628</v>
      </c>
      <c r="J22" s="4">
        <v>5304</v>
      </c>
      <c r="K22" s="4">
        <v>5936</v>
      </c>
      <c r="L22" s="4">
        <v>5953</v>
      </c>
      <c r="M22" s="4">
        <v>2903</v>
      </c>
      <c r="N22" s="4">
        <v>1960</v>
      </c>
      <c r="O22" s="5">
        <f t="shared" si="9"/>
        <v>0.54462895692786717</v>
      </c>
      <c r="P22" s="5">
        <f t="shared" si="10"/>
        <v>-0.2422319830811778</v>
      </c>
      <c r="Q22" s="54">
        <f t="shared" si="4"/>
        <v>102.20709158017691</v>
      </c>
      <c r="R22" s="3">
        <f t="shared" si="5"/>
        <v>2.7178557555354139</v>
      </c>
      <c r="S22" s="3">
        <f t="shared" si="6"/>
        <v>-979.50719038420266</v>
      </c>
      <c r="T22" s="26">
        <f t="shared" si="7"/>
        <v>0.81689044561198676</v>
      </c>
      <c r="U22" s="26">
        <f t="shared" si="8"/>
        <v>2184.8442100576008</v>
      </c>
      <c r="V22" s="3">
        <f t="shared" si="2"/>
        <v>-3525.894406805025</v>
      </c>
      <c r="W22" s="3">
        <f t="shared" si="3"/>
        <v>0.34439927732610659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4">
        <v>1626</v>
      </c>
      <c r="G23" s="4">
        <v>1970</v>
      </c>
      <c r="H23" s="4">
        <v>1650</v>
      </c>
      <c r="I23" s="4">
        <v>2468</v>
      </c>
      <c r="J23" s="4">
        <v>5565</v>
      </c>
      <c r="K23" s="4">
        <v>6172</v>
      </c>
      <c r="L23" s="4">
        <v>6236</v>
      </c>
      <c r="M23" s="4">
        <v>2911</v>
      </c>
      <c r="N23" s="4">
        <v>1859</v>
      </c>
      <c r="O23" s="5">
        <f t="shared" si="9"/>
        <v>0.58153690083692622</v>
      </c>
      <c r="P23" s="5">
        <f t="shared" si="10"/>
        <v>-0.2657168155839974</v>
      </c>
      <c r="Q23" s="54">
        <f t="shared" si="4"/>
        <v>103.9969663421451</v>
      </c>
      <c r="R23" s="3">
        <f t="shared" si="5"/>
        <v>2.9084221207508882</v>
      </c>
      <c r="S23" s="3">
        <f t="shared" si="6"/>
        <v>-928.94717229285402</v>
      </c>
      <c r="T23" s="26">
        <f t="shared" si="7"/>
        <v>0.87225004754961011</v>
      </c>
      <c r="U23" s="26">
        <f t="shared" si="8"/>
        <v>2248.2362469772215</v>
      </c>
      <c r="V23" s="3">
        <f t="shared" si="2"/>
        <v>-3612.880559460692</v>
      </c>
      <c r="W23" s="3">
        <f t="shared" si="3"/>
        <v>0.36350716081775447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4">
        <v>1982</v>
      </c>
      <c r="G24" s="4">
        <v>2370</v>
      </c>
      <c r="H24" s="4">
        <v>2943</v>
      </c>
      <c r="I24" s="4">
        <v>3181</v>
      </c>
      <c r="J24" s="4">
        <v>3302</v>
      </c>
      <c r="K24" s="4">
        <v>3475</v>
      </c>
      <c r="L24" s="4">
        <v>3551</v>
      </c>
      <c r="M24" s="4">
        <v>4552</v>
      </c>
      <c r="N24" s="4">
        <v>3521</v>
      </c>
      <c r="O24" s="5">
        <f t="shared" si="9"/>
        <v>9.3624884508777331E-2</v>
      </c>
      <c r="P24" s="5">
        <f t="shared" si="10"/>
        <v>0.15059871046975745</v>
      </c>
      <c r="Q24" s="54">
        <f t="shared" si="4"/>
        <v>77.047056044262803</v>
      </c>
      <c r="R24" s="3">
        <f t="shared" si="5"/>
        <v>0.23955870764381404</v>
      </c>
      <c r="S24" s="3">
        <f t="shared" si="6"/>
        <v>-1760.070704375667</v>
      </c>
      <c r="T24" s="26">
        <f t="shared" si="7"/>
        <v>0.14042651474324427</v>
      </c>
      <c r="U24" s="26">
        <f t="shared" si="8"/>
        <v>1728.4466372375452</v>
      </c>
      <c r="V24" s="3">
        <f t="shared" si="2"/>
        <v>-1851.9630038620569</v>
      </c>
      <c r="W24" s="3">
        <f t="shared" si="3"/>
        <v>-0.12353449339750709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4">
        <v>2360</v>
      </c>
      <c r="G25" s="4">
        <v>2921</v>
      </c>
      <c r="H25" s="4">
        <v>3681</v>
      </c>
      <c r="I25" s="4">
        <v>4072</v>
      </c>
      <c r="J25" s="4">
        <v>4226</v>
      </c>
      <c r="K25" s="4">
        <v>4411</v>
      </c>
      <c r="L25" s="4">
        <v>4505</v>
      </c>
      <c r="M25" s="4">
        <v>5467</v>
      </c>
      <c r="N25" s="4">
        <v>4197</v>
      </c>
      <c r="O25" s="5">
        <f t="shared" si="9"/>
        <v>0.1006596628389934</v>
      </c>
      <c r="P25" s="5">
        <f t="shared" si="10"/>
        <v>0.14257166052582276</v>
      </c>
      <c r="Q25" s="54">
        <f t="shared" si="4"/>
        <v>77.502236279928951</v>
      </c>
      <c r="R25" s="3">
        <f t="shared" si="5"/>
        <v>0.23166891587944219</v>
      </c>
      <c r="S25" s="3">
        <f t="shared" si="6"/>
        <v>-2098.10957481692</v>
      </c>
      <c r="T25" s="26">
        <f t="shared" si="7"/>
        <v>0.1509802723996824</v>
      </c>
      <c r="U25" s="26">
        <f t="shared" si="8"/>
        <v>2169.9213247386542</v>
      </c>
      <c r="V25" s="3">
        <f t="shared" si="2"/>
        <v>-2390.5065714269263</v>
      </c>
      <c r="W25" s="3">
        <f t="shared" si="3"/>
        <v>-9.6470116325711994E-2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4">
        <v>2355</v>
      </c>
      <c r="G26" s="4">
        <v>2889</v>
      </c>
      <c r="H26" s="4">
        <v>3583</v>
      </c>
      <c r="I26" s="4">
        <v>3930</v>
      </c>
      <c r="J26" s="4">
        <v>4200</v>
      </c>
      <c r="K26" s="4">
        <v>4268</v>
      </c>
      <c r="L26" s="4">
        <v>4330</v>
      </c>
      <c r="M26" s="4">
        <v>5255</v>
      </c>
      <c r="N26" s="4">
        <v>4034</v>
      </c>
      <c r="O26" s="5">
        <f t="shared" si="9"/>
        <v>9.4401617591305442E-2</v>
      </c>
      <c r="P26" s="5">
        <f t="shared" si="10"/>
        <v>0.13869741673645558</v>
      </c>
      <c r="Q26" s="54">
        <f t="shared" si="4"/>
        <v>77.097445975291905</v>
      </c>
      <c r="R26" s="3">
        <f t="shared" si="5"/>
        <v>0.22867813628849568</v>
      </c>
      <c r="S26" s="3">
        <f t="shared" si="6"/>
        <v>-2016.6216766602556</v>
      </c>
      <c r="T26" s="26">
        <f t="shared" si="7"/>
        <v>0.14159347949706197</v>
      </c>
      <c r="U26" s="26">
        <f t="shared" si="8"/>
        <v>2106.4216629683201</v>
      </c>
      <c r="V26" s="3">
        <f t="shared" si="2"/>
        <v>-2262.7923052432684</v>
      </c>
      <c r="W26" s="3">
        <f t="shared" si="3"/>
        <v>-9.6504955659885233E-2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4">
        <v>2215</v>
      </c>
      <c r="G27" s="4">
        <v>2682</v>
      </c>
      <c r="H27" s="4">
        <v>3286</v>
      </c>
      <c r="I27" s="4">
        <v>3480</v>
      </c>
      <c r="J27" s="4">
        <v>3603</v>
      </c>
      <c r="K27" s="4">
        <v>3749</v>
      </c>
      <c r="L27" s="4">
        <v>3869</v>
      </c>
      <c r="M27" s="4">
        <v>4717</v>
      </c>
      <c r="N27" s="4">
        <v>3697</v>
      </c>
      <c r="O27" s="5">
        <f t="shared" si="9"/>
        <v>8.1481481481481488E-2</v>
      </c>
      <c r="P27" s="5">
        <f t="shared" si="10"/>
        <v>0.13622488819478953</v>
      </c>
      <c r="Q27" s="54">
        <f t="shared" si="4"/>
        <v>76.254933052326621</v>
      </c>
      <c r="R27" s="3">
        <f t="shared" si="5"/>
        <v>0.20900552090055208</v>
      </c>
      <c r="S27" s="3">
        <f t="shared" si="6"/>
        <v>-1848.1424287856073</v>
      </c>
      <c r="T27" s="26">
        <f t="shared" si="7"/>
        <v>0.12221368178324366</v>
      </c>
      <c r="U27" s="26">
        <f t="shared" si="8"/>
        <v>1913.695697393455</v>
      </c>
      <c r="V27" s="3">
        <f t="shared" si="2"/>
        <v>-1949.5492883380841</v>
      </c>
      <c r="W27" s="3">
        <f t="shared" si="3"/>
        <v>-9.8765432098765427E-2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4">
        <v>1649</v>
      </c>
      <c r="G28" s="4">
        <v>2017</v>
      </c>
      <c r="H28" s="4">
        <v>1736</v>
      </c>
      <c r="I28" s="4">
        <v>2591</v>
      </c>
      <c r="J28" s="4">
        <v>5296</v>
      </c>
      <c r="K28" s="4">
        <v>5918</v>
      </c>
      <c r="L28" s="4">
        <v>5999</v>
      </c>
      <c r="M28" s="4">
        <v>3228</v>
      </c>
      <c r="N28" s="4">
        <v>2205</v>
      </c>
      <c r="O28" s="5">
        <f t="shared" si="9"/>
        <v>0.55113122171945705</v>
      </c>
      <c r="P28" s="5">
        <f t="shared" si="10"/>
        <v>-0.21281319378369806</v>
      </c>
      <c r="Q28" s="54">
        <f t="shared" si="4"/>
        <v>102.52469076858787</v>
      </c>
      <c r="R28" s="3">
        <f t="shared" si="5"/>
        <v>2.63245646535754</v>
      </c>
      <c r="S28" s="3">
        <f t="shared" si="6"/>
        <v>-1101.8989929506545</v>
      </c>
      <c r="T28" s="26">
        <f t="shared" si="7"/>
        <v>0.82664339732402559</v>
      </c>
      <c r="U28" s="26">
        <f t="shared" si="8"/>
        <v>2187.5909123965571</v>
      </c>
      <c r="V28" s="3">
        <f t="shared" si="2"/>
        <v>-3540.2279342684697</v>
      </c>
      <c r="W28" s="3">
        <f t="shared" si="3"/>
        <v>0.3003142950037932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4">
        <v>1588</v>
      </c>
      <c r="G29" s="4">
        <v>1959</v>
      </c>
      <c r="H29" s="4">
        <v>1640</v>
      </c>
      <c r="I29" s="4">
        <v>2521</v>
      </c>
      <c r="J29" s="4">
        <v>5315</v>
      </c>
      <c r="K29" s="4">
        <v>6058</v>
      </c>
      <c r="L29" s="4">
        <v>6086</v>
      </c>
      <c r="M29" s="4">
        <v>3103</v>
      </c>
      <c r="N29" s="4">
        <v>2106</v>
      </c>
      <c r="O29" s="5">
        <f t="shared" si="9"/>
        <v>0.57545948744499098</v>
      </c>
      <c r="P29" s="5">
        <f t="shared" si="10"/>
        <v>-0.23604735443343802</v>
      </c>
      <c r="Q29" s="54">
        <f t="shared" si="4"/>
        <v>103.70436285156912</v>
      </c>
      <c r="R29" s="3">
        <f t="shared" si="5"/>
        <v>2.766990291262136</v>
      </c>
      <c r="S29" s="3">
        <f t="shared" si="6"/>
        <v>-1052.383220910624</v>
      </c>
      <c r="T29" s="26">
        <f t="shared" si="7"/>
        <v>0.86313337216074548</v>
      </c>
      <c r="U29" s="26">
        <f t="shared" si="8"/>
        <v>2200.1686046503091</v>
      </c>
      <c r="V29" s="3">
        <f t="shared" si="2"/>
        <v>-3539.6483601688115</v>
      </c>
      <c r="W29" s="3">
        <f t="shared" si="3"/>
        <v>0.32462727173794753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4">
        <v>1619</v>
      </c>
      <c r="G30" s="4">
        <v>1980</v>
      </c>
      <c r="H30" s="4">
        <v>1782</v>
      </c>
      <c r="I30" s="4">
        <v>2581</v>
      </c>
      <c r="J30" s="4">
        <v>5200</v>
      </c>
      <c r="K30" s="4">
        <v>5781</v>
      </c>
      <c r="L30" s="4">
        <v>5837</v>
      </c>
      <c r="M30" s="4">
        <v>3321</v>
      </c>
      <c r="N30" s="4">
        <v>2293</v>
      </c>
      <c r="O30" s="5">
        <f t="shared" si="9"/>
        <v>0.53222207638797747</v>
      </c>
      <c r="P30" s="5">
        <f t="shared" si="10"/>
        <v>-0.18735568118480772</v>
      </c>
      <c r="Q30" s="54">
        <f t="shared" si="4"/>
        <v>101.598330517188</v>
      </c>
      <c r="R30" s="3">
        <f t="shared" si="5"/>
        <v>2.3105413105413106</v>
      </c>
      <c r="S30" s="3">
        <f t="shared" si="6"/>
        <v>-1145.8969435736676</v>
      </c>
      <c r="T30" s="26">
        <f t="shared" si="7"/>
        <v>0.79828072708182951</v>
      </c>
      <c r="U30" s="26">
        <f t="shared" si="8"/>
        <v>2138.7039948945198</v>
      </c>
      <c r="V30" s="3">
        <f t="shared" si="2"/>
        <v>-3480.2851126942396</v>
      </c>
      <c r="W30" s="3">
        <f t="shared" si="3"/>
        <v>0.27473247433937542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4">
        <v>1494</v>
      </c>
      <c r="G31" s="4">
        <v>1779</v>
      </c>
      <c r="H31" s="4">
        <v>1502</v>
      </c>
      <c r="I31" s="4">
        <v>2212</v>
      </c>
      <c r="J31" s="4">
        <v>4553</v>
      </c>
      <c r="K31" s="4">
        <v>5159</v>
      </c>
      <c r="L31" s="4">
        <v>5249</v>
      </c>
      <c r="M31" s="4">
        <v>2719</v>
      </c>
      <c r="N31" s="4">
        <v>1806</v>
      </c>
      <c r="O31" s="5">
        <f t="shared" si="9"/>
        <v>0.55502888460968747</v>
      </c>
      <c r="P31" s="5">
        <f t="shared" si="10"/>
        <v>-0.23002553812477197</v>
      </c>
      <c r="Q31" s="54">
        <f t="shared" si="4"/>
        <v>102.71459899204626</v>
      </c>
      <c r="R31" s="3">
        <f t="shared" si="5"/>
        <v>3.0642787046123647</v>
      </c>
      <c r="S31" s="3">
        <f t="shared" si="6"/>
        <v>-902.42349597347231</v>
      </c>
      <c r="T31" s="26">
        <f t="shared" si="7"/>
        <v>0.83248167073983559</v>
      </c>
      <c r="U31" s="26">
        <f t="shared" si="8"/>
        <v>1914.0662359373971</v>
      </c>
      <c r="V31" s="3">
        <f t="shared" si="2"/>
        <v>-3090.6297876354838</v>
      </c>
      <c r="W31" s="3">
        <f t="shared" si="3"/>
        <v>0.31752008032128515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4">
        <v>1539</v>
      </c>
      <c r="G32" s="4">
        <v>1752</v>
      </c>
      <c r="H32" s="4">
        <v>1709</v>
      </c>
      <c r="I32" s="4">
        <v>2397</v>
      </c>
      <c r="J32" s="4">
        <v>3677</v>
      </c>
      <c r="K32" s="4">
        <v>4031</v>
      </c>
      <c r="L32" s="4">
        <v>4345</v>
      </c>
      <c r="M32" s="4">
        <v>3196</v>
      </c>
      <c r="N32" s="4">
        <v>2345</v>
      </c>
      <c r="O32" s="5">
        <f t="shared" si="9"/>
        <v>0.43541460191608855</v>
      </c>
      <c r="P32" s="5">
        <f t="shared" si="10"/>
        <v>-9.0740569098155532E-2</v>
      </c>
      <c r="Q32" s="54">
        <f t="shared" si="4"/>
        <v>96.716834207705986</v>
      </c>
      <c r="R32" s="3">
        <f t="shared" si="5"/>
        <v>2.1553556827473428</v>
      </c>
      <c r="S32" s="3">
        <f t="shared" si="6"/>
        <v>-1171.8938035059111</v>
      </c>
      <c r="T32" s="26">
        <f t="shared" si="7"/>
        <v>0.65306796597572059</v>
      </c>
      <c r="U32" s="26">
        <f t="shared" si="8"/>
        <v>1662.3012830277055</v>
      </c>
      <c r="V32" s="3">
        <f t="shared" si="2"/>
        <v>-2694.4761946914259</v>
      </c>
      <c r="W32" s="3">
        <f t="shared" si="3"/>
        <v>0.15236706007160855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4">
        <v>1438</v>
      </c>
      <c r="G33" s="4">
        <v>1580</v>
      </c>
      <c r="H33" s="4">
        <v>1538</v>
      </c>
      <c r="I33" s="4">
        <v>2261</v>
      </c>
      <c r="J33" s="4">
        <v>3670</v>
      </c>
      <c r="K33" s="4">
        <v>4108</v>
      </c>
      <c r="L33" s="4">
        <v>4384</v>
      </c>
      <c r="M33" s="4">
        <v>2905</v>
      </c>
      <c r="N33" s="4">
        <v>2009</v>
      </c>
      <c r="O33" s="5">
        <f t="shared" si="9"/>
        <v>0.48058088483620398</v>
      </c>
      <c r="P33" s="5">
        <f t="shared" si="10"/>
        <v>-0.13433999025815879</v>
      </c>
      <c r="Q33" s="54">
        <f t="shared" si="4"/>
        <v>99.024284134559835</v>
      </c>
      <c r="R33" s="3">
        <f t="shared" si="5"/>
        <v>2.5159123055162658</v>
      </c>
      <c r="S33" s="3">
        <f t="shared" si="6"/>
        <v>-1003.8847884788479</v>
      </c>
      <c r="T33" s="26">
        <f t="shared" si="7"/>
        <v>0.72081046855213171</v>
      </c>
      <c r="U33" s="26">
        <f t="shared" si="8"/>
        <v>1635.7567056258704</v>
      </c>
      <c r="V33" s="3">
        <f t="shared" si="2"/>
        <v>-2676.6593468839146</v>
      </c>
      <c r="W33" s="3">
        <f t="shared" si="3"/>
        <v>0.20290849224859378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4">
        <v>1611</v>
      </c>
      <c r="G34" s="4">
        <v>1793</v>
      </c>
      <c r="H34" s="4">
        <v>1815</v>
      </c>
      <c r="I34" s="4">
        <v>2571</v>
      </c>
      <c r="J34" s="4">
        <v>3855</v>
      </c>
      <c r="K34" s="4">
        <v>4291</v>
      </c>
      <c r="L34" s="4">
        <v>4558</v>
      </c>
      <c r="M34" s="4">
        <v>3251</v>
      </c>
      <c r="N34" s="4">
        <v>2347</v>
      </c>
      <c r="O34" s="5">
        <f t="shared" si="9"/>
        <v>0.43040954024792094</v>
      </c>
      <c r="P34" s="5">
        <f t="shared" si="10"/>
        <v>-9.8175344904316869E-2</v>
      </c>
      <c r="Q34" s="54">
        <f t="shared" si="4"/>
        <v>96.457738945505085</v>
      </c>
      <c r="R34" s="3">
        <f t="shared" si="5"/>
        <v>2.0369820288133074</v>
      </c>
      <c r="S34" s="3">
        <f t="shared" si="6"/>
        <v>-1172.9331951845272</v>
      </c>
      <c r="T34" s="26">
        <f t="shared" si="7"/>
        <v>0.64556366203812665</v>
      </c>
      <c r="U34" s="26">
        <f t="shared" si="8"/>
        <v>1741.1502583700874</v>
      </c>
      <c r="V34" s="3">
        <f t="shared" si="2"/>
        <v>-2830.6041369429431</v>
      </c>
      <c r="W34" s="3">
        <f t="shared" si="3"/>
        <v>0.16737098220002561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29">
        <v>35</v>
      </c>
      <c r="B35" s="29">
        <v>127.523977253556</v>
      </c>
      <c r="C35" s="29">
        <v>37.271079624407299</v>
      </c>
      <c r="D35" s="12">
        <v>44849</v>
      </c>
      <c r="E35" s="7">
        <v>44863</v>
      </c>
      <c r="F35" s="4">
        <v>2043</v>
      </c>
      <c r="G35" s="4">
        <v>2663</v>
      </c>
      <c r="H35" s="4">
        <v>3608</v>
      </c>
      <c r="I35" s="4">
        <v>4053</v>
      </c>
      <c r="J35" s="4">
        <v>4211</v>
      </c>
      <c r="K35" s="4">
        <v>4301</v>
      </c>
      <c r="L35" s="4">
        <v>4380</v>
      </c>
      <c r="M35" s="4">
        <v>5496</v>
      </c>
      <c r="N35" s="4">
        <v>4437</v>
      </c>
      <c r="O35" s="5">
        <f t="shared" si="9"/>
        <v>9.6644967451176761E-2</v>
      </c>
      <c r="P35" s="5">
        <f t="shared" si="10"/>
        <v>0.17266696721839375</v>
      </c>
      <c r="Q35" s="54">
        <f t="shared" si="4"/>
        <v>77.242796910208838</v>
      </c>
      <c r="R35" s="3">
        <f t="shared" si="5"/>
        <v>0.18026432540979781</v>
      </c>
      <c r="S35" s="3">
        <f t="shared" si="6"/>
        <v>-2218.0852828116422</v>
      </c>
      <c r="T35" s="26">
        <f t="shared" si="7"/>
        <v>0.1449583776678976</v>
      </c>
      <c r="U35" s="26">
        <f t="shared" si="8"/>
        <v>2089.487789440805</v>
      </c>
      <c r="V35" s="3">
        <f t="shared" si="2"/>
        <v>-2301.8614747599677</v>
      </c>
      <c r="W35" s="3">
        <f t="shared" si="3"/>
        <v>-0.11300121506682867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29">
        <v>36</v>
      </c>
      <c r="B36" s="29">
        <v>127.52318573680699</v>
      </c>
      <c r="C36" s="29">
        <v>37.2703673847708</v>
      </c>
      <c r="D36" s="12">
        <v>44849</v>
      </c>
      <c r="E36" s="7">
        <v>44863</v>
      </c>
      <c r="F36" s="4">
        <v>2416</v>
      </c>
      <c r="G36" s="4">
        <v>3162</v>
      </c>
      <c r="H36" s="4">
        <v>3973</v>
      </c>
      <c r="I36" s="4">
        <v>4553</v>
      </c>
      <c r="J36" s="4">
        <v>4699</v>
      </c>
      <c r="K36" s="4">
        <v>4791</v>
      </c>
      <c r="L36" s="4">
        <v>4882</v>
      </c>
      <c r="M36" s="4">
        <v>5886</v>
      </c>
      <c r="N36" s="4">
        <v>4718</v>
      </c>
      <c r="O36" s="5">
        <f t="shared" si="9"/>
        <v>0.10265386787125917</v>
      </c>
      <c r="P36" s="5">
        <f t="shared" si="10"/>
        <v>0.14926852013755318</v>
      </c>
      <c r="Q36" s="54">
        <f t="shared" si="4"/>
        <v>77.630784349461464</v>
      </c>
      <c r="R36" s="3">
        <f t="shared" si="5"/>
        <v>0.2143665691915857</v>
      </c>
      <c r="S36" s="3">
        <f t="shared" si="6"/>
        <v>-2358.6119675456389</v>
      </c>
      <c r="T36" s="26">
        <f t="shared" si="7"/>
        <v>0.15397210772965952</v>
      </c>
      <c r="U36" s="26">
        <f t="shared" si="8"/>
        <v>2347.9754163013622</v>
      </c>
      <c r="V36" s="3">
        <f t="shared" si="2"/>
        <v>-2602.4973704596832</v>
      </c>
      <c r="W36" s="3">
        <f t="shared" si="3"/>
        <v>-9.3239227340267461E-2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29">
        <v>37</v>
      </c>
      <c r="B37" s="29">
        <v>127.52117556421101</v>
      </c>
      <c r="C37" s="29">
        <v>37.2691517508608</v>
      </c>
      <c r="D37" s="12">
        <v>44849</v>
      </c>
      <c r="E37" s="7">
        <v>44863</v>
      </c>
      <c r="F37" s="4">
        <v>2965</v>
      </c>
      <c r="G37" s="4">
        <v>3716</v>
      </c>
      <c r="H37" s="4">
        <v>4331</v>
      </c>
      <c r="I37" s="4">
        <v>4813</v>
      </c>
      <c r="J37" s="4">
        <v>4877</v>
      </c>
      <c r="K37" s="4">
        <v>5020</v>
      </c>
      <c r="L37" s="4">
        <v>5104</v>
      </c>
      <c r="M37" s="4">
        <v>6288</v>
      </c>
      <c r="N37" s="4">
        <v>5023</v>
      </c>
      <c r="O37" s="5">
        <f t="shared" si="9"/>
        <v>8.1928987811340753E-2</v>
      </c>
      <c r="P37" s="5">
        <f t="shared" si="10"/>
        <v>0.13645119863013699</v>
      </c>
      <c r="Q37" s="54">
        <f t="shared" si="4"/>
        <v>76.284270187984418</v>
      </c>
      <c r="R37" s="3">
        <f t="shared" si="5"/>
        <v>0.21827525837239511</v>
      </c>
      <c r="S37" s="3">
        <f t="shared" si="6"/>
        <v>-2511.1314500941621</v>
      </c>
      <c r="T37" s="26">
        <f t="shared" si="7"/>
        <v>0.12288696942398389</v>
      </c>
      <c r="U37" s="26">
        <f t="shared" si="8"/>
        <v>2552.0587114458526</v>
      </c>
      <c r="V37" s="3">
        <f t="shared" si="2"/>
        <v>-2575.4869401805549</v>
      </c>
      <c r="W37" s="3">
        <f t="shared" si="3"/>
        <v>-0.10393258426966293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29">
        <v>38</v>
      </c>
      <c r="B38" s="29">
        <v>127.520322207893</v>
      </c>
      <c r="C38" s="29">
        <v>37.269490448026801</v>
      </c>
      <c r="D38" s="12">
        <v>44849</v>
      </c>
      <c r="E38" s="7">
        <v>44863</v>
      </c>
      <c r="F38" s="4">
        <v>2265</v>
      </c>
      <c r="G38" s="4">
        <v>2978</v>
      </c>
      <c r="H38" s="4">
        <v>3906</v>
      </c>
      <c r="I38" s="4">
        <v>4351</v>
      </c>
      <c r="J38" s="4">
        <v>4542</v>
      </c>
      <c r="K38" s="4">
        <v>4693</v>
      </c>
      <c r="L38" s="4">
        <v>4673</v>
      </c>
      <c r="M38" s="4">
        <v>5890</v>
      </c>
      <c r="N38" s="4">
        <v>4666</v>
      </c>
      <c r="O38" s="5">
        <f t="shared" si="9"/>
        <v>8.940435948245716E-2</v>
      </c>
      <c r="P38" s="5">
        <f t="shared" si="10"/>
        <v>0.17079000836620056</v>
      </c>
      <c r="Q38" s="54">
        <f t="shared" si="4"/>
        <v>76.772674792692825</v>
      </c>
      <c r="R38" s="3">
        <f t="shared" si="5"/>
        <v>0.17239829175095528</v>
      </c>
      <c r="S38" s="3">
        <f t="shared" si="6"/>
        <v>-2332.5949780545066</v>
      </c>
      <c r="T38" s="26">
        <f t="shared" si="7"/>
        <v>0.13409872370184742</v>
      </c>
      <c r="U38" s="26">
        <f t="shared" si="8"/>
        <v>2259.8487904184108</v>
      </c>
      <c r="V38" s="3">
        <f t="shared" si="2"/>
        <v>-2409.927963676143</v>
      </c>
      <c r="W38" s="3">
        <f t="shared" si="3"/>
        <v>-0.11521348101865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29">
        <v>39</v>
      </c>
      <c r="B39" s="29">
        <v>127.51941827237501</v>
      </c>
      <c r="C39" s="29">
        <v>37.2728454480268</v>
      </c>
      <c r="D39" s="12">
        <v>44849</v>
      </c>
      <c r="E39" s="7">
        <v>44863</v>
      </c>
      <c r="F39" s="4">
        <v>2459</v>
      </c>
      <c r="G39" s="4">
        <v>3120</v>
      </c>
      <c r="H39" s="4">
        <v>3781</v>
      </c>
      <c r="I39" s="4">
        <v>4336</v>
      </c>
      <c r="J39" s="4">
        <v>4531</v>
      </c>
      <c r="K39" s="4">
        <v>4706</v>
      </c>
      <c r="L39" s="4">
        <v>4810</v>
      </c>
      <c r="M39" s="4">
        <v>5708</v>
      </c>
      <c r="N39" s="4">
        <v>4537</v>
      </c>
      <c r="O39" s="5">
        <f t="shared" si="9"/>
        <v>0.11977651030147829</v>
      </c>
      <c r="P39" s="5">
        <f t="shared" si="10"/>
        <v>0.13247404224847834</v>
      </c>
      <c r="Q39" s="54">
        <f t="shared" si="4"/>
        <v>78.725885850937132</v>
      </c>
      <c r="R39" s="3">
        <f t="shared" si="5"/>
        <v>0.28411287205257052</v>
      </c>
      <c r="S39" s="3">
        <f t="shared" si="6"/>
        <v>-2268.0938883034773</v>
      </c>
      <c r="T39" s="26">
        <f t="shared" si="7"/>
        <v>0.1796543094919397</v>
      </c>
      <c r="U39" s="26">
        <f t="shared" si="8"/>
        <v>2289.2614286902422</v>
      </c>
      <c r="V39" s="3">
        <f t="shared" si="2"/>
        <v>-2654.7120246884347</v>
      </c>
      <c r="W39" s="3">
        <f t="shared" si="3"/>
        <v>-8.537744818406541E-2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29">
        <v>40</v>
      </c>
      <c r="B40" s="29">
        <v>127.518856947587</v>
      </c>
      <c r="C40" s="29">
        <v>37.273386113560399</v>
      </c>
      <c r="D40" s="12">
        <v>44849</v>
      </c>
      <c r="E40" s="7">
        <v>44863</v>
      </c>
      <c r="F40" s="4">
        <v>2524</v>
      </c>
      <c r="G40" s="4">
        <v>3214</v>
      </c>
      <c r="H40" s="4">
        <v>3587</v>
      </c>
      <c r="I40" s="4">
        <v>4142</v>
      </c>
      <c r="J40" s="4">
        <v>4464</v>
      </c>
      <c r="K40" s="4">
        <v>4572</v>
      </c>
      <c r="L40" s="4">
        <v>4634</v>
      </c>
      <c r="M40" s="4">
        <v>5420</v>
      </c>
      <c r="N40" s="4">
        <v>4072</v>
      </c>
      <c r="O40" s="5">
        <f t="shared" si="9"/>
        <v>0.12735676924948303</v>
      </c>
      <c r="P40" s="5">
        <f t="shared" si="10"/>
        <v>0.11438292607485308</v>
      </c>
      <c r="Q40" s="54">
        <f t="shared" si="4"/>
        <v>79.205856428011884</v>
      </c>
      <c r="R40" s="3">
        <f t="shared" si="5"/>
        <v>0.36218347862183475</v>
      </c>
      <c r="S40" s="3">
        <f t="shared" si="6"/>
        <v>-2035.5930284191829</v>
      </c>
      <c r="T40" s="26">
        <f t="shared" si="7"/>
        <v>0.19102353585112206</v>
      </c>
      <c r="U40" s="26">
        <f t="shared" si="8"/>
        <v>2227.861979566957</v>
      </c>
      <c r="V40" s="3">
        <f t="shared" si="2"/>
        <v>-2591.2202688400325</v>
      </c>
      <c r="W40" s="3">
        <f t="shared" si="3"/>
        <v>-7.817783966580466E-2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29">
        <v>41</v>
      </c>
      <c r="B41" s="29">
        <v>127.51847889517499</v>
      </c>
      <c r="C41" s="29">
        <v>37.2739530262062</v>
      </c>
      <c r="D41" s="12">
        <v>44849</v>
      </c>
      <c r="E41" s="7">
        <v>44863</v>
      </c>
      <c r="F41" s="4">
        <v>2558</v>
      </c>
      <c r="G41" s="4">
        <v>3227</v>
      </c>
      <c r="H41" s="4">
        <v>3945</v>
      </c>
      <c r="I41" s="4">
        <v>4429</v>
      </c>
      <c r="J41" s="4">
        <v>4565</v>
      </c>
      <c r="K41" s="4">
        <v>4721</v>
      </c>
      <c r="L41" s="4">
        <v>4779</v>
      </c>
      <c r="M41" s="4">
        <v>5801</v>
      </c>
      <c r="N41" s="4">
        <v>4487</v>
      </c>
      <c r="O41" s="5">
        <f t="shared" si="9"/>
        <v>9.5598349381017883E-2</v>
      </c>
      <c r="P41" s="5">
        <f t="shared" si="10"/>
        <v>0.14101738570508693</v>
      </c>
      <c r="Q41" s="54">
        <f t="shared" si="4"/>
        <v>77.175018586393477</v>
      </c>
      <c r="R41" s="3">
        <f t="shared" si="5"/>
        <v>0.22504047490555856</v>
      </c>
      <c r="S41" s="3">
        <f t="shared" si="6"/>
        <v>-2243.1191648712424</v>
      </c>
      <c r="T41" s="26">
        <f t="shared" si="7"/>
        <v>0.14338930597741992</v>
      </c>
      <c r="U41" s="26">
        <f t="shared" si="8"/>
        <v>2328.9338285528374</v>
      </c>
      <c r="V41" s="3">
        <f t="shared" si="2"/>
        <v>-2505.0322947537875</v>
      </c>
      <c r="W41" s="3">
        <f t="shared" si="3"/>
        <v>-9.6597353497164459E-2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29">
        <v>42</v>
      </c>
      <c r="B42" s="29">
        <v>127.52203813444601</v>
      </c>
      <c r="C42" s="29">
        <v>37.269773948458798</v>
      </c>
      <c r="D42" s="12">
        <v>44849</v>
      </c>
      <c r="E42" s="7">
        <v>44863</v>
      </c>
      <c r="F42" s="4">
        <v>2345</v>
      </c>
      <c r="G42" s="4">
        <v>3166</v>
      </c>
      <c r="H42" s="4">
        <v>3965</v>
      </c>
      <c r="I42" s="4">
        <v>4487</v>
      </c>
      <c r="J42" s="4">
        <v>4575</v>
      </c>
      <c r="K42" s="4">
        <v>4840</v>
      </c>
      <c r="L42" s="4">
        <v>4741</v>
      </c>
      <c r="M42" s="4">
        <v>5903</v>
      </c>
      <c r="N42" s="4">
        <v>4763</v>
      </c>
      <c r="O42" s="5">
        <f t="shared" si="9"/>
        <v>8.9133930622559157E-2</v>
      </c>
      <c r="P42" s="5">
        <f t="shared" si="10"/>
        <v>0.16409106995399317</v>
      </c>
      <c r="Q42" s="54">
        <f t="shared" si="4"/>
        <v>76.755060460047787</v>
      </c>
      <c r="R42" s="3">
        <f t="shared" si="5"/>
        <v>0.17725798346201288</v>
      </c>
      <c r="S42" s="3">
        <f t="shared" si="6"/>
        <v>-2381.1072550410377</v>
      </c>
      <c r="T42" s="26">
        <f t="shared" si="7"/>
        <v>0.13369321771090564</v>
      </c>
      <c r="U42" s="26">
        <f t="shared" si="8"/>
        <v>2314.7320939293745</v>
      </c>
      <c r="V42" s="3">
        <f t="shared" si="2"/>
        <v>-2443.1779910548685</v>
      </c>
      <c r="W42" s="3">
        <f t="shared" si="3"/>
        <v>-0.10916948515595641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29">
        <v>43</v>
      </c>
      <c r="B43" s="29">
        <v>127.522709628523</v>
      </c>
      <c r="C43" s="29">
        <v>37.269345721392398</v>
      </c>
      <c r="D43" s="12">
        <v>44849</v>
      </c>
      <c r="E43" s="7">
        <v>44863</v>
      </c>
      <c r="F43" s="4">
        <v>2014</v>
      </c>
      <c r="G43" s="4">
        <v>2612</v>
      </c>
      <c r="H43" s="4">
        <v>3369</v>
      </c>
      <c r="I43" s="4">
        <v>3753</v>
      </c>
      <c r="J43" s="4">
        <v>3875</v>
      </c>
      <c r="K43" s="4">
        <v>3952</v>
      </c>
      <c r="L43" s="4">
        <v>4083</v>
      </c>
      <c r="M43" s="4">
        <v>5140</v>
      </c>
      <c r="N43" s="4">
        <v>4187</v>
      </c>
      <c r="O43" s="5">
        <f t="shared" si="9"/>
        <v>9.5813204508856678E-2</v>
      </c>
      <c r="P43" s="5">
        <f t="shared" si="10"/>
        <v>0.16513761467889909</v>
      </c>
      <c r="Q43" s="54">
        <f t="shared" si="4"/>
        <v>77.188937323223755</v>
      </c>
      <c r="R43" s="3">
        <f t="shared" si="5"/>
        <v>0.1941694767758077</v>
      </c>
      <c r="S43" s="3">
        <f t="shared" si="6"/>
        <v>-2093.0837837837839</v>
      </c>
      <c r="T43" s="26">
        <f t="shared" si="7"/>
        <v>0.14371016437437101</v>
      </c>
      <c r="U43" s="26">
        <f t="shared" si="8"/>
        <v>1967.6154208697501</v>
      </c>
      <c r="V43" s="3">
        <f t="shared" si="2"/>
        <v>-2141.3281428517735</v>
      </c>
      <c r="W43" s="3">
        <f t="shared" si="3"/>
        <v>-0.11460479236690882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29">
        <v>44</v>
      </c>
      <c r="B44" s="29">
        <v>127.523696</v>
      </c>
      <c r="C44" s="29">
        <v>37.269146464346001</v>
      </c>
      <c r="D44" s="12">
        <v>44849</v>
      </c>
      <c r="E44" s="7">
        <v>44863</v>
      </c>
      <c r="F44" s="4">
        <v>1999</v>
      </c>
      <c r="G44" s="4">
        <v>2580</v>
      </c>
      <c r="H44" s="4">
        <v>3514</v>
      </c>
      <c r="I44" s="4">
        <v>3910</v>
      </c>
      <c r="J44" s="4">
        <v>4058</v>
      </c>
      <c r="K44" s="4">
        <v>4246</v>
      </c>
      <c r="L44" s="4">
        <v>4192</v>
      </c>
      <c r="M44" s="4">
        <v>5145</v>
      </c>
      <c r="N44" s="4">
        <v>4249</v>
      </c>
      <c r="O44" s="5">
        <f t="shared" si="9"/>
        <v>8.7983389566571507E-2</v>
      </c>
      <c r="P44" s="5">
        <f t="shared" si="10"/>
        <v>0.1661952861952862</v>
      </c>
      <c r="Q44" s="54">
        <f t="shared" si="4"/>
        <v>76.680074958660001</v>
      </c>
      <c r="R44" s="3">
        <f t="shared" si="5"/>
        <v>0.16481112353541738</v>
      </c>
      <c r="S44" s="3">
        <f t="shared" si="6"/>
        <v>-2124.1233256351038</v>
      </c>
      <c r="T44" s="26">
        <f t="shared" si="7"/>
        <v>0.13196652176733925</v>
      </c>
      <c r="U44" s="26">
        <f t="shared" si="8"/>
        <v>2015.9767414884088</v>
      </c>
      <c r="V44" s="3">
        <f t="shared" si="2"/>
        <v>-2153.325611408779</v>
      </c>
      <c r="W44" s="3">
        <f t="shared" si="3"/>
        <v>-0.10206704508942915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29">
        <v>45</v>
      </c>
      <c r="B45" s="29">
        <v>127.523496814262</v>
      </c>
      <c r="C45" s="29">
        <v>37.268802278607602</v>
      </c>
      <c r="D45" s="12">
        <v>44849</v>
      </c>
      <c r="E45" s="7">
        <v>44863</v>
      </c>
      <c r="F45" s="4">
        <v>1890</v>
      </c>
      <c r="G45" s="4">
        <v>2458</v>
      </c>
      <c r="H45" s="4">
        <v>3382</v>
      </c>
      <c r="I45" s="4">
        <v>3722</v>
      </c>
      <c r="J45" s="4">
        <v>3867</v>
      </c>
      <c r="K45" s="4">
        <v>3988</v>
      </c>
      <c r="L45" s="4">
        <v>3968</v>
      </c>
      <c r="M45" s="4">
        <v>4946</v>
      </c>
      <c r="N45" s="4">
        <v>3983</v>
      </c>
      <c r="O45" s="5">
        <f t="shared" si="9"/>
        <v>7.9727891156462588E-2</v>
      </c>
      <c r="P45" s="5">
        <f t="shared" si="10"/>
        <v>0.17411532496827858</v>
      </c>
      <c r="Q45" s="54">
        <f t="shared" si="4"/>
        <v>76.139864142015824</v>
      </c>
      <c r="R45" s="3">
        <f t="shared" si="5"/>
        <v>0.14525084275232997</v>
      </c>
      <c r="S45" s="3">
        <f t="shared" si="6"/>
        <v>-1991.1244447112499</v>
      </c>
      <c r="T45" s="26">
        <f t="shared" si="7"/>
        <v>0.11958370178899394</v>
      </c>
      <c r="U45" s="26">
        <f t="shared" si="8"/>
        <v>1921.3627108556745</v>
      </c>
      <c r="V45" s="3">
        <f t="shared" si="2"/>
        <v>-1988.4048636509797</v>
      </c>
      <c r="W45" s="3">
        <f t="shared" si="3"/>
        <v>-0.10971505496971057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29">
        <v>46</v>
      </c>
      <c r="B46" s="29">
        <v>127.519622341854</v>
      </c>
      <c r="C46" s="29">
        <v>37.268656670926902</v>
      </c>
      <c r="D46" s="12">
        <v>44849</v>
      </c>
      <c r="E46" s="7">
        <v>44863</v>
      </c>
      <c r="F46" s="4">
        <v>2552</v>
      </c>
      <c r="G46" s="4">
        <v>3410</v>
      </c>
      <c r="H46" s="4">
        <v>4276</v>
      </c>
      <c r="I46" s="4">
        <v>4747</v>
      </c>
      <c r="J46" s="4">
        <v>4862</v>
      </c>
      <c r="K46" s="4">
        <v>4993</v>
      </c>
      <c r="L46" s="4">
        <v>5041</v>
      </c>
      <c r="M46" s="4">
        <v>6168</v>
      </c>
      <c r="N46" s="4">
        <v>5022</v>
      </c>
      <c r="O46" s="5">
        <f t="shared" si="9"/>
        <v>8.2107974669958145E-2</v>
      </c>
      <c r="P46" s="5">
        <f t="shared" si="10"/>
        <v>0.15806397959749405</v>
      </c>
      <c r="Q46" s="54">
        <f t="shared" si="4"/>
        <v>76.296000856529702</v>
      </c>
      <c r="R46" s="3">
        <f t="shared" si="5"/>
        <v>0.16546980446444021</v>
      </c>
      <c r="S46" s="3">
        <f t="shared" si="6"/>
        <v>-2510.637721397798</v>
      </c>
      <c r="T46" s="26">
        <f t="shared" si="7"/>
        <v>0.12315535283069493</v>
      </c>
      <c r="U46" s="26">
        <f t="shared" si="8"/>
        <v>2479.3358653747041</v>
      </c>
      <c r="V46" s="3">
        <f t="shared" si="2"/>
        <v>-2545.0994116148936</v>
      </c>
      <c r="W46" s="3">
        <f t="shared" si="3"/>
        <v>-0.10054420554911232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29">
        <v>47</v>
      </c>
      <c r="B47" s="29">
        <v>127.519654367415</v>
      </c>
      <c r="C47" s="29">
        <v>37.269117696488202</v>
      </c>
      <c r="D47" s="12">
        <v>44849</v>
      </c>
      <c r="E47" s="7">
        <v>44863</v>
      </c>
      <c r="F47" s="4">
        <v>2180</v>
      </c>
      <c r="G47" s="4">
        <v>2861</v>
      </c>
      <c r="H47" s="4">
        <v>3759</v>
      </c>
      <c r="I47" s="4">
        <v>4194</v>
      </c>
      <c r="J47" s="4">
        <v>4337</v>
      </c>
      <c r="K47" s="4">
        <v>4464</v>
      </c>
      <c r="L47" s="4">
        <v>4546</v>
      </c>
      <c r="M47" s="4">
        <v>5707</v>
      </c>
      <c r="N47" s="4">
        <v>4643</v>
      </c>
      <c r="O47" s="5">
        <f t="shared" si="9"/>
        <v>9.4762191450933175E-2</v>
      </c>
      <c r="P47" s="5">
        <f t="shared" si="10"/>
        <v>0.1692193675889328</v>
      </c>
      <c r="Q47" s="54">
        <f t="shared" si="4"/>
        <v>77.120826723456034</v>
      </c>
      <c r="R47" s="3">
        <f t="shared" si="5"/>
        <v>0.18300623197842061</v>
      </c>
      <c r="S47" s="3">
        <f t="shared" si="6"/>
        <v>-2321.0884651948877</v>
      </c>
      <c r="T47" s="26">
        <f t="shared" si="7"/>
        <v>0.14213472999819396</v>
      </c>
      <c r="U47" s="26">
        <f t="shared" si="8"/>
        <v>2185.343044517776</v>
      </c>
      <c r="V47" s="3">
        <f t="shared" si="2"/>
        <v>-2377.8638245990228</v>
      </c>
      <c r="W47" s="3">
        <f t="shared" si="3"/>
        <v>-0.11323515068760363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29">
        <v>48</v>
      </c>
      <c r="B48" s="29">
        <v>127.52024431629199</v>
      </c>
      <c r="C48" s="29">
        <v>37.268045012780703</v>
      </c>
      <c r="D48" s="12">
        <v>44849</v>
      </c>
      <c r="E48" s="7">
        <v>44863</v>
      </c>
      <c r="F48" s="4">
        <v>2357</v>
      </c>
      <c r="G48" s="4">
        <v>2979</v>
      </c>
      <c r="H48" s="4">
        <v>3717</v>
      </c>
      <c r="I48" s="4">
        <v>4239</v>
      </c>
      <c r="J48" s="4">
        <v>4416</v>
      </c>
      <c r="K48" s="4">
        <v>4399</v>
      </c>
      <c r="L48" s="4">
        <v>4655</v>
      </c>
      <c r="M48" s="4">
        <v>5564</v>
      </c>
      <c r="N48" s="4">
        <v>4732</v>
      </c>
      <c r="O48" s="5">
        <f t="shared" si="9"/>
        <v>0.11204013377926421</v>
      </c>
      <c r="P48" s="5">
        <f t="shared" si="10"/>
        <v>0.13926225986620022</v>
      </c>
      <c r="Q48" s="54">
        <f t="shared" si="4"/>
        <v>78.232993920676734</v>
      </c>
      <c r="R48" s="3">
        <f t="shared" si="5"/>
        <v>0.25268035127417704</v>
      </c>
      <c r="S48" s="3">
        <f t="shared" si="6"/>
        <v>-2365.602025425555</v>
      </c>
      <c r="T48" s="26">
        <f t="shared" si="7"/>
        <v>0.1680501642281278</v>
      </c>
      <c r="U48" s="26">
        <f t="shared" si="8"/>
        <v>2220.0989717678003</v>
      </c>
      <c r="V48" s="3">
        <f t="shared" si="2"/>
        <v>-2531.625197939909</v>
      </c>
      <c r="W48" s="3">
        <f t="shared" si="3"/>
        <v>-8.8951952245816618E-2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29">
        <v>49</v>
      </c>
      <c r="B49" s="29">
        <v>127.51892341853799</v>
      </c>
      <c r="C49" s="29">
        <v>37.270635875417497</v>
      </c>
      <c r="D49" s="12">
        <v>44849</v>
      </c>
      <c r="E49" s="7">
        <v>44863</v>
      </c>
      <c r="F49" s="4">
        <v>2612</v>
      </c>
      <c r="G49" s="4">
        <v>3380</v>
      </c>
      <c r="H49" s="4">
        <v>4097</v>
      </c>
      <c r="I49" s="4">
        <v>4584</v>
      </c>
      <c r="J49" s="4">
        <v>4802</v>
      </c>
      <c r="K49" s="4">
        <v>4969</v>
      </c>
      <c r="L49" s="4">
        <v>4897</v>
      </c>
      <c r="M49" s="4">
        <v>6312</v>
      </c>
      <c r="N49" s="4">
        <v>5304</v>
      </c>
      <c r="O49" s="5">
        <f t="shared" si="9"/>
        <v>8.8948187680676E-2</v>
      </c>
      <c r="P49" s="5">
        <f t="shared" si="10"/>
        <v>0.16184842058265431</v>
      </c>
      <c r="Q49" s="54">
        <f t="shared" si="4"/>
        <v>76.742959786593843</v>
      </c>
      <c r="R49" s="3">
        <f t="shared" si="5"/>
        <v>0.20222446916076844</v>
      </c>
      <c r="S49" s="3">
        <f t="shared" si="6"/>
        <v>-2651.5744476464938</v>
      </c>
      <c r="T49" s="26">
        <f t="shared" si="7"/>
        <v>0.13341486463950192</v>
      </c>
      <c r="U49" s="26">
        <f t="shared" si="8"/>
        <v>2408.0978662283087</v>
      </c>
      <c r="V49" s="3">
        <f t="shared" si="2"/>
        <v>-2522.2802909113166</v>
      </c>
      <c r="W49" s="3">
        <f t="shared" si="3"/>
        <v>-0.12623784458916942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29">
        <v>50</v>
      </c>
      <c r="B50" s="29">
        <v>127.519400025561</v>
      </c>
      <c r="C50" s="29">
        <v>37.270983354634403</v>
      </c>
      <c r="D50" s="12">
        <v>44849</v>
      </c>
      <c r="E50" s="7">
        <v>44863</v>
      </c>
      <c r="F50" s="4">
        <v>2554</v>
      </c>
      <c r="G50" s="4">
        <v>3247</v>
      </c>
      <c r="H50" s="4">
        <v>3780</v>
      </c>
      <c r="I50" s="4">
        <v>4461</v>
      </c>
      <c r="J50" s="4">
        <v>4656</v>
      </c>
      <c r="K50" s="4">
        <v>4857</v>
      </c>
      <c r="L50" s="4">
        <v>4852</v>
      </c>
      <c r="M50" s="4">
        <v>6156</v>
      </c>
      <c r="N50" s="4">
        <v>5033</v>
      </c>
      <c r="O50" s="5">
        <f t="shared" si="9"/>
        <v>0.12418906394810009</v>
      </c>
      <c r="P50" s="5">
        <f t="shared" si="10"/>
        <v>0.14588859416445624</v>
      </c>
      <c r="Q50" s="54">
        <f t="shared" si="4"/>
        <v>79.005636757645334</v>
      </c>
      <c r="R50" s="3">
        <f t="shared" si="5"/>
        <v>0.31988541417999516</v>
      </c>
      <c r="S50" s="3">
        <f t="shared" si="6"/>
        <v>-2516.0217872597364</v>
      </c>
      <c r="T50" s="26">
        <f t="shared" si="7"/>
        <v>0.18627280625543005</v>
      </c>
      <c r="U50" s="26">
        <f t="shared" si="8"/>
        <v>2318.3641982129461</v>
      </c>
      <c r="V50" s="3">
        <f t="shared" si="2"/>
        <v>-2698.7593282968828</v>
      </c>
      <c r="W50" s="3">
        <f t="shared" si="3"/>
        <v>-0.1184593023255814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29">
        <v>51</v>
      </c>
      <c r="B51" s="29">
        <v>127.520054316292</v>
      </c>
      <c r="C51" s="29">
        <v>37.2712579872193</v>
      </c>
      <c r="D51" s="12">
        <v>44849</v>
      </c>
      <c r="E51" s="7">
        <v>44863</v>
      </c>
      <c r="F51" s="4">
        <v>2583</v>
      </c>
      <c r="G51" s="4">
        <v>3270</v>
      </c>
      <c r="H51" s="4">
        <v>3787</v>
      </c>
      <c r="I51" s="4">
        <v>4412</v>
      </c>
      <c r="J51" s="4">
        <v>4609</v>
      </c>
      <c r="K51" s="4">
        <v>4757</v>
      </c>
      <c r="L51" s="4">
        <v>4843</v>
      </c>
      <c r="M51" s="4">
        <v>5698</v>
      </c>
      <c r="N51" s="4">
        <v>4725</v>
      </c>
      <c r="O51" s="5">
        <f t="shared" si="9"/>
        <v>0.1223638470451912</v>
      </c>
      <c r="P51" s="5">
        <f t="shared" si="10"/>
        <v>0.12175507066406481</v>
      </c>
      <c r="Q51" s="54">
        <f t="shared" si="4"/>
        <v>78.890040375524663</v>
      </c>
      <c r="R51" s="3">
        <f t="shared" si="5"/>
        <v>0.32220662720449134</v>
      </c>
      <c r="S51" s="3">
        <f t="shared" si="6"/>
        <v>-2362.0970904490828</v>
      </c>
      <c r="T51" s="26">
        <f t="shared" si="7"/>
        <v>0.18353513701407798</v>
      </c>
      <c r="U51" s="26">
        <f t="shared" si="8"/>
        <v>2321.1328173018355</v>
      </c>
      <c r="V51" s="3">
        <f t="shared" si="2"/>
        <v>-2685.2599363422564</v>
      </c>
      <c r="W51" s="3">
        <f t="shared" si="3"/>
        <v>-8.1111848970685893E-2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29">
        <v>52</v>
      </c>
      <c r="B52" s="29">
        <v>127.52054502556101</v>
      </c>
      <c r="C52" s="29">
        <v>37.271746670926902</v>
      </c>
      <c r="D52" s="12">
        <v>44849</v>
      </c>
      <c r="E52" s="7">
        <v>44863</v>
      </c>
      <c r="F52" s="4">
        <v>2370</v>
      </c>
      <c r="G52" s="4">
        <v>3105</v>
      </c>
      <c r="H52" s="4">
        <v>3785</v>
      </c>
      <c r="I52" s="4">
        <v>4344</v>
      </c>
      <c r="J52" s="4">
        <v>4578</v>
      </c>
      <c r="K52" s="4">
        <v>4736</v>
      </c>
      <c r="L52" s="4">
        <v>4846</v>
      </c>
      <c r="M52" s="4">
        <v>5742</v>
      </c>
      <c r="N52" s="4">
        <v>4676</v>
      </c>
      <c r="O52" s="5">
        <f t="shared" si="9"/>
        <v>0.12292897694357548</v>
      </c>
      <c r="P52" s="5">
        <f t="shared" si="10"/>
        <v>0.13802783252702622</v>
      </c>
      <c r="Q52" s="54">
        <f t="shared" si="4"/>
        <v>78.925849817634244</v>
      </c>
      <c r="R52" s="3">
        <f t="shared" si="5"/>
        <v>0.2711613167041505</v>
      </c>
      <c r="S52" s="3">
        <f t="shared" si="6"/>
        <v>-2337.5892107472714</v>
      </c>
      <c r="T52" s="26">
        <f t="shared" si="7"/>
        <v>0.18438278398887795</v>
      </c>
      <c r="U52" s="26">
        <f t="shared" si="8"/>
        <v>2296.1553857601962</v>
      </c>
      <c r="V52" s="3">
        <f t="shared" si="2"/>
        <v>-2689.5728192183051</v>
      </c>
      <c r="W52" s="3">
        <f t="shared" si="3"/>
        <v>-8.4624102757839062E-2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29">
        <v>53</v>
      </c>
      <c r="B53" s="29">
        <v>127.52105034185399</v>
      </c>
      <c r="C53" s="29">
        <v>37.2720559105354</v>
      </c>
      <c r="D53" s="12">
        <v>44849</v>
      </c>
      <c r="E53" s="7">
        <v>44863</v>
      </c>
      <c r="F53" s="4">
        <v>2317</v>
      </c>
      <c r="G53" s="4">
        <v>2927</v>
      </c>
      <c r="H53" s="4">
        <v>3484</v>
      </c>
      <c r="I53" s="4">
        <v>4092</v>
      </c>
      <c r="J53" s="4">
        <v>4378</v>
      </c>
      <c r="K53" s="4">
        <v>4504</v>
      </c>
      <c r="L53" s="4">
        <v>4688</v>
      </c>
      <c r="M53" s="4">
        <v>5493</v>
      </c>
      <c r="N53" s="4">
        <v>4357</v>
      </c>
      <c r="O53" s="5">
        <f t="shared" si="9"/>
        <v>0.14733235438081252</v>
      </c>
      <c r="P53" s="5">
        <f t="shared" si="10"/>
        <v>0.12338881241396571</v>
      </c>
      <c r="Q53" s="54">
        <f t="shared" si="4"/>
        <v>80.456967030880094</v>
      </c>
      <c r="R53" s="3">
        <f t="shared" si="5"/>
        <v>0.36638062199500943</v>
      </c>
      <c r="S53" s="3">
        <f t="shared" si="6"/>
        <v>-2178.0524615727331</v>
      </c>
      <c r="T53" s="26">
        <f t="shared" si="7"/>
        <v>0.22098501070663812</v>
      </c>
      <c r="U53" s="26">
        <f t="shared" si="8"/>
        <v>2177.7391181375851</v>
      </c>
      <c r="V53" s="3">
        <f t="shared" si="2"/>
        <v>-2698.9148824732183</v>
      </c>
      <c r="W53" s="3">
        <f t="shared" si="3"/>
        <v>-7.9068853747176107E-2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29">
        <v>54</v>
      </c>
      <c r="B54" s="29">
        <v>127.519006632585</v>
      </c>
      <c r="C54" s="29">
        <v>37.274267012780697</v>
      </c>
      <c r="D54" s="12">
        <v>44849</v>
      </c>
      <c r="E54" s="7">
        <v>44863</v>
      </c>
      <c r="F54" s="4">
        <v>2455</v>
      </c>
      <c r="G54" s="4">
        <v>3065</v>
      </c>
      <c r="H54" s="4">
        <v>3395</v>
      </c>
      <c r="I54" s="4">
        <v>4136</v>
      </c>
      <c r="J54" s="4">
        <v>4483</v>
      </c>
      <c r="K54" s="4">
        <v>4662</v>
      </c>
      <c r="L54" s="4">
        <v>4806</v>
      </c>
      <c r="M54" s="4">
        <v>5498</v>
      </c>
      <c r="N54" s="4">
        <v>4180</v>
      </c>
      <c r="O54" s="5">
        <f t="shared" si="9"/>
        <v>0.17205218875746861</v>
      </c>
      <c r="P54" s="5">
        <f t="shared" si="10"/>
        <v>0.10102760926086418</v>
      </c>
      <c r="Q54" s="54">
        <f t="shared" si="4"/>
        <v>81.978789254139912</v>
      </c>
      <c r="R54" s="3">
        <f t="shared" si="5"/>
        <v>0.5214723926380368</v>
      </c>
      <c r="S54" s="3">
        <f t="shared" si="6"/>
        <v>-2089.5270969192716</v>
      </c>
      <c r="T54" s="26">
        <f t="shared" si="7"/>
        <v>0.2580625495336219</v>
      </c>
      <c r="U54" s="26">
        <f t="shared" si="8"/>
        <v>2211.5325505680944</v>
      </c>
      <c r="V54" s="3">
        <f t="shared" si="2"/>
        <v>-2844.5104880428826</v>
      </c>
      <c r="W54" s="3">
        <f t="shared" si="3"/>
        <v>-6.7158385093167697E-2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29">
        <v>55</v>
      </c>
      <c r="B55" s="29">
        <v>127.51940528204101</v>
      </c>
      <c r="C55" s="29">
        <v>37.273521224278603</v>
      </c>
      <c r="D55" s="12">
        <v>44849</v>
      </c>
      <c r="E55" s="7">
        <v>44863</v>
      </c>
      <c r="F55" s="4">
        <v>2615</v>
      </c>
      <c r="G55" s="4">
        <v>3248</v>
      </c>
      <c r="H55" s="4">
        <v>3777</v>
      </c>
      <c r="I55" s="4">
        <v>4318</v>
      </c>
      <c r="J55" s="4">
        <v>4451</v>
      </c>
      <c r="K55" s="4">
        <v>4579</v>
      </c>
      <c r="L55" s="4">
        <v>4605</v>
      </c>
      <c r="M55" s="4">
        <v>5534</v>
      </c>
      <c r="N55" s="4">
        <v>4158</v>
      </c>
      <c r="O55" s="5">
        <f t="shared" si="9"/>
        <v>9.8783106657122408E-2</v>
      </c>
      <c r="P55" s="5">
        <f t="shared" si="10"/>
        <v>0.12648962555199322</v>
      </c>
      <c r="Q55" s="54">
        <f t="shared" si="4"/>
        <v>77.381076928220793</v>
      </c>
      <c r="R55" s="3">
        <f t="shared" si="5"/>
        <v>0.27039383449807325</v>
      </c>
      <c r="S55" s="3">
        <f t="shared" si="6"/>
        <v>-2078.6226374570447</v>
      </c>
      <c r="T55" s="26">
        <f t="shared" si="7"/>
        <v>0.14816582165225173</v>
      </c>
      <c r="U55" s="26">
        <f t="shared" si="8"/>
        <v>2261.2989875536387</v>
      </c>
      <c r="V55" s="3">
        <f t="shared" si="2"/>
        <v>-2432.7490911521472</v>
      </c>
      <c r="W55" s="3">
        <f t="shared" si="3"/>
        <v>-9.1626393135417691E-2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29">
        <v>56</v>
      </c>
      <c r="B56" s="29">
        <v>127.52000116485</v>
      </c>
      <c r="C56" s="29">
        <v>37.2731811778782</v>
      </c>
      <c r="D56" s="12">
        <v>44849</v>
      </c>
      <c r="E56" s="7">
        <v>44863</v>
      </c>
      <c r="F56" s="4">
        <v>2277</v>
      </c>
      <c r="G56" s="4">
        <v>2834</v>
      </c>
      <c r="H56" s="4">
        <v>3256</v>
      </c>
      <c r="I56" s="4">
        <v>3978</v>
      </c>
      <c r="J56" s="4">
        <v>4294</v>
      </c>
      <c r="K56" s="4">
        <v>4556</v>
      </c>
      <c r="L56" s="4">
        <v>4740</v>
      </c>
      <c r="M56" s="4">
        <v>5249</v>
      </c>
      <c r="N56" s="4">
        <v>4139</v>
      </c>
      <c r="O56" s="5">
        <f t="shared" si="9"/>
        <v>0.18559279639819909</v>
      </c>
      <c r="P56" s="5">
        <f t="shared" si="10"/>
        <v>9.5863935059914959E-2</v>
      </c>
      <c r="Q56" s="54">
        <f t="shared" si="4"/>
        <v>82.80053118176231</v>
      </c>
      <c r="R56" s="3">
        <f t="shared" si="5"/>
        <v>0.51531356344190571</v>
      </c>
      <c r="S56" s="3">
        <f t="shared" si="6"/>
        <v>-2069.0313896073362</v>
      </c>
      <c r="T56" s="26">
        <f t="shared" si="7"/>
        <v>0.27837178765709997</v>
      </c>
      <c r="U56" s="26">
        <f t="shared" si="8"/>
        <v>2136.9940466822914</v>
      </c>
      <c r="V56" s="3">
        <f t="shared" si="2"/>
        <v>-2839.5819823819293</v>
      </c>
      <c r="W56" s="3">
        <f t="shared" si="3"/>
        <v>-5.0956051656822501E-2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 customFormat="1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v>0.15797270130144958</v>
      </c>
      <c r="P57" s="23">
        <v>0.10386181098030586</v>
      </c>
      <c r="Q57" s="54">
        <v>81.115516475052402</v>
      </c>
      <c r="R57" s="3">
        <v>0.40136566482068925</v>
      </c>
      <c r="S57" s="3">
        <v>-2282.0864062188557</v>
      </c>
      <c r="T57" s="26">
        <v>0.23694651642596412</v>
      </c>
      <c r="U57" s="26">
        <v>2527.4526921608467</v>
      </c>
      <c r="V57" s="3">
        <v>-3191.2210773944894</v>
      </c>
      <c r="W57" s="3">
        <v>-5.049453409682457E-2</v>
      </c>
      <c r="X57" s="41">
        <v>19</v>
      </c>
      <c r="Y57" s="41">
        <v>30</v>
      </c>
      <c r="Z57" s="3">
        <v>0.6333333333333333</v>
      </c>
      <c r="AA57" s="41">
        <v>60.769230769230774</v>
      </c>
      <c r="AB57" s="41">
        <v>33.84615384615384</v>
      </c>
      <c r="AC57" s="41">
        <v>5.384615384615385</v>
      </c>
      <c r="AD57" s="20">
        <v>0.79</v>
      </c>
      <c r="AE57" s="50">
        <v>6.4691010961395734E-4</v>
      </c>
    </row>
    <row r="58" spans="1:31" customFormat="1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v>0.10711030082041932</v>
      </c>
      <c r="P58" s="23">
        <v>0.14209115281501342</v>
      </c>
      <c r="Q58" s="54">
        <v>77.917283116162324</v>
      </c>
      <c r="R58" s="3">
        <v>0.24474067902520308</v>
      </c>
      <c r="S58" s="3">
        <v>-2248.0995509745894</v>
      </c>
      <c r="T58" s="26">
        <v>0.16065629806870621</v>
      </c>
      <c r="U58" s="26">
        <v>2333.3282857088261</v>
      </c>
      <c r="V58" s="3">
        <v>-2615.2486015567961</v>
      </c>
      <c r="W58" s="3">
        <v>-9.5176010430247718E-2</v>
      </c>
      <c r="X58" s="41">
        <v>19</v>
      </c>
      <c r="Y58" s="41">
        <v>30</v>
      </c>
      <c r="Z58" s="3">
        <v>0.6333333333333333</v>
      </c>
      <c r="AA58" s="41">
        <v>63.879598662207357</v>
      </c>
      <c r="AB58" s="41">
        <v>31.438127090300998</v>
      </c>
      <c r="AC58" s="41">
        <v>4.6822742474916392</v>
      </c>
      <c r="AD58" s="20">
        <v>0.7</v>
      </c>
      <c r="AE58" s="50">
        <v>2.5051740361456909E-2</v>
      </c>
    </row>
    <row r="59" spans="1:31" customFormat="1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v>0.10998766954377312</v>
      </c>
      <c r="P59" s="23">
        <v>0.15446853190043852</v>
      </c>
      <c r="Q59" s="54">
        <v>78.101707378505708</v>
      </c>
      <c r="R59" s="3">
        <v>0.26002798507462688</v>
      </c>
      <c r="S59" s="3">
        <v>-2233.0446667379906</v>
      </c>
      <c r="T59" s="26">
        <v>0.16497133345663029</v>
      </c>
      <c r="U59" s="26">
        <v>2156.2662688597206</v>
      </c>
      <c r="V59" s="3">
        <v>-2437.6992968791469</v>
      </c>
      <c r="W59" s="3">
        <v>-0.12072670443445986</v>
      </c>
      <c r="X59" s="41">
        <v>18</v>
      </c>
      <c r="Y59" s="41">
        <v>30</v>
      </c>
      <c r="Z59" s="3">
        <v>0.6</v>
      </c>
      <c r="AA59" s="41">
        <v>72.809667673716021</v>
      </c>
      <c r="AB59" s="41">
        <v>21.450151057401811</v>
      </c>
      <c r="AC59" s="41">
        <v>5.7401812688821749</v>
      </c>
      <c r="AD59" s="20">
        <v>1.7</v>
      </c>
      <c r="AE59" s="50">
        <v>-1.4276408560275788E-2</v>
      </c>
    </row>
    <row r="60" spans="1:31">
      <c r="A60" s="29">
        <v>60</v>
      </c>
      <c r="B60" s="29">
        <v>127.496607835924</v>
      </c>
      <c r="C60" s="29">
        <v>37.210056968859497</v>
      </c>
      <c r="D60" s="12">
        <v>44849</v>
      </c>
      <c r="E60" s="7">
        <v>44863</v>
      </c>
      <c r="F60" s="4">
        <v>2364</v>
      </c>
      <c r="G60" s="4">
        <v>2950</v>
      </c>
      <c r="H60" s="4">
        <v>3621</v>
      </c>
      <c r="I60" s="4">
        <v>3983</v>
      </c>
      <c r="J60" s="4">
        <v>4178</v>
      </c>
      <c r="K60" s="4">
        <v>4209</v>
      </c>
      <c r="L60" s="4">
        <v>4341</v>
      </c>
      <c r="M60" s="4">
        <v>5792</v>
      </c>
      <c r="N60" s="4">
        <v>4713</v>
      </c>
      <c r="O60" s="5">
        <f t="shared" si="9"/>
        <v>9.0429540316503396E-2</v>
      </c>
      <c r="P60" s="5">
        <f t="shared" si="10"/>
        <v>0.16801091946891675</v>
      </c>
      <c r="Q60" s="54">
        <f t="shared" si="4"/>
        <v>76.839413084464894</v>
      </c>
      <c r="R60" s="3">
        <f t="shared" si="5"/>
        <v>0.21587910769968816</v>
      </c>
      <c r="S60" s="3">
        <f t="shared" si="6"/>
        <v>-2356.0387720416402</v>
      </c>
      <c r="T60" s="26">
        <f t="shared" si="7"/>
        <v>0.13563579277864993</v>
      </c>
      <c r="U60" s="26">
        <f t="shared" si="8"/>
        <v>2125.465230118913</v>
      </c>
      <c r="V60" s="3">
        <f t="shared" si="2"/>
        <v>-2244.9686686996329</v>
      </c>
      <c r="W60" s="3">
        <f t="shared" si="3"/>
        <v>-0.1431954998519688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29">
        <v>61</v>
      </c>
      <c r="B61" s="29">
        <v>127.496333827623</v>
      </c>
      <c r="C61" s="29">
        <v>37.210142771547197</v>
      </c>
      <c r="D61" s="12">
        <v>44849</v>
      </c>
      <c r="E61" s="7">
        <v>44863</v>
      </c>
      <c r="F61" s="4">
        <v>2592</v>
      </c>
      <c r="G61" s="4">
        <v>3235</v>
      </c>
      <c r="H61" s="4">
        <v>3975</v>
      </c>
      <c r="I61" s="4">
        <v>4310</v>
      </c>
      <c r="J61" s="4">
        <v>4354</v>
      </c>
      <c r="K61" s="4">
        <v>4474</v>
      </c>
      <c r="L61" s="4">
        <v>4691</v>
      </c>
      <c r="M61" s="4">
        <v>6123</v>
      </c>
      <c r="N61" s="4">
        <v>4980</v>
      </c>
      <c r="O61" s="5">
        <f t="shared" si="9"/>
        <v>8.2621740133856453E-2</v>
      </c>
      <c r="P61" s="5">
        <f t="shared" si="10"/>
        <v>0.16195846038777975</v>
      </c>
      <c r="Q61" s="54">
        <f t="shared" si="4"/>
        <v>76.329662657046811</v>
      </c>
      <c r="R61" s="3">
        <f t="shared" si="5"/>
        <v>0.19666007470885521</v>
      </c>
      <c r="S61" s="3">
        <f t="shared" si="6"/>
        <v>-2489.574611347658</v>
      </c>
      <c r="T61" s="26">
        <f t="shared" si="7"/>
        <v>0.12392546010500202</v>
      </c>
      <c r="U61" s="26">
        <f t="shared" si="8"/>
        <v>2315.9190880128394</v>
      </c>
      <c r="V61" s="3">
        <f t="shared" si="2"/>
        <v>-2372.1133590452873</v>
      </c>
      <c r="W61" s="3">
        <f t="shared" si="3"/>
        <v>-0.13242093582393194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29">
        <v>62</v>
      </c>
      <c r="B62" s="29">
        <v>127.496336370717</v>
      </c>
      <c r="C62" s="29">
        <v>37.210400685358501</v>
      </c>
      <c r="D62" s="12">
        <v>44849</v>
      </c>
      <c r="E62" s="7">
        <v>44863</v>
      </c>
      <c r="F62" s="4">
        <v>2829</v>
      </c>
      <c r="G62" s="4">
        <v>3512</v>
      </c>
      <c r="H62" s="4">
        <v>4254</v>
      </c>
      <c r="I62" s="4">
        <v>4695</v>
      </c>
      <c r="J62" s="4">
        <v>4781</v>
      </c>
      <c r="K62" s="4">
        <v>4854</v>
      </c>
      <c r="L62" s="4">
        <v>4906</v>
      </c>
      <c r="M62" s="4">
        <v>6400</v>
      </c>
      <c r="N62" s="4">
        <v>5262</v>
      </c>
      <c r="O62" s="5">
        <f t="shared" si="9"/>
        <v>7.1179039301310046E-2</v>
      </c>
      <c r="P62" s="5">
        <f t="shared" si="10"/>
        <v>0.1587362009897221</v>
      </c>
      <c r="Q62" s="54">
        <f t="shared" si="4"/>
        <v>75.576387800774796</v>
      </c>
      <c r="R62" s="3">
        <f t="shared" si="5"/>
        <v>0.1769143105226027</v>
      </c>
      <c r="S62" s="3">
        <f t="shared" si="6"/>
        <v>-2630.5971844204601</v>
      </c>
      <c r="T62" s="26">
        <f t="shared" si="7"/>
        <v>0.10676273129196004</v>
      </c>
      <c r="U62" s="26">
        <f t="shared" si="8"/>
        <v>2460.7924649501742</v>
      </c>
      <c r="V62" s="3">
        <f t="shared" si="2"/>
        <v>-2387.2075212597574</v>
      </c>
      <c r="W62" s="3">
        <f t="shared" si="3"/>
        <v>-0.13214222536706174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29">
        <v>63</v>
      </c>
      <c r="B63" s="29">
        <v>127.49739991381099</v>
      </c>
      <c r="C63" s="29">
        <v>37.208799400830102</v>
      </c>
      <c r="D63" s="12">
        <v>44849</v>
      </c>
      <c r="E63" s="7">
        <v>44863</v>
      </c>
      <c r="F63" s="4">
        <v>2364</v>
      </c>
      <c r="G63" s="4">
        <v>2931</v>
      </c>
      <c r="H63" s="4">
        <v>3622</v>
      </c>
      <c r="I63" s="4">
        <v>3931</v>
      </c>
      <c r="J63" s="4">
        <v>4062</v>
      </c>
      <c r="K63" s="4">
        <v>4198</v>
      </c>
      <c r="L63" s="4">
        <v>4250</v>
      </c>
      <c r="M63" s="4">
        <v>5762</v>
      </c>
      <c r="N63" s="4">
        <v>4394</v>
      </c>
      <c r="O63" s="5">
        <f t="shared" si="9"/>
        <v>7.9776422764227639E-2</v>
      </c>
      <c r="P63" s="5">
        <f t="shared" si="10"/>
        <v>0.17314664333041629</v>
      </c>
      <c r="Q63" s="54">
        <f t="shared" si="4"/>
        <v>76.143051079151519</v>
      </c>
      <c r="R63" s="3">
        <f t="shared" si="5"/>
        <v>0.19023385435599174</v>
      </c>
      <c r="S63" s="3">
        <f t="shared" si="6"/>
        <v>-2196.5439531166758</v>
      </c>
      <c r="T63" s="26">
        <f t="shared" si="7"/>
        <v>0.11965703397904097</v>
      </c>
      <c r="U63" s="26">
        <f t="shared" si="8"/>
        <v>2102.1720248881206</v>
      </c>
      <c r="V63" s="3">
        <f t="shared" si="2"/>
        <v>-2130.0625959695021</v>
      </c>
      <c r="W63" s="3">
        <f t="shared" si="3"/>
        <v>-0.15101877746703954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29">
        <v>64</v>
      </c>
      <c r="B64" s="29">
        <v>127.496622456906</v>
      </c>
      <c r="C64" s="29">
        <v>37.208797857735803</v>
      </c>
      <c r="D64" s="12">
        <v>44849</v>
      </c>
      <c r="E64" s="7">
        <v>44863</v>
      </c>
      <c r="F64" s="4">
        <v>2601</v>
      </c>
      <c r="G64" s="4">
        <v>3196</v>
      </c>
      <c r="H64" s="4">
        <v>3876</v>
      </c>
      <c r="I64" s="4">
        <v>4278</v>
      </c>
      <c r="J64" s="4">
        <v>4321</v>
      </c>
      <c r="K64" s="4">
        <v>4522</v>
      </c>
      <c r="L64" s="4">
        <v>4468</v>
      </c>
      <c r="M64" s="4">
        <v>6036</v>
      </c>
      <c r="N64" s="4">
        <v>4524</v>
      </c>
      <c r="O64" s="5">
        <f t="shared" si="9"/>
        <v>7.0949185043144777E-2</v>
      </c>
      <c r="P64" s="5">
        <f t="shared" si="10"/>
        <v>0.16742241328543667</v>
      </c>
      <c r="Q64" s="54">
        <f t="shared" si="4"/>
        <v>75.561179519852956</v>
      </c>
      <c r="R64" s="3">
        <f t="shared" si="5"/>
        <v>0.18010343778521448</v>
      </c>
      <c r="S64" s="3">
        <f t="shared" si="6"/>
        <v>-2261.5642086149501</v>
      </c>
      <c r="T64" s="26">
        <f t="shared" si="7"/>
        <v>0.10641740068308467</v>
      </c>
      <c r="U64" s="26">
        <f t="shared" si="8"/>
        <v>2241.0517372182394</v>
      </c>
      <c r="V64" s="3">
        <f t="shared" si="2"/>
        <v>-2172.2119205759259</v>
      </c>
      <c r="W64" s="3">
        <f t="shared" si="3"/>
        <v>-0.14927646610814926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29">
        <v>65</v>
      </c>
      <c r="B65" s="29">
        <v>127.49695545690599</v>
      </c>
      <c r="C65" s="29">
        <v>37.208146857735798</v>
      </c>
      <c r="D65" s="12">
        <v>44849</v>
      </c>
      <c r="E65" s="7">
        <v>44863</v>
      </c>
      <c r="F65" s="4">
        <v>1760</v>
      </c>
      <c r="G65" s="4">
        <v>1946</v>
      </c>
      <c r="H65" s="4">
        <v>2129</v>
      </c>
      <c r="I65" s="4">
        <v>2417</v>
      </c>
      <c r="J65" s="4">
        <v>2404</v>
      </c>
      <c r="K65" s="4">
        <v>2478</v>
      </c>
      <c r="L65" s="4">
        <v>2636</v>
      </c>
      <c r="M65" s="4">
        <v>3503</v>
      </c>
      <c r="N65" s="4">
        <v>2646</v>
      </c>
      <c r="O65" s="5">
        <f t="shared" si="9"/>
        <v>0.10640083945435468</v>
      </c>
      <c r="P65" s="5">
        <f t="shared" si="10"/>
        <v>0.12325488631830873</v>
      </c>
      <c r="Q65" s="54">
        <f t="shared" si="4"/>
        <v>77.871743235550767</v>
      </c>
      <c r="R65" s="3">
        <f t="shared" si="5"/>
        <v>0.57327001356852103</v>
      </c>
      <c r="S65" s="3">
        <f t="shared" si="6"/>
        <v>-1322.5121604828689</v>
      </c>
      <c r="T65" s="26">
        <f t="shared" si="7"/>
        <v>0.15958451369216242</v>
      </c>
      <c r="U65" s="26">
        <f t="shared" si="8"/>
        <v>1302.4785346919668</v>
      </c>
      <c r="V65" s="3">
        <f t="shared" si="2"/>
        <v>-1416.799287004668</v>
      </c>
      <c r="W65" s="3">
        <f t="shared" si="3"/>
        <v>-0.14122821306401695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 customFormat="1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v>7.8332840673958029E-2</v>
      </c>
      <c r="P66" s="23">
        <v>0.16952875399361023</v>
      </c>
      <c r="Q66" s="54">
        <v>76.04819791908011</v>
      </c>
      <c r="R66" s="3">
        <v>0.16304347826086957</v>
      </c>
      <c r="S66" s="3">
        <v>-2452.5970977379429</v>
      </c>
      <c r="T66" s="26">
        <v>0.1174934725848564</v>
      </c>
      <c r="U66" s="26">
        <v>2704.9261439907086</v>
      </c>
      <c r="V66" s="3">
        <v>-2729.7900092072405</v>
      </c>
      <c r="W66" s="3">
        <v>-0.12510992085698297</v>
      </c>
      <c r="X66" s="41">
        <v>18</v>
      </c>
      <c r="Y66" s="41">
        <v>30</v>
      </c>
      <c r="Z66" s="3">
        <v>0.6</v>
      </c>
      <c r="AA66" s="41">
        <v>55.666666666666664</v>
      </c>
      <c r="AB66" s="41">
        <v>44.333333333333336</v>
      </c>
      <c r="AC66" s="41">
        <v>0</v>
      </c>
      <c r="AD66" s="20">
        <v>0.45</v>
      </c>
      <c r="AE66" s="50">
        <v>-0.16821944379733639</v>
      </c>
    </row>
    <row r="67" spans="1:31">
      <c r="A67" s="29">
        <v>67</v>
      </c>
      <c r="B67" s="29">
        <v>127.497890827623</v>
      </c>
      <c r="C67" s="29">
        <v>37.2077143146414</v>
      </c>
      <c r="D67" s="12">
        <v>44849</v>
      </c>
      <c r="E67" s="7">
        <v>44863</v>
      </c>
      <c r="F67" s="4">
        <v>1802</v>
      </c>
      <c r="G67" s="4">
        <v>1993</v>
      </c>
      <c r="H67" s="4">
        <v>2215</v>
      </c>
      <c r="I67" s="4">
        <v>2449</v>
      </c>
      <c r="J67" s="4">
        <v>2475</v>
      </c>
      <c r="K67" s="4">
        <v>2609</v>
      </c>
      <c r="L67" s="4">
        <v>2671</v>
      </c>
      <c r="M67" s="4">
        <v>3464</v>
      </c>
      <c r="N67" s="4">
        <v>2599</v>
      </c>
      <c r="O67" s="5">
        <f t="shared" si="9"/>
        <v>9.3327875562832577E-2</v>
      </c>
      <c r="P67" s="5">
        <f t="shared" si="10"/>
        <v>0.11879432624113476</v>
      </c>
      <c r="Q67" s="54">
        <f t="shared" ref="Q67:Q130" si="12">100*SQRT(O67+0.5)</f>
        <v>77.027779116552011</v>
      </c>
      <c r="R67" s="3">
        <f t="shared" ref="R67:R130" si="13">2.5*((L67 - H67) / (L67 + 6*H67 -7.5*F67 +1))</f>
        <v>0.46587658357172046</v>
      </c>
      <c r="S67" s="3">
        <f t="shared" ref="S67:S130" si="14">(2*(M67-H67)/(M67+H67+1))-(N67/2)</f>
        <v>-1299.0602112676056</v>
      </c>
      <c r="T67" s="26">
        <f t="shared" ref="T67:T130" si="15">(L67 - H67)*1.5 / (L67 + H67 + 0.5)</f>
        <v>0.13997748900030696</v>
      </c>
      <c r="U67" s="26">
        <f t="shared" ref="U67:U130" si="16">(SQRT((H67*H67)+(G67*G67)+(L67*L67)))/3</f>
        <v>1333.8546897369793</v>
      </c>
      <c r="V67" s="3">
        <f t="shared" ref="V67:V129" si="17">(L67*(1-H67)*(L67-H67))^(1/3)</f>
        <v>-1391.8917127415541</v>
      </c>
      <c r="W67" s="3">
        <f t="shared" ref="W67:W129" si="18">(L67-M67)/(L67+M67)</f>
        <v>-0.12925835370823147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29">
        <v>68</v>
      </c>
      <c r="B68" s="29">
        <v>127.496659543094</v>
      </c>
      <c r="C68" s="29">
        <v>37.210569771547199</v>
      </c>
      <c r="D68" s="12">
        <v>44849</v>
      </c>
      <c r="E68" s="7">
        <v>44863</v>
      </c>
      <c r="F68" s="4">
        <v>2604</v>
      </c>
      <c r="G68" s="4">
        <v>3275</v>
      </c>
      <c r="H68" s="4">
        <v>4022</v>
      </c>
      <c r="I68" s="4">
        <v>4376</v>
      </c>
      <c r="J68" s="4">
        <v>4412</v>
      </c>
      <c r="K68" s="4">
        <v>4566</v>
      </c>
      <c r="L68" s="4">
        <v>4655</v>
      </c>
      <c r="M68" s="4">
        <v>6273</v>
      </c>
      <c r="N68" s="4">
        <v>4805</v>
      </c>
      <c r="O68" s="5">
        <f t="shared" si="9"/>
        <v>7.2951480926587528E-2</v>
      </c>
      <c r="P68" s="5">
        <f t="shared" si="10"/>
        <v>0.17295203372450724</v>
      </c>
      <c r="Q68" s="54">
        <f t="shared" si="12"/>
        <v>75.69355857182218</v>
      </c>
      <c r="R68" s="3">
        <f t="shared" si="13"/>
        <v>0.17093324692158132</v>
      </c>
      <c r="S68" s="3">
        <f t="shared" si="14"/>
        <v>-2402.0627428127427</v>
      </c>
      <c r="T68" s="26">
        <f t="shared" si="15"/>
        <v>0.1094209161624892</v>
      </c>
      <c r="U68" s="26">
        <f t="shared" si="16"/>
        <v>2323.0997969666878</v>
      </c>
      <c r="V68" s="3">
        <f t="shared" si="17"/>
        <v>-2279.7426427352625</v>
      </c>
      <c r="W68" s="3">
        <f t="shared" si="18"/>
        <v>-0.14806002928257686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29">
        <v>69</v>
      </c>
      <c r="B69" s="29">
        <v>127.496583456906</v>
      </c>
      <c r="C69" s="29">
        <v>37.211029228452801</v>
      </c>
      <c r="D69" s="12">
        <v>44849</v>
      </c>
      <c r="E69" s="7">
        <v>44863</v>
      </c>
      <c r="F69" s="4">
        <v>2614</v>
      </c>
      <c r="G69" s="4">
        <v>3282</v>
      </c>
      <c r="H69" s="4">
        <v>4090</v>
      </c>
      <c r="I69" s="4">
        <v>4513</v>
      </c>
      <c r="J69" s="4">
        <v>4600</v>
      </c>
      <c r="K69" s="4">
        <v>4816</v>
      </c>
      <c r="L69" s="4">
        <v>4770</v>
      </c>
      <c r="M69" s="4">
        <v>6383</v>
      </c>
      <c r="N69" s="4">
        <v>5101</v>
      </c>
      <c r="O69" s="5">
        <f t="shared" si="9"/>
        <v>7.6749435665914217E-2</v>
      </c>
      <c r="P69" s="5">
        <f t="shared" si="10"/>
        <v>0.17298538388307105</v>
      </c>
      <c r="Q69" s="54">
        <f t="shared" si="12"/>
        <v>75.944021204168152</v>
      </c>
      <c r="R69" s="3">
        <f t="shared" si="13"/>
        <v>0.17514939212858027</v>
      </c>
      <c r="S69" s="3">
        <f t="shared" si="14"/>
        <v>-2550.0621539049075</v>
      </c>
      <c r="T69" s="26">
        <f t="shared" si="15"/>
        <v>0.11511765701709836</v>
      </c>
      <c r="U69" s="26">
        <f t="shared" si="16"/>
        <v>2362.9671554589536</v>
      </c>
      <c r="V69" s="3">
        <f t="shared" si="17"/>
        <v>-2367.0901638047749</v>
      </c>
      <c r="W69" s="3">
        <f t="shared" si="18"/>
        <v>-0.14462476463731733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29">
        <v>70</v>
      </c>
      <c r="B70" s="29">
        <v>127.500638086188</v>
      </c>
      <c r="C70" s="29">
        <v>37.208465857735803</v>
      </c>
      <c r="D70" s="12">
        <v>44849</v>
      </c>
      <c r="E70" s="7">
        <v>44863</v>
      </c>
      <c r="F70" s="4">
        <v>2760</v>
      </c>
      <c r="G70" s="4">
        <v>3385</v>
      </c>
      <c r="H70" s="4">
        <v>3759</v>
      </c>
      <c r="I70" s="4">
        <v>4494</v>
      </c>
      <c r="J70" s="4">
        <v>4601</v>
      </c>
      <c r="K70" s="4">
        <v>4810</v>
      </c>
      <c r="L70" s="4">
        <v>4882</v>
      </c>
      <c r="M70" s="4">
        <v>5903</v>
      </c>
      <c r="N70" s="4">
        <v>4694</v>
      </c>
      <c r="O70" s="5">
        <f t="shared" si="9"/>
        <v>0.12996180997569726</v>
      </c>
      <c r="P70" s="5">
        <f t="shared" si="10"/>
        <v>0.11673601479426722</v>
      </c>
      <c r="Q70" s="54">
        <f t="shared" si="12"/>
        <v>79.37013355007646</v>
      </c>
      <c r="R70" s="3">
        <f t="shared" si="13"/>
        <v>0.41672851417544898</v>
      </c>
      <c r="S70" s="3">
        <f t="shared" si="14"/>
        <v>-2346.5562454724204</v>
      </c>
      <c r="T70" s="26">
        <f t="shared" si="15"/>
        <v>0.1949314355146676</v>
      </c>
      <c r="U70" s="26">
        <f t="shared" si="16"/>
        <v>2343.3648646527258</v>
      </c>
      <c r="V70" s="3">
        <f t="shared" si="17"/>
        <v>-2741.4359420666037</v>
      </c>
      <c r="W70" s="3">
        <f t="shared" si="18"/>
        <v>-9.4668521094112196E-2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29">
        <v>71</v>
      </c>
      <c r="B71" s="29">
        <v>127.500362456906</v>
      </c>
      <c r="C71" s="29">
        <v>37.208286314641498</v>
      </c>
      <c r="D71" s="12">
        <v>44849</v>
      </c>
      <c r="E71" s="7">
        <v>44863</v>
      </c>
      <c r="F71" s="4">
        <v>2437</v>
      </c>
      <c r="G71" s="4">
        <v>3060</v>
      </c>
      <c r="H71" s="4">
        <v>3718</v>
      </c>
      <c r="I71" s="4">
        <v>4163</v>
      </c>
      <c r="J71" s="4">
        <v>4380</v>
      </c>
      <c r="K71" s="4">
        <v>4506</v>
      </c>
      <c r="L71" s="4">
        <v>4633</v>
      </c>
      <c r="M71" s="4">
        <v>5699</v>
      </c>
      <c r="N71" s="4">
        <v>4601</v>
      </c>
      <c r="O71" s="5">
        <f t="shared" si="9"/>
        <v>0.10956771644114477</v>
      </c>
      <c r="P71" s="5">
        <f t="shared" si="10"/>
        <v>0.14235458239825316</v>
      </c>
      <c r="Q71" s="54">
        <f t="shared" si="12"/>
        <v>78.074817735371298</v>
      </c>
      <c r="R71" s="3">
        <f t="shared" si="13"/>
        <v>0.26400830976975009</v>
      </c>
      <c r="S71" s="3">
        <f t="shared" si="14"/>
        <v>-2300.0793162030154</v>
      </c>
      <c r="T71" s="26">
        <f t="shared" si="15"/>
        <v>0.1643417350176615</v>
      </c>
      <c r="U71" s="26">
        <f t="shared" si="16"/>
        <v>2227.4004030608316</v>
      </c>
      <c r="V71" s="3">
        <f t="shared" si="17"/>
        <v>-2507.0249251478913</v>
      </c>
      <c r="W71" s="3">
        <f t="shared" si="18"/>
        <v>-0.10317460317460317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29">
        <v>72</v>
      </c>
      <c r="B72" s="29">
        <v>127.500027456906</v>
      </c>
      <c r="C72" s="29">
        <v>37.208115857735798</v>
      </c>
      <c r="D72" s="12">
        <v>44849</v>
      </c>
      <c r="E72" s="7">
        <v>44863</v>
      </c>
      <c r="F72" s="4">
        <v>2313</v>
      </c>
      <c r="G72" s="4">
        <v>2941</v>
      </c>
      <c r="H72" s="4">
        <v>3578</v>
      </c>
      <c r="I72" s="4">
        <v>4196</v>
      </c>
      <c r="J72" s="4">
        <v>4346</v>
      </c>
      <c r="K72" s="4">
        <v>4457</v>
      </c>
      <c r="L72" s="4">
        <v>4551</v>
      </c>
      <c r="M72" s="4">
        <v>5596</v>
      </c>
      <c r="N72" s="4">
        <v>4497</v>
      </c>
      <c r="O72" s="5">
        <f t="shared" si="9"/>
        <v>0.11969491942428342</v>
      </c>
      <c r="P72" s="5">
        <f t="shared" si="10"/>
        <v>0.1440329218106996</v>
      </c>
      <c r="Q72" s="54">
        <f t="shared" si="12"/>
        <v>78.720703720449762</v>
      </c>
      <c r="R72" s="3">
        <f t="shared" si="13"/>
        <v>0.28048428942058229</v>
      </c>
      <c r="S72" s="3">
        <f t="shared" si="14"/>
        <v>-2248.0601089918255</v>
      </c>
      <c r="T72" s="26">
        <f t="shared" si="15"/>
        <v>0.17953133649055908</v>
      </c>
      <c r="U72" s="26">
        <f t="shared" si="16"/>
        <v>2164.4390086630351</v>
      </c>
      <c r="V72" s="3">
        <f t="shared" si="17"/>
        <v>-2511.382548172161</v>
      </c>
      <c r="W72" s="3">
        <f t="shared" si="18"/>
        <v>-0.10298610426727112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29">
        <v>73</v>
      </c>
      <c r="B73" s="29">
        <v>127.498623086188</v>
      </c>
      <c r="C73" s="29">
        <v>37.2093854870188</v>
      </c>
      <c r="D73" s="12">
        <v>44849</v>
      </c>
      <c r="E73" s="7">
        <v>44863</v>
      </c>
      <c r="F73" s="4">
        <v>2803</v>
      </c>
      <c r="G73" s="4">
        <v>3426</v>
      </c>
      <c r="H73" s="4">
        <v>3734</v>
      </c>
      <c r="I73" s="4">
        <v>4431</v>
      </c>
      <c r="J73" s="4">
        <v>4584</v>
      </c>
      <c r="K73" s="4">
        <v>4820</v>
      </c>
      <c r="L73" s="4">
        <v>4869</v>
      </c>
      <c r="M73" s="4">
        <v>5893</v>
      </c>
      <c r="N73" s="4">
        <v>4776</v>
      </c>
      <c r="O73" s="5">
        <f t="shared" si="9"/>
        <v>0.13193072184121818</v>
      </c>
      <c r="P73" s="5">
        <f t="shared" si="10"/>
        <v>0.11301231285045378</v>
      </c>
      <c r="Q73" s="54">
        <f t="shared" si="12"/>
        <v>79.494070334913545</v>
      </c>
      <c r="R73" s="3">
        <f t="shared" si="13"/>
        <v>0.45389106614412539</v>
      </c>
      <c r="S73" s="3">
        <f t="shared" si="14"/>
        <v>-2387.5515164104695</v>
      </c>
      <c r="T73" s="26">
        <f t="shared" si="15"/>
        <v>0.19788458185622129</v>
      </c>
      <c r="U73" s="26">
        <f t="shared" si="16"/>
        <v>2342.5388174182112</v>
      </c>
      <c r="V73" s="3">
        <f t="shared" si="17"/>
        <v>-2742.6130742938185</v>
      </c>
      <c r="W73" s="3">
        <f t="shared" si="18"/>
        <v>-9.5149600446013755E-2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29">
        <v>74</v>
      </c>
      <c r="B74" s="29">
        <v>127.499403</v>
      </c>
      <c r="C74" s="29">
        <v>37.208725771547201</v>
      </c>
      <c r="D74" s="12">
        <v>44849</v>
      </c>
      <c r="E74" s="7">
        <v>44863</v>
      </c>
      <c r="F74" s="4">
        <v>2813</v>
      </c>
      <c r="G74" s="4">
        <v>3487</v>
      </c>
      <c r="H74" s="4">
        <v>4011</v>
      </c>
      <c r="I74" s="4">
        <v>4685</v>
      </c>
      <c r="J74" s="4">
        <v>4856</v>
      </c>
      <c r="K74" s="4">
        <v>5002</v>
      </c>
      <c r="L74" s="4">
        <v>5061</v>
      </c>
      <c r="M74" s="4">
        <v>6164</v>
      </c>
      <c r="N74" s="4">
        <v>5095</v>
      </c>
      <c r="O74" s="5">
        <f t="shared" si="9"/>
        <v>0.11574074074074074</v>
      </c>
      <c r="P74" s="5">
        <f t="shared" si="10"/>
        <v>0.12748628732893788</v>
      </c>
      <c r="Q74" s="54">
        <f t="shared" si="12"/>
        <v>78.469149399030741</v>
      </c>
      <c r="R74" s="3">
        <f t="shared" si="13"/>
        <v>0.32687877467156462</v>
      </c>
      <c r="S74" s="3">
        <f t="shared" si="14"/>
        <v>-2547.0768474842766</v>
      </c>
      <c r="T74" s="26">
        <f t="shared" si="15"/>
        <v>0.17360154312482778</v>
      </c>
      <c r="U74" s="26">
        <f t="shared" si="16"/>
        <v>2446.3353772076666</v>
      </c>
      <c r="V74" s="3">
        <f t="shared" si="17"/>
        <v>-2772.4049760325311</v>
      </c>
      <c r="W74" s="3">
        <f t="shared" si="18"/>
        <v>-9.8262806236080177E-2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29">
        <v>75</v>
      </c>
      <c r="B75" s="29">
        <v>127.499209543094</v>
      </c>
      <c r="C75" s="29">
        <v>37.208416314641497</v>
      </c>
      <c r="D75" s="12">
        <v>44849</v>
      </c>
      <c r="E75" s="7">
        <v>44863</v>
      </c>
      <c r="F75" s="4">
        <v>2708</v>
      </c>
      <c r="G75" s="4">
        <v>3329</v>
      </c>
      <c r="H75" s="4">
        <v>3872</v>
      </c>
      <c r="I75" s="4">
        <v>4545</v>
      </c>
      <c r="J75" s="4">
        <v>4753</v>
      </c>
      <c r="K75" s="4">
        <v>4870</v>
      </c>
      <c r="L75" s="4">
        <v>5011</v>
      </c>
      <c r="M75" s="4">
        <v>6065</v>
      </c>
      <c r="N75" s="4">
        <v>4878</v>
      </c>
      <c r="O75" s="5">
        <f t="shared" ref="O75:O92" si="19">(L75-H75)/(L75+H75)</f>
        <v>0.12822244737138355</v>
      </c>
      <c r="P75" s="5">
        <f t="shared" ref="P75:P92" si="20">((M75+H75)-(L75+F75))/((M75+H75)+(L75+F75))</f>
        <v>0.12562301767104667</v>
      </c>
      <c r="Q75" s="54">
        <f t="shared" si="12"/>
        <v>79.260484944982736</v>
      </c>
      <c r="R75" s="3">
        <f t="shared" si="13"/>
        <v>0.3588984118981598</v>
      </c>
      <c r="S75" s="3">
        <f t="shared" si="14"/>
        <v>-2438.5586637150332</v>
      </c>
      <c r="T75" s="26">
        <f t="shared" si="15"/>
        <v>0.1923228457252209</v>
      </c>
      <c r="U75" s="26">
        <f t="shared" si="16"/>
        <v>2384.783847647413</v>
      </c>
      <c r="V75" s="3">
        <f t="shared" si="17"/>
        <v>-2806.017871468418</v>
      </c>
      <c r="W75" s="3">
        <f t="shared" si="18"/>
        <v>-9.5160707836764169E-2</v>
      </c>
      <c r="X75" s="3">
        <v>15</v>
      </c>
      <c r="Y75" s="3">
        <v>30</v>
      </c>
      <c r="Z75" s="3">
        <f t="shared" ref="Z75:Z92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29">
        <v>76</v>
      </c>
      <c r="B76" s="29">
        <v>127.49262299999999</v>
      </c>
      <c r="C76" s="29">
        <v>37.198357771547201</v>
      </c>
      <c r="D76" s="12">
        <v>44849</v>
      </c>
      <c r="E76" s="7">
        <v>44863</v>
      </c>
      <c r="F76" s="4">
        <v>2581</v>
      </c>
      <c r="G76" s="4">
        <v>3160</v>
      </c>
      <c r="H76" s="4">
        <v>3697</v>
      </c>
      <c r="I76" s="4">
        <v>4203</v>
      </c>
      <c r="J76" s="4">
        <v>4353</v>
      </c>
      <c r="K76" s="4">
        <v>4491</v>
      </c>
      <c r="L76" s="4">
        <v>4651</v>
      </c>
      <c r="M76" s="4">
        <v>5956</v>
      </c>
      <c r="N76" s="4">
        <v>5053</v>
      </c>
      <c r="O76" s="5">
        <f t="shared" si="19"/>
        <v>0.1142788691902252</v>
      </c>
      <c r="P76" s="5">
        <f t="shared" si="20"/>
        <v>0.14338169973349127</v>
      </c>
      <c r="Q76" s="54">
        <f t="shared" si="12"/>
        <v>78.375944599744713</v>
      </c>
      <c r="R76" s="3">
        <f t="shared" si="13"/>
        <v>0.31899953186651508</v>
      </c>
      <c r="S76" s="3">
        <f t="shared" si="14"/>
        <v>-2526.0320074580486</v>
      </c>
      <c r="T76" s="26">
        <f t="shared" si="15"/>
        <v>0.17140803737198299</v>
      </c>
      <c r="U76" s="26">
        <f t="shared" si="16"/>
        <v>2243.1428844369234</v>
      </c>
      <c r="V76" s="3">
        <f t="shared" si="17"/>
        <v>-2540.6347011625585</v>
      </c>
      <c r="W76" s="3">
        <f t="shared" si="18"/>
        <v>-0.12303196002639766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29">
        <v>77</v>
      </c>
      <c r="B77" s="29">
        <v>127.492392172377</v>
      </c>
      <c r="C77" s="29">
        <v>37.198814685358499</v>
      </c>
      <c r="D77" s="12">
        <v>44849</v>
      </c>
      <c r="E77" s="7">
        <v>44863</v>
      </c>
      <c r="F77" s="4">
        <v>2594</v>
      </c>
      <c r="G77" s="4">
        <v>3337</v>
      </c>
      <c r="H77" s="4">
        <v>3916</v>
      </c>
      <c r="I77" s="4">
        <v>4471</v>
      </c>
      <c r="J77" s="4">
        <v>4759</v>
      </c>
      <c r="K77" s="4">
        <v>4822</v>
      </c>
      <c r="L77" s="4">
        <v>5018</v>
      </c>
      <c r="M77" s="4">
        <v>6297</v>
      </c>
      <c r="N77" s="4">
        <v>5317</v>
      </c>
      <c r="O77" s="5">
        <f t="shared" si="19"/>
        <v>0.12334900380568614</v>
      </c>
      <c r="P77" s="5">
        <f t="shared" si="20"/>
        <v>0.1459186535764376</v>
      </c>
      <c r="Q77" s="54">
        <f t="shared" si="12"/>
        <v>78.952454287734852</v>
      </c>
      <c r="R77" s="3">
        <f t="shared" si="13"/>
        <v>0.30408388520971302</v>
      </c>
      <c r="S77" s="3">
        <f t="shared" si="14"/>
        <v>-2658.0337771685922</v>
      </c>
      <c r="T77" s="26">
        <f t="shared" si="15"/>
        <v>0.18501315126755835</v>
      </c>
      <c r="U77" s="26">
        <f t="shared" si="16"/>
        <v>2395.6198223702636</v>
      </c>
      <c r="V77" s="3">
        <f t="shared" si="17"/>
        <v>-2787.0708302924313</v>
      </c>
      <c r="W77" s="3">
        <f t="shared" si="18"/>
        <v>-0.11303579319487406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29">
        <v>78</v>
      </c>
      <c r="B78" s="29">
        <v>127.492980913811</v>
      </c>
      <c r="C78" s="29">
        <v>37.198761685358498</v>
      </c>
      <c r="D78" s="12">
        <v>44849</v>
      </c>
      <c r="E78" s="7">
        <v>44863</v>
      </c>
      <c r="F78" s="4">
        <v>2482</v>
      </c>
      <c r="G78" s="4">
        <v>3065</v>
      </c>
      <c r="H78" s="4">
        <v>3604</v>
      </c>
      <c r="I78" s="4">
        <v>4082</v>
      </c>
      <c r="J78" s="4">
        <v>4273</v>
      </c>
      <c r="K78" s="4">
        <v>4367</v>
      </c>
      <c r="L78" s="4">
        <v>4527</v>
      </c>
      <c r="M78" s="4">
        <v>5820</v>
      </c>
      <c r="N78" s="4">
        <v>4916</v>
      </c>
      <c r="O78" s="5">
        <f t="shared" si="19"/>
        <v>0.11351617267248801</v>
      </c>
      <c r="P78" s="5">
        <f t="shared" si="20"/>
        <v>0.14696038459197955</v>
      </c>
      <c r="Q78" s="54">
        <f t="shared" si="12"/>
        <v>78.327273198579306</v>
      </c>
      <c r="R78" s="3">
        <f t="shared" si="13"/>
        <v>0.30615629560833224</v>
      </c>
      <c r="S78" s="3">
        <f t="shared" si="14"/>
        <v>-2457.5297612732097</v>
      </c>
      <c r="T78" s="26">
        <f t="shared" si="15"/>
        <v>0.17026378896882494</v>
      </c>
      <c r="U78" s="26">
        <f t="shared" si="16"/>
        <v>2182.6785277625186</v>
      </c>
      <c r="V78" s="3">
        <f t="shared" si="17"/>
        <v>-2469.2145034054156</v>
      </c>
      <c r="W78" s="3">
        <f t="shared" si="18"/>
        <v>-0.12496375761090171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29">
        <v>79</v>
      </c>
      <c r="B79" s="29">
        <v>127.493402284528</v>
      </c>
      <c r="C79" s="29">
        <v>37.198989943924502</v>
      </c>
      <c r="D79" s="12">
        <v>44849</v>
      </c>
      <c r="E79" s="7">
        <v>44863</v>
      </c>
      <c r="F79" s="4">
        <v>2638</v>
      </c>
      <c r="G79" s="4">
        <v>3198</v>
      </c>
      <c r="H79" s="4">
        <v>3677</v>
      </c>
      <c r="I79" s="4">
        <v>4162</v>
      </c>
      <c r="J79" s="4">
        <v>4272</v>
      </c>
      <c r="K79" s="4">
        <v>4479</v>
      </c>
      <c r="L79" s="4">
        <v>4585</v>
      </c>
      <c r="M79" s="4">
        <v>5858</v>
      </c>
      <c r="N79" s="4">
        <v>4936</v>
      </c>
      <c r="O79" s="5">
        <f t="shared" si="19"/>
        <v>0.10990075042362624</v>
      </c>
      <c r="P79" s="5">
        <f t="shared" si="20"/>
        <v>0.13796395751282969</v>
      </c>
      <c r="Q79" s="54">
        <f t="shared" si="12"/>
        <v>78.096142697551088</v>
      </c>
      <c r="R79" s="3">
        <f t="shared" si="13"/>
        <v>0.33075914323182287</v>
      </c>
      <c r="S79" s="3">
        <f t="shared" si="14"/>
        <v>-2467.5425755033557</v>
      </c>
      <c r="T79" s="26">
        <f t="shared" si="15"/>
        <v>0.1648411497730711</v>
      </c>
      <c r="U79" s="26">
        <f t="shared" si="16"/>
        <v>2230.3402331383336</v>
      </c>
      <c r="V79" s="3">
        <f t="shared" si="17"/>
        <v>-2482.7532767497069</v>
      </c>
      <c r="W79" s="3">
        <f t="shared" si="18"/>
        <v>-0.12189983721152925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29">
        <v>80</v>
      </c>
      <c r="B80" s="29">
        <v>127.493729827622</v>
      </c>
      <c r="C80" s="29">
        <v>37.199309771547199</v>
      </c>
      <c r="D80" s="12">
        <v>44849</v>
      </c>
      <c r="E80" s="7">
        <v>44863</v>
      </c>
      <c r="F80" s="4">
        <v>2448</v>
      </c>
      <c r="G80" s="4">
        <v>2963</v>
      </c>
      <c r="H80" s="4">
        <v>3363</v>
      </c>
      <c r="I80" s="4">
        <v>3957</v>
      </c>
      <c r="J80" s="4">
        <v>4138</v>
      </c>
      <c r="K80" s="4">
        <v>4379</v>
      </c>
      <c r="L80" s="4">
        <v>4429</v>
      </c>
      <c r="M80" s="4">
        <v>5624</v>
      </c>
      <c r="N80" s="4">
        <v>4681</v>
      </c>
      <c r="O80" s="5">
        <f t="shared" si="19"/>
        <v>0.13680698151950718</v>
      </c>
      <c r="P80" s="5">
        <f t="shared" si="20"/>
        <v>0.13300554715078164</v>
      </c>
      <c r="Q80" s="54">
        <f t="shared" si="12"/>
        <v>79.800186811780534</v>
      </c>
      <c r="R80" s="3">
        <f t="shared" si="13"/>
        <v>0.42653649167733676</v>
      </c>
      <c r="S80" s="3">
        <f t="shared" si="14"/>
        <v>-2339.9968847352025</v>
      </c>
      <c r="T80" s="26">
        <f t="shared" si="15"/>
        <v>0.20519730510105871</v>
      </c>
      <c r="U80" s="26">
        <f t="shared" si="16"/>
        <v>2100.4015224607783</v>
      </c>
      <c r="V80" s="3">
        <f t="shared" si="17"/>
        <v>-2513.1603428807343</v>
      </c>
      <c r="W80" s="3">
        <f t="shared" si="18"/>
        <v>-0.11886998905799263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29">
        <v>81</v>
      </c>
      <c r="B81" s="29">
        <v>127.494528456906</v>
      </c>
      <c r="C81" s="29">
        <v>37.1992247715472</v>
      </c>
      <c r="D81" s="12">
        <v>44849</v>
      </c>
      <c r="E81" s="7">
        <v>44863</v>
      </c>
      <c r="F81" s="4">
        <v>2749</v>
      </c>
      <c r="G81" s="4">
        <v>3379</v>
      </c>
      <c r="H81" s="4">
        <v>3899</v>
      </c>
      <c r="I81" s="4">
        <v>4474</v>
      </c>
      <c r="J81" s="4">
        <v>4716</v>
      </c>
      <c r="K81" s="4">
        <v>4870</v>
      </c>
      <c r="L81" s="4">
        <v>5096</v>
      </c>
      <c r="M81" s="4">
        <v>6343</v>
      </c>
      <c r="N81" s="4">
        <v>5248</v>
      </c>
      <c r="O81" s="5">
        <f t="shared" si="19"/>
        <v>0.13307392996108949</v>
      </c>
      <c r="P81" s="5">
        <f t="shared" si="20"/>
        <v>0.13252612373527947</v>
      </c>
      <c r="Q81" s="54">
        <f t="shared" si="12"/>
        <v>79.565943088804616</v>
      </c>
      <c r="R81" s="3">
        <f t="shared" si="13"/>
        <v>0.38007239474185556</v>
      </c>
      <c r="S81" s="3">
        <f t="shared" si="14"/>
        <v>-2623.5227960558432</v>
      </c>
      <c r="T81" s="26">
        <f t="shared" si="15"/>
        <v>0.19959979989994997</v>
      </c>
      <c r="U81" s="26">
        <f t="shared" si="16"/>
        <v>2417.2771183020509</v>
      </c>
      <c r="V81" s="3">
        <f t="shared" si="17"/>
        <v>-2875.5558134369462</v>
      </c>
      <c r="W81" s="3">
        <f t="shared" si="18"/>
        <v>-0.10901302561412711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29">
        <v>82</v>
      </c>
      <c r="B82" s="29">
        <v>127.49520545690601</v>
      </c>
      <c r="C82" s="29">
        <v>37.198810114226397</v>
      </c>
      <c r="D82" s="12">
        <v>44849</v>
      </c>
      <c r="E82" s="7">
        <v>44863</v>
      </c>
      <c r="F82" s="4">
        <v>2733</v>
      </c>
      <c r="G82" s="4">
        <v>3382</v>
      </c>
      <c r="H82" s="4">
        <v>3844</v>
      </c>
      <c r="I82" s="4">
        <v>4453</v>
      </c>
      <c r="J82" s="4">
        <v>4679</v>
      </c>
      <c r="K82" s="4">
        <v>4823</v>
      </c>
      <c r="L82" s="4">
        <v>4993</v>
      </c>
      <c r="M82" s="4">
        <v>6202</v>
      </c>
      <c r="N82" s="4">
        <v>5242</v>
      </c>
      <c r="O82" s="5">
        <f t="shared" si="19"/>
        <v>0.13002150050922259</v>
      </c>
      <c r="P82" s="5">
        <f t="shared" si="20"/>
        <v>0.13054242628854379</v>
      </c>
      <c r="Q82" s="54">
        <f t="shared" si="12"/>
        <v>79.37389372515517</v>
      </c>
      <c r="R82" s="3">
        <f t="shared" si="13"/>
        <v>0.37993518947159577</v>
      </c>
      <c r="S82" s="3">
        <f t="shared" si="14"/>
        <v>-2620.5306061510901</v>
      </c>
      <c r="T82" s="26">
        <f t="shared" si="15"/>
        <v>0.19502121640735501</v>
      </c>
      <c r="U82" s="26">
        <f t="shared" si="16"/>
        <v>2383.8416474254323</v>
      </c>
      <c r="V82" s="3">
        <f t="shared" si="17"/>
        <v>-2804.0386341994699</v>
      </c>
      <c r="W82" s="3">
        <f t="shared" si="18"/>
        <v>-0.10799464046449307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29">
        <v>83</v>
      </c>
      <c r="B83" s="29">
        <v>127.495801543094</v>
      </c>
      <c r="C83" s="29">
        <v>37.198081885773597</v>
      </c>
      <c r="D83" s="12">
        <v>44849</v>
      </c>
      <c r="E83" s="7">
        <v>44863</v>
      </c>
      <c r="F83" s="4">
        <v>2809</v>
      </c>
      <c r="G83" s="4">
        <v>3521</v>
      </c>
      <c r="H83" s="4">
        <v>3988</v>
      </c>
      <c r="I83" s="4">
        <v>4537</v>
      </c>
      <c r="J83" s="4">
        <v>4739</v>
      </c>
      <c r="K83" s="4">
        <v>4902</v>
      </c>
      <c r="L83" s="4">
        <v>4996</v>
      </c>
      <c r="M83" s="4">
        <v>6245</v>
      </c>
      <c r="N83" s="4">
        <v>5135</v>
      </c>
      <c r="O83" s="5">
        <f t="shared" si="19"/>
        <v>0.11219946571682991</v>
      </c>
      <c r="P83" s="5">
        <f t="shared" si="20"/>
        <v>0.13460472336179177</v>
      </c>
      <c r="Q83" s="54">
        <f t="shared" si="12"/>
        <v>78.243176425604673</v>
      </c>
      <c r="R83" s="3">
        <f t="shared" si="13"/>
        <v>0.32071269487750553</v>
      </c>
      <c r="S83" s="3">
        <f t="shared" si="14"/>
        <v>-2567.0589212429159</v>
      </c>
      <c r="T83" s="26">
        <f t="shared" si="15"/>
        <v>0.16828983248928711</v>
      </c>
      <c r="U83" s="26">
        <f t="shared" si="16"/>
        <v>2432.6848679322743</v>
      </c>
      <c r="V83" s="3">
        <f t="shared" si="17"/>
        <v>-2717.9600304050223</v>
      </c>
      <c r="W83" s="3">
        <f t="shared" si="18"/>
        <v>-0.1111111111111111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29">
        <v>84</v>
      </c>
      <c r="B84" s="29">
        <v>127.495504771547</v>
      </c>
      <c r="C84" s="29">
        <v>37.197545428867897</v>
      </c>
      <c r="D84" s="12">
        <v>44849</v>
      </c>
      <c r="E84" s="7">
        <v>44863</v>
      </c>
      <c r="F84" s="4">
        <v>2805</v>
      </c>
      <c r="G84" s="4">
        <v>3490</v>
      </c>
      <c r="H84" s="4">
        <v>4064</v>
      </c>
      <c r="I84" s="4">
        <v>4606</v>
      </c>
      <c r="J84" s="4">
        <v>4740</v>
      </c>
      <c r="K84" s="4">
        <v>4915</v>
      </c>
      <c r="L84" s="4">
        <v>5028</v>
      </c>
      <c r="M84" s="4">
        <v>6489</v>
      </c>
      <c r="N84" s="4">
        <v>5420</v>
      </c>
      <c r="O84" s="5">
        <f t="shared" si="19"/>
        <v>0.10602727672679278</v>
      </c>
      <c r="P84" s="5">
        <f t="shared" si="20"/>
        <v>0.14793864897204395</v>
      </c>
      <c r="Q84" s="54">
        <f t="shared" si="12"/>
        <v>77.847753771498944</v>
      </c>
      <c r="R84" s="3">
        <f t="shared" si="13"/>
        <v>0.28774401528266969</v>
      </c>
      <c r="S84" s="3">
        <f t="shared" si="14"/>
        <v>-2709.5404585938982</v>
      </c>
      <c r="T84" s="26">
        <f t="shared" si="15"/>
        <v>0.15903216937036019</v>
      </c>
      <c r="U84" s="26">
        <f t="shared" si="16"/>
        <v>2448.9675829259609</v>
      </c>
      <c r="V84" s="3">
        <f t="shared" si="17"/>
        <v>-2700.4721851818977</v>
      </c>
      <c r="W84" s="3">
        <f t="shared" si="18"/>
        <v>-0.12685595207085179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29">
        <v>85</v>
      </c>
      <c r="B85" s="29">
        <v>127.494616629283</v>
      </c>
      <c r="C85" s="29">
        <v>37.1973231142264</v>
      </c>
      <c r="D85" s="12">
        <v>44849</v>
      </c>
      <c r="E85" s="7">
        <v>44863</v>
      </c>
      <c r="F85" s="4">
        <v>2521</v>
      </c>
      <c r="G85" s="4">
        <v>3053</v>
      </c>
      <c r="H85" s="4">
        <v>3539</v>
      </c>
      <c r="I85" s="4">
        <v>4106</v>
      </c>
      <c r="J85" s="4">
        <v>4455</v>
      </c>
      <c r="K85" s="4">
        <v>4482</v>
      </c>
      <c r="L85" s="4">
        <v>4763</v>
      </c>
      <c r="M85" s="4">
        <v>5856</v>
      </c>
      <c r="N85" s="4">
        <v>4902</v>
      </c>
      <c r="O85" s="5">
        <f t="shared" si="19"/>
        <v>0.14743435316791134</v>
      </c>
      <c r="P85" s="5">
        <f t="shared" si="20"/>
        <v>0.12656634090772828</v>
      </c>
      <c r="Q85" s="54">
        <f t="shared" si="12"/>
        <v>80.463305498090961</v>
      </c>
      <c r="R85" s="3">
        <f t="shared" si="13"/>
        <v>0.43156335942458218</v>
      </c>
      <c r="S85" s="3">
        <f t="shared" si="14"/>
        <v>-2450.5068114091105</v>
      </c>
      <c r="T85" s="26">
        <f t="shared" si="15"/>
        <v>0.22113821138211381</v>
      </c>
      <c r="U85" s="26">
        <f t="shared" si="16"/>
        <v>2224.3975214276188</v>
      </c>
      <c r="V85" s="3">
        <f t="shared" si="17"/>
        <v>-2742.4577312196911</v>
      </c>
      <c r="W85" s="3">
        <f t="shared" si="18"/>
        <v>-0.10292871268481024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29">
        <v>86</v>
      </c>
      <c r="B86" s="29">
        <v>127.494184685359</v>
      </c>
      <c r="C86" s="29">
        <v>37.197656342679302</v>
      </c>
      <c r="D86" s="12">
        <v>44849</v>
      </c>
      <c r="E86" s="7">
        <v>44863</v>
      </c>
      <c r="F86" s="4">
        <v>2852</v>
      </c>
      <c r="G86" s="4">
        <v>3525</v>
      </c>
      <c r="H86" s="4">
        <v>3997</v>
      </c>
      <c r="I86" s="4">
        <v>4660</v>
      </c>
      <c r="J86" s="4">
        <v>4866</v>
      </c>
      <c r="K86" s="4">
        <v>4961</v>
      </c>
      <c r="L86" s="4">
        <v>5141</v>
      </c>
      <c r="M86" s="4">
        <v>6409</v>
      </c>
      <c r="N86" s="4">
        <v>5277</v>
      </c>
      <c r="O86" s="5">
        <f t="shared" si="19"/>
        <v>0.12519150798861894</v>
      </c>
      <c r="P86" s="5">
        <f t="shared" si="20"/>
        <v>0.13114843197999893</v>
      </c>
      <c r="Q86" s="54">
        <f t="shared" si="12"/>
        <v>79.06905260521458</v>
      </c>
      <c r="R86" s="3">
        <f t="shared" si="13"/>
        <v>0.36979570726661498</v>
      </c>
      <c r="S86" s="3">
        <f t="shared" si="14"/>
        <v>-2638.0364658403</v>
      </c>
      <c r="T86" s="26">
        <f t="shared" si="15"/>
        <v>0.18777698747059146</v>
      </c>
      <c r="U86" s="26">
        <f t="shared" si="16"/>
        <v>2468.2768393264873</v>
      </c>
      <c r="V86" s="3">
        <f t="shared" si="17"/>
        <v>-2864.3958507910284</v>
      </c>
      <c r="W86" s="3">
        <f t="shared" si="18"/>
        <v>-0.10978354978354979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29">
        <v>87</v>
      </c>
      <c r="B87" s="29">
        <v>127.49345099999999</v>
      </c>
      <c r="C87" s="29">
        <v>37.1975201142264</v>
      </c>
      <c r="D87" s="12">
        <v>44849</v>
      </c>
      <c r="E87" s="7">
        <v>44863</v>
      </c>
      <c r="F87" s="4">
        <v>2402</v>
      </c>
      <c r="G87" s="4">
        <v>2972</v>
      </c>
      <c r="H87" s="4">
        <v>3409</v>
      </c>
      <c r="I87" s="4">
        <v>3933</v>
      </c>
      <c r="J87" s="4">
        <v>4237</v>
      </c>
      <c r="K87" s="4">
        <v>4477</v>
      </c>
      <c r="L87" s="4">
        <v>4625</v>
      </c>
      <c r="M87" s="4">
        <v>5688</v>
      </c>
      <c r="N87" s="4">
        <v>4737</v>
      </c>
      <c r="O87" s="5">
        <f t="shared" si="19"/>
        <v>0.15135673388100573</v>
      </c>
      <c r="P87" s="5">
        <f t="shared" si="20"/>
        <v>0.12838005457702803</v>
      </c>
      <c r="Q87" s="54">
        <f t="shared" si="12"/>
        <v>80.706674685617287</v>
      </c>
      <c r="R87" s="3">
        <f t="shared" si="13"/>
        <v>0.4302901627742392</v>
      </c>
      <c r="S87" s="3">
        <f t="shared" si="14"/>
        <v>-2367.999010771598</v>
      </c>
      <c r="T87" s="26">
        <f t="shared" si="15"/>
        <v>0.22702097205799987</v>
      </c>
      <c r="U87" s="26">
        <f t="shared" si="16"/>
        <v>2156.2490579708087</v>
      </c>
      <c r="V87" s="3">
        <f t="shared" si="17"/>
        <v>-2676.1778142237372</v>
      </c>
      <c r="W87" s="3">
        <f t="shared" si="18"/>
        <v>-0.10307379036167943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29">
        <v>88</v>
      </c>
      <c r="B88" s="29">
        <v>127.369273708267</v>
      </c>
      <c r="C88" s="29">
        <v>37.223550583465403</v>
      </c>
      <c r="D88" s="12">
        <v>44850</v>
      </c>
      <c r="E88" s="7">
        <v>44863</v>
      </c>
      <c r="F88" s="4">
        <v>2054</v>
      </c>
      <c r="G88" s="4">
        <v>2484</v>
      </c>
      <c r="H88" s="4">
        <v>2878</v>
      </c>
      <c r="I88" s="4">
        <v>3196</v>
      </c>
      <c r="J88" s="4">
        <v>3347</v>
      </c>
      <c r="K88" s="4">
        <v>3505</v>
      </c>
      <c r="L88" s="4">
        <v>3578</v>
      </c>
      <c r="M88" s="4">
        <v>4304</v>
      </c>
      <c r="N88" s="4">
        <v>3870</v>
      </c>
      <c r="O88" s="5">
        <f t="shared" si="19"/>
        <v>0.10842627013630732</v>
      </c>
      <c r="P88" s="5">
        <f t="shared" si="20"/>
        <v>0.12096144841579523</v>
      </c>
      <c r="Q88" s="54">
        <f t="shared" si="12"/>
        <v>78.001683964918826</v>
      </c>
      <c r="R88" s="3">
        <f t="shared" si="13"/>
        <v>0.32157295112091144</v>
      </c>
      <c r="S88" s="3">
        <f t="shared" si="14"/>
        <v>-1934.6029514130587</v>
      </c>
      <c r="T88" s="26">
        <f t="shared" si="15"/>
        <v>0.16262681019128011</v>
      </c>
      <c r="U88" s="26">
        <f t="shared" si="16"/>
        <v>1740.2178663093373</v>
      </c>
      <c r="V88" s="3">
        <f t="shared" si="17"/>
        <v>-1931.4912544096699</v>
      </c>
      <c r="W88" s="3">
        <f t="shared" si="18"/>
        <v>-9.2108601877696011E-2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29">
        <v>89</v>
      </c>
      <c r="B89" s="29">
        <v>127.369189708267</v>
      </c>
      <c r="C89" s="29">
        <v>37.224005291732702</v>
      </c>
      <c r="D89" s="12">
        <v>44850</v>
      </c>
      <c r="E89" s="7">
        <v>44863</v>
      </c>
      <c r="F89" s="4">
        <v>2032</v>
      </c>
      <c r="G89" s="4">
        <v>2418</v>
      </c>
      <c r="H89" s="4">
        <v>2791</v>
      </c>
      <c r="I89" s="4">
        <v>3165</v>
      </c>
      <c r="J89" s="4">
        <v>3318</v>
      </c>
      <c r="K89" s="4">
        <v>3446</v>
      </c>
      <c r="L89" s="4">
        <v>3585</v>
      </c>
      <c r="M89" s="4">
        <v>4250</v>
      </c>
      <c r="N89" s="4">
        <v>3802</v>
      </c>
      <c r="O89" s="5">
        <f t="shared" si="19"/>
        <v>0.12452948557089084</v>
      </c>
      <c r="P89" s="5">
        <f t="shared" si="20"/>
        <v>0.11249802496444936</v>
      </c>
      <c r="Q89" s="54">
        <f t="shared" si="12"/>
        <v>79.027177956124106</v>
      </c>
      <c r="R89" s="3">
        <f t="shared" si="13"/>
        <v>0.38982717989002358</v>
      </c>
      <c r="S89" s="3">
        <f t="shared" si="14"/>
        <v>-1900.5856290826471</v>
      </c>
      <c r="T89" s="26">
        <f t="shared" si="15"/>
        <v>0.18677958127499411</v>
      </c>
      <c r="U89" s="26">
        <f t="shared" si="16"/>
        <v>1715.5701999950661</v>
      </c>
      <c r="V89" s="3">
        <f t="shared" si="17"/>
        <v>-1995.1304115099701</v>
      </c>
      <c r="W89" s="3">
        <f t="shared" si="18"/>
        <v>-8.4875558391831529E-2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29">
        <v>90</v>
      </c>
      <c r="B90" s="29">
        <v>127.368676708267</v>
      </c>
      <c r="C90" s="29">
        <v>37.223736583465403</v>
      </c>
      <c r="D90" s="12">
        <v>44850</v>
      </c>
      <c r="E90" s="7">
        <v>44863</v>
      </c>
      <c r="F90" s="4">
        <v>2006</v>
      </c>
      <c r="G90" s="4">
        <v>2417</v>
      </c>
      <c r="H90" s="4">
        <v>2814</v>
      </c>
      <c r="I90" s="4">
        <v>3137</v>
      </c>
      <c r="J90" s="4">
        <v>3297</v>
      </c>
      <c r="K90" s="4">
        <v>3434</v>
      </c>
      <c r="L90" s="4">
        <v>3573</v>
      </c>
      <c r="M90" s="4">
        <v>4304</v>
      </c>
      <c r="N90" s="4">
        <v>3876</v>
      </c>
      <c r="O90" s="5">
        <f t="shared" si="19"/>
        <v>0.11883513386566463</v>
      </c>
      <c r="P90" s="5">
        <f t="shared" si="20"/>
        <v>0.12120973458297235</v>
      </c>
      <c r="Q90" s="54">
        <f t="shared" si="12"/>
        <v>78.666074890365834</v>
      </c>
      <c r="R90" s="3">
        <f t="shared" si="13"/>
        <v>0.3505449842970626</v>
      </c>
      <c r="S90" s="3">
        <f t="shared" si="14"/>
        <v>-1937.5814018822869</v>
      </c>
      <c r="T90" s="26">
        <f t="shared" si="15"/>
        <v>0.17823874755381605</v>
      </c>
      <c r="U90" s="26">
        <f t="shared" si="16"/>
        <v>1716.8062726405033</v>
      </c>
      <c r="V90" s="3">
        <f t="shared" si="17"/>
        <v>-1968.5578175034645</v>
      </c>
      <c r="W90" s="3">
        <f t="shared" si="18"/>
        <v>-9.2801828107147391E-2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29">
        <v>91</v>
      </c>
      <c r="B91" s="29">
        <v>127.36892899999999</v>
      </c>
      <c r="C91" s="29">
        <v>37.2240587082673</v>
      </c>
      <c r="D91" s="12">
        <v>44850</v>
      </c>
      <c r="E91" s="7">
        <v>44863</v>
      </c>
      <c r="F91" s="4">
        <v>2027</v>
      </c>
      <c r="G91" s="4">
        <v>2407</v>
      </c>
      <c r="H91" s="4">
        <v>2756</v>
      </c>
      <c r="I91" s="4">
        <v>3122</v>
      </c>
      <c r="J91" s="4">
        <v>3377</v>
      </c>
      <c r="K91" s="4">
        <v>3449</v>
      </c>
      <c r="L91" s="4">
        <v>3649</v>
      </c>
      <c r="M91" s="4">
        <v>4283</v>
      </c>
      <c r="N91" s="4">
        <v>3924</v>
      </c>
      <c r="O91" s="5">
        <f t="shared" si="19"/>
        <v>0.1394223263075722</v>
      </c>
      <c r="P91" s="5">
        <f t="shared" si="20"/>
        <v>0.10719622493118364</v>
      </c>
      <c r="Q91" s="54">
        <f t="shared" si="12"/>
        <v>79.963887243403335</v>
      </c>
      <c r="R91" s="3">
        <f t="shared" si="13"/>
        <v>0.44797832848399721</v>
      </c>
      <c r="S91" s="3">
        <f t="shared" si="14"/>
        <v>-1961.5661931818181</v>
      </c>
      <c r="T91" s="26">
        <f t="shared" si="15"/>
        <v>0.2091171649363828</v>
      </c>
      <c r="U91" s="26">
        <f t="shared" si="16"/>
        <v>1722.5428877099112</v>
      </c>
      <c r="V91" s="3">
        <f t="shared" si="17"/>
        <v>-2078.3354328403175</v>
      </c>
      <c r="W91" s="3">
        <f t="shared" si="18"/>
        <v>-7.9929399899142717E-2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29">
        <v>92</v>
      </c>
      <c r="B92" s="29">
        <v>127.36800741653499</v>
      </c>
      <c r="C92" s="29">
        <v>37.223941583465397</v>
      </c>
      <c r="D92" s="12">
        <v>44850</v>
      </c>
      <c r="E92" s="7">
        <v>44863</v>
      </c>
      <c r="F92" s="4">
        <v>2043</v>
      </c>
      <c r="G92" s="4">
        <v>2483</v>
      </c>
      <c r="H92" s="4">
        <v>2853</v>
      </c>
      <c r="I92" s="4">
        <v>3178</v>
      </c>
      <c r="J92" s="4">
        <v>3425</v>
      </c>
      <c r="K92" s="4">
        <v>3555</v>
      </c>
      <c r="L92" s="4">
        <v>3656</v>
      </c>
      <c r="M92" s="4">
        <v>4255</v>
      </c>
      <c r="N92" s="4">
        <v>3901</v>
      </c>
      <c r="O92" s="5">
        <f t="shared" si="19"/>
        <v>0.12336764479950837</v>
      </c>
      <c r="P92" s="5">
        <f t="shared" si="20"/>
        <v>0.11001795892871086</v>
      </c>
      <c r="Q92" s="54">
        <f t="shared" si="12"/>
        <v>78.953634799134377</v>
      </c>
      <c r="R92" s="3">
        <f t="shared" si="13"/>
        <v>0.36817973406694177</v>
      </c>
      <c r="S92" s="3">
        <f t="shared" si="14"/>
        <v>-1950.1055704037135</v>
      </c>
      <c r="T92" s="26">
        <f t="shared" si="15"/>
        <v>0.18503725324525694</v>
      </c>
      <c r="U92" s="26">
        <f t="shared" si="16"/>
        <v>1753.448475306747</v>
      </c>
      <c r="V92" s="3">
        <f t="shared" si="17"/>
        <v>-2030.5970512011158</v>
      </c>
      <c r="W92" s="3">
        <f t="shared" si="18"/>
        <v>-7.5717355580836809E-2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 customFormat="1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v>0.1157566302652106</v>
      </c>
      <c r="P93" s="5">
        <v>0.10288808664259928</v>
      </c>
      <c r="Q93" s="54">
        <v>78.470161862023119</v>
      </c>
      <c r="R93" s="3">
        <v>0.28991169805423145</v>
      </c>
      <c r="S93" s="3">
        <v>-1621.6867003867897</v>
      </c>
      <c r="T93" s="26">
        <v>0.17362140238670931</v>
      </c>
      <c r="U93" s="26">
        <v>1709.8949935270555</v>
      </c>
      <c r="V93" s="3">
        <v>-1958.9168261895813</v>
      </c>
      <c r="W93" s="3">
        <v>-4.1672249765509851E-2</v>
      </c>
      <c r="X93" s="41">
        <v>27</v>
      </c>
      <c r="Y93" s="41">
        <v>30</v>
      </c>
      <c r="Z93" s="3">
        <v>0.9</v>
      </c>
      <c r="AA93" s="41">
        <v>92.20779220779221</v>
      </c>
      <c r="AB93" s="41">
        <v>0</v>
      </c>
      <c r="AC93" s="41">
        <v>7.7922077922077921</v>
      </c>
      <c r="AD93" s="20">
        <v>2.5099999999999998</v>
      </c>
      <c r="AE93" s="50">
        <v>0.17019139430144403</v>
      </c>
    </row>
    <row r="94" spans="1:31">
      <c r="Q94" s="54">
        <f t="shared" si="12"/>
        <v>70.710678118654755</v>
      </c>
      <c r="R94" s="3">
        <f t="shared" si="13"/>
        <v>0</v>
      </c>
      <c r="S94" s="3">
        <f t="shared" si="14"/>
        <v>0</v>
      </c>
      <c r="T94" s="26">
        <f t="shared" si="15"/>
        <v>0</v>
      </c>
      <c r="U94" s="26">
        <f t="shared" si="16"/>
        <v>0</v>
      </c>
      <c r="V94" s="3">
        <f t="shared" si="17"/>
        <v>0</v>
      </c>
      <c r="W94" s="3" t="e">
        <f t="shared" si="18"/>
        <v>#DIV/0!</v>
      </c>
    </row>
    <row r="95" spans="1:31">
      <c r="Q95" s="54">
        <f t="shared" si="12"/>
        <v>70.710678118654755</v>
      </c>
      <c r="R95" s="3">
        <f t="shared" si="13"/>
        <v>0</v>
      </c>
      <c r="S95" s="3">
        <f t="shared" si="14"/>
        <v>0</v>
      </c>
      <c r="T95" s="26">
        <f t="shared" si="15"/>
        <v>0</v>
      </c>
      <c r="U95" s="26">
        <f t="shared" si="16"/>
        <v>0</v>
      </c>
      <c r="V95" s="3">
        <f t="shared" si="17"/>
        <v>0</v>
      </c>
      <c r="W95" s="3" t="e">
        <f t="shared" si="18"/>
        <v>#DIV/0!</v>
      </c>
    </row>
    <row r="96" spans="1:31">
      <c r="Q96" s="54">
        <f t="shared" si="12"/>
        <v>70.710678118654755</v>
      </c>
      <c r="R96" s="3">
        <f t="shared" si="13"/>
        <v>0</v>
      </c>
      <c r="S96" s="3">
        <f t="shared" si="14"/>
        <v>0</v>
      </c>
      <c r="T96" s="26">
        <f t="shared" si="15"/>
        <v>0</v>
      </c>
      <c r="U96" s="26">
        <f t="shared" si="16"/>
        <v>0</v>
      </c>
      <c r="V96" s="3">
        <f t="shared" si="17"/>
        <v>0</v>
      </c>
      <c r="W96" s="3" t="e">
        <f t="shared" si="18"/>
        <v>#DIV/0!</v>
      </c>
    </row>
    <row r="97" spans="17:23">
      <c r="Q97" s="54">
        <f t="shared" si="12"/>
        <v>70.710678118654755</v>
      </c>
      <c r="R97" s="3">
        <f t="shared" si="13"/>
        <v>0</v>
      </c>
      <c r="S97" s="3">
        <f t="shared" si="14"/>
        <v>0</v>
      </c>
      <c r="T97" s="26">
        <f t="shared" si="15"/>
        <v>0</v>
      </c>
      <c r="U97" s="26">
        <f t="shared" si="16"/>
        <v>0</v>
      </c>
      <c r="V97" s="3">
        <f t="shared" si="17"/>
        <v>0</v>
      </c>
      <c r="W97" s="3" t="e">
        <f t="shared" si="18"/>
        <v>#DIV/0!</v>
      </c>
    </row>
    <row r="98" spans="17:23">
      <c r="Q98" s="54">
        <f t="shared" si="12"/>
        <v>70.710678118654755</v>
      </c>
      <c r="R98" s="3">
        <f t="shared" si="13"/>
        <v>0</v>
      </c>
      <c r="S98" s="3">
        <f t="shared" si="14"/>
        <v>0</v>
      </c>
      <c r="T98" s="26">
        <f t="shared" si="15"/>
        <v>0</v>
      </c>
      <c r="U98" s="26">
        <f t="shared" si="16"/>
        <v>0</v>
      </c>
      <c r="V98" s="3">
        <f t="shared" si="17"/>
        <v>0</v>
      </c>
      <c r="W98" s="3" t="e">
        <f t="shared" si="18"/>
        <v>#DIV/0!</v>
      </c>
    </row>
    <row r="99" spans="17:23">
      <c r="Q99" s="54">
        <f t="shared" si="12"/>
        <v>70.710678118654755</v>
      </c>
      <c r="R99" s="3">
        <f t="shared" si="13"/>
        <v>0</v>
      </c>
      <c r="S99" s="3">
        <f t="shared" si="14"/>
        <v>0</v>
      </c>
      <c r="T99" s="26">
        <f t="shared" si="15"/>
        <v>0</v>
      </c>
      <c r="U99" s="26">
        <f t="shared" si="16"/>
        <v>0</v>
      </c>
      <c r="V99" s="3">
        <f t="shared" si="17"/>
        <v>0</v>
      </c>
      <c r="W99" s="3" t="e">
        <f t="shared" si="18"/>
        <v>#DIV/0!</v>
      </c>
    </row>
    <row r="100" spans="17:23">
      <c r="Q100" s="54">
        <f t="shared" si="12"/>
        <v>70.710678118654755</v>
      </c>
      <c r="R100" s="3">
        <f t="shared" si="13"/>
        <v>0</v>
      </c>
      <c r="S100" s="3">
        <f t="shared" si="14"/>
        <v>0</v>
      </c>
      <c r="T100" s="26">
        <f t="shared" si="15"/>
        <v>0</v>
      </c>
      <c r="U100" s="26">
        <f t="shared" si="16"/>
        <v>0</v>
      </c>
      <c r="V100" s="3">
        <f t="shared" si="17"/>
        <v>0</v>
      </c>
      <c r="W100" s="3" t="e">
        <f t="shared" si="18"/>
        <v>#DIV/0!</v>
      </c>
    </row>
    <row r="101" spans="17:23">
      <c r="Q101" s="54">
        <f t="shared" si="12"/>
        <v>70.710678118654755</v>
      </c>
      <c r="R101" s="3">
        <f t="shared" si="13"/>
        <v>0</v>
      </c>
      <c r="S101" s="3">
        <f t="shared" si="14"/>
        <v>0</v>
      </c>
      <c r="T101" s="26">
        <f t="shared" si="15"/>
        <v>0</v>
      </c>
      <c r="U101" s="26">
        <f t="shared" si="16"/>
        <v>0</v>
      </c>
      <c r="V101" s="3">
        <f t="shared" si="17"/>
        <v>0</v>
      </c>
      <c r="W101" s="3" t="e">
        <f t="shared" si="18"/>
        <v>#DIV/0!</v>
      </c>
    </row>
    <row r="102" spans="17:23">
      <c r="Q102" s="54">
        <f t="shared" si="12"/>
        <v>70.710678118654755</v>
      </c>
      <c r="R102" s="3">
        <f t="shared" si="13"/>
        <v>0</v>
      </c>
      <c r="S102" s="3">
        <f t="shared" si="14"/>
        <v>0</v>
      </c>
      <c r="T102" s="26">
        <f t="shared" si="15"/>
        <v>0</v>
      </c>
      <c r="U102" s="26">
        <f t="shared" si="16"/>
        <v>0</v>
      </c>
      <c r="V102" s="3">
        <f t="shared" si="17"/>
        <v>0</v>
      </c>
      <c r="W102" s="3" t="e">
        <f t="shared" si="18"/>
        <v>#DIV/0!</v>
      </c>
    </row>
    <row r="103" spans="17:23">
      <c r="Q103" s="54">
        <f t="shared" si="12"/>
        <v>70.710678118654755</v>
      </c>
      <c r="R103" s="3">
        <f t="shared" si="13"/>
        <v>0</v>
      </c>
      <c r="S103" s="3">
        <f t="shared" si="14"/>
        <v>0</v>
      </c>
      <c r="T103" s="26">
        <f t="shared" si="15"/>
        <v>0</v>
      </c>
      <c r="U103" s="26">
        <f t="shared" si="16"/>
        <v>0</v>
      </c>
      <c r="V103" s="3">
        <f t="shared" si="17"/>
        <v>0</v>
      </c>
      <c r="W103" s="3" t="e">
        <f t="shared" si="18"/>
        <v>#DIV/0!</v>
      </c>
    </row>
    <row r="104" spans="17:23">
      <c r="Q104" s="54">
        <f t="shared" si="12"/>
        <v>70.710678118654755</v>
      </c>
      <c r="R104" s="3">
        <f t="shared" si="13"/>
        <v>0</v>
      </c>
      <c r="S104" s="3">
        <f t="shared" si="14"/>
        <v>0</v>
      </c>
      <c r="T104" s="26">
        <f t="shared" si="15"/>
        <v>0</v>
      </c>
      <c r="U104" s="26">
        <f t="shared" si="16"/>
        <v>0</v>
      </c>
      <c r="V104" s="3">
        <f t="shared" si="17"/>
        <v>0</v>
      </c>
      <c r="W104" s="3" t="e">
        <f t="shared" si="18"/>
        <v>#DIV/0!</v>
      </c>
    </row>
    <row r="105" spans="17:23">
      <c r="Q105" s="54">
        <f t="shared" si="12"/>
        <v>70.710678118654755</v>
      </c>
      <c r="R105" s="3">
        <f t="shared" si="13"/>
        <v>0</v>
      </c>
      <c r="S105" s="3">
        <f t="shared" si="14"/>
        <v>0</v>
      </c>
      <c r="T105" s="26">
        <f t="shared" si="15"/>
        <v>0</v>
      </c>
      <c r="U105" s="26">
        <f t="shared" si="16"/>
        <v>0</v>
      </c>
      <c r="V105" s="3">
        <f t="shared" si="17"/>
        <v>0</v>
      </c>
      <c r="W105" s="3" t="e">
        <f t="shared" si="18"/>
        <v>#DIV/0!</v>
      </c>
    </row>
    <row r="106" spans="17:23">
      <c r="Q106" s="54">
        <f t="shared" si="12"/>
        <v>70.710678118654755</v>
      </c>
      <c r="R106" s="3">
        <f t="shared" si="13"/>
        <v>0</v>
      </c>
      <c r="S106" s="3">
        <f t="shared" si="14"/>
        <v>0</v>
      </c>
      <c r="T106" s="26">
        <f t="shared" si="15"/>
        <v>0</v>
      </c>
      <c r="U106" s="26">
        <f t="shared" si="16"/>
        <v>0</v>
      </c>
      <c r="V106" s="3">
        <f t="shared" si="17"/>
        <v>0</v>
      </c>
      <c r="W106" s="3" t="e">
        <f t="shared" si="18"/>
        <v>#DIV/0!</v>
      </c>
    </row>
    <row r="107" spans="17:23">
      <c r="Q107" s="54">
        <f t="shared" si="12"/>
        <v>70.710678118654755</v>
      </c>
      <c r="R107" s="3">
        <f t="shared" si="13"/>
        <v>0</v>
      </c>
      <c r="S107" s="3">
        <f t="shared" si="14"/>
        <v>0</v>
      </c>
      <c r="T107" s="26">
        <f t="shared" si="15"/>
        <v>0</v>
      </c>
      <c r="U107" s="26">
        <f t="shared" si="16"/>
        <v>0</v>
      </c>
      <c r="V107" s="3">
        <f t="shared" si="17"/>
        <v>0</v>
      </c>
      <c r="W107" s="3" t="e">
        <f t="shared" si="18"/>
        <v>#DIV/0!</v>
      </c>
    </row>
    <row r="108" spans="17:23">
      <c r="Q108" s="54">
        <f t="shared" si="12"/>
        <v>70.710678118654755</v>
      </c>
      <c r="R108" s="3">
        <f t="shared" si="13"/>
        <v>0</v>
      </c>
      <c r="S108" s="3">
        <f t="shared" si="14"/>
        <v>0</v>
      </c>
      <c r="T108" s="26">
        <f t="shared" si="15"/>
        <v>0</v>
      </c>
      <c r="U108" s="26">
        <f t="shared" si="16"/>
        <v>0</v>
      </c>
      <c r="V108" s="3">
        <f t="shared" si="17"/>
        <v>0</v>
      </c>
      <c r="W108" s="3" t="e">
        <f t="shared" si="18"/>
        <v>#DIV/0!</v>
      </c>
    </row>
    <row r="109" spans="17:23">
      <c r="Q109" s="54">
        <f t="shared" si="12"/>
        <v>70.710678118654755</v>
      </c>
      <c r="R109" s="3">
        <f t="shared" si="13"/>
        <v>0</v>
      </c>
      <c r="S109" s="3">
        <f t="shared" si="14"/>
        <v>0</v>
      </c>
      <c r="T109" s="26">
        <f t="shared" si="15"/>
        <v>0</v>
      </c>
      <c r="U109" s="26">
        <f t="shared" si="16"/>
        <v>0</v>
      </c>
      <c r="V109" s="3">
        <f t="shared" si="17"/>
        <v>0</v>
      </c>
      <c r="W109" s="3" t="e">
        <f t="shared" si="18"/>
        <v>#DIV/0!</v>
      </c>
    </row>
    <row r="110" spans="17:23">
      <c r="Q110" s="54">
        <f t="shared" si="12"/>
        <v>70.710678118654755</v>
      </c>
      <c r="R110" s="3">
        <f t="shared" si="13"/>
        <v>0</v>
      </c>
      <c r="S110" s="3">
        <f t="shared" si="14"/>
        <v>0</v>
      </c>
      <c r="T110" s="26">
        <f t="shared" si="15"/>
        <v>0</v>
      </c>
      <c r="U110" s="26">
        <f t="shared" si="16"/>
        <v>0</v>
      </c>
      <c r="V110" s="3">
        <f t="shared" si="17"/>
        <v>0</v>
      </c>
      <c r="W110" s="3" t="e">
        <f t="shared" si="18"/>
        <v>#DIV/0!</v>
      </c>
    </row>
    <row r="111" spans="17:23">
      <c r="Q111" s="54">
        <f t="shared" si="12"/>
        <v>70.710678118654755</v>
      </c>
      <c r="R111" s="3">
        <f t="shared" si="13"/>
        <v>0</v>
      </c>
      <c r="S111" s="3">
        <f t="shared" si="14"/>
        <v>0</v>
      </c>
      <c r="T111" s="26">
        <f t="shared" si="15"/>
        <v>0</v>
      </c>
      <c r="U111" s="26">
        <f t="shared" si="16"/>
        <v>0</v>
      </c>
      <c r="V111" s="3">
        <f t="shared" si="17"/>
        <v>0</v>
      </c>
      <c r="W111" s="3" t="e">
        <f t="shared" si="18"/>
        <v>#DIV/0!</v>
      </c>
    </row>
    <row r="112" spans="17:23">
      <c r="Q112" s="54">
        <f t="shared" si="12"/>
        <v>70.710678118654755</v>
      </c>
      <c r="R112" s="3">
        <f t="shared" si="13"/>
        <v>0</v>
      </c>
      <c r="S112" s="3">
        <f t="shared" si="14"/>
        <v>0</v>
      </c>
      <c r="T112" s="26">
        <f t="shared" si="15"/>
        <v>0</v>
      </c>
      <c r="U112" s="26">
        <f t="shared" si="16"/>
        <v>0</v>
      </c>
      <c r="V112" s="3">
        <f t="shared" si="17"/>
        <v>0</v>
      </c>
      <c r="W112" s="3" t="e">
        <f t="shared" si="18"/>
        <v>#DIV/0!</v>
      </c>
    </row>
    <row r="113" spans="17:23">
      <c r="Q113" s="54">
        <f t="shared" si="12"/>
        <v>70.710678118654755</v>
      </c>
      <c r="R113" s="3">
        <f t="shared" si="13"/>
        <v>0</v>
      </c>
      <c r="S113" s="3">
        <f t="shared" si="14"/>
        <v>0</v>
      </c>
      <c r="T113" s="26">
        <f t="shared" si="15"/>
        <v>0</v>
      </c>
      <c r="U113" s="26">
        <f t="shared" si="16"/>
        <v>0</v>
      </c>
      <c r="V113" s="3">
        <f t="shared" si="17"/>
        <v>0</v>
      </c>
      <c r="W113" s="3" t="e">
        <f t="shared" si="18"/>
        <v>#DIV/0!</v>
      </c>
    </row>
    <row r="114" spans="17:23">
      <c r="Q114" s="54">
        <f t="shared" si="12"/>
        <v>70.710678118654755</v>
      </c>
      <c r="R114" s="3">
        <f t="shared" si="13"/>
        <v>0</v>
      </c>
      <c r="S114" s="3">
        <f t="shared" si="14"/>
        <v>0</v>
      </c>
      <c r="T114" s="26">
        <f t="shared" si="15"/>
        <v>0</v>
      </c>
      <c r="U114" s="26">
        <f t="shared" si="16"/>
        <v>0</v>
      </c>
      <c r="V114" s="3">
        <f t="shared" si="17"/>
        <v>0</v>
      </c>
      <c r="W114" s="3" t="e">
        <f t="shared" si="18"/>
        <v>#DIV/0!</v>
      </c>
    </row>
    <row r="115" spans="17:23">
      <c r="Q115" s="54">
        <f t="shared" si="12"/>
        <v>70.710678118654755</v>
      </c>
      <c r="R115" s="3">
        <f t="shared" si="13"/>
        <v>0</v>
      </c>
      <c r="S115" s="3">
        <f t="shared" si="14"/>
        <v>0</v>
      </c>
      <c r="T115" s="26">
        <f t="shared" si="15"/>
        <v>0</v>
      </c>
      <c r="U115" s="26">
        <f t="shared" si="16"/>
        <v>0</v>
      </c>
      <c r="V115" s="3">
        <f t="shared" si="17"/>
        <v>0</v>
      </c>
      <c r="W115" s="3" t="e">
        <f t="shared" si="18"/>
        <v>#DIV/0!</v>
      </c>
    </row>
    <row r="116" spans="17:23">
      <c r="Q116" s="54">
        <f t="shared" si="12"/>
        <v>70.710678118654755</v>
      </c>
      <c r="R116" s="3">
        <f t="shared" si="13"/>
        <v>0</v>
      </c>
      <c r="S116" s="3">
        <f t="shared" si="14"/>
        <v>0</v>
      </c>
      <c r="T116" s="26">
        <f t="shared" si="15"/>
        <v>0</v>
      </c>
      <c r="U116" s="26">
        <f t="shared" si="16"/>
        <v>0</v>
      </c>
      <c r="V116" s="3">
        <f t="shared" si="17"/>
        <v>0</v>
      </c>
      <c r="W116" s="3" t="e">
        <f t="shared" si="18"/>
        <v>#DIV/0!</v>
      </c>
    </row>
    <row r="117" spans="17:23">
      <c r="Q117" s="54">
        <f t="shared" si="12"/>
        <v>70.710678118654755</v>
      </c>
      <c r="R117" s="3">
        <f t="shared" si="13"/>
        <v>0</v>
      </c>
      <c r="S117" s="3">
        <f t="shared" si="14"/>
        <v>0</v>
      </c>
      <c r="T117" s="26">
        <f t="shared" si="15"/>
        <v>0</v>
      </c>
      <c r="U117" s="26">
        <f t="shared" si="16"/>
        <v>0</v>
      </c>
      <c r="V117" s="3">
        <f t="shared" si="17"/>
        <v>0</v>
      </c>
      <c r="W117" s="3" t="e">
        <f t="shared" si="18"/>
        <v>#DIV/0!</v>
      </c>
    </row>
    <row r="118" spans="17:23">
      <c r="Q118" s="54">
        <f t="shared" si="12"/>
        <v>70.710678118654755</v>
      </c>
      <c r="R118" s="3">
        <f t="shared" si="13"/>
        <v>0</v>
      </c>
      <c r="S118" s="3">
        <f t="shared" si="14"/>
        <v>0</v>
      </c>
      <c r="T118" s="26">
        <f t="shared" si="15"/>
        <v>0</v>
      </c>
      <c r="U118" s="26">
        <f t="shared" si="16"/>
        <v>0</v>
      </c>
      <c r="V118" s="3">
        <f t="shared" si="17"/>
        <v>0</v>
      </c>
      <c r="W118" s="3" t="e">
        <f t="shared" si="18"/>
        <v>#DIV/0!</v>
      </c>
    </row>
    <row r="119" spans="17:23">
      <c r="Q119" s="54">
        <f t="shared" si="12"/>
        <v>70.710678118654755</v>
      </c>
      <c r="R119" s="3">
        <f t="shared" si="13"/>
        <v>0</v>
      </c>
      <c r="S119" s="3">
        <f t="shared" si="14"/>
        <v>0</v>
      </c>
      <c r="T119" s="26">
        <f t="shared" si="15"/>
        <v>0</v>
      </c>
      <c r="U119" s="26">
        <f t="shared" si="16"/>
        <v>0</v>
      </c>
      <c r="V119" s="3">
        <f t="shared" si="17"/>
        <v>0</v>
      </c>
      <c r="W119" s="3" t="e">
        <f t="shared" si="18"/>
        <v>#DIV/0!</v>
      </c>
    </row>
    <row r="120" spans="17:23">
      <c r="Q120" s="54">
        <f t="shared" si="12"/>
        <v>70.710678118654755</v>
      </c>
      <c r="R120" s="3">
        <f t="shared" si="13"/>
        <v>0</v>
      </c>
      <c r="S120" s="3">
        <f t="shared" si="14"/>
        <v>0</v>
      </c>
      <c r="T120" s="26">
        <f t="shared" si="15"/>
        <v>0</v>
      </c>
      <c r="U120" s="26">
        <f t="shared" si="16"/>
        <v>0</v>
      </c>
      <c r="V120" s="3">
        <f t="shared" si="17"/>
        <v>0</v>
      </c>
      <c r="W120" s="3" t="e">
        <f t="shared" si="18"/>
        <v>#DIV/0!</v>
      </c>
    </row>
    <row r="121" spans="17:23">
      <c r="Q121" s="54">
        <f t="shared" si="12"/>
        <v>70.710678118654755</v>
      </c>
      <c r="R121" s="3">
        <f t="shared" si="13"/>
        <v>0</v>
      </c>
      <c r="S121" s="3">
        <f t="shared" si="14"/>
        <v>0</v>
      </c>
      <c r="T121" s="26">
        <f t="shared" si="15"/>
        <v>0</v>
      </c>
      <c r="U121" s="26">
        <f t="shared" si="16"/>
        <v>0</v>
      </c>
      <c r="V121" s="3">
        <f t="shared" si="17"/>
        <v>0</v>
      </c>
      <c r="W121" s="3" t="e">
        <f t="shared" si="18"/>
        <v>#DIV/0!</v>
      </c>
    </row>
    <row r="122" spans="17:23">
      <c r="Q122" s="54">
        <f t="shared" si="12"/>
        <v>70.710678118654755</v>
      </c>
      <c r="R122" s="3">
        <f t="shared" si="13"/>
        <v>0</v>
      </c>
      <c r="S122" s="3">
        <f t="shared" si="14"/>
        <v>0</v>
      </c>
      <c r="T122" s="26">
        <f t="shared" si="15"/>
        <v>0</v>
      </c>
      <c r="U122" s="26">
        <f t="shared" si="16"/>
        <v>0</v>
      </c>
      <c r="V122" s="3">
        <f t="shared" si="17"/>
        <v>0</v>
      </c>
      <c r="W122" s="3" t="e">
        <f t="shared" si="18"/>
        <v>#DIV/0!</v>
      </c>
    </row>
    <row r="123" spans="17:23">
      <c r="Q123" s="54">
        <f t="shared" si="12"/>
        <v>70.710678118654755</v>
      </c>
      <c r="R123" s="3">
        <f t="shared" si="13"/>
        <v>0</v>
      </c>
      <c r="S123" s="3">
        <f t="shared" si="14"/>
        <v>0</v>
      </c>
      <c r="T123" s="26">
        <f t="shared" si="15"/>
        <v>0</v>
      </c>
      <c r="U123" s="26">
        <f t="shared" si="16"/>
        <v>0</v>
      </c>
      <c r="V123" s="3">
        <f t="shared" si="17"/>
        <v>0</v>
      </c>
      <c r="W123" s="3" t="e">
        <f t="shared" si="18"/>
        <v>#DIV/0!</v>
      </c>
    </row>
    <row r="124" spans="17:23">
      <c r="Q124" s="54">
        <f t="shared" si="12"/>
        <v>70.710678118654755</v>
      </c>
      <c r="R124" s="3">
        <f t="shared" si="13"/>
        <v>0</v>
      </c>
      <c r="S124" s="3">
        <f t="shared" si="14"/>
        <v>0</v>
      </c>
      <c r="T124" s="26">
        <f t="shared" si="15"/>
        <v>0</v>
      </c>
      <c r="U124" s="26">
        <f t="shared" si="16"/>
        <v>0</v>
      </c>
      <c r="V124" s="3">
        <f t="shared" si="17"/>
        <v>0</v>
      </c>
      <c r="W124" s="3" t="e">
        <f t="shared" si="18"/>
        <v>#DIV/0!</v>
      </c>
    </row>
    <row r="125" spans="17:23">
      <c r="Q125" s="54">
        <f t="shared" si="12"/>
        <v>70.710678118654755</v>
      </c>
      <c r="R125" s="3">
        <f t="shared" si="13"/>
        <v>0</v>
      </c>
      <c r="S125" s="3">
        <f t="shared" si="14"/>
        <v>0</v>
      </c>
      <c r="T125" s="26">
        <f t="shared" si="15"/>
        <v>0</v>
      </c>
      <c r="U125" s="26">
        <f t="shared" si="16"/>
        <v>0</v>
      </c>
      <c r="V125" s="3">
        <f t="shared" si="17"/>
        <v>0</v>
      </c>
      <c r="W125" s="3" t="e">
        <f t="shared" si="18"/>
        <v>#DIV/0!</v>
      </c>
    </row>
    <row r="126" spans="17:23">
      <c r="Q126" s="54">
        <f t="shared" si="12"/>
        <v>70.710678118654755</v>
      </c>
      <c r="R126" s="3">
        <f t="shared" si="13"/>
        <v>0</v>
      </c>
      <c r="S126" s="3">
        <f t="shared" si="14"/>
        <v>0</v>
      </c>
      <c r="T126" s="26">
        <f t="shared" si="15"/>
        <v>0</v>
      </c>
      <c r="U126" s="26">
        <f t="shared" si="16"/>
        <v>0</v>
      </c>
      <c r="V126" s="3">
        <f t="shared" si="17"/>
        <v>0</v>
      </c>
      <c r="W126" s="3" t="e">
        <f t="shared" si="18"/>
        <v>#DIV/0!</v>
      </c>
    </row>
    <row r="127" spans="17:23">
      <c r="Q127" s="54">
        <f t="shared" si="12"/>
        <v>70.710678118654755</v>
      </c>
      <c r="R127" s="3">
        <f t="shared" si="13"/>
        <v>0</v>
      </c>
      <c r="S127" s="3">
        <f t="shared" si="14"/>
        <v>0</v>
      </c>
      <c r="T127" s="26">
        <f t="shared" si="15"/>
        <v>0</v>
      </c>
      <c r="U127" s="26">
        <f t="shared" si="16"/>
        <v>0</v>
      </c>
      <c r="V127" s="3">
        <f t="shared" si="17"/>
        <v>0</v>
      </c>
      <c r="W127" s="3" t="e">
        <f t="shared" si="18"/>
        <v>#DIV/0!</v>
      </c>
    </row>
    <row r="128" spans="17:23">
      <c r="Q128" s="54">
        <f t="shared" si="12"/>
        <v>70.710678118654755</v>
      </c>
      <c r="R128" s="3">
        <f t="shared" si="13"/>
        <v>0</v>
      </c>
      <c r="S128" s="3">
        <f t="shared" si="14"/>
        <v>0</v>
      </c>
      <c r="T128" s="26">
        <f t="shared" si="15"/>
        <v>0</v>
      </c>
      <c r="U128" s="26">
        <f t="shared" si="16"/>
        <v>0</v>
      </c>
      <c r="V128" s="3">
        <f t="shared" si="17"/>
        <v>0</v>
      </c>
      <c r="W128" s="3" t="e">
        <f t="shared" si="18"/>
        <v>#DIV/0!</v>
      </c>
    </row>
    <row r="129" spans="17:23">
      <c r="Q129" s="54">
        <f t="shared" si="12"/>
        <v>70.710678118654755</v>
      </c>
      <c r="R129" s="3">
        <f t="shared" si="13"/>
        <v>0</v>
      </c>
      <c r="S129" s="3">
        <f t="shared" si="14"/>
        <v>0</v>
      </c>
      <c r="T129" s="26">
        <f t="shared" si="15"/>
        <v>0</v>
      </c>
      <c r="U129" s="26">
        <f t="shared" si="16"/>
        <v>0</v>
      </c>
      <c r="V129" s="3">
        <f t="shared" si="17"/>
        <v>0</v>
      </c>
      <c r="W129" s="3" t="e">
        <f t="shared" si="18"/>
        <v>#DIV/0!</v>
      </c>
    </row>
    <row r="130" spans="17:23">
      <c r="Q130" s="54">
        <f t="shared" si="12"/>
        <v>70.710678118654755</v>
      </c>
      <c r="R130" s="3">
        <f t="shared" si="13"/>
        <v>0</v>
      </c>
      <c r="S130" s="3">
        <f t="shared" si="14"/>
        <v>0</v>
      </c>
      <c r="T130" s="26">
        <f t="shared" si="15"/>
        <v>0</v>
      </c>
      <c r="U130" s="26">
        <f t="shared" si="16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9 O11:O14 O16:O56 O60:O65 O67:O92 O94:O1048576">
    <cfRule type="cellIs" dxfId="91" priority="23" operator="greaterThan">
      <formula>0.3</formula>
    </cfRule>
    <cfRule type="cellIs" dxfId="90" priority="27" operator="greaterThan">
      <formula>0.3</formula>
    </cfRule>
  </conditionalFormatting>
  <conditionalFormatting sqref="P1:P9 P11:P14 P16:P56 P60:P65 P67:P92 P94:P1048576">
    <cfRule type="cellIs" dxfId="89" priority="22" operator="lessThan">
      <formula>0.1</formula>
    </cfRule>
    <cfRule type="cellIs" dxfId="88" priority="26" operator="lessThan">
      <formula>0.1</formula>
    </cfRule>
  </conditionalFormatting>
  <conditionalFormatting sqref="O1">
    <cfRule type="cellIs" dxfId="87" priority="24" operator="greaterThan">
      <formula>0.3</formula>
    </cfRule>
    <cfRule type="cellIs" dxfId="86" priority="25" operator="greaterThan">
      <formula>0.3</formula>
    </cfRule>
  </conditionalFormatting>
  <conditionalFormatting sqref="O10">
    <cfRule type="cellIs" dxfId="85" priority="19" operator="greaterThan">
      <formula>0.3</formula>
    </cfRule>
    <cfRule type="cellIs" dxfId="84" priority="21" operator="greaterThan">
      <formula>0.3</formula>
    </cfRule>
  </conditionalFormatting>
  <conditionalFormatting sqref="P10">
    <cfRule type="cellIs" dxfId="83" priority="18" operator="lessThan">
      <formula>0.1</formula>
    </cfRule>
    <cfRule type="cellIs" dxfId="82" priority="20" operator="lessThan">
      <formula>0.1</formula>
    </cfRule>
  </conditionalFormatting>
  <conditionalFormatting sqref="O15">
    <cfRule type="cellIs" dxfId="81" priority="15" operator="greaterThan">
      <formula>0.3</formula>
    </cfRule>
    <cfRule type="cellIs" dxfId="80" priority="17" operator="greaterThan">
      <formula>0.3</formula>
    </cfRule>
  </conditionalFormatting>
  <conditionalFormatting sqref="P15">
    <cfRule type="cellIs" dxfId="79" priority="14" operator="lessThan">
      <formula>0.1</formula>
    </cfRule>
    <cfRule type="cellIs" dxfId="78" priority="16" operator="lessThan">
      <formula>0.1</formula>
    </cfRule>
  </conditionalFormatting>
  <conditionalFormatting sqref="O57:O59">
    <cfRule type="cellIs" dxfId="77" priority="11" operator="greaterThan">
      <formula>0.3</formula>
    </cfRule>
    <cfRule type="cellIs" dxfId="76" priority="13" operator="greaterThan">
      <formula>0.3</formula>
    </cfRule>
  </conditionalFormatting>
  <conditionalFormatting sqref="P57:P59">
    <cfRule type="cellIs" dxfId="75" priority="10" operator="lessThan">
      <formula>0.1</formula>
    </cfRule>
    <cfRule type="cellIs" dxfId="74" priority="12" operator="lessThan">
      <formula>0.1</formula>
    </cfRule>
  </conditionalFormatting>
  <conditionalFormatting sqref="O66">
    <cfRule type="cellIs" dxfId="73" priority="7" operator="greaterThan">
      <formula>0.3</formula>
    </cfRule>
    <cfRule type="cellIs" dxfId="72" priority="9" operator="greaterThan">
      <formula>0.3</formula>
    </cfRule>
  </conditionalFormatting>
  <conditionalFormatting sqref="P66">
    <cfRule type="cellIs" dxfId="71" priority="6" operator="lessThan">
      <formula>0.1</formula>
    </cfRule>
    <cfRule type="cellIs" dxfId="70" priority="8" operator="lessThan">
      <formula>0.1</formula>
    </cfRule>
  </conditionalFormatting>
  <conditionalFormatting sqref="O93">
    <cfRule type="cellIs" dxfId="69" priority="5" operator="greaterThan">
      <formula>0.3</formula>
    </cfRule>
  </conditionalFormatting>
  <conditionalFormatting sqref="P93">
    <cfRule type="cellIs" dxfId="68" priority="4" operator="lessThan">
      <formula>0.1</formula>
    </cfRule>
  </conditionalFormatting>
  <conditionalFormatting sqref="O93">
    <cfRule type="cellIs" dxfId="67" priority="3" operator="greaterThan">
      <formula>0.3</formula>
    </cfRule>
  </conditionalFormatting>
  <conditionalFormatting sqref="P93">
    <cfRule type="cellIs" dxfId="66" priority="2" operator="lessThan">
      <formula>0.1</formula>
    </cfRule>
  </conditionalFormatting>
  <conditionalFormatting sqref="E1:E1048576">
    <cfRule type="cellIs" dxfId="65" priority="1" operator="equal">
      <formula>44863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0"/>
  <sheetViews>
    <sheetView workbookViewId="0">
      <pane ySplit="1" topLeftCell="A2" activePane="bottomLeft" state="frozen"/>
      <selection pane="bottomLeft" activeCell="X2" sqref="X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7" width="13.08203125" style="55" customWidth="1"/>
    <col min="18" max="23" width="13.08203125" style="3" customWidth="1"/>
    <col min="24" max="25" width="3.08203125" style="3" bestFit="1" customWidth="1"/>
    <col min="26" max="26" width="12.33203125" style="3" bestFit="1" customWidth="1"/>
    <col min="27" max="27" width="9.1640625" style="3" bestFit="1" customWidth="1"/>
    <col min="28" max="28" width="7.58203125" style="3" bestFit="1" customWidth="1"/>
    <col min="29" max="29" width="8.58203125" style="3" bestFit="1" customWidth="1"/>
    <col min="30" max="30" width="5.1640625" style="59" bestFit="1" customWidth="1"/>
    <col min="31" max="31" width="13.1640625" style="3" bestFit="1" customWidth="1"/>
    <col min="32" max="16384" width="8.6640625" style="3"/>
  </cols>
  <sheetData>
    <row r="1" spans="1:31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8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56" t="s">
        <v>241</v>
      </c>
      <c r="AE1" s="60" t="s">
        <v>283</v>
      </c>
    </row>
    <row r="2" spans="1:31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4">
        <v>1929</v>
      </c>
      <c r="G2" s="4">
        <v>2325</v>
      </c>
      <c r="H2" s="4">
        <v>2793</v>
      </c>
      <c r="I2" s="4">
        <v>3124</v>
      </c>
      <c r="J2" s="4">
        <v>3434</v>
      </c>
      <c r="K2" s="4">
        <v>3429</v>
      </c>
      <c r="L2" s="4">
        <v>3635</v>
      </c>
      <c r="M2" s="4">
        <v>4849</v>
      </c>
      <c r="N2" s="4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Q2" s="54">
        <f>100*SQRT(O2+0.5)</f>
        <v>79.434842561806079</v>
      </c>
      <c r="R2" s="3">
        <f>2.5*((L2 - H2) / (L2 + 6*H2 -7.5*F2 +1))</f>
        <v>0.35518434151691558</v>
      </c>
      <c r="S2" s="3">
        <f>(2*(M2-H2)/(M2+H2+1))-(N2/2)</f>
        <v>-1963.4619913646475</v>
      </c>
      <c r="T2" s="26">
        <f>(L2 - H2)*1.5 / (L2 + H2 + 0.5)</f>
        <v>0.19646884965388503</v>
      </c>
      <c r="U2" s="26">
        <f>(SQRT((H2*H2)+(G2*G2)+(L2*L2)))/3</f>
        <v>1713.3365434470577</v>
      </c>
      <c r="V2" s="3">
        <f t="shared" ref="V2:V65" si="2">(L2*(1-H2)*(L2-H2))^(1/3)</f>
        <v>-2044.4538279955088</v>
      </c>
      <c r="W2" s="3">
        <f t="shared" ref="W2:W65" si="3">(L2-M2)/(L2+M2)</f>
        <v>-0.14309288071664308</v>
      </c>
      <c r="Z2" s="3">
        <v>0.7</v>
      </c>
      <c r="AA2" s="15">
        <v>68</v>
      </c>
      <c r="AB2" s="15">
        <v>30.5</v>
      </c>
      <c r="AC2" s="15">
        <v>1.6</v>
      </c>
      <c r="AD2" s="57">
        <v>0.71</v>
      </c>
      <c r="AE2" s="3">
        <v>-3.5867541506808126E-2</v>
      </c>
    </row>
    <row r="3" spans="1:31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4">
        <v>2298</v>
      </c>
      <c r="G3" s="4">
        <v>2778</v>
      </c>
      <c r="H3" s="4">
        <v>3347</v>
      </c>
      <c r="I3" s="4">
        <v>3668</v>
      </c>
      <c r="J3" s="4">
        <v>3849</v>
      </c>
      <c r="K3" s="4">
        <v>3983</v>
      </c>
      <c r="L3" s="4">
        <v>4165</v>
      </c>
      <c r="M3" s="4">
        <v>5314</v>
      </c>
      <c r="N3" s="4">
        <v>4385</v>
      </c>
      <c r="O3" s="5">
        <f t="shared" si="0"/>
        <v>0.10889243876464323</v>
      </c>
      <c r="P3" s="5">
        <f t="shared" si="1"/>
        <v>0.1453319227717535</v>
      </c>
      <c r="Q3" s="54">
        <f t="shared" ref="Q3:Q66" si="4">100*SQRT(O3+0.5)</f>
        <v>78.031560202564393</v>
      </c>
      <c r="R3" s="3">
        <f t="shared" ref="R3:R66" si="5">2.5*((L3 - H3) / (L3 + 6*H3 -7.5*F3 +1))</f>
        <v>0.29160131184942251</v>
      </c>
      <c r="S3" s="3">
        <f t="shared" ref="S3:S66" si="6">(2*(M3-H3)/(M3+H3+1))-(N3/2)</f>
        <v>-2192.0458323712769</v>
      </c>
      <c r="T3" s="26">
        <f t="shared" ref="T3:T66" si="7">(L3 - H3)*1.5 / (L3 + H3 + 0.5)</f>
        <v>0.16332778702163062</v>
      </c>
      <c r="U3" s="26">
        <f t="shared" ref="U3:U66" si="8">(SQRT((H3*H3)+(G3*G3)+(L3*L3)))/3</f>
        <v>2007.4006963124118</v>
      </c>
      <c r="V3" s="3">
        <f t="shared" si="2"/>
        <v>-2250.5987950311605</v>
      </c>
      <c r="W3" s="3">
        <f t="shared" si="3"/>
        <v>-0.12121531807152654</v>
      </c>
      <c r="Z3" s="3">
        <v>0.75</v>
      </c>
      <c r="AA3" s="15">
        <v>75.2</v>
      </c>
      <c r="AB3" s="15">
        <v>23.6</v>
      </c>
      <c r="AC3" s="15">
        <v>1.2</v>
      </c>
      <c r="AD3" s="57">
        <v>0.86</v>
      </c>
      <c r="AE3" s="3">
        <v>-6.1689919156413184E-2</v>
      </c>
    </row>
    <row r="4" spans="1:31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4">
        <v>2219</v>
      </c>
      <c r="G4" s="4">
        <v>2787</v>
      </c>
      <c r="H4" s="4">
        <v>3469</v>
      </c>
      <c r="I4" s="4">
        <v>3898</v>
      </c>
      <c r="J4" s="4">
        <v>4111</v>
      </c>
      <c r="K4" s="4">
        <v>4265</v>
      </c>
      <c r="L4" s="4">
        <v>4303</v>
      </c>
      <c r="M4" s="4">
        <v>5617</v>
      </c>
      <c r="N4" s="4">
        <v>4448</v>
      </c>
      <c r="O4" s="5">
        <f t="shared" si="0"/>
        <v>0.10730828615542974</v>
      </c>
      <c r="P4" s="5">
        <f t="shared" si="1"/>
        <v>0.16427473090722705</v>
      </c>
      <c r="Q4" s="54">
        <f t="shared" si="4"/>
        <v>77.929986921301975</v>
      </c>
      <c r="R4" s="3">
        <f t="shared" si="5"/>
        <v>0.24600318565276386</v>
      </c>
      <c r="S4" s="3">
        <f t="shared" si="6"/>
        <v>-2223.5272367117859</v>
      </c>
      <c r="T4" s="26">
        <f t="shared" si="7"/>
        <v>0.16095207462206498</v>
      </c>
      <c r="U4" s="26">
        <f t="shared" si="8"/>
        <v>2063.3613083725518</v>
      </c>
      <c r="V4" s="3">
        <f t="shared" si="2"/>
        <v>-2317.4239723979131</v>
      </c>
      <c r="W4" s="3">
        <f t="shared" si="3"/>
        <v>-0.13245967741935483</v>
      </c>
      <c r="Z4" s="3">
        <v>0.8</v>
      </c>
      <c r="AA4" s="15">
        <v>63.8</v>
      </c>
      <c r="AB4" s="15">
        <v>33.5</v>
      </c>
      <c r="AC4" s="15">
        <v>2.7</v>
      </c>
      <c r="AD4" s="57">
        <v>0.87</v>
      </c>
      <c r="AE4" s="3">
        <v>-8.1699145793881281E-2</v>
      </c>
    </row>
    <row r="5" spans="1:31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4">
        <v>2171</v>
      </c>
      <c r="G5" s="4">
        <v>2654</v>
      </c>
      <c r="H5" s="4">
        <v>3191</v>
      </c>
      <c r="I5" s="4">
        <v>3550</v>
      </c>
      <c r="J5" s="4">
        <v>3702</v>
      </c>
      <c r="K5" s="4">
        <v>3827</v>
      </c>
      <c r="L5" s="4">
        <v>3951</v>
      </c>
      <c r="M5" s="4">
        <v>5078</v>
      </c>
      <c r="N5" s="4">
        <v>4200</v>
      </c>
      <c r="O5" s="5">
        <f t="shared" si="0"/>
        <v>0.10641276953234388</v>
      </c>
      <c r="P5" s="5">
        <f t="shared" si="1"/>
        <v>0.14919046626363699</v>
      </c>
      <c r="Q5" s="54">
        <f t="shared" si="4"/>
        <v>77.872509239932924</v>
      </c>
      <c r="R5" s="3">
        <f t="shared" si="5"/>
        <v>0.27877631868534958</v>
      </c>
      <c r="S5" s="3">
        <f t="shared" si="6"/>
        <v>-2099.5436517533253</v>
      </c>
      <c r="T5" s="26">
        <f t="shared" si="7"/>
        <v>0.15960798039901994</v>
      </c>
      <c r="U5" s="26">
        <f t="shared" si="8"/>
        <v>1910.1075595078119</v>
      </c>
      <c r="V5" s="3">
        <f t="shared" si="2"/>
        <v>-2123.751840946748</v>
      </c>
      <c r="W5" s="3">
        <f t="shared" si="3"/>
        <v>-0.12482002436593199</v>
      </c>
      <c r="Z5" s="3">
        <v>1</v>
      </c>
      <c r="AA5" s="15">
        <v>77.8</v>
      </c>
      <c r="AB5" s="15">
        <v>17.600000000000001</v>
      </c>
      <c r="AC5" s="15">
        <v>4.7</v>
      </c>
      <c r="AD5" s="57">
        <v>1</v>
      </c>
      <c r="AE5" s="3">
        <v>-0.23993623626760446</v>
      </c>
    </row>
    <row r="6" spans="1:31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4">
        <v>1790</v>
      </c>
      <c r="G6" s="4">
        <v>2012</v>
      </c>
      <c r="H6" s="4">
        <v>2292</v>
      </c>
      <c r="I6" s="4">
        <v>2565</v>
      </c>
      <c r="J6" s="4">
        <v>2807</v>
      </c>
      <c r="K6" s="4">
        <v>3083</v>
      </c>
      <c r="L6" s="4">
        <v>3344</v>
      </c>
      <c r="M6" s="4">
        <v>4109</v>
      </c>
      <c r="N6" s="4">
        <v>3290</v>
      </c>
      <c r="O6" s="5">
        <f t="shared" si="0"/>
        <v>0.18665720369056069</v>
      </c>
      <c r="P6" s="5">
        <f t="shared" si="1"/>
        <v>0.10983961855223234</v>
      </c>
      <c r="Q6" s="54">
        <f t="shared" si="4"/>
        <v>82.864781643986774</v>
      </c>
      <c r="R6" s="3">
        <f t="shared" si="5"/>
        <v>0.71623093681917216</v>
      </c>
      <c r="S6" s="3">
        <f t="shared" si="6"/>
        <v>-1644.4323648859731</v>
      </c>
      <c r="T6" s="26">
        <f t="shared" si="7"/>
        <v>0.27996096868624148</v>
      </c>
      <c r="U6" s="26">
        <f t="shared" si="8"/>
        <v>1508.6323460523956</v>
      </c>
      <c r="V6" s="3">
        <f t="shared" si="2"/>
        <v>-2004.944549640496</v>
      </c>
      <c r="W6" s="3">
        <f t="shared" si="3"/>
        <v>-0.10264323091372601</v>
      </c>
      <c r="Z6" s="3">
        <v>0.7</v>
      </c>
      <c r="AA6" s="15">
        <v>81.099999999999994</v>
      </c>
      <c r="AB6" s="15">
        <v>16</v>
      </c>
      <c r="AC6" s="15">
        <v>2.9</v>
      </c>
      <c r="AD6" s="57">
        <v>0.84</v>
      </c>
      <c r="AE6" s="3">
        <v>0.29205248147287188</v>
      </c>
    </row>
    <row r="7" spans="1:31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4">
        <v>2533</v>
      </c>
      <c r="G7" s="4">
        <v>3107</v>
      </c>
      <c r="H7" s="4">
        <v>3838</v>
      </c>
      <c r="I7" s="4">
        <v>4507</v>
      </c>
      <c r="J7" s="4">
        <v>4335</v>
      </c>
      <c r="K7" s="4">
        <v>4410</v>
      </c>
      <c r="L7" s="4">
        <v>4543</v>
      </c>
      <c r="M7" s="4">
        <v>6085</v>
      </c>
      <c r="N7" s="4">
        <v>4712</v>
      </c>
      <c r="O7" s="5">
        <f t="shared" si="0"/>
        <v>8.4118840233862305E-2</v>
      </c>
      <c r="P7" s="5">
        <f t="shared" si="1"/>
        <v>0.16748044002588389</v>
      </c>
      <c r="Q7" s="54">
        <f t="shared" si="4"/>
        <v>76.427667780317762</v>
      </c>
      <c r="R7" s="3">
        <f t="shared" si="5"/>
        <v>0.2055513441016969</v>
      </c>
      <c r="S7" s="3">
        <f t="shared" si="6"/>
        <v>-2355.5471584038696</v>
      </c>
      <c r="T7" s="26">
        <f t="shared" si="7"/>
        <v>0.12617073316232177</v>
      </c>
      <c r="U7" s="26">
        <f t="shared" si="8"/>
        <v>2236.6279678718734</v>
      </c>
      <c r="V7" s="3">
        <f t="shared" si="2"/>
        <v>-2307.6744995074482</v>
      </c>
      <c r="W7" s="3">
        <f t="shared" si="3"/>
        <v>-0.14508844561535567</v>
      </c>
      <c r="Z7" s="3">
        <v>0.7</v>
      </c>
      <c r="AA7" s="15">
        <v>68</v>
      </c>
      <c r="AB7" s="15">
        <v>30.3</v>
      </c>
      <c r="AC7" s="15">
        <v>1.7</v>
      </c>
      <c r="AD7" s="57">
        <v>1.07</v>
      </c>
      <c r="AE7" s="3">
        <v>-6.2182526682476286E-2</v>
      </c>
    </row>
    <row r="8" spans="1:31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4">
        <v>1661</v>
      </c>
      <c r="G8" s="4">
        <v>1655</v>
      </c>
      <c r="H8" s="4">
        <v>1643</v>
      </c>
      <c r="I8" s="4">
        <v>1642</v>
      </c>
      <c r="J8" s="4">
        <v>1690</v>
      </c>
      <c r="K8" s="4">
        <v>1721</v>
      </c>
      <c r="L8" s="4">
        <v>1835</v>
      </c>
      <c r="M8" s="4">
        <v>2147</v>
      </c>
      <c r="N8" s="4">
        <v>2011</v>
      </c>
      <c r="O8" s="5">
        <f t="shared" si="0"/>
        <v>5.5204140310523286E-2</v>
      </c>
      <c r="P8" s="5">
        <f t="shared" si="1"/>
        <v>4.0351358770244303E-2</v>
      </c>
      <c r="Q8" s="54">
        <f t="shared" si="4"/>
        <v>74.512021869663641</v>
      </c>
      <c r="R8" s="3">
        <f t="shared" si="5"/>
        <v>-0.62868369351669939</v>
      </c>
      <c r="S8" s="3">
        <f t="shared" si="6"/>
        <v>-1005.2341070957531</v>
      </c>
      <c r="T8" s="26">
        <f t="shared" si="7"/>
        <v>8.2794307891332478E-2</v>
      </c>
      <c r="U8" s="26">
        <f t="shared" si="8"/>
        <v>989.14660187456548</v>
      </c>
      <c r="V8" s="3">
        <f t="shared" si="2"/>
        <v>-833.24007631970017</v>
      </c>
      <c r="W8" s="3">
        <f t="shared" si="3"/>
        <v>-7.8352586639879457E-2</v>
      </c>
      <c r="Z8" s="3">
        <v>0.65</v>
      </c>
      <c r="AA8" s="15">
        <v>66.2</v>
      </c>
      <c r="AB8" s="15">
        <v>32.5</v>
      </c>
      <c r="AC8" s="15">
        <v>1.4</v>
      </c>
      <c r="AD8" s="57">
        <v>0.47</v>
      </c>
      <c r="AE8" s="3">
        <v>0.19372969573303958</v>
      </c>
    </row>
    <row r="9" spans="1:31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4">
        <v>1669</v>
      </c>
      <c r="G9" s="4">
        <v>1689</v>
      </c>
      <c r="H9" s="4">
        <v>1670</v>
      </c>
      <c r="I9" s="4">
        <v>1666</v>
      </c>
      <c r="J9" s="4">
        <v>1749</v>
      </c>
      <c r="K9" s="4">
        <v>1765</v>
      </c>
      <c r="L9" s="4">
        <v>1838</v>
      </c>
      <c r="M9" s="4">
        <v>2186</v>
      </c>
      <c r="N9" s="4">
        <v>2124</v>
      </c>
      <c r="O9" s="5">
        <f t="shared" si="0"/>
        <v>4.789053591790194E-2</v>
      </c>
      <c r="P9" s="5">
        <f t="shared" si="1"/>
        <v>4.7399157951921768E-2</v>
      </c>
      <c r="Q9" s="54">
        <f t="shared" si="4"/>
        <v>74.019628202112841</v>
      </c>
      <c r="R9" s="3">
        <f t="shared" si="5"/>
        <v>-0.63781321184510253</v>
      </c>
      <c r="S9" s="3">
        <f t="shared" si="6"/>
        <v>-1061.7324345346124</v>
      </c>
      <c r="T9" s="26">
        <f t="shared" si="7"/>
        <v>7.1825566481402314E-2</v>
      </c>
      <c r="U9" s="26">
        <f t="shared" si="8"/>
        <v>1001.1030028035188</v>
      </c>
      <c r="V9" s="3">
        <f t="shared" si="2"/>
        <v>-801.74644298012458</v>
      </c>
      <c r="W9" s="3">
        <f t="shared" si="3"/>
        <v>-8.6481113320079517E-2</v>
      </c>
      <c r="Z9" s="3">
        <v>0.6</v>
      </c>
      <c r="AA9" s="15">
        <v>67.400000000000006</v>
      </c>
      <c r="AB9" s="15">
        <v>32.6</v>
      </c>
      <c r="AC9" s="15">
        <v>0</v>
      </c>
      <c r="AD9" s="57">
        <v>0.52</v>
      </c>
      <c r="AE9" s="3">
        <v>-8.732218916134557E-2</v>
      </c>
    </row>
    <row r="10" spans="1:31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4">
        <v>1612</v>
      </c>
      <c r="G10" s="4">
        <v>2015</v>
      </c>
      <c r="H10" s="4">
        <v>2039</v>
      </c>
      <c r="I10" s="4">
        <v>2704</v>
      </c>
      <c r="J10" s="4">
        <v>3961</v>
      </c>
      <c r="K10" s="4">
        <v>4181</v>
      </c>
      <c r="L10" s="4">
        <v>4236</v>
      </c>
      <c r="M10" s="4">
        <v>3400</v>
      </c>
      <c r="N10" s="4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54">
        <f t="shared" si="4"/>
        <v>92.201926330871771</v>
      </c>
      <c r="R10" s="3">
        <f t="shared" si="5"/>
        <v>1.2537091988130564</v>
      </c>
      <c r="S10" s="3">
        <f t="shared" si="6"/>
        <v>-1296.9996323529413</v>
      </c>
      <c r="T10" s="26">
        <f t="shared" si="7"/>
        <v>0.52513743924786871</v>
      </c>
      <c r="U10" s="26">
        <f t="shared" si="8"/>
        <v>1704.9419019101176</v>
      </c>
      <c r="V10" s="3">
        <f t="shared" si="2"/>
        <v>-2666.8385805696425</v>
      </c>
      <c r="W10" s="3">
        <f t="shared" si="3"/>
        <v>0.10948140387637506</v>
      </c>
      <c r="X10" s="3">
        <v>23</v>
      </c>
      <c r="Y10" s="3">
        <v>37</v>
      </c>
      <c r="Z10" s="3">
        <f>X10/Y10</f>
        <v>0.6216216216216216</v>
      </c>
      <c r="AA10" s="61">
        <v>29.126213592233015</v>
      </c>
      <c r="AB10" s="61">
        <v>70.873786407766985</v>
      </c>
      <c r="AC10" s="61">
        <v>0</v>
      </c>
      <c r="AD10" s="58" t="s">
        <v>13</v>
      </c>
      <c r="AE10" s="3">
        <v>0.21323412688160953</v>
      </c>
    </row>
    <row r="11" spans="1:31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4">
        <v>2390</v>
      </c>
      <c r="G11" s="4">
        <v>2941</v>
      </c>
      <c r="H11" s="4">
        <v>3580</v>
      </c>
      <c r="I11" s="4">
        <v>4010</v>
      </c>
      <c r="J11" s="4">
        <v>4284</v>
      </c>
      <c r="K11" s="4">
        <v>4454</v>
      </c>
      <c r="L11" s="4">
        <v>4566</v>
      </c>
      <c r="M11" s="4">
        <v>5809</v>
      </c>
      <c r="N11" s="4">
        <v>4737</v>
      </c>
      <c r="O11" s="5">
        <f t="shared" ref="O11:O74" si="9">(L11-H11)/(L11+H11)</f>
        <v>0.12104100171863491</v>
      </c>
      <c r="P11" s="5">
        <f t="shared" ref="P11:P74" si="10">((M11+H11)-(L11+F11))/((M11+H11)+(L11+F11))</f>
        <v>0.14885286020189661</v>
      </c>
      <c r="Q11" s="54">
        <f t="shared" si="4"/>
        <v>78.806154691028723</v>
      </c>
      <c r="R11" s="3">
        <f t="shared" si="5"/>
        <v>0.30349667569564148</v>
      </c>
      <c r="S11" s="3">
        <f t="shared" si="6"/>
        <v>-2368.0252396166134</v>
      </c>
      <c r="T11" s="26">
        <f t="shared" si="7"/>
        <v>0.18155035904989872</v>
      </c>
      <c r="U11" s="26">
        <f t="shared" si="8"/>
        <v>2168.3131436415933</v>
      </c>
      <c r="V11" s="3">
        <f t="shared" si="2"/>
        <v>-2525.756660019937</v>
      </c>
      <c r="W11" s="3">
        <f t="shared" si="3"/>
        <v>-0.11980722891566264</v>
      </c>
      <c r="X11" s="3">
        <v>22</v>
      </c>
      <c r="Y11" s="3">
        <v>42</v>
      </c>
      <c r="Z11" s="3">
        <f t="shared" ref="Z11:Z74" si="11">X11/Y11</f>
        <v>0.52380952380952384</v>
      </c>
      <c r="AA11" s="61">
        <v>65.373134328358219</v>
      </c>
      <c r="AB11" s="61">
        <v>34.626865671641795</v>
      </c>
      <c r="AC11" s="61">
        <v>0</v>
      </c>
      <c r="AD11" s="58" t="s">
        <v>14</v>
      </c>
      <c r="AE11" s="3">
        <v>2.343017376717707E-2</v>
      </c>
    </row>
    <row r="12" spans="1:31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4">
        <v>2376</v>
      </c>
      <c r="G12" s="4">
        <v>2903</v>
      </c>
      <c r="H12" s="4">
        <v>3516</v>
      </c>
      <c r="I12" s="4">
        <v>3873</v>
      </c>
      <c r="J12" s="4">
        <v>4066</v>
      </c>
      <c r="K12" s="4">
        <v>4180</v>
      </c>
      <c r="L12" s="4">
        <v>4296</v>
      </c>
      <c r="M12" s="4">
        <v>5518</v>
      </c>
      <c r="N12" s="4">
        <v>4478</v>
      </c>
      <c r="O12" s="5">
        <f t="shared" si="9"/>
        <v>9.9846390168970817E-2</v>
      </c>
      <c r="P12" s="5">
        <f t="shared" si="10"/>
        <v>0.15038838660384565</v>
      </c>
      <c r="Q12" s="54">
        <f t="shared" si="4"/>
        <v>77.449750817479767</v>
      </c>
      <c r="R12" s="3">
        <f t="shared" si="5"/>
        <v>0.25749372771688894</v>
      </c>
      <c r="S12" s="3">
        <f t="shared" si="6"/>
        <v>-2238.5568345323741</v>
      </c>
      <c r="T12" s="26">
        <f t="shared" si="7"/>
        <v>0.14976</v>
      </c>
      <c r="U12" s="26">
        <f t="shared" si="8"/>
        <v>2088.2018048497557</v>
      </c>
      <c r="V12" s="3">
        <f t="shared" si="2"/>
        <v>-2275.2444739892576</v>
      </c>
      <c r="W12" s="3">
        <f t="shared" si="3"/>
        <v>-0.12451599755451397</v>
      </c>
      <c r="X12" s="3">
        <v>38</v>
      </c>
      <c r="Y12" s="3">
        <v>46</v>
      </c>
      <c r="Z12" s="3">
        <f t="shared" si="11"/>
        <v>0.82608695652173914</v>
      </c>
      <c r="AA12" s="61">
        <v>54.301075268817215</v>
      </c>
      <c r="AB12" s="61">
        <v>45.6989247311828</v>
      </c>
      <c r="AC12" s="61">
        <v>0</v>
      </c>
      <c r="AD12" s="58" t="s">
        <v>15</v>
      </c>
      <c r="AE12" s="3">
        <v>-4.6699653881823497E-2</v>
      </c>
    </row>
    <row r="13" spans="1:31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4">
        <v>2431</v>
      </c>
      <c r="G13" s="4">
        <v>3041</v>
      </c>
      <c r="H13" s="4">
        <v>3720</v>
      </c>
      <c r="I13" s="4">
        <v>4092</v>
      </c>
      <c r="J13" s="4">
        <v>4201</v>
      </c>
      <c r="K13" s="4">
        <v>4386</v>
      </c>
      <c r="L13" s="4">
        <v>4417</v>
      </c>
      <c r="M13" s="4">
        <v>5690</v>
      </c>
      <c r="N13" s="4">
        <v>4583</v>
      </c>
      <c r="O13" s="5">
        <f t="shared" si="9"/>
        <v>8.5658104952685263E-2</v>
      </c>
      <c r="P13" s="5">
        <f t="shared" si="10"/>
        <v>0.15758395866650265</v>
      </c>
      <c r="Q13" s="54">
        <f t="shared" si="4"/>
        <v>76.528302277829553</v>
      </c>
      <c r="R13" s="3">
        <f t="shared" si="5"/>
        <v>0.20486743871612484</v>
      </c>
      <c r="S13" s="3">
        <f t="shared" si="6"/>
        <v>-2291.0813409839548</v>
      </c>
      <c r="T13" s="26">
        <f t="shared" si="7"/>
        <v>0.12847926267281107</v>
      </c>
      <c r="U13" s="26">
        <f t="shared" si="8"/>
        <v>2175.5196058770775</v>
      </c>
      <c r="V13" s="3">
        <f t="shared" si="2"/>
        <v>-2253.8695967111917</v>
      </c>
      <c r="W13" s="3">
        <f t="shared" si="3"/>
        <v>-0.12595231028000395</v>
      </c>
      <c r="X13" s="3">
        <v>16</v>
      </c>
      <c r="Y13" s="3">
        <v>37</v>
      </c>
      <c r="Z13" s="3">
        <f t="shared" si="11"/>
        <v>0.43243243243243246</v>
      </c>
      <c r="AA13" s="61">
        <v>37.323943661971832</v>
      </c>
      <c r="AB13" s="61">
        <v>62.676056338028175</v>
      </c>
      <c r="AC13" s="61">
        <v>0</v>
      </c>
      <c r="AD13" s="58" t="s">
        <v>16</v>
      </c>
      <c r="AE13" s="3">
        <v>-0.15048590688299318</v>
      </c>
    </row>
    <row r="14" spans="1:31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4">
        <v>2737</v>
      </c>
      <c r="G14" s="4">
        <v>3454</v>
      </c>
      <c r="H14" s="4">
        <v>4236</v>
      </c>
      <c r="I14" s="4">
        <v>4619</v>
      </c>
      <c r="J14" s="4">
        <v>4733</v>
      </c>
      <c r="K14" s="4">
        <v>4877</v>
      </c>
      <c r="L14" s="4">
        <v>4872</v>
      </c>
      <c r="M14" s="4">
        <v>6484</v>
      </c>
      <c r="N14" s="4">
        <v>4811</v>
      </c>
      <c r="O14" s="5">
        <f t="shared" si="9"/>
        <v>6.9828722002635041E-2</v>
      </c>
      <c r="P14" s="5">
        <f t="shared" si="10"/>
        <v>0.16973102733373344</v>
      </c>
      <c r="Q14" s="54">
        <f t="shared" si="4"/>
        <v>75.487000337981044</v>
      </c>
      <c r="R14" s="3">
        <f t="shared" si="5"/>
        <v>0.16288480254059318</v>
      </c>
      <c r="S14" s="3">
        <f t="shared" si="6"/>
        <v>-2405.080636134689</v>
      </c>
      <c r="T14" s="26">
        <f t="shared" si="7"/>
        <v>0.10473733326014163</v>
      </c>
      <c r="U14" s="26">
        <f t="shared" si="8"/>
        <v>2440.6327959044647</v>
      </c>
      <c r="V14" s="3">
        <f t="shared" si="2"/>
        <v>-2358.699436621836</v>
      </c>
      <c r="W14" s="3">
        <f t="shared" si="3"/>
        <v>-0.14195139133497711</v>
      </c>
      <c r="X14" s="3">
        <v>16</v>
      </c>
      <c r="Y14" s="3">
        <v>40</v>
      </c>
      <c r="Z14" s="3">
        <f t="shared" si="11"/>
        <v>0.4</v>
      </c>
      <c r="AA14" s="61">
        <v>36.034115138592746</v>
      </c>
      <c r="AB14" s="61">
        <v>57.569296375266518</v>
      </c>
      <c r="AC14" s="61">
        <v>6.3965884861407236</v>
      </c>
      <c r="AD14" s="58" t="s">
        <v>17</v>
      </c>
      <c r="AE14" s="3">
        <v>5.9796026590770365E-2</v>
      </c>
    </row>
    <row r="15" spans="1:31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4">
        <v>1550</v>
      </c>
      <c r="G15" s="4">
        <v>1932</v>
      </c>
      <c r="H15" s="4">
        <v>1597</v>
      </c>
      <c r="I15" s="4">
        <v>2495</v>
      </c>
      <c r="J15" s="4">
        <v>5358</v>
      </c>
      <c r="K15" s="4">
        <v>6122</v>
      </c>
      <c r="L15" s="4">
        <v>6134</v>
      </c>
      <c r="M15" s="4">
        <v>2984</v>
      </c>
      <c r="N15" s="4">
        <v>1995</v>
      </c>
      <c r="O15" s="5">
        <f t="shared" si="9"/>
        <v>0.58685810373819691</v>
      </c>
      <c r="P15" s="5">
        <f t="shared" si="10"/>
        <v>-0.25299633102323688</v>
      </c>
      <c r="Q15" s="54">
        <f t="shared" si="4"/>
        <v>104.25248696017746</v>
      </c>
      <c r="R15" s="3">
        <f t="shared" si="5"/>
        <v>2.7718719452590417</v>
      </c>
      <c r="S15" s="3">
        <f t="shared" si="6"/>
        <v>-996.89458751636835</v>
      </c>
      <c r="T15" s="26">
        <f t="shared" si="7"/>
        <v>0.88023022699346831</v>
      </c>
      <c r="U15" s="26">
        <f t="shared" si="8"/>
        <v>2208.7952724405118</v>
      </c>
      <c r="V15" s="3">
        <f t="shared" si="2"/>
        <v>-3541.4556922954739</v>
      </c>
      <c r="W15" s="3">
        <f t="shared" si="3"/>
        <v>0.34547049791620971</v>
      </c>
      <c r="X15" s="3">
        <v>22</v>
      </c>
      <c r="Y15" s="3">
        <v>44</v>
      </c>
      <c r="Z15" s="3">
        <f t="shared" si="11"/>
        <v>0.5</v>
      </c>
      <c r="AA15" s="61">
        <v>17.11340206185567</v>
      </c>
      <c r="AB15" s="61">
        <v>82.88659793814432</v>
      </c>
      <c r="AC15" s="61">
        <v>0</v>
      </c>
      <c r="AD15" s="58" t="s">
        <v>18</v>
      </c>
      <c r="AE15" s="3">
        <v>-0.41027926509072754</v>
      </c>
    </row>
    <row r="16" spans="1:31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4">
        <v>1725</v>
      </c>
      <c r="G16" s="4">
        <v>2203</v>
      </c>
      <c r="H16" s="4">
        <v>1935</v>
      </c>
      <c r="I16" s="4">
        <v>2822</v>
      </c>
      <c r="J16" s="4">
        <v>5442</v>
      </c>
      <c r="K16" s="4">
        <v>6017</v>
      </c>
      <c r="L16" s="4">
        <v>6074</v>
      </c>
      <c r="M16" s="4">
        <v>3305</v>
      </c>
      <c r="N16" s="4">
        <v>2283</v>
      </c>
      <c r="O16" s="5">
        <f t="shared" si="9"/>
        <v>0.51679360719190914</v>
      </c>
      <c r="P16" s="5">
        <f t="shared" si="10"/>
        <v>-0.1962573817010507</v>
      </c>
      <c r="Q16" s="54">
        <f t="shared" si="4"/>
        <v>100.83618433835689</v>
      </c>
      <c r="R16" s="3">
        <f t="shared" si="5"/>
        <v>2.1795681937862033</v>
      </c>
      <c r="S16" s="3">
        <f t="shared" si="6"/>
        <v>-1140.9771990078229</v>
      </c>
      <c r="T16" s="26">
        <f t="shared" si="7"/>
        <v>0.77514201885261247</v>
      </c>
      <c r="U16" s="26">
        <f t="shared" si="8"/>
        <v>2248.2316507770179</v>
      </c>
      <c r="V16" s="3">
        <f t="shared" si="2"/>
        <v>-3649.8545791565857</v>
      </c>
      <c r="W16" s="3">
        <f t="shared" si="3"/>
        <v>0.29523403347904892</v>
      </c>
      <c r="X16" s="3">
        <v>20</v>
      </c>
      <c r="Y16" s="3">
        <v>42</v>
      </c>
      <c r="Z16" s="3">
        <f t="shared" si="11"/>
        <v>0.47619047619047616</v>
      </c>
      <c r="AA16" s="61">
        <v>52.405063291139243</v>
      </c>
      <c r="AB16" s="61">
        <v>23.544303797468356</v>
      </c>
      <c r="AC16" s="61">
        <v>24.050632911392402</v>
      </c>
      <c r="AD16" s="58" t="s">
        <v>19</v>
      </c>
      <c r="AE16" s="3">
        <v>-0.21957753834691193</v>
      </c>
    </row>
    <row r="17" spans="1:31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4">
        <v>4432</v>
      </c>
      <c r="G17" s="4">
        <v>4769</v>
      </c>
      <c r="H17" s="4">
        <v>5092</v>
      </c>
      <c r="I17" s="4">
        <v>5425</v>
      </c>
      <c r="J17" s="4">
        <v>5382</v>
      </c>
      <c r="K17" s="4">
        <v>5442</v>
      </c>
      <c r="L17" s="4">
        <v>5450</v>
      </c>
      <c r="M17" s="4">
        <v>7181</v>
      </c>
      <c r="N17" s="4">
        <v>6628</v>
      </c>
      <c r="O17" s="5">
        <f t="shared" si="9"/>
        <v>3.3959400493265034E-2</v>
      </c>
      <c r="P17" s="5">
        <f t="shared" si="10"/>
        <v>0.10792146242383209</v>
      </c>
      <c r="Q17" s="54">
        <f t="shared" si="4"/>
        <v>73.072525650429327</v>
      </c>
      <c r="R17" s="3">
        <f t="shared" si="5"/>
        <v>0.323923271806008</v>
      </c>
      <c r="S17" s="3">
        <f t="shared" si="6"/>
        <v>-3313.659605670523</v>
      </c>
      <c r="T17" s="26">
        <f t="shared" si="7"/>
        <v>5.0936684847047664E-2</v>
      </c>
      <c r="U17" s="26">
        <f t="shared" si="8"/>
        <v>2950.9758273041366</v>
      </c>
      <c r="V17" s="3">
        <f t="shared" si="2"/>
        <v>-2149.6159472654913</v>
      </c>
      <c r="W17" s="3">
        <f t="shared" si="3"/>
        <v>-0.13704378117330376</v>
      </c>
      <c r="X17" s="3">
        <v>12</v>
      </c>
      <c r="Y17" s="3">
        <v>36</v>
      </c>
      <c r="Z17" s="3">
        <f t="shared" si="11"/>
        <v>0.33333333333333331</v>
      </c>
      <c r="AA17" s="61">
        <v>42.553191489361694</v>
      </c>
      <c r="AB17" s="61">
        <v>45.531914893617014</v>
      </c>
      <c r="AC17" s="61">
        <v>11.914893617021274</v>
      </c>
      <c r="AD17" s="58" t="s">
        <v>20</v>
      </c>
      <c r="AE17" s="3">
        <v>9.727091505487534E-2</v>
      </c>
    </row>
    <row r="18" spans="1:31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4">
        <v>2717</v>
      </c>
      <c r="G18" s="4">
        <v>3340</v>
      </c>
      <c r="H18" s="4">
        <v>4063</v>
      </c>
      <c r="I18" s="4">
        <v>4362</v>
      </c>
      <c r="J18" s="4">
        <v>4409</v>
      </c>
      <c r="K18" s="4">
        <v>4640</v>
      </c>
      <c r="L18" s="4">
        <v>4724</v>
      </c>
      <c r="M18" s="4">
        <v>6612</v>
      </c>
      <c r="N18" s="4">
        <v>5032</v>
      </c>
      <c r="O18" s="5">
        <f t="shared" si="9"/>
        <v>7.5224763855695917E-2</v>
      </c>
      <c r="P18" s="5">
        <f t="shared" si="10"/>
        <v>0.178516228748068</v>
      </c>
      <c r="Q18" s="54">
        <f t="shared" si="4"/>
        <v>75.843573482246725</v>
      </c>
      <c r="R18" s="3">
        <f t="shared" si="5"/>
        <v>0.18938742765457567</v>
      </c>
      <c r="S18" s="3">
        <f t="shared" si="6"/>
        <v>-2515.5224803297115</v>
      </c>
      <c r="T18" s="26">
        <f t="shared" si="7"/>
        <v>0.11283072546230441</v>
      </c>
      <c r="U18" s="26">
        <f t="shared" si="8"/>
        <v>2356.5451406667348</v>
      </c>
      <c r="V18" s="3">
        <f t="shared" si="2"/>
        <v>-2332.1174711607582</v>
      </c>
      <c r="W18" s="3">
        <f t="shared" si="3"/>
        <v>-0.16654904728299225</v>
      </c>
      <c r="X18" s="3">
        <v>20</v>
      </c>
      <c r="Y18" s="3">
        <v>25</v>
      </c>
      <c r="Z18" s="3">
        <f t="shared" si="11"/>
        <v>0.8</v>
      </c>
      <c r="AA18" s="61">
        <v>37.810945273631845</v>
      </c>
      <c r="AB18" s="61">
        <v>53.482587064676622</v>
      </c>
      <c r="AC18" s="61">
        <v>8.7064676616915424</v>
      </c>
      <c r="AD18" s="58" t="s">
        <v>21</v>
      </c>
      <c r="AE18" s="3">
        <v>0.10742331222009945</v>
      </c>
    </row>
    <row r="19" spans="1:31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4">
        <v>2749</v>
      </c>
      <c r="G19" s="4">
        <v>3403</v>
      </c>
      <c r="H19" s="4">
        <v>4147</v>
      </c>
      <c r="I19" s="4">
        <v>4518</v>
      </c>
      <c r="J19" s="4">
        <v>4576</v>
      </c>
      <c r="K19" s="4">
        <v>4741</v>
      </c>
      <c r="L19" s="4">
        <v>4961</v>
      </c>
      <c r="M19" s="4">
        <v>6689</v>
      </c>
      <c r="N19" s="4">
        <v>5080</v>
      </c>
      <c r="O19" s="5">
        <f t="shared" si="9"/>
        <v>8.9371980676328497E-2</v>
      </c>
      <c r="P19" s="5">
        <f t="shared" si="10"/>
        <v>0.16855386606276285</v>
      </c>
      <c r="Q19" s="54">
        <f t="shared" si="4"/>
        <v>76.770566018255224</v>
      </c>
      <c r="R19" s="3">
        <f t="shared" si="5"/>
        <v>0.22056034249173576</v>
      </c>
      <c r="S19" s="3">
        <f t="shared" si="6"/>
        <v>-2539.5308664759618</v>
      </c>
      <c r="T19" s="26">
        <f t="shared" si="7"/>
        <v>0.13405061206565297</v>
      </c>
      <c r="U19" s="26">
        <f t="shared" si="8"/>
        <v>2435.604853008796</v>
      </c>
      <c r="V19" s="3">
        <f t="shared" si="2"/>
        <v>-2558.2381821050549</v>
      </c>
      <c r="W19" s="3">
        <f t="shared" si="3"/>
        <v>-0.14832618025751074</v>
      </c>
      <c r="X19" s="3">
        <v>12</v>
      </c>
      <c r="Y19" s="3">
        <v>39</v>
      </c>
      <c r="Z19" s="3">
        <f t="shared" si="11"/>
        <v>0.30769230769230771</v>
      </c>
      <c r="AA19" s="61">
        <v>43.333333333333336</v>
      </c>
      <c r="AB19" s="61">
        <v>56.666666666666679</v>
      </c>
      <c r="AC19" s="61">
        <v>0</v>
      </c>
      <c r="AD19" s="58" t="s">
        <v>22</v>
      </c>
      <c r="AE19" s="3">
        <v>0.19177055868495108</v>
      </c>
    </row>
    <row r="20" spans="1:31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4">
        <v>1792</v>
      </c>
      <c r="G20" s="4">
        <v>2274</v>
      </c>
      <c r="H20" s="4">
        <v>1988</v>
      </c>
      <c r="I20" s="4">
        <v>2918</v>
      </c>
      <c r="J20" s="4">
        <v>5022</v>
      </c>
      <c r="K20" s="4">
        <v>5601</v>
      </c>
      <c r="L20" s="4">
        <v>5639</v>
      </c>
      <c r="M20" s="4">
        <v>3292</v>
      </c>
      <c r="N20" s="4">
        <v>2422</v>
      </c>
      <c r="O20" s="5">
        <f t="shared" si="9"/>
        <v>0.47869411301953585</v>
      </c>
      <c r="P20" s="5">
        <f t="shared" si="10"/>
        <v>-0.1692235071984895</v>
      </c>
      <c r="Q20" s="54">
        <f t="shared" si="4"/>
        <v>98.928970126022037</v>
      </c>
      <c r="R20" s="3">
        <f t="shared" si="5"/>
        <v>2.2111191860465116</v>
      </c>
      <c r="S20" s="3">
        <f t="shared" si="6"/>
        <v>-1210.5061541374739</v>
      </c>
      <c r="T20" s="26">
        <f t="shared" si="7"/>
        <v>0.71799410029498523</v>
      </c>
      <c r="U20" s="26">
        <f t="shared" si="8"/>
        <v>2132.3315616687964</v>
      </c>
      <c r="V20" s="3">
        <f t="shared" si="2"/>
        <v>-3445.6455359664287</v>
      </c>
      <c r="W20" s="3">
        <f t="shared" si="3"/>
        <v>0.26279252043444185</v>
      </c>
      <c r="X20" s="3">
        <v>19</v>
      </c>
      <c r="Y20" s="3">
        <v>42</v>
      </c>
      <c r="Z20" s="3">
        <f t="shared" si="11"/>
        <v>0.45238095238095238</v>
      </c>
      <c r="AA20" s="61">
        <v>50.775193798449614</v>
      </c>
      <c r="AB20" s="61">
        <v>49.224806201550386</v>
      </c>
      <c r="AC20" s="61">
        <v>0</v>
      </c>
      <c r="AD20" s="58" t="s">
        <v>23</v>
      </c>
      <c r="AE20" s="3">
        <v>6.376818954193797E-2</v>
      </c>
    </row>
    <row r="21" spans="1:31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4">
        <v>1815</v>
      </c>
      <c r="G21" s="4">
        <v>2314</v>
      </c>
      <c r="H21" s="4">
        <v>2026</v>
      </c>
      <c r="I21" s="4">
        <v>2939</v>
      </c>
      <c r="J21" s="4">
        <v>5234</v>
      </c>
      <c r="K21" s="4">
        <v>5577</v>
      </c>
      <c r="L21" s="4">
        <v>5675</v>
      </c>
      <c r="M21" s="4">
        <v>3294</v>
      </c>
      <c r="N21" s="4">
        <v>2376</v>
      </c>
      <c r="O21" s="5">
        <f t="shared" si="9"/>
        <v>0.47383456693935855</v>
      </c>
      <c r="P21" s="5">
        <f t="shared" si="10"/>
        <v>-0.16939890710382513</v>
      </c>
      <c r="Q21" s="54">
        <f t="shared" si="4"/>
        <v>98.683056648006115</v>
      </c>
      <c r="R21" s="3">
        <f t="shared" si="5"/>
        <v>2.1619860173006282</v>
      </c>
      <c r="S21" s="3">
        <f t="shared" si="6"/>
        <v>-1187.5233978575457</v>
      </c>
      <c r="T21" s="26">
        <f t="shared" si="7"/>
        <v>0.7107057066805168</v>
      </c>
      <c r="U21" s="26">
        <f t="shared" si="8"/>
        <v>2151.6117214776464</v>
      </c>
      <c r="V21" s="3">
        <f t="shared" si="2"/>
        <v>-3474.2008237598079</v>
      </c>
      <c r="W21" s="3">
        <f t="shared" si="3"/>
        <v>0.26546995205708551</v>
      </c>
      <c r="X21" s="3">
        <v>22</v>
      </c>
      <c r="Y21" s="3">
        <v>26</v>
      </c>
      <c r="Z21" s="3">
        <f t="shared" si="11"/>
        <v>0.84615384615384615</v>
      </c>
      <c r="AA21" s="61">
        <v>51.267605633802816</v>
      </c>
      <c r="AB21" s="61">
        <v>48.732394366197184</v>
      </c>
      <c r="AC21" s="61">
        <v>0</v>
      </c>
      <c r="AD21" s="58" t="s">
        <v>24</v>
      </c>
      <c r="AE21" s="3">
        <v>-8.3520611702586955E-2</v>
      </c>
    </row>
    <row r="22" spans="1:31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4">
        <v>1683</v>
      </c>
      <c r="G22" s="4">
        <v>2108</v>
      </c>
      <c r="H22" s="4">
        <v>1755</v>
      </c>
      <c r="I22" s="4">
        <v>2628</v>
      </c>
      <c r="J22" s="4">
        <v>5304</v>
      </c>
      <c r="K22" s="4">
        <v>5936</v>
      </c>
      <c r="L22" s="4">
        <v>5953</v>
      </c>
      <c r="M22" s="4">
        <v>2903</v>
      </c>
      <c r="N22" s="4">
        <v>1960</v>
      </c>
      <c r="O22" s="5">
        <f t="shared" si="9"/>
        <v>0.54462895692786717</v>
      </c>
      <c r="P22" s="5">
        <f t="shared" si="10"/>
        <v>-0.2422319830811778</v>
      </c>
      <c r="Q22" s="54">
        <f t="shared" si="4"/>
        <v>102.20709158017691</v>
      </c>
      <c r="R22" s="3">
        <f t="shared" si="5"/>
        <v>2.7178557555354139</v>
      </c>
      <c r="S22" s="3">
        <f t="shared" si="6"/>
        <v>-979.50719038420266</v>
      </c>
      <c r="T22" s="26">
        <f t="shared" si="7"/>
        <v>0.81689044561198676</v>
      </c>
      <c r="U22" s="26">
        <f t="shared" si="8"/>
        <v>2184.8442100576008</v>
      </c>
      <c r="V22" s="3">
        <f t="shared" si="2"/>
        <v>-3525.894406805025</v>
      </c>
      <c r="W22" s="3">
        <f t="shared" si="3"/>
        <v>0.34439927732610659</v>
      </c>
      <c r="X22" s="3">
        <v>19</v>
      </c>
      <c r="Y22" s="3">
        <v>40</v>
      </c>
      <c r="Z22" s="3">
        <f t="shared" si="11"/>
        <v>0.47499999999999998</v>
      </c>
      <c r="AA22" s="61">
        <v>44.47004608294931</v>
      </c>
      <c r="AB22" s="61">
        <v>55.529953917050697</v>
      </c>
      <c r="AC22" s="61">
        <v>0</v>
      </c>
      <c r="AD22" s="58" t="s">
        <v>13</v>
      </c>
      <c r="AE22" s="3">
        <v>-4.3740884933679433E-2</v>
      </c>
    </row>
    <row r="23" spans="1:31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4">
        <v>1626</v>
      </c>
      <c r="G23" s="4">
        <v>1970</v>
      </c>
      <c r="H23" s="4">
        <v>1650</v>
      </c>
      <c r="I23" s="4">
        <v>2468</v>
      </c>
      <c r="J23" s="4">
        <v>5565</v>
      </c>
      <c r="K23" s="4">
        <v>6172</v>
      </c>
      <c r="L23" s="4">
        <v>6236</v>
      </c>
      <c r="M23" s="4">
        <v>2911</v>
      </c>
      <c r="N23" s="4">
        <v>1859</v>
      </c>
      <c r="O23" s="5">
        <f t="shared" si="9"/>
        <v>0.58153690083692622</v>
      </c>
      <c r="P23" s="5">
        <f t="shared" si="10"/>
        <v>-0.2657168155839974</v>
      </c>
      <c r="Q23" s="54">
        <f t="shared" si="4"/>
        <v>103.9969663421451</v>
      </c>
      <c r="R23" s="3">
        <f t="shared" si="5"/>
        <v>2.9084221207508882</v>
      </c>
      <c r="S23" s="3">
        <f t="shared" si="6"/>
        <v>-928.94717229285402</v>
      </c>
      <c r="T23" s="26">
        <f t="shared" si="7"/>
        <v>0.87225004754961011</v>
      </c>
      <c r="U23" s="26">
        <f t="shared" si="8"/>
        <v>2248.2362469772215</v>
      </c>
      <c r="V23" s="3">
        <f t="shared" si="2"/>
        <v>-3612.880559460692</v>
      </c>
      <c r="W23" s="3">
        <f t="shared" si="3"/>
        <v>0.36350716081775447</v>
      </c>
      <c r="X23" s="3">
        <v>27</v>
      </c>
      <c r="Y23" s="3">
        <v>46</v>
      </c>
      <c r="Z23" s="3">
        <f t="shared" si="11"/>
        <v>0.58695652173913049</v>
      </c>
      <c r="AA23" s="61">
        <v>65.352697095435687</v>
      </c>
      <c r="AB23" s="61">
        <v>34.647302904564313</v>
      </c>
      <c r="AC23" s="61">
        <v>0</v>
      </c>
      <c r="AD23" s="58" t="s">
        <v>25</v>
      </c>
      <c r="AE23" s="3">
        <v>-0.11334292697342147</v>
      </c>
    </row>
    <row r="24" spans="1:31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4">
        <v>1982</v>
      </c>
      <c r="G24" s="4">
        <v>2370</v>
      </c>
      <c r="H24" s="4">
        <v>2943</v>
      </c>
      <c r="I24" s="4">
        <v>3181</v>
      </c>
      <c r="J24" s="4">
        <v>3302</v>
      </c>
      <c r="K24" s="4">
        <v>3475</v>
      </c>
      <c r="L24" s="4">
        <v>3551</v>
      </c>
      <c r="M24" s="4">
        <v>4552</v>
      </c>
      <c r="N24" s="4">
        <v>3521</v>
      </c>
      <c r="O24" s="5">
        <f t="shared" si="9"/>
        <v>9.3624884508777331E-2</v>
      </c>
      <c r="P24" s="5">
        <f t="shared" si="10"/>
        <v>0.15059871046975745</v>
      </c>
      <c r="Q24" s="54">
        <f t="shared" si="4"/>
        <v>77.047056044262803</v>
      </c>
      <c r="R24" s="3">
        <f t="shared" si="5"/>
        <v>0.23955870764381404</v>
      </c>
      <c r="S24" s="3">
        <f t="shared" si="6"/>
        <v>-1760.070704375667</v>
      </c>
      <c r="T24" s="26">
        <f t="shared" si="7"/>
        <v>0.14042651474324427</v>
      </c>
      <c r="U24" s="26">
        <f t="shared" si="8"/>
        <v>1728.4466372375452</v>
      </c>
      <c r="V24" s="3">
        <f t="shared" si="2"/>
        <v>-1851.9630038620569</v>
      </c>
      <c r="W24" s="3">
        <f t="shared" si="3"/>
        <v>-0.12353449339750709</v>
      </c>
      <c r="X24" s="3">
        <v>25</v>
      </c>
      <c r="Y24" s="3">
        <v>35</v>
      </c>
      <c r="Z24" s="3">
        <f t="shared" si="11"/>
        <v>0.7142857142857143</v>
      </c>
      <c r="AA24" s="61">
        <v>48.421052631578945</v>
      </c>
      <c r="AB24" s="61">
        <v>42.105263157894733</v>
      </c>
      <c r="AC24" s="61">
        <v>9.4736842105263168</v>
      </c>
      <c r="AD24" s="58" t="s">
        <v>26</v>
      </c>
      <c r="AE24" s="3">
        <v>7.287496003245264E-2</v>
      </c>
    </row>
    <row r="25" spans="1:31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4">
        <v>2360</v>
      </c>
      <c r="G25" s="4">
        <v>2921</v>
      </c>
      <c r="H25" s="4">
        <v>3681</v>
      </c>
      <c r="I25" s="4">
        <v>4072</v>
      </c>
      <c r="J25" s="4">
        <v>4226</v>
      </c>
      <c r="K25" s="4">
        <v>4411</v>
      </c>
      <c r="L25" s="4">
        <v>4505</v>
      </c>
      <c r="M25" s="4">
        <v>5467</v>
      </c>
      <c r="N25" s="4">
        <v>4197</v>
      </c>
      <c r="O25" s="5">
        <f t="shared" si="9"/>
        <v>0.1006596628389934</v>
      </c>
      <c r="P25" s="5">
        <f t="shared" si="10"/>
        <v>0.14257166052582276</v>
      </c>
      <c r="Q25" s="54">
        <f t="shared" si="4"/>
        <v>77.502236279928951</v>
      </c>
      <c r="R25" s="3">
        <f t="shared" si="5"/>
        <v>0.23166891587944219</v>
      </c>
      <c r="S25" s="3">
        <f t="shared" si="6"/>
        <v>-2098.10957481692</v>
      </c>
      <c r="T25" s="26">
        <f t="shared" si="7"/>
        <v>0.1509802723996824</v>
      </c>
      <c r="U25" s="26">
        <f t="shared" si="8"/>
        <v>2169.9213247386542</v>
      </c>
      <c r="V25" s="3">
        <f t="shared" si="2"/>
        <v>-2390.5065714269263</v>
      </c>
      <c r="W25" s="3">
        <f t="shared" si="3"/>
        <v>-9.6470116325711994E-2</v>
      </c>
      <c r="X25" s="3">
        <v>18</v>
      </c>
      <c r="Y25" s="3">
        <v>28</v>
      </c>
      <c r="Z25" s="3">
        <f t="shared" si="11"/>
        <v>0.6428571428571429</v>
      </c>
      <c r="AA25" s="61">
        <v>35.452793834296727</v>
      </c>
      <c r="AB25" s="61">
        <v>53.564547206165692</v>
      </c>
      <c r="AC25" s="61">
        <v>10.98265895953757</v>
      </c>
      <c r="AD25" s="58" t="s">
        <v>27</v>
      </c>
      <c r="AE25" s="3">
        <v>7.2066665102056726E-2</v>
      </c>
    </row>
    <row r="26" spans="1:31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4">
        <v>2355</v>
      </c>
      <c r="G26" s="4">
        <v>2889</v>
      </c>
      <c r="H26" s="4">
        <v>3583</v>
      </c>
      <c r="I26" s="4">
        <v>3930</v>
      </c>
      <c r="J26" s="4">
        <v>4200</v>
      </c>
      <c r="K26" s="4">
        <v>4268</v>
      </c>
      <c r="L26" s="4">
        <v>4330</v>
      </c>
      <c r="M26" s="4">
        <v>5255</v>
      </c>
      <c r="N26" s="4">
        <v>4034</v>
      </c>
      <c r="O26" s="5">
        <f t="shared" si="9"/>
        <v>9.4401617591305442E-2</v>
      </c>
      <c r="P26" s="5">
        <f t="shared" si="10"/>
        <v>0.13869741673645558</v>
      </c>
      <c r="Q26" s="54">
        <f t="shared" si="4"/>
        <v>77.097445975291905</v>
      </c>
      <c r="R26" s="3">
        <f t="shared" si="5"/>
        <v>0.22867813628849568</v>
      </c>
      <c r="S26" s="3">
        <f t="shared" si="6"/>
        <v>-2016.6216766602556</v>
      </c>
      <c r="T26" s="26">
        <f t="shared" si="7"/>
        <v>0.14159347949706197</v>
      </c>
      <c r="U26" s="26">
        <f t="shared" si="8"/>
        <v>2106.4216629683201</v>
      </c>
      <c r="V26" s="3">
        <f t="shared" si="2"/>
        <v>-2262.7923052432684</v>
      </c>
      <c r="W26" s="3">
        <f t="shared" si="3"/>
        <v>-9.6504955659885233E-2</v>
      </c>
      <c r="X26" s="3">
        <v>20</v>
      </c>
      <c r="Y26" s="3">
        <v>30</v>
      </c>
      <c r="Z26" s="3">
        <f t="shared" si="11"/>
        <v>0.66666666666666663</v>
      </c>
      <c r="AA26" s="61">
        <v>37.500000000000007</v>
      </c>
      <c r="AB26" s="61">
        <v>46.09375</v>
      </c>
      <c r="AC26" s="61">
        <v>16.40625</v>
      </c>
      <c r="AD26" s="58" t="s">
        <v>28</v>
      </c>
      <c r="AE26" s="3">
        <v>-0.27800315021840222</v>
      </c>
    </row>
    <row r="27" spans="1:31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4">
        <v>2215</v>
      </c>
      <c r="G27" s="4">
        <v>2682</v>
      </c>
      <c r="H27" s="4">
        <v>3286</v>
      </c>
      <c r="I27" s="4">
        <v>3480</v>
      </c>
      <c r="J27" s="4">
        <v>3603</v>
      </c>
      <c r="K27" s="4">
        <v>3749</v>
      </c>
      <c r="L27" s="4">
        <v>3869</v>
      </c>
      <c r="M27" s="4">
        <v>4717</v>
      </c>
      <c r="N27" s="4">
        <v>3697</v>
      </c>
      <c r="O27" s="5">
        <f t="shared" si="9"/>
        <v>8.1481481481481488E-2</v>
      </c>
      <c r="P27" s="5">
        <f t="shared" si="10"/>
        <v>0.13622488819478953</v>
      </c>
      <c r="Q27" s="54">
        <f t="shared" si="4"/>
        <v>76.254933052326621</v>
      </c>
      <c r="R27" s="3">
        <f t="shared" si="5"/>
        <v>0.20900552090055208</v>
      </c>
      <c r="S27" s="3">
        <f t="shared" si="6"/>
        <v>-1848.1424287856073</v>
      </c>
      <c r="T27" s="26">
        <f t="shared" si="7"/>
        <v>0.12221368178324366</v>
      </c>
      <c r="U27" s="26">
        <f t="shared" si="8"/>
        <v>1913.695697393455</v>
      </c>
      <c r="V27" s="3">
        <f t="shared" si="2"/>
        <v>-1949.5492883380841</v>
      </c>
      <c r="W27" s="3">
        <f t="shared" si="3"/>
        <v>-9.8765432098765427E-2</v>
      </c>
      <c r="X27" s="3">
        <v>15</v>
      </c>
      <c r="Y27" s="3">
        <v>30</v>
      </c>
      <c r="Z27" s="3">
        <f t="shared" si="11"/>
        <v>0.5</v>
      </c>
      <c r="AA27" s="61">
        <v>36.86274509803922</v>
      </c>
      <c r="AB27" s="61">
        <v>56.470588235294116</v>
      </c>
      <c r="AC27" s="61">
        <v>6.6666666666666679</v>
      </c>
      <c r="AD27" s="58" t="s">
        <v>29</v>
      </c>
      <c r="AE27" s="3">
        <v>0.1255090219244957</v>
      </c>
    </row>
    <row r="28" spans="1:31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4">
        <v>1649</v>
      </c>
      <c r="G28" s="4">
        <v>2017</v>
      </c>
      <c r="H28" s="4">
        <v>1736</v>
      </c>
      <c r="I28" s="4">
        <v>2591</v>
      </c>
      <c r="J28" s="4">
        <v>5296</v>
      </c>
      <c r="K28" s="4">
        <v>5918</v>
      </c>
      <c r="L28" s="4">
        <v>5999</v>
      </c>
      <c r="M28" s="4">
        <v>3228</v>
      </c>
      <c r="N28" s="4">
        <v>2205</v>
      </c>
      <c r="O28" s="5">
        <f t="shared" si="9"/>
        <v>0.55113122171945705</v>
      </c>
      <c r="P28" s="5">
        <f t="shared" si="10"/>
        <v>-0.21281319378369806</v>
      </c>
      <c r="Q28" s="54">
        <f t="shared" si="4"/>
        <v>102.52469076858787</v>
      </c>
      <c r="R28" s="3">
        <f t="shared" si="5"/>
        <v>2.63245646535754</v>
      </c>
      <c r="S28" s="3">
        <f t="shared" si="6"/>
        <v>-1101.8989929506545</v>
      </c>
      <c r="T28" s="26">
        <f t="shared" si="7"/>
        <v>0.82664339732402559</v>
      </c>
      <c r="U28" s="26">
        <f t="shared" si="8"/>
        <v>2187.5909123965571</v>
      </c>
      <c r="V28" s="3">
        <f t="shared" si="2"/>
        <v>-3540.2279342684697</v>
      </c>
      <c r="W28" s="3">
        <f t="shared" si="3"/>
        <v>0.3003142950037932</v>
      </c>
      <c r="X28" s="3">
        <v>27</v>
      </c>
      <c r="Y28" s="3">
        <v>46</v>
      </c>
      <c r="Z28" s="3">
        <f t="shared" si="11"/>
        <v>0.58695652173913049</v>
      </c>
      <c r="AA28" s="61">
        <v>48.915662650602407</v>
      </c>
      <c r="AB28" s="61">
        <v>51.084337349397593</v>
      </c>
      <c r="AC28" s="61">
        <v>0</v>
      </c>
      <c r="AD28" s="58" t="s">
        <v>24</v>
      </c>
      <c r="AE28" s="3">
        <v>-1.358183939431179E-2</v>
      </c>
    </row>
    <row r="29" spans="1:31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4">
        <v>1588</v>
      </c>
      <c r="G29" s="4">
        <v>1959</v>
      </c>
      <c r="H29" s="4">
        <v>1640</v>
      </c>
      <c r="I29" s="4">
        <v>2521</v>
      </c>
      <c r="J29" s="4">
        <v>5315</v>
      </c>
      <c r="K29" s="4">
        <v>6058</v>
      </c>
      <c r="L29" s="4">
        <v>6086</v>
      </c>
      <c r="M29" s="4">
        <v>3103</v>
      </c>
      <c r="N29" s="4">
        <v>2106</v>
      </c>
      <c r="O29" s="5">
        <f t="shared" si="9"/>
        <v>0.57545948744499098</v>
      </c>
      <c r="P29" s="5">
        <f t="shared" si="10"/>
        <v>-0.23604735443343802</v>
      </c>
      <c r="Q29" s="54">
        <f t="shared" si="4"/>
        <v>103.70436285156912</v>
      </c>
      <c r="R29" s="3">
        <f t="shared" si="5"/>
        <v>2.766990291262136</v>
      </c>
      <c r="S29" s="3">
        <f t="shared" si="6"/>
        <v>-1052.383220910624</v>
      </c>
      <c r="T29" s="26">
        <f t="shared" si="7"/>
        <v>0.86313337216074548</v>
      </c>
      <c r="U29" s="26">
        <f t="shared" si="8"/>
        <v>2200.1686046503091</v>
      </c>
      <c r="V29" s="3">
        <f t="shared" si="2"/>
        <v>-3539.6483601688115</v>
      </c>
      <c r="W29" s="3">
        <f t="shared" si="3"/>
        <v>0.32462727173794753</v>
      </c>
      <c r="X29" s="3">
        <v>49</v>
      </c>
      <c r="Y29" s="3">
        <v>46</v>
      </c>
      <c r="Z29" s="3">
        <f t="shared" si="11"/>
        <v>1.0652173913043479</v>
      </c>
      <c r="AA29" s="61">
        <v>21.428571428571427</v>
      </c>
      <c r="AB29" s="61">
        <v>78.571428571428569</v>
      </c>
      <c r="AC29" s="61">
        <v>0</v>
      </c>
      <c r="AD29" s="58" t="s">
        <v>30</v>
      </c>
      <c r="AE29" s="3">
        <v>8.0530009617803544E-3</v>
      </c>
    </row>
    <row r="30" spans="1:31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4">
        <v>1619</v>
      </c>
      <c r="G30" s="4">
        <v>1980</v>
      </c>
      <c r="H30" s="4">
        <v>1782</v>
      </c>
      <c r="I30" s="4">
        <v>2581</v>
      </c>
      <c r="J30" s="4">
        <v>5200</v>
      </c>
      <c r="K30" s="4">
        <v>5781</v>
      </c>
      <c r="L30" s="4">
        <v>5837</v>
      </c>
      <c r="M30" s="4">
        <v>3321</v>
      </c>
      <c r="N30" s="4">
        <v>2293</v>
      </c>
      <c r="O30" s="5">
        <f t="shared" si="9"/>
        <v>0.53222207638797747</v>
      </c>
      <c r="P30" s="5">
        <f t="shared" si="10"/>
        <v>-0.18735568118480772</v>
      </c>
      <c r="Q30" s="54">
        <f t="shared" si="4"/>
        <v>101.598330517188</v>
      </c>
      <c r="R30" s="3">
        <f t="shared" si="5"/>
        <v>2.3105413105413106</v>
      </c>
      <c r="S30" s="3">
        <f t="shared" si="6"/>
        <v>-1145.8969435736676</v>
      </c>
      <c r="T30" s="26">
        <f t="shared" si="7"/>
        <v>0.79828072708182951</v>
      </c>
      <c r="U30" s="26">
        <f t="shared" si="8"/>
        <v>2138.7039948945198</v>
      </c>
      <c r="V30" s="3">
        <f t="shared" si="2"/>
        <v>-3480.2851126942396</v>
      </c>
      <c r="W30" s="3">
        <f t="shared" si="3"/>
        <v>0.27473247433937542</v>
      </c>
      <c r="X30" s="3">
        <v>28</v>
      </c>
      <c r="Y30" s="3">
        <v>45</v>
      </c>
      <c r="Z30" s="3">
        <f t="shared" si="11"/>
        <v>0.62222222222222223</v>
      </c>
      <c r="AA30" s="61">
        <v>63.333333333333329</v>
      </c>
      <c r="AB30" s="61">
        <v>36.666666666666671</v>
      </c>
      <c r="AC30" s="61">
        <v>0</v>
      </c>
      <c r="AD30" s="58" t="s">
        <v>31</v>
      </c>
      <c r="AE30" s="3">
        <v>0.13174542996727392</v>
      </c>
    </row>
    <row r="31" spans="1:31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4">
        <v>1494</v>
      </c>
      <c r="G31" s="4">
        <v>1779</v>
      </c>
      <c r="H31" s="4">
        <v>1502</v>
      </c>
      <c r="I31" s="4">
        <v>2212</v>
      </c>
      <c r="J31" s="4">
        <v>4553</v>
      </c>
      <c r="K31" s="4">
        <v>5159</v>
      </c>
      <c r="L31" s="4">
        <v>5249</v>
      </c>
      <c r="M31" s="4">
        <v>2719</v>
      </c>
      <c r="N31" s="4">
        <v>1806</v>
      </c>
      <c r="O31" s="5">
        <f t="shared" si="9"/>
        <v>0.55502888460968747</v>
      </c>
      <c r="P31" s="5">
        <f t="shared" si="10"/>
        <v>-0.23002553812477197</v>
      </c>
      <c r="Q31" s="54">
        <f t="shared" si="4"/>
        <v>102.71459899204626</v>
      </c>
      <c r="R31" s="3">
        <f t="shared" si="5"/>
        <v>3.0642787046123647</v>
      </c>
      <c r="S31" s="3">
        <f t="shared" si="6"/>
        <v>-902.42349597347231</v>
      </c>
      <c r="T31" s="26">
        <f t="shared" si="7"/>
        <v>0.83248167073983559</v>
      </c>
      <c r="U31" s="26">
        <f t="shared" si="8"/>
        <v>1914.0662359373971</v>
      </c>
      <c r="V31" s="3">
        <f t="shared" si="2"/>
        <v>-3090.6297876354838</v>
      </c>
      <c r="W31" s="3">
        <f t="shared" si="3"/>
        <v>0.31752008032128515</v>
      </c>
      <c r="X31" s="3">
        <v>25</v>
      </c>
      <c r="Y31" s="3">
        <v>45</v>
      </c>
      <c r="Z31" s="3">
        <f t="shared" si="11"/>
        <v>0.55555555555555558</v>
      </c>
      <c r="AA31" s="61">
        <v>36.883116883116877</v>
      </c>
      <c r="AB31" s="61">
        <v>63.116883116883116</v>
      </c>
      <c r="AC31" s="61">
        <v>0</v>
      </c>
      <c r="AD31" s="58" t="s">
        <v>32</v>
      </c>
      <c r="AE31" s="3">
        <v>9.5917674993033719E-2</v>
      </c>
    </row>
    <row r="32" spans="1:31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4">
        <v>1539</v>
      </c>
      <c r="G32" s="4">
        <v>1752</v>
      </c>
      <c r="H32" s="4">
        <v>1709</v>
      </c>
      <c r="I32" s="4">
        <v>2397</v>
      </c>
      <c r="J32" s="4">
        <v>3677</v>
      </c>
      <c r="K32" s="4">
        <v>4031</v>
      </c>
      <c r="L32" s="4">
        <v>4345</v>
      </c>
      <c r="M32" s="4">
        <v>3196</v>
      </c>
      <c r="N32" s="4">
        <v>2345</v>
      </c>
      <c r="O32" s="5">
        <f t="shared" si="9"/>
        <v>0.43541460191608855</v>
      </c>
      <c r="P32" s="5">
        <f t="shared" si="10"/>
        <v>-9.0740569098155532E-2</v>
      </c>
      <c r="Q32" s="54">
        <f t="shared" si="4"/>
        <v>96.716834207705986</v>
      </c>
      <c r="R32" s="3">
        <f t="shared" si="5"/>
        <v>2.1553556827473428</v>
      </c>
      <c r="S32" s="3">
        <f t="shared" si="6"/>
        <v>-1171.8938035059111</v>
      </c>
      <c r="T32" s="26">
        <f t="shared" si="7"/>
        <v>0.65306796597572059</v>
      </c>
      <c r="U32" s="26">
        <f t="shared" si="8"/>
        <v>1662.3012830277055</v>
      </c>
      <c r="V32" s="3">
        <f t="shared" si="2"/>
        <v>-2694.4761946914259</v>
      </c>
      <c r="W32" s="3">
        <f t="shared" si="3"/>
        <v>0.15236706007160855</v>
      </c>
      <c r="X32" s="3">
        <v>20</v>
      </c>
      <c r="Y32" s="3">
        <v>40</v>
      </c>
      <c r="Z32" s="3">
        <f t="shared" si="11"/>
        <v>0.5</v>
      </c>
      <c r="AA32" s="61">
        <v>47.956403269754766</v>
      </c>
      <c r="AB32" s="61">
        <v>52.043596730245234</v>
      </c>
      <c r="AC32" s="61">
        <v>0</v>
      </c>
      <c r="AD32" s="58" t="s">
        <v>16</v>
      </c>
      <c r="AE32" s="3">
        <v>-0.38987334194541234</v>
      </c>
    </row>
    <row r="33" spans="1:31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4">
        <v>1438</v>
      </c>
      <c r="G33" s="4">
        <v>1580</v>
      </c>
      <c r="H33" s="4">
        <v>1538</v>
      </c>
      <c r="I33" s="4">
        <v>2261</v>
      </c>
      <c r="J33" s="4">
        <v>3670</v>
      </c>
      <c r="K33" s="4">
        <v>4108</v>
      </c>
      <c r="L33" s="4">
        <v>4384</v>
      </c>
      <c r="M33" s="4">
        <v>2905</v>
      </c>
      <c r="N33" s="4">
        <v>2009</v>
      </c>
      <c r="O33" s="5">
        <f t="shared" si="9"/>
        <v>0.48058088483620398</v>
      </c>
      <c r="P33" s="5">
        <f t="shared" si="10"/>
        <v>-0.13433999025815879</v>
      </c>
      <c r="Q33" s="54">
        <f t="shared" si="4"/>
        <v>99.024284134559835</v>
      </c>
      <c r="R33" s="3">
        <f t="shared" si="5"/>
        <v>2.5159123055162658</v>
      </c>
      <c r="S33" s="3">
        <f t="shared" si="6"/>
        <v>-1003.8847884788479</v>
      </c>
      <c r="T33" s="26">
        <f t="shared" si="7"/>
        <v>0.72081046855213171</v>
      </c>
      <c r="U33" s="26">
        <f t="shared" si="8"/>
        <v>1635.7567056258704</v>
      </c>
      <c r="V33" s="3">
        <f t="shared" si="2"/>
        <v>-2676.6593468839146</v>
      </c>
      <c r="W33" s="3">
        <f t="shared" si="3"/>
        <v>0.20290849224859378</v>
      </c>
      <c r="X33" s="3">
        <v>25</v>
      </c>
      <c r="Y33" s="3">
        <v>40</v>
      </c>
      <c r="Z33" s="3">
        <f t="shared" si="11"/>
        <v>0.625</v>
      </c>
      <c r="AA33" s="61">
        <v>59.505703422053237</v>
      </c>
      <c r="AB33" s="61">
        <v>40.49429657794677</v>
      </c>
      <c r="AC33" s="61">
        <v>0</v>
      </c>
      <c r="AD33" s="58" t="s">
        <v>33</v>
      </c>
      <c r="AE33" s="3">
        <v>-0.56052446980964321</v>
      </c>
    </row>
    <row r="34" spans="1:31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4">
        <v>1611</v>
      </c>
      <c r="G34" s="4">
        <v>1793</v>
      </c>
      <c r="H34" s="4">
        <v>1815</v>
      </c>
      <c r="I34" s="4">
        <v>2571</v>
      </c>
      <c r="J34" s="4">
        <v>3855</v>
      </c>
      <c r="K34" s="4">
        <v>4291</v>
      </c>
      <c r="L34" s="4">
        <v>4558</v>
      </c>
      <c r="M34" s="4">
        <v>3251</v>
      </c>
      <c r="N34" s="4">
        <v>2347</v>
      </c>
      <c r="O34" s="5">
        <f t="shared" si="9"/>
        <v>0.43040954024792094</v>
      </c>
      <c r="P34" s="5">
        <f t="shared" si="10"/>
        <v>-9.8175344904316869E-2</v>
      </c>
      <c r="Q34" s="54">
        <f t="shared" si="4"/>
        <v>96.457738945505085</v>
      </c>
      <c r="R34" s="3">
        <f t="shared" si="5"/>
        <v>2.0369820288133074</v>
      </c>
      <c r="S34" s="3">
        <f t="shared" si="6"/>
        <v>-1172.9331951845272</v>
      </c>
      <c r="T34" s="26">
        <f t="shared" si="7"/>
        <v>0.64556366203812665</v>
      </c>
      <c r="U34" s="26">
        <f t="shared" si="8"/>
        <v>1741.1502583700874</v>
      </c>
      <c r="V34" s="3">
        <f t="shared" si="2"/>
        <v>-2830.6041369429431</v>
      </c>
      <c r="W34" s="3">
        <f t="shared" si="3"/>
        <v>0.16737098220002561</v>
      </c>
      <c r="X34" s="3">
        <v>22</v>
      </c>
      <c r="Y34" s="3">
        <v>29</v>
      </c>
      <c r="Z34" s="3">
        <f t="shared" si="11"/>
        <v>0.75862068965517238</v>
      </c>
      <c r="AA34" s="61">
        <v>40.533333333333331</v>
      </c>
      <c r="AB34" s="61">
        <v>44.800000000000004</v>
      </c>
      <c r="AC34" s="61">
        <v>14.666666666666666</v>
      </c>
      <c r="AD34" s="58" t="s">
        <v>34</v>
      </c>
      <c r="AE34" s="3">
        <v>2.6018540980635788E-2</v>
      </c>
    </row>
    <row r="35" spans="1:31">
      <c r="A35" s="29">
        <v>35</v>
      </c>
      <c r="B35" s="29">
        <v>127.523977253556</v>
      </c>
      <c r="C35" s="29">
        <v>37.271079624407299</v>
      </c>
      <c r="D35" s="12">
        <v>44849</v>
      </c>
      <c r="E35" s="7">
        <v>44863</v>
      </c>
      <c r="F35" s="4">
        <v>2043</v>
      </c>
      <c r="G35" s="4">
        <v>2663</v>
      </c>
      <c r="H35" s="4">
        <v>3608</v>
      </c>
      <c r="I35" s="4">
        <v>4053</v>
      </c>
      <c r="J35" s="4">
        <v>4211</v>
      </c>
      <c r="K35" s="4">
        <v>4301</v>
      </c>
      <c r="L35" s="4">
        <v>4380</v>
      </c>
      <c r="M35" s="4">
        <v>5496</v>
      </c>
      <c r="N35" s="4">
        <v>4437</v>
      </c>
      <c r="O35" s="5">
        <f t="shared" si="9"/>
        <v>9.6644967451176761E-2</v>
      </c>
      <c r="P35" s="5">
        <f t="shared" si="10"/>
        <v>0.17266696721839375</v>
      </c>
      <c r="Q35" s="54">
        <f t="shared" si="4"/>
        <v>77.242796910208838</v>
      </c>
      <c r="R35" s="3">
        <f t="shared" si="5"/>
        <v>0.18026432540979781</v>
      </c>
      <c r="S35" s="3">
        <f t="shared" si="6"/>
        <v>-2218.0852828116422</v>
      </c>
      <c r="T35" s="26">
        <f t="shared" si="7"/>
        <v>0.1449583776678976</v>
      </c>
      <c r="U35" s="26">
        <f t="shared" si="8"/>
        <v>2089.487789440805</v>
      </c>
      <c r="V35" s="3">
        <f t="shared" si="2"/>
        <v>-2301.8614747599677</v>
      </c>
      <c r="W35" s="3">
        <f t="shared" si="3"/>
        <v>-0.11300121506682867</v>
      </c>
      <c r="X35" s="3">
        <v>14</v>
      </c>
      <c r="Y35" s="3">
        <v>30</v>
      </c>
      <c r="Z35" s="3">
        <f t="shared" si="11"/>
        <v>0.46666666666666667</v>
      </c>
      <c r="AA35" s="62">
        <v>16.556291390728479</v>
      </c>
      <c r="AB35" s="62">
        <v>83.443708609271525</v>
      </c>
      <c r="AC35" s="62">
        <v>0</v>
      </c>
      <c r="AD35" s="59">
        <v>1</v>
      </c>
      <c r="AE35" s="3">
        <v>6.0714424438310599E-2</v>
      </c>
    </row>
    <row r="36" spans="1:31">
      <c r="A36" s="29">
        <v>36</v>
      </c>
      <c r="B36" s="29">
        <v>127.52318573680699</v>
      </c>
      <c r="C36" s="29">
        <v>37.2703673847708</v>
      </c>
      <c r="D36" s="12">
        <v>44849</v>
      </c>
      <c r="E36" s="7">
        <v>44863</v>
      </c>
      <c r="F36" s="4">
        <v>2416</v>
      </c>
      <c r="G36" s="4">
        <v>3162</v>
      </c>
      <c r="H36" s="4">
        <v>3973</v>
      </c>
      <c r="I36" s="4">
        <v>4553</v>
      </c>
      <c r="J36" s="4">
        <v>4699</v>
      </c>
      <c r="K36" s="4">
        <v>4791</v>
      </c>
      <c r="L36" s="4">
        <v>4882</v>
      </c>
      <c r="M36" s="4">
        <v>5886</v>
      </c>
      <c r="N36" s="4">
        <v>4718</v>
      </c>
      <c r="O36" s="5">
        <f t="shared" si="9"/>
        <v>0.10265386787125917</v>
      </c>
      <c r="P36" s="5">
        <f t="shared" si="10"/>
        <v>0.14926852013755318</v>
      </c>
      <c r="Q36" s="54">
        <f t="shared" si="4"/>
        <v>77.630784349461464</v>
      </c>
      <c r="R36" s="3">
        <f t="shared" si="5"/>
        <v>0.2143665691915857</v>
      </c>
      <c r="S36" s="3">
        <f t="shared" si="6"/>
        <v>-2358.6119675456389</v>
      </c>
      <c r="T36" s="26">
        <f t="shared" si="7"/>
        <v>0.15397210772965952</v>
      </c>
      <c r="U36" s="26">
        <f t="shared" si="8"/>
        <v>2347.9754163013622</v>
      </c>
      <c r="V36" s="3">
        <f t="shared" si="2"/>
        <v>-2602.4973704596832</v>
      </c>
      <c r="W36" s="3">
        <f t="shared" si="3"/>
        <v>-9.3239227340267461E-2</v>
      </c>
      <c r="X36" s="3">
        <v>15</v>
      </c>
      <c r="Y36" s="3">
        <v>30</v>
      </c>
      <c r="Z36" s="3">
        <f t="shared" si="11"/>
        <v>0.5</v>
      </c>
      <c r="AA36" s="62">
        <v>63.679245283018872</v>
      </c>
      <c r="AB36" s="62">
        <v>32.547169811320757</v>
      </c>
      <c r="AC36" s="62">
        <v>3.7735849056603774</v>
      </c>
      <c r="AD36" s="59">
        <v>0.86</v>
      </c>
      <c r="AE36" s="3">
        <v>-7.145418426814551E-2</v>
      </c>
    </row>
    <row r="37" spans="1:31">
      <c r="A37" s="29">
        <v>37</v>
      </c>
      <c r="B37" s="29">
        <v>127.52117556421101</v>
      </c>
      <c r="C37" s="29">
        <v>37.2691517508608</v>
      </c>
      <c r="D37" s="12">
        <v>44849</v>
      </c>
      <c r="E37" s="7">
        <v>44863</v>
      </c>
      <c r="F37" s="4">
        <v>2965</v>
      </c>
      <c r="G37" s="4">
        <v>3716</v>
      </c>
      <c r="H37" s="4">
        <v>4331</v>
      </c>
      <c r="I37" s="4">
        <v>4813</v>
      </c>
      <c r="J37" s="4">
        <v>4877</v>
      </c>
      <c r="K37" s="4">
        <v>5020</v>
      </c>
      <c r="L37" s="4">
        <v>5104</v>
      </c>
      <c r="M37" s="4">
        <v>6288</v>
      </c>
      <c r="N37" s="4">
        <v>5023</v>
      </c>
      <c r="O37" s="5">
        <f t="shared" si="9"/>
        <v>8.1928987811340753E-2</v>
      </c>
      <c r="P37" s="5">
        <f t="shared" si="10"/>
        <v>0.13645119863013699</v>
      </c>
      <c r="Q37" s="54">
        <f t="shared" si="4"/>
        <v>76.284270187984418</v>
      </c>
      <c r="R37" s="3">
        <f t="shared" si="5"/>
        <v>0.21827525837239511</v>
      </c>
      <c r="S37" s="3">
        <f t="shared" si="6"/>
        <v>-2511.1314500941621</v>
      </c>
      <c r="T37" s="26">
        <f t="shared" si="7"/>
        <v>0.12288696942398389</v>
      </c>
      <c r="U37" s="26">
        <f t="shared" si="8"/>
        <v>2552.0587114458526</v>
      </c>
      <c r="V37" s="3">
        <f t="shared" si="2"/>
        <v>-2575.4869401805549</v>
      </c>
      <c r="W37" s="3">
        <f t="shared" si="3"/>
        <v>-0.10393258426966293</v>
      </c>
      <c r="X37" s="3">
        <v>25</v>
      </c>
      <c r="Y37" s="3">
        <v>30</v>
      </c>
      <c r="Z37" s="3">
        <f t="shared" si="11"/>
        <v>0.83333333333333337</v>
      </c>
      <c r="AA37" s="62">
        <v>66.064981949458485</v>
      </c>
      <c r="AB37" s="62">
        <v>30.324909747292416</v>
      </c>
      <c r="AC37" s="62">
        <v>3.6101083032490973</v>
      </c>
      <c r="AD37" s="59">
        <v>0.85</v>
      </c>
      <c r="AE37" s="3">
        <v>4.8590798015480552E-2</v>
      </c>
    </row>
    <row r="38" spans="1:31">
      <c r="A38" s="29">
        <v>38</v>
      </c>
      <c r="B38" s="29">
        <v>127.520322207893</v>
      </c>
      <c r="C38" s="29">
        <v>37.269490448026801</v>
      </c>
      <c r="D38" s="12">
        <v>44849</v>
      </c>
      <c r="E38" s="7">
        <v>44863</v>
      </c>
      <c r="F38" s="4">
        <v>2265</v>
      </c>
      <c r="G38" s="4">
        <v>2978</v>
      </c>
      <c r="H38" s="4">
        <v>3906</v>
      </c>
      <c r="I38" s="4">
        <v>4351</v>
      </c>
      <c r="J38" s="4">
        <v>4542</v>
      </c>
      <c r="K38" s="4">
        <v>4693</v>
      </c>
      <c r="L38" s="4">
        <v>4673</v>
      </c>
      <c r="M38" s="4">
        <v>5890</v>
      </c>
      <c r="N38" s="4">
        <v>4666</v>
      </c>
      <c r="O38" s="5">
        <f t="shared" si="9"/>
        <v>8.940435948245716E-2</v>
      </c>
      <c r="P38" s="5">
        <f t="shared" si="10"/>
        <v>0.17079000836620056</v>
      </c>
      <c r="Q38" s="54">
        <f t="shared" si="4"/>
        <v>76.772674792692825</v>
      </c>
      <c r="R38" s="3">
        <f t="shared" si="5"/>
        <v>0.17239829175095528</v>
      </c>
      <c r="S38" s="3">
        <f t="shared" si="6"/>
        <v>-2332.5949780545066</v>
      </c>
      <c r="T38" s="26">
        <f t="shared" si="7"/>
        <v>0.13409872370184742</v>
      </c>
      <c r="U38" s="26">
        <f t="shared" si="8"/>
        <v>2259.8487904184108</v>
      </c>
      <c r="V38" s="3">
        <f t="shared" si="2"/>
        <v>-2409.927963676143</v>
      </c>
      <c r="W38" s="3">
        <f t="shared" si="3"/>
        <v>-0.11521348101865</v>
      </c>
      <c r="X38" s="3">
        <v>17</v>
      </c>
      <c r="Y38" s="3">
        <v>30</v>
      </c>
      <c r="Z38" s="3">
        <f t="shared" si="11"/>
        <v>0.56666666666666665</v>
      </c>
      <c r="AA38" s="62">
        <v>45.217391304347828</v>
      </c>
      <c r="AB38" s="62">
        <v>54.782608695652179</v>
      </c>
      <c r="AC38" s="62">
        <v>0</v>
      </c>
      <c r="AD38" s="59">
        <v>1.08</v>
      </c>
      <c r="AE38" s="3">
        <v>0.15114042160632213</v>
      </c>
    </row>
    <row r="39" spans="1:31">
      <c r="A39" s="29">
        <v>39</v>
      </c>
      <c r="B39" s="29">
        <v>127.51941827237501</v>
      </c>
      <c r="C39" s="29">
        <v>37.2728454480268</v>
      </c>
      <c r="D39" s="12">
        <v>44849</v>
      </c>
      <c r="E39" s="7">
        <v>44863</v>
      </c>
      <c r="F39" s="4">
        <v>2459</v>
      </c>
      <c r="G39" s="4">
        <v>3120</v>
      </c>
      <c r="H39" s="4">
        <v>3781</v>
      </c>
      <c r="I39" s="4">
        <v>4336</v>
      </c>
      <c r="J39" s="4">
        <v>4531</v>
      </c>
      <c r="K39" s="4">
        <v>4706</v>
      </c>
      <c r="L39" s="4">
        <v>4810</v>
      </c>
      <c r="M39" s="4">
        <v>5708</v>
      </c>
      <c r="N39" s="4">
        <v>4537</v>
      </c>
      <c r="O39" s="5">
        <f t="shared" si="9"/>
        <v>0.11977651030147829</v>
      </c>
      <c r="P39" s="5">
        <f t="shared" si="10"/>
        <v>0.13247404224847834</v>
      </c>
      <c r="Q39" s="54">
        <f t="shared" si="4"/>
        <v>78.725885850937132</v>
      </c>
      <c r="R39" s="3">
        <f t="shared" si="5"/>
        <v>0.28411287205257052</v>
      </c>
      <c r="S39" s="3">
        <f t="shared" si="6"/>
        <v>-2268.0938883034773</v>
      </c>
      <c r="T39" s="26">
        <f t="shared" si="7"/>
        <v>0.1796543094919397</v>
      </c>
      <c r="U39" s="26">
        <f t="shared" si="8"/>
        <v>2289.2614286902422</v>
      </c>
      <c r="V39" s="3">
        <f t="shared" si="2"/>
        <v>-2654.7120246884347</v>
      </c>
      <c r="W39" s="3">
        <f t="shared" si="3"/>
        <v>-8.537744818406541E-2</v>
      </c>
      <c r="X39" s="3">
        <v>17</v>
      </c>
      <c r="Y39" s="3">
        <v>30</v>
      </c>
      <c r="Z39" s="3">
        <f t="shared" si="11"/>
        <v>0.56666666666666665</v>
      </c>
      <c r="AA39" s="62">
        <v>67.672413793103445</v>
      </c>
      <c r="AB39" s="62">
        <v>32.327586206896555</v>
      </c>
      <c r="AC39" s="62">
        <v>0</v>
      </c>
      <c r="AD39" s="59">
        <v>0.88</v>
      </c>
      <c r="AE39" s="3">
        <v>3.9133731260774213E-2</v>
      </c>
    </row>
    <row r="40" spans="1:31">
      <c r="A40" s="29">
        <v>40</v>
      </c>
      <c r="B40" s="29">
        <v>127.518856947587</v>
      </c>
      <c r="C40" s="29">
        <v>37.273386113560399</v>
      </c>
      <c r="D40" s="12">
        <v>44849</v>
      </c>
      <c r="E40" s="7">
        <v>44863</v>
      </c>
      <c r="F40" s="4">
        <v>2524</v>
      </c>
      <c r="G40" s="4">
        <v>3214</v>
      </c>
      <c r="H40" s="4">
        <v>3587</v>
      </c>
      <c r="I40" s="4">
        <v>4142</v>
      </c>
      <c r="J40" s="4">
        <v>4464</v>
      </c>
      <c r="K40" s="4">
        <v>4572</v>
      </c>
      <c r="L40" s="4">
        <v>4634</v>
      </c>
      <c r="M40" s="4">
        <v>5420</v>
      </c>
      <c r="N40" s="4">
        <v>4072</v>
      </c>
      <c r="O40" s="5">
        <f t="shared" si="9"/>
        <v>0.12735676924948303</v>
      </c>
      <c r="P40" s="5">
        <f t="shared" si="10"/>
        <v>0.11438292607485308</v>
      </c>
      <c r="Q40" s="54">
        <f t="shared" si="4"/>
        <v>79.205856428011884</v>
      </c>
      <c r="R40" s="3">
        <f t="shared" si="5"/>
        <v>0.36218347862183475</v>
      </c>
      <c r="S40" s="3">
        <f t="shared" si="6"/>
        <v>-2035.5930284191829</v>
      </c>
      <c r="T40" s="26">
        <f t="shared" si="7"/>
        <v>0.19102353585112206</v>
      </c>
      <c r="U40" s="26">
        <f t="shared" si="8"/>
        <v>2227.861979566957</v>
      </c>
      <c r="V40" s="3">
        <f t="shared" si="2"/>
        <v>-2591.2202688400325</v>
      </c>
      <c r="W40" s="3">
        <f t="shared" si="3"/>
        <v>-7.817783966580466E-2</v>
      </c>
      <c r="X40" s="3">
        <v>18</v>
      </c>
      <c r="Y40" s="3">
        <v>30</v>
      </c>
      <c r="Z40" s="3">
        <f t="shared" si="11"/>
        <v>0.6</v>
      </c>
      <c r="AA40" s="62">
        <v>63.837638376383765</v>
      </c>
      <c r="AB40" s="62">
        <v>36.162361623616235</v>
      </c>
      <c r="AC40" s="62">
        <v>0</v>
      </c>
      <c r="AD40" s="59">
        <v>0.69</v>
      </c>
      <c r="AE40" s="3">
        <v>0.15673329929313595</v>
      </c>
    </row>
    <row r="41" spans="1:31">
      <c r="A41" s="29">
        <v>41</v>
      </c>
      <c r="B41" s="29">
        <v>127.51847889517499</v>
      </c>
      <c r="C41" s="29">
        <v>37.2739530262062</v>
      </c>
      <c r="D41" s="12">
        <v>44849</v>
      </c>
      <c r="E41" s="7">
        <v>44863</v>
      </c>
      <c r="F41" s="4">
        <v>2558</v>
      </c>
      <c r="G41" s="4">
        <v>3227</v>
      </c>
      <c r="H41" s="4">
        <v>3945</v>
      </c>
      <c r="I41" s="4">
        <v>4429</v>
      </c>
      <c r="J41" s="4">
        <v>4565</v>
      </c>
      <c r="K41" s="4">
        <v>4721</v>
      </c>
      <c r="L41" s="4">
        <v>4779</v>
      </c>
      <c r="M41" s="4">
        <v>5801</v>
      </c>
      <c r="N41" s="4">
        <v>4487</v>
      </c>
      <c r="O41" s="5">
        <f t="shared" si="9"/>
        <v>9.5598349381017883E-2</v>
      </c>
      <c r="P41" s="5">
        <f t="shared" si="10"/>
        <v>0.14101738570508693</v>
      </c>
      <c r="Q41" s="54">
        <f t="shared" si="4"/>
        <v>77.175018586393477</v>
      </c>
      <c r="R41" s="3">
        <f t="shared" si="5"/>
        <v>0.22504047490555856</v>
      </c>
      <c r="S41" s="3">
        <f t="shared" si="6"/>
        <v>-2243.1191648712424</v>
      </c>
      <c r="T41" s="26">
        <f t="shared" si="7"/>
        <v>0.14338930597741992</v>
      </c>
      <c r="U41" s="26">
        <f t="shared" si="8"/>
        <v>2328.9338285528374</v>
      </c>
      <c r="V41" s="3">
        <f t="shared" si="2"/>
        <v>-2505.0322947537875</v>
      </c>
      <c r="W41" s="3">
        <f t="shared" si="3"/>
        <v>-9.6597353497164459E-2</v>
      </c>
      <c r="X41" s="3">
        <v>19</v>
      </c>
      <c r="Y41" s="3">
        <v>30</v>
      </c>
      <c r="Z41" s="3">
        <f t="shared" si="11"/>
        <v>0.6333333333333333</v>
      </c>
      <c r="AA41" s="62">
        <v>55.033557046979865</v>
      </c>
      <c r="AB41" s="62">
        <v>44.966442953020135</v>
      </c>
      <c r="AC41" s="62">
        <v>0</v>
      </c>
      <c r="AD41" s="59">
        <v>0.61</v>
      </c>
      <c r="AE41" s="3">
        <v>-0.28611376426533669</v>
      </c>
    </row>
    <row r="42" spans="1:31">
      <c r="A42" s="29">
        <v>42</v>
      </c>
      <c r="B42" s="29">
        <v>127.52203813444601</v>
      </c>
      <c r="C42" s="29">
        <v>37.269773948458798</v>
      </c>
      <c r="D42" s="12">
        <v>44849</v>
      </c>
      <c r="E42" s="7">
        <v>44863</v>
      </c>
      <c r="F42" s="4">
        <v>2345</v>
      </c>
      <c r="G42" s="4">
        <v>3166</v>
      </c>
      <c r="H42" s="4">
        <v>3965</v>
      </c>
      <c r="I42" s="4">
        <v>4487</v>
      </c>
      <c r="J42" s="4">
        <v>4575</v>
      </c>
      <c r="K42" s="4">
        <v>4840</v>
      </c>
      <c r="L42" s="4">
        <v>4741</v>
      </c>
      <c r="M42" s="4">
        <v>5903</v>
      </c>
      <c r="N42" s="4">
        <v>4763</v>
      </c>
      <c r="O42" s="5">
        <f t="shared" si="9"/>
        <v>8.9133930622559157E-2</v>
      </c>
      <c r="P42" s="5">
        <f t="shared" si="10"/>
        <v>0.16409106995399317</v>
      </c>
      <c r="Q42" s="54">
        <f t="shared" si="4"/>
        <v>76.755060460047787</v>
      </c>
      <c r="R42" s="3">
        <f t="shared" si="5"/>
        <v>0.17725798346201288</v>
      </c>
      <c r="S42" s="3">
        <f t="shared" si="6"/>
        <v>-2381.1072550410377</v>
      </c>
      <c r="T42" s="26">
        <f t="shared" si="7"/>
        <v>0.13369321771090564</v>
      </c>
      <c r="U42" s="26">
        <f t="shared" si="8"/>
        <v>2314.7320939293745</v>
      </c>
      <c r="V42" s="3">
        <f t="shared" si="2"/>
        <v>-2443.1779910548685</v>
      </c>
      <c r="W42" s="3">
        <f t="shared" si="3"/>
        <v>-0.10916948515595641</v>
      </c>
      <c r="X42" s="3">
        <v>18</v>
      </c>
      <c r="Y42" s="3">
        <v>30</v>
      </c>
      <c r="Z42" s="3">
        <f t="shared" si="11"/>
        <v>0.6</v>
      </c>
      <c r="AA42" s="62">
        <v>66.666666666666671</v>
      </c>
      <c r="AB42" s="62">
        <v>32.302405498281786</v>
      </c>
      <c r="AC42" s="62">
        <v>1.0309278350515465</v>
      </c>
      <c r="AD42" s="59">
        <v>1.04</v>
      </c>
      <c r="AE42" s="3">
        <v>-5.9006083253831942E-2</v>
      </c>
    </row>
    <row r="43" spans="1:31">
      <c r="A43" s="29">
        <v>43</v>
      </c>
      <c r="B43" s="29">
        <v>127.522709628523</v>
      </c>
      <c r="C43" s="29">
        <v>37.269345721392398</v>
      </c>
      <c r="D43" s="12">
        <v>44849</v>
      </c>
      <c r="E43" s="7">
        <v>44863</v>
      </c>
      <c r="F43" s="4">
        <v>2014</v>
      </c>
      <c r="G43" s="4">
        <v>2612</v>
      </c>
      <c r="H43" s="4">
        <v>3369</v>
      </c>
      <c r="I43" s="4">
        <v>3753</v>
      </c>
      <c r="J43" s="4">
        <v>3875</v>
      </c>
      <c r="K43" s="4">
        <v>3952</v>
      </c>
      <c r="L43" s="4">
        <v>4083</v>
      </c>
      <c r="M43" s="4">
        <v>5140</v>
      </c>
      <c r="N43" s="4">
        <v>4187</v>
      </c>
      <c r="O43" s="5">
        <f t="shared" si="9"/>
        <v>9.5813204508856678E-2</v>
      </c>
      <c r="P43" s="5">
        <f t="shared" si="10"/>
        <v>0.16513761467889909</v>
      </c>
      <c r="Q43" s="54">
        <f t="shared" si="4"/>
        <v>77.188937323223755</v>
      </c>
      <c r="R43" s="3">
        <f t="shared" si="5"/>
        <v>0.1941694767758077</v>
      </c>
      <c r="S43" s="3">
        <f t="shared" si="6"/>
        <v>-2093.0837837837839</v>
      </c>
      <c r="T43" s="26">
        <f t="shared" si="7"/>
        <v>0.14371016437437101</v>
      </c>
      <c r="U43" s="26">
        <f t="shared" si="8"/>
        <v>1967.6154208697501</v>
      </c>
      <c r="V43" s="3">
        <f t="shared" si="2"/>
        <v>-2141.3281428517735</v>
      </c>
      <c r="W43" s="3">
        <f t="shared" si="3"/>
        <v>-0.11460479236690882</v>
      </c>
      <c r="X43" s="3">
        <v>21</v>
      </c>
      <c r="Y43" s="3">
        <v>30</v>
      </c>
      <c r="Z43" s="3">
        <f t="shared" si="11"/>
        <v>0.7</v>
      </c>
      <c r="AA43" s="62">
        <v>36.5</v>
      </c>
      <c r="AB43" s="62">
        <v>61</v>
      </c>
      <c r="AC43" s="62">
        <v>2.5</v>
      </c>
      <c r="AD43" s="59">
        <v>1.04</v>
      </c>
      <c r="AE43" s="3">
        <v>-3.8477213890666717E-2</v>
      </c>
    </row>
    <row r="44" spans="1:31">
      <c r="A44" s="29">
        <v>44</v>
      </c>
      <c r="B44" s="29">
        <v>127.523696</v>
      </c>
      <c r="C44" s="29">
        <v>37.269146464346001</v>
      </c>
      <c r="D44" s="12">
        <v>44849</v>
      </c>
      <c r="E44" s="7">
        <v>44863</v>
      </c>
      <c r="F44" s="4">
        <v>1999</v>
      </c>
      <c r="G44" s="4">
        <v>2580</v>
      </c>
      <c r="H44" s="4">
        <v>3514</v>
      </c>
      <c r="I44" s="4">
        <v>3910</v>
      </c>
      <c r="J44" s="4">
        <v>4058</v>
      </c>
      <c r="K44" s="4">
        <v>4246</v>
      </c>
      <c r="L44" s="4">
        <v>4192</v>
      </c>
      <c r="M44" s="4">
        <v>5145</v>
      </c>
      <c r="N44" s="4">
        <v>4249</v>
      </c>
      <c r="O44" s="5">
        <f t="shared" si="9"/>
        <v>8.7983389566571507E-2</v>
      </c>
      <c r="P44" s="5">
        <f t="shared" si="10"/>
        <v>0.1661952861952862</v>
      </c>
      <c r="Q44" s="54">
        <f t="shared" si="4"/>
        <v>76.680074958660001</v>
      </c>
      <c r="R44" s="3">
        <f t="shared" si="5"/>
        <v>0.16481112353541738</v>
      </c>
      <c r="S44" s="3">
        <f t="shared" si="6"/>
        <v>-2124.1233256351038</v>
      </c>
      <c r="T44" s="26">
        <f t="shared" si="7"/>
        <v>0.13196652176733925</v>
      </c>
      <c r="U44" s="26">
        <f t="shared" si="8"/>
        <v>2015.9767414884088</v>
      </c>
      <c r="V44" s="3">
        <f t="shared" si="2"/>
        <v>-2153.325611408779</v>
      </c>
      <c r="W44" s="3">
        <f t="shared" si="3"/>
        <v>-0.10206704508942915</v>
      </c>
      <c r="X44" s="3">
        <v>19</v>
      </c>
      <c r="Y44" s="3">
        <v>30</v>
      </c>
      <c r="Z44" s="3">
        <f t="shared" si="11"/>
        <v>0.6333333333333333</v>
      </c>
      <c r="AA44" s="62">
        <v>32.692307692307686</v>
      </c>
      <c r="AB44" s="62">
        <v>67.307692307692307</v>
      </c>
      <c r="AC44" s="62">
        <v>0</v>
      </c>
      <c r="AD44" s="59">
        <v>0.96</v>
      </c>
      <c r="AE44" s="3">
        <v>0.23861937938386402</v>
      </c>
    </row>
    <row r="45" spans="1:31">
      <c r="A45" s="29">
        <v>45</v>
      </c>
      <c r="B45" s="29">
        <v>127.523496814262</v>
      </c>
      <c r="C45" s="29">
        <v>37.268802278607602</v>
      </c>
      <c r="D45" s="12">
        <v>44849</v>
      </c>
      <c r="E45" s="7">
        <v>44863</v>
      </c>
      <c r="F45" s="4">
        <v>1890</v>
      </c>
      <c r="G45" s="4">
        <v>2458</v>
      </c>
      <c r="H45" s="4">
        <v>3382</v>
      </c>
      <c r="I45" s="4">
        <v>3722</v>
      </c>
      <c r="J45" s="4">
        <v>3867</v>
      </c>
      <c r="K45" s="4">
        <v>3988</v>
      </c>
      <c r="L45" s="4">
        <v>3968</v>
      </c>
      <c r="M45" s="4">
        <v>4946</v>
      </c>
      <c r="N45" s="4">
        <v>3983</v>
      </c>
      <c r="O45" s="5">
        <f t="shared" si="9"/>
        <v>7.9727891156462588E-2</v>
      </c>
      <c r="P45" s="5">
        <f t="shared" si="10"/>
        <v>0.17411532496827858</v>
      </c>
      <c r="Q45" s="54">
        <f t="shared" si="4"/>
        <v>76.139864142015824</v>
      </c>
      <c r="R45" s="3">
        <f t="shared" si="5"/>
        <v>0.14525084275232997</v>
      </c>
      <c r="S45" s="3">
        <f t="shared" si="6"/>
        <v>-1991.1244447112499</v>
      </c>
      <c r="T45" s="26">
        <f t="shared" si="7"/>
        <v>0.11958370178899394</v>
      </c>
      <c r="U45" s="26">
        <f t="shared" si="8"/>
        <v>1921.3627108556745</v>
      </c>
      <c r="V45" s="3">
        <f t="shared" si="2"/>
        <v>-1988.4048636509797</v>
      </c>
      <c r="W45" s="3">
        <f t="shared" si="3"/>
        <v>-0.10971505496971057</v>
      </c>
      <c r="X45" s="3">
        <v>20</v>
      </c>
      <c r="Y45" s="3">
        <v>30</v>
      </c>
      <c r="Z45" s="3">
        <f t="shared" si="11"/>
        <v>0.66666666666666663</v>
      </c>
      <c r="AA45" s="62">
        <v>38.028169014084511</v>
      </c>
      <c r="AB45" s="62">
        <v>61.971830985915503</v>
      </c>
      <c r="AC45" s="62">
        <v>0</v>
      </c>
      <c r="AD45" s="59">
        <v>1.01</v>
      </c>
      <c r="AE45" s="3">
        <v>-0.15936183560979428</v>
      </c>
    </row>
    <row r="46" spans="1:31">
      <c r="A46" s="29">
        <v>46</v>
      </c>
      <c r="B46" s="29">
        <v>127.519622341854</v>
      </c>
      <c r="C46" s="29">
        <v>37.268656670926902</v>
      </c>
      <c r="D46" s="12">
        <v>44849</v>
      </c>
      <c r="E46" s="7">
        <v>44863</v>
      </c>
      <c r="F46" s="4">
        <v>2552</v>
      </c>
      <c r="G46" s="4">
        <v>3410</v>
      </c>
      <c r="H46" s="4">
        <v>4276</v>
      </c>
      <c r="I46" s="4">
        <v>4747</v>
      </c>
      <c r="J46" s="4">
        <v>4862</v>
      </c>
      <c r="K46" s="4">
        <v>4993</v>
      </c>
      <c r="L46" s="4">
        <v>5041</v>
      </c>
      <c r="M46" s="4">
        <v>6168</v>
      </c>
      <c r="N46" s="4">
        <v>5022</v>
      </c>
      <c r="O46" s="5">
        <f t="shared" si="9"/>
        <v>8.2107974669958145E-2</v>
      </c>
      <c r="P46" s="5">
        <f t="shared" si="10"/>
        <v>0.15806397959749405</v>
      </c>
      <c r="Q46" s="54">
        <f t="shared" si="4"/>
        <v>76.296000856529702</v>
      </c>
      <c r="R46" s="3">
        <f t="shared" si="5"/>
        <v>0.16546980446444021</v>
      </c>
      <c r="S46" s="3">
        <f t="shared" si="6"/>
        <v>-2510.637721397798</v>
      </c>
      <c r="T46" s="26">
        <f t="shared" si="7"/>
        <v>0.12315535283069493</v>
      </c>
      <c r="U46" s="26">
        <f t="shared" si="8"/>
        <v>2479.3358653747041</v>
      </c>
      <c r="V46" s="3">
        <f t="shared" si="2"/>
        <v>-2545.0994116148936</v>
      </c>
      <c r="W46" s="3">
        <f t="shared" si="3"/>
        <v>-0.10054420554911232</v>
      </c>
      <c r="X46" s="3">
        <v>20</v>
      </c>
      <c r="Y46" s="3">
        <v>30</v>
      </c>
      <c r="Z46" s="3">
        <f t="shared" si="11"/>
        <v>0.66666666666666663</v>
      </c>
      <c r="AA46" s="62">
        <v>61.154855643044627</v>
      </c>
      <c r="AB46" s="62">
        <v>23.884514435695539</v>
      </c>
      <c r="AC46" s="62">
        <v>14.960629921259841</v>
      </c>
      <c r="AD46" s="59">
        <v>0.91</v>
      </c>
      <c r="AE46" s="3">
        <v>-9.6713492311436861E-2</v>
      </c>
    </row>
    <row r="47" spans="1:31">
      <c r="A47" s="29">
        <v>47</v>
      </c>
      <c r="B47" s="29">
        <v>127.519654367415</v>
      </c>
      <c r="C47" s="29">
        <v>37.269117696488202</v>
      </c>
      <c r="D47" s="12">
        <v>44849</v>
      </c>
      <c r="E47" s="7">
        <v>44863</v>
      </c>
      <c r="F47" s="4">
        <v>2180</v>
      </c>
      <c r="G47" s="4">
        <v>2861</v>
      </c>
      <c r="H47" s="4">
        <v>3759</v>
      </c>
      <c r="I47" s="4">
        <v>4194</v>
      </c>
      <c r="J47" s="4">
        <v>4337</v>
      </c>
      <c r="K47" s="4">
        <v>4464</v>
      </c>
      <c r="L47" s="4">
        <v>4546</v>
      </c>
      <c r="M47" s="4">
        <v>5707</v>
      </c>
      <c r="N47" s="4">
        <v>4643</v>
      </c>
      <c r="O47" s="5">
        <f t="shared" si="9"/>
        <v>9.4762191450933175E-2</v>
      </c>
      <c r="P47" s="5">
        <f t="shared" si="10"/>
        <v>0.1692193675889328</v>
      </c>
      <c r="Q47" s="54">
        <f t="shared" si="4"/>
        <v>77.120826723456034</v>
      </c>
      <c r="R47" s="3">
        <f t="shared" si="5"/>
        <v>0.18300623197842061</v>
      </c>
      <c r="S47" s="3">
        <f t="shared" si="6"/>
        <v>-2321.0884651948877</v>
      </c>
      <c r="T47" s="26">
        <f t="shared" si="7"/>
        <v>0.14213472999819396</v>
      </c>
      <c r="U47" s="26">
        <f t="shared" si="8"/>
        <v>2185.343044517776</v>
      </c>
      <c r="V47" s="3">
        <f t="shared" si="2"/>
        <v>-2377.8638245990228</v>
      </c>
      <c r="W47" s="3">
        <f t="shared" si="3"/>
        <v>-0.11323515068760363</v>
      </c>
      <c r="X47" s="3">
        <v>17</v>
      </c>
      <c r="Y47" s="3">
        <v>30</v>
      </c>
      <c r="Z47" s="3">
        <f t="shared" si="11"/>
        <v>0.56666666666666665</v>
      </c>
      <c r="AA47" s="62">
        <v>24.958949096880133</v>
      </c>
      <c r="AB47" s="62">
        <v>75.041050903119881</v>
      </c>
      <c r="AC47" s="62">
        <v>0</v>
      </c>
      <c r="AD47" s="59">
        <v>0.92</v>
      </c>
      <c r="AE47" s="3">
        <v>3.9691083668208699E-2</v>
      </c>
    </row>
    <row r="48" spans="1:31">
      <c r="A48" s="29">
        <v>48</v>
      </c>
      <c r="B48" s="29">
        <v>127.52024431629199</v>
      </c>
      <c r="C48" s="29">
        <v>37.268045012780703</v>
      </c>
      <c r="D48" s="12">
        <v>44849</v>
      </c>
      <c r="E48" s="7">
        <v>44863</v>
      </c>
      <c r="F48" s="4">
        <v>2357</v>
      </c>
      <c r="G48" s="4">
        <v>2979</v>
      </c>
      <c r="H48" s="4">
        <v>3717</v>
      </c>
      <c r="I48" s="4">
        <v>4239</v>
      </c>
      <c r="J48" s="4">
        <v>4416</v>
      </c>
      <c r="K48" s="4">
        <v>4399</v>
      </c>
      <c r="L48" s="4">
        <v>4655</v>
      </c>
      <c r="M48" s="4">
        <v>5564</v>
      </c>
      <c r="N48" s="4">
        <v>4732</v>
      </c>
      <c r="O48" s="5">
        <f t="shared" si="9"/>
        <v>0.11204013377926421</v>
      </c>
      <c r="P48" s="5">
        <f t="shared" si="10"/>
        <v>0.13926225986620022</v>
      </c>
      <c r="Q48" s="54">
        <f t="shared" si="4"/>
        <v>78.232993920676734</v>
      </c>
      <c r="R48" s="3">
        <f t="shared" si="5"/>
        <v>0.25268035127417704</v>
      </c>
      <c r="S48" s="3">
        <f t="shared" si="6"/>
        <v>-2365.602025425555</v>
      </c>
      <c r="T48" s="26">
        <f t="shared" si="7"/>
        <v>0.1680501642281278</v>
      </c>
      <c r="U48" s="26">
        <f t="shared" si="8"/>
        <v>2220.0989717678003</v>
      </c>
      <c r="V48" s="3">
        <f t="shared" si="2"/>
        <v>-2531.625197939909</v>
      </c>
      <c r="W48" s="3">
        <f t="shared" si="3"/>
        <v>-8.8951952245816618E-2</v>
      </c>
      <c r="X48" s="3">
        <v>17</v>
      </c>
      <c r="Y48" s="3">
        <v>30</v>
      </c>
      <c r="Z48" s="3">
        <f t="shared" si="11"/>
        <v>0.56666666666666665</v>
      </c>
      <c r="AA48" s="62">
        <v>59.118236472945895</v>
      </c>
      <c r="AB48" s="62">
        <v>34.268537074148291</v>
      </c>
      <c r="AC48" s="62">
        <v>6.6132264529058116</v>
      </c>
      <c r="AD48" s="59">
        <v>1.03</v>
      </c>
      <c r="AE48" s="3">
        <v>-9.0099278158342955E-2</v>
      </c>
    </row>
    <row r="49" spans="1:31">
      <c r="A49" s="29">
        <v>49</v>
      </c>
      <c r="B49" s="29">
        <v>127.51892341853799</v>
      </c>
      <c r="C49" s="29">
        <v>37.270635875417497</v>
      </c>
      <c r="D49" s="12">
        <v>44849</v>
      </c>
      <c r="E49" s="7">
        <v>44863</v>
      </c>
      <c r="F49" s="4">
        <v>2612</v>
      </c>
      <c r="G49" s="4">
        <v>3380</v>
      </c>
      <c r="H49" s="4">
        <v>4097</v>
      </c>
      <c r="I49" s="4">
        <v>4584</v>
      </c>
      <c r="J49" s="4">
        <v>4802</v>
      </c>
      <c r="K49" s="4">
        <v>4969</v>
      </c>
      <c r="L49" s="4">
        <v>4897</v>
      </c>
      <c r="M49" s="4">
        <v>6312</v>
      </c>
      <c r="N49" s="4">
        <v>5304</v>
      </c>
      <c r="O49" s="5">
        <f t="shared" si="9"/>
        <v>8.8948187680676E-2</v>
      </c>
      <c r="P49" s="5">
        <f t="shared" si="10"/>
        <v>0.16184842058265431</v>
      </c>
      <c r="Q49" s="54">
        <f t="shared" si="4"/>
        <v>76.742959786593843</v>
      </c>
      <c r="R49" s="3">
        <f t="shared" si="5"/>
        <v>0.20222446916076844</v>
      </c>
      <c r="S49" s="3">
        <f t="shared" si="6"/>
        <v>-2651.5744476464938</v>
      </c>
      <c r="T49" s="26">
        <f t="shared" si="7"/>
        <v>0.13341486463950192</v>
      </c>
      <c r="U49" s="26">
        <f t="shared" si="8"/>
        <v>2408.0978662283087</v>
      </c>
      <c r="V49" s="3">
        <f t="shared" si="2"/>
        <v>-2522.2802909113166</v>
      </c>
      <c r="W49" s="3">
        <f t="shared" si="3"/>
        <v>-0.12623784458916942</v>
      </c>
      <c r="X49" s="3">
        <v>19</v>
      </c>
      <c r="Y49" s="3">
        <v>30</v>
      </c>
      <c r="Z49" s="3">
        <f t="shared" si="11"/>
        <v>0.6333333333333333</v>
      </c>
      <c r="AA49" s="62">
        <v>73.511904761904759</v>
      </c>
      <c r="AB49" s="62">
        <v>23.511904761904763</v>
      </c>
      <c r="AC49" s="62">
        <v>2.9761904761904758</v>
      </c>
      <c r="AD49" s="59">
        <v>0.99</v>
      </c>
      <c r="AE49" s="3">
        <v>-0.11455986711072691</v>
      </c>
    </row>
    <row r="50" spans="1:31">
      <c r="A50" s="29">
        <v>50</v>
      </c>
      <c r="B50" s="29">
        <v>127.519400025561</v>
      </c>
      <c r="C50" s="29">
        <v>37.270983354634403</v>
      </c>
      <c r="D50" s="12">
        <v>44849</v>
      </c>
      <c r="E50" s="7">
        <v>44863</v>
      </c>
      <c r="F50" s="4">
        <v>2554</v>
      </c>
      <c r="G50" s="4">
        <v>3247</v>
      </c>
      <c r="H50" s="4">
        <v>3780</v>
      </c>
      <c r="I50" s="4">
        <v>4461</v>
      </c>
      <c r="J50" s="4">
        <v>4656</v>
      </c>
      <c r="K50" s="4">
        <v>4857</v>
      </c>
      <c r="L50" s="4">
        <v>4852</v>
      </c>
      <c r="M50" s="4">
        <v>6156</v>
      </c>
      <c r="N50" s="4">
        <v>5033</v>
      </c>
      <c r="O50" s="5">
        <f t="shared" si="9"/>
        <v>0.12418906394810009</v>
      </c>
      <c r="P50" s="5">
        <f t="shared" si="10"/>
        <v>0.14588859416445624</v>
      </c>
      <c r="Q50" s="54">
        <f t="shared" si="4"/>
        <v>79.005636757645334</v>
      </c>
      <c r="R50" s="3">
        <f t="shared" si="5"/>
        <v>0.31988541417999516</v>
      </c>
      <c r="S50" s="3">
        <f t="shared" si="6"/>
        <v>-2516.0217872597364</v>
      </c>
      <c r="T50" s="26">
        <f t="shared" si="7"/>
        <v>0.18627280625543005</v>
      </c>
      <c r="U50" s="26">
        <f t="shared" si="8"/>
        <v>2318.3641982129461</v>
      </c>
      <c r="V50" s="3">
        <f t="shared" si="2"/>
        <v>-2698.7593282968828</v>
      </c>
      <c r="W50" s="3">
        <f t="shared" si="3"/>
        <v>-0.1184593023255814</v>
      </c>
      <c r="X50" s="3">
        <v>17</v>
      </c>
      <c r="Y50" s="3">
        <v>30</v>
      </c>
      <c r="Z50" s="3">
        <f t="shared" si="11"/>
        <v>0.56666666666666665</v>
      </c>
      <c r="AA50" s="62">
        <v>66.935483870967744</v>
      </c>
      <c r="AB50" s="62">
        <v>28.225806451612893</v>
      </c>
      <c r="AC50" s="62">
        <v>4.8387096774193541</v>
      </c>
      <c r="AD50" s="59">
        <v>0.92</v>
      </c>
      <c r="AE50" s="3">
        <v>0.23537737314661164</v>
      </c>
    </row>
    <row r="51" spans="1:31">
      <c r="A51" s="29">
        <v>51</v>
      </c>
      <c r="B51" s="29">
        <v>127.520054316292</v>
      </c>
      <c r="C51" s="29">
        <v>37.2712579872193</v>
      </c>
      <c r="D51" s="12">
        <v>44849</v>
      </c>
      <c r="E51" s="7">
        <v>44863</v>
      </c>
      <c r="F51" s="4">
        <v>2583</v>
      </c>
      <c r="G51" s="4">
        <v>3270</v>
      </c>
      <c r="H51" s="4">
        <v>3787</v>
      </c>
      <c r="I51" s="4">
        <v>4412</v>
      </c>
      <c r="J51" s="4">
        <v>4609</v>
      </c>
      <c r="K51" s="4">
        <v>4757</v>
      </c>
      <c r="L51" s="4">
        <v>4843</v>
      </c>
      <c r="M51" s="4">
        <v>5698</v>
      </c>
      <c r="N51" s="4">
        <v>4725</v>
      </c>
      <c r="O51" s="5">
        <f t="shared" si="9"/>
        <v>0.1223638470451912</v>
      </c>
      <c r="P51" s="5">
        <f t="shared" si="10"/>
        <v>0.12175507066406481</v>
      </c>
      <c r="Q51" s="54">
        <f t="shared" si="4"/>
        <v>78.890040375524663</v>
      </c>
      <c r="R51" s="3">
        <f t="shared" si="5"/>
        <v>0.32220662720449134</v>
      </c>
      <c r="S51" s="3">
        <f t="shared" si="6"/>
        <v>-2362.0970904490828</v>
      </c>
      <c r="T51" s="26">
        <f t="shared" si="7"/>
        <v>0.18353513701407798</v>
      </c>
      <c r="U51" s="26">
        <f t="shared" si="8"/>
        <v>2321.1328173018355</v>
      </c>
      <c r="V51" s="3">
        <f t="shared" si="2"/>
        <v>-2685.2599363422564</v>
      </c>
      <c r="W51" s="3">
        <f t="shared" si="3"/>
        <v>-8.1111848970685893E-2</v>
      </c>
      <c r="X51" s="3">
        <v>20</v>
      </c>
      <c r="Y51" s="3">
        <v>30</v>
      </c>
      <c r="Z51" s="3">
        <f t="shared" si="11"/>
        <v>0.66666666666666663</v>
      </c>
      <c r="AA51" s="62">
        <v>59.925093632958792</v>
      </c>
      <c r="AB51" s="62">
        <v>34.082397003745314</v>
      </c>
      <c r="AC51" s="62">
        <v>5.9925093632958797</v>
      </c>
      <c r="AD51" s="59">
        <v>0.99</v>
      </c>
      <c r="AE51" s="3">
        <v>-0.12605271330086418</v>
      </c>
    </row>
    <row r="52" spans="1:31">
      <c r="A52" s="29">
        <v>52</v>
      </c>
      <c r="B52" s="29">
        <v>127.52054502556101</v>
      </c>
      <c r="C52" s="29">
        <v>37.271746670926902</v>
      </c>
      <c r="D52" s="12">
        <v>44849</v>
      </c>
      <c r="E52" s="7">
        <v>44863</v>
      </c>
      <c r="F52" s="4">
        <v>2370</v>
      </c>
      <c r="G52" s="4">
        <v>3105</v>
      </c>
      <c r="H52" s="4">
        <v>3785</v>
      </c>
      <c r="I52" s="4">
        <v>4344</v>
      </c>
      <c r="J52" s="4">
        <v>4578</v>
      </c>
      <c r="K52" s="4">
        <v>4736</v>
      </c>
      <c r="L52" s="4">
        <v>4846</v>
      </c>
      <c r="M52" s="4">
        <v>5742</v>
      </c>
      <c r="N52" s="4">
        <v>4676</v>
      </c>
      <c r="O52" s="5">
        <f t="shared" si="9"/>
        <v>0.12292897694357548</v>
      </c>
      <c r="P52" s="5">
        <f t="shared" si="10"/>
        <v>0.13802783252702622</v>
      </c>
      <c r="Q52" s="54">
        <f t="shared" si="4"/>
        <v>78.925849817634244</v>
      </c>
      <c r="R52" s="3">
        <f t="shared" si="5"/>
        <v>0.2711613167041505</v>
      </c>
      <c r="S52" s="3">
        <f t="shared" si="6"/>
        <v>-2337.5892107472714</v>
      </c>
      <c r="T52" s="26">
        <f t="shared" si="7"/>
        <v>0.18438278398887795</v>
      </c>
      <c r="U52" s="26">
        <f t="shared" si="8"/>
        <v>2296.1553857601962</v>
      </c>
      <c r="V52" s="3">
        <f t="shared" si="2"/>
        <v>-2689.5728192183051</v>
      </c>
      <c r="W52" s="3">
        <f t="shared" si="3"/>
        <v>-8.4624102757839062E-2</v>
      </c>
      <c r="X52" s="3">
        <v>19</v>
      </c>
      <c r="Y52" s="3">
        <v>30</v>
      </c>
      <c r="Z52" s="3">
        <f t="shared" si="11"/>
        <v>0.6333333333333333</v>
      </c>
      <c r="AA52" s="62">
        <v>58.82352941176471</v>
      </c>
      <c r="AB52" s="62">
        <v>41.176470588235297</v>
      </c>
      <c r="AC52" s="62">
        <v>0</v>
      </c>
      <c r="AD52" s="59">
        <v>1.02</v>
      </c>
      <c r="AE52" s="3">
        <v>-0.15478297688739381</v>
      </c>
    </row>
    <row r="53" spans="1:31">
      <c r="A53" s="29">
        <v>53</v>
      </c>
      <c r="B53" s="29">
        <v>127.52105034185399</v>
      </c>
      <c r="C53" s="29">
        <v>37.2720559105354</v>
      </c>
      <c r="D53" s="12">
        <v>44849</v>
      </c>
      <c r="E53" s="7">
        <v>44863</v>
      </c>
      <c r="F53" s="4">
        <v>2317</v>
      </c>
      <c r="G53" s="4">
        <v>2927</v>
      </c>
      <c r="H53" s="4">
        <v>3484</v>
      </c>
      <c r="I53" s="4">
        <v>4092</v>
      </c>
      <c r="J53" s="4">
        <v>4378</v>
      </c>
      <c r="K53" s="4">
        <v>4504</v>
      </c>
      <c r="L53" s="4">
        <v>4688</v>
      </c>
      <c r="M53" s="4">
        <v>5493</v>
      </c>
      <c r="N53" s="4">
        <v>4357</v>
      </c>
      <c r="O53" s="5">
        <f t="shared" si="9"/>
        <v>0.14733235438081252</v>
      </c>
      <c r="P53" s="5">
        <f t="shared" si="10"/>
        <v>0.12338881241396571</v>
      </c>
      <c r="Q53" s="54">
        <f t="shared" si="4"/>
        <v>80.456967030880094</v>
      </c>
      <c r="R53" s="3">
        <f t="shared" si="5"/>
        <v>0.36638062199500943</v>
      </c>
      <c r="S53" s="3">
        <f t="shared" si="6"/>
        <v>-2178.0524615727331</v>
      </c>
      <c r="T53" s="26">
        <f t="shared" si="7"/>
        <v>0.22098501070663812</v>
      </c>
      <c r="U53" s="26">
        <f t="shared" si="8"/>
        <v>2177.7391181375851</v>
      </c>
      <c r="V53" s="3">
        <f t="shared" si="2"/>
        <v>-2698.9148824732183</v>
      </c>
      <c r="W53" s="3">
        <f t="shared" si="3"/>
        <v>-7.9068853747176107E-2</v>
      </c>
      <c r="X53" s="3">
        <v>15</v>
      </c>
      <c r="Y53" s="3">
        <v>30</v>
      </c>
      <c r="Z53" s="3">
        <f t="shared" si="11"/>
        <v>0.5</v>
      </c>
      <c r="AA53" s="62">
        <v>59.74842767295597</v>
      </c>
      <c r="AB53" s="62">
        <v>37.421383647798748</v>
      </c>
      <c r="AC53" s="62">
        <v>2.8301886792452833</v>
      </c>
      <c r="AD53" s="59">
        <v>1.06</v>
      </c>
      <c r="AE53" s="3">
        <v>0.11286886112194552</v>
      </c>
    </row>
    <row r="54" spans="1:31">
      <c r="A54" s="29">
        <v>54</v>
      </c>
      <c r="B54" s="29">
        <v>127.519006632585</v>
      </c>
      <c r="C54" s="29">
        <v>37.274267012780697</v>
      </c>
      <c r="D54" s="12">
        <v>44849</v>
      </c>
      <c r="E54" s="7">
        <v>44863</v>
      </c>
      <c r="F54" s="4">
        <v>2455</v>
      </c>
      <c r="G54" s="4">
        <v>3065</v>
      </c>
      <c r="H54" s="4">
        <v>3395</v>
      </c>
      <c r="I54" s="4">
        <v>4136</v>
      </c>
      <c r="J54" s="4">
        <v>4483</v>
      </c>
      <c r="K54" s="4">
        <v>4662</v>
      </c>
      <c r="L54" s="4">
        <v>4806</v>
      </c>
      <c r="M54" s="4">
        <v>5498</v>
      </c>
      <c r="N54" s="4">
        <v>4180</v>
      </c>
      <c r="O54" s="5">
        <f t="shared" si="9"/>
        <v>0.17205218875746861</v>
      </c>
      <c r="P54" s="5">
        <f t="shared" si="10"/>
        <v>0.10102760926086418</v>
      </c>
      <c r="Q54" s="54">
        <f t="shared" si="4"/>
        <v>81.978789254139912</v>
      </c>
      <c r="R54" s="3">
        <f t="shared" si="5"/>
        <v>0.5214723926380368</v>
      </c>
      <c r="S54" s="3">
        <f t="shared" si="6"/>
        <v>-2089.5270969192716</v>
      </c>
      <c r="T54" s="26">
        <f t="shared" si="7"/>
        <v>0.2580625495336219</v>
      </c>
      <c r="U54" s="26">
        <f t="shared" si="8"/>
        <v>2211.5325505680944</v>
      </c>
      <c r="V54" s="3">
        <f t="shared" si="2"/>
        <v>-2844.5104880428826</v>
      </c>
      <c r="W54" s="3">
        <f t="shared" si="3"/>
        <v>-6.7158385093167697E-2</v>
      </c>
      <c r="X54" s="3">
        <v>20</v>
      </c>
      <c r="Y54" s="3">
        <v>30</v>
      </c>
      <c r="Z54" s="3">
        <f t="shared" si="11"/>
        <v>0.66666666666666663</v>
      </c>
      <c r="AA54" s="62">
        <v>49.662162162162168</v>
      </c>
      <c r="AB54" s="62">
        <v>50.337837837837839</v>
      </c>
      <c r="AC54" s="62">
        <v>0</v>
      </c>
      <c r="AD54" s="59">
        <v>0.75</v>
      </c>
      <c r="AE54" s="3">
        <v>-8.6089220511420816E-2</v>
      </c>
    </row>
    <row r="55" spans="1:31">
      <c r="A55" s="29">
        <v>55</v>
      </c>
      <c r="B55" s="29">
        <v>127.51940528204101</v>
      </c>
      <c r="C55" s="29">
        <v>37.273521224278603</v>
      </c>
      <c r="D55" s="12">
        <v>44849</v>
      </c>
      <c r="E55" s="7">
        <v>44863</v>
      </c>
      <c r="F55" s="4">
        <v>2615</v>
      </c>
      <c r="G55" s="4">
        <v>3248</v>
      </c>
      <c r="H55" s="4">
        <v>3777</v>
      </c>
      <c r="I55" s="4">
        <v>4318</v>
      </c>
      <c r="J55" s="4">
        <v>4451</v>
      </c>
      <c r="K55" s="4">
        <v>4579</v>
      </c>
      <c r="L55" s="4">
        <v>4605</v>
      </c>
      <c r="M55" s="4">
        <v>5534</v>
      </c>
      <c r="N55" s="4">
        <v>4158</v>
      </c>
      <c r="O55" s="5">
        <f t="shared" si="9"/>
        <v>9.8783106657122408E-2</v>
      </c>
      <c r="P55" s="5">
        <f t="shared" si="10"/>
        <v>0.12648962555199322</v>
      </c>
      <c r="Q55" s="54">
        <f t="shared" si="4"/>
        <v>77.381076928220793</v>
      </c>
      <c r="R55" s="3">
        <f t="shared" si="5"/>
        <v>0.27039383449807325</v>
      </c>
      <c r="S55" s="3">
        <f t="shared" si="6"/>
        <v>-2078.6226374570447</v>
      </c>
      <c r="T55" s="26">
        <f t="shared" si="7"/>
        <v>0.14816582165225173</v>
      </c>
      <c r="U55" s="26">
        <f t="shared" si="8"/>
        <v>2261.2989875536387</v>
      </c>
      <c r="V55" s="3">
        <f t="shared" si="2"/>
        <v>-2432.7490911521472</v>
      </c>
      <c r="W55" s="3">
        <f t="shared" si="3"/>
        <v>-9.1626393135417691E-2</v>
      </c>
      <c r="X55" s="3">
        <v>18</v>
      </c>
      <c r="Y55" s="3">
        <v>30</v>
      </c>
      <c r="Z55" s="3">
        <f t="shared" si="11"/>
        <v>0.6</v>
      </c>
      <c r="AA55" s="62">
        <v>61.988304093567258</v>
      </c>
      <c r="AB55" s="62">
        <v>38.011695906432749</v>
      </c>
      <c r="AC55" s="62">
        <v>0</v>
      </c>
      <c r="AD55" s="59">
        <v>0.83</v>
      </c>
      <c r="AE55" s="3">
        <v>6.4014662492753893E-2</v>
      </c>
    </row>
    <row r="56" spans="1:31">
      <c r="A56" s="29">
        <v>56</v>
      </c>
      <c r="B56" s="29">
        <v>127.52000116485</v>
      </c>
      <c r="C56" s="29">
        <v>37.2731811778782</v>
      </c>
      <c r="D56" s="12">
        <v>44849</v>
      </c>
      <c r="E56" s="7">
        <v>44863</v>
      </c>
      <c r="F56" s="4">
        <v>2277</v>
      </c>
      <c r="G56" s="4">
        <v>2834</v>
      </c>
      <c r="H56" s="4">
        <v>3256</v>
      </c>
      <c r="I56" s="4">
        <v>3978</v>
      </c>
      <c r="J56" s="4">
        <v>4294</v>
      </c>
      <c r="K56" s="4">
        <v>4556</v>
      </c>
      <c r="L56" s="4">
        <v>4740</v>
      </c>
      <c r="M56" s="4">
        <v>5249</v>
      </c>
      <c r="N56" s="4">
        <v>4139</v>
      </c>
      <c r="O56" s="5">
        <f t="shared" si="9"/>
        <v>0.18559279639819909</v>
      </c>
      <c r="P56" s="5">
        <f t="shared" si="10"/>
        <v>9.5863935059914959E-2</v>
      </c>
      <c r="Q56" s="54">
        <f t="shared" si="4"/>
        <v>82.80053118176231</v>
      </c>
      <c r="R56" s="3">
        <f t="shared" si="5"/>
        <v>0.51531356344190571</v>
      </c>
      <c r="S56" s="3">
        <f t="shared" si="6"/>
        <v>-2069.0313896073362</v>
      </c>
      <c r="T56" s="26">
        <f t="shared" si="7"/>
        <v>0.27837178765709997</v>
      </c>
      <c r="U56" s="26">
        <f t="shared" si="8"/>
        <v>2136.9940466822914</v>
      </c>
      <c r="V56" s="3">
        <f t="shared" si="2"/>
        <v>-2839.5819823819293</v>
      </c>
      <c r="W56" s="3">
        <f t="shared" si="3"/>
        <v>-5.0956051656822501E-2</v>
      </c>
      <c r="X56" s="3">
        <v>10</v>
      </c>
      <c r="Y56" s="3">
        <v>26</v>
      </c>
      <c r="Z56" s="3">
        <f t="shared" si="11"/>
        <v>0.38461538461538464</v>
      </c>
      <c r="AA56" s="62">
        <v>65.991902834008101</v>
      </c>
      <c r="AB56" s="62">
        <v>28.74493927125506</v>
      </c>
      <c r="AC56" s="62">
        <v>5.2631578947368425</v>
      </c>
      <c r="AD56" s="59">
        <v>0.76</v>
      </c>
      <c r="AE56" s="3">
        <v>1.9572514691394149E-3</v>
      </c>
    </row>
    <row r="57" spans="1:31">
      <c r="A57" s="29">
        <v>57</v>
      </c>
      <c r="B57" s="29">
        <v>127.520633155844</v>
      </c>
      <c r="C57" s="29">
        <v>37.272798995671401</v>
      </c>
      <c r="D57" s="12">
        <v>44849</v>
      </c>
      <c r="E57" s="7">
        <v>44863</v>
      </c>
      <c r="F57" s="4">
        <v>2259</v>
      </c>
      <c r="G57" s="4">
        <v>2800</v>
      </c>
      <c r="H57" s="4">
        <v>3164</v>
      </c>
      <c r="I57" s="4">
        <v>3948</v>
      </c>
      <c r="J57" s="4">
        <v>4420</v>
      </c>
      <c r="K57" s="4">
        <v>4627</v>
      </c>
      <c r="L57" s="4">
        <v>4798</v>
      </c>
      <c r="M57" s="4">
        <v>5119</v>
      </c>
      <c r="N57" s="4">
        <v>3908</v>
      </c>
      <c r="O57" s="5">
        <f t="shared" si="9"/>
        <v>0.20522481788495353</v>
      </c>
      <c r="P57" s="5">
        <f t="shared" si="10"/>
        <v>7.9921773142112129E-2</v>
      </c>
      <c r="Q57" s="54">
        <f t="shared" si="4"/>
        <v>83.977664761825423</v>
      </c>
      <c r="R57" s="3">
        <f t="shared" si="5"/>
        <v>0.59717856881806886</v>
      </c>
      <c r="S57" s="3">
        <f t="shared" si="6"/>
        <v>-1953.5280057943023</v>
      </c>
      <c r="T57" s="26">
        <f t="shared" si="7"/>
        <v>0.30781789638932494</v>
      </c>
      <c r="U57" s="26">
        <f t="shared" si="8"/>
        <v>2131.0326135467753</v>
      </c>
      <c r="V57" s="3">
        <f t="shared" si="2"/>
        <v>-2916.109510239155</v>
      </c>
      <c r="W57" s="3">
        <f t="shared" si="3"/>
        <v>-3.2368659876978928E-2</v>
      </c>
      <c r="X57" s="3">
        <v>19</v>
      </c>
      <c r="Y57" s="3">
        <v>30</v>
      </c>
      <c r="Z57" s="3">
        <f t="shared" si="11"/>
        <v>0.6333333333333333</v>
      </c>
      <c r="AA57" s="62">
        <v>60.769230769230774</v>
      </c>
      <c r="AB57" s="62">
        <v>33.84615384615384</v>
      </c>
      <c r="AC57" s="62">
        <v>5.384615384615385</v>
      </c>
      <c r="AD57" s="59">
        <v>0.79</v>
      </c>
      <c r="AE57" s="3">
        <v>6.4691010961395734E-4</v>
      </c>
    </row>
    <row r="58" spans="1:31">
      <c r="A58" s="29">
        <v>58</v>
      </c>
      <c r="B58" s="29">
        <v>127.497155168227</v>
      </c>
      <c r="C58" s="29">
        <v>37.209338457943304</v>
      </c>
      <c r="D58" s="12">
        <v>44849</v>
      </c>
      <c r="E58" s="7">
        <v>44863</v>
      </c>
      <c r="F58" s="4">
        <v>2516</v>
      </c>
      <c r="G58" s="4">
        <v>3119</v>
      </c>
      <c r="H58" s="4">
        <v>3420</v>
      </c>
      <c r="I58" s="4">
        <v>4124</v>
      </c>
      <c r="J58" s="4">
        <v>4760</v>
      </c>
      <c r="K58" s="4">
        <v>4822</v>
      </c>
      <c r="L58" s="4">
        <v>5076</v>
      </c>
      <c r="M58" s="4">
        <v>5682</v>
      </c>
      <c r="N58" s="4">
        <v>4602</v>
      </c>
      <c r="O58" s="5">
        <f t="shared" si="9"/>
        <v>0.19491525423728814</v>
      </c>
      <c r="P58" s="5">
        <f t="shared" si="10"/>
        <v>9.0451659278782792E-2</v>
      </c>
      <c r="Q58" s="54">
        <f t="shared" si="4"/>
        <v>83.361577134630082</v>
      </c>
      <c r="R58" s="3">
        <f t="shared" si="5"/>
        <v>0.61543035528467371</v>
      </c>
      <c r="S58" s="3">
        <f t="shared" si="6"/>
        <v>-2300.5030209820939</v>
      </c>
      <c r="T58" s="26">
        <f t="shared" si="7"/>
        <v>0.29235567586653327</v>
      </c>
      <c r="U58" s="26">
        <f t="shared" si="8"/>
        <v>2289.8407756387292</v>
      </c>
      <c r="V58" s="3">
        <f t="shared" si="2"/>
        <v>-3063.0941712593931</v>
      </c>
      <c r="W58" s="3">
        <f t="shared" si="3"/>
        <v>-5.6330172894590073E-2</v>
      </c>
      <c r="X58" s="3">
        <v>19</v>
      </c>
      <c r="Y58" s="3">
        <v>30</v>
      </c>
      <c r="Z58" s="3">
        <f t="shared" si="11"/>
        <v>0.6333333333333333</v>
      </c>
      <c r="AA58" s="62">
        <v>63.879598662207357</v>
      </c>
      <c r="AB58" s="62">
        <v>31.438127090300998</v>
      </c>
      <c r="AC58" s="62">
        <v>4.6822742474916392</v>
      </c>
      <c r="AD58" s="59">
        <v>0.7</v>
      </c>
      <c r="AE58" s="3">
        <v>2.5051740361456909E-2</v>
      </c>
    </row>
    <row r="59" spans="1:31">
      <c r="A59" s="29">
        <v>59</v>
      </c>
      <c r="B59" s="29">
        <v>127.496601887849</v>
      </c>
      <c r="C59" s="29">
        <v>37.209428485981</v>
      </c>
      <c r="D59" s="12">
        <v>44849</v>
      </c>
      <c r="E59" s="7">
        <v>44863</v>
      </c>
      <c r="F59" s="4">
        <v>2212</v>
      </c>
      <c r="G59" s="4">
        <v>2783</v>
      </c>
      <c r="H59" s="4">
        <v>2773</v>
      </c>
      <c r="I59" s="4">
        <v>3651</v>
      </c>
      <c r="J59" s="4">
        <v>4662</v>
      </c>
      <c r="K59" s="4">
        <v>4774</v>
      </c>
      <c r="L59" s="4">
        <v>5017</v>
      </c>
      <c r="M59" s="4">
        <v>5081</v>
      </c>
      <c r="N59" s="4">
        <v>3827</v>
      </c>
      <c r="O59" s="5">
        <f t="shared" si="9"/>
        <v>0.28806161745827985</v>
      </c>
      <c r="P59" s="5">
        <f t="shared" si="10"/>
        <v>4.1437379831598488E-2</v>
      </c>
      <c r="Q59" s="54">
        <f t="shared" si="4"/>
        <v>88.772834665694873</v>
      </c>
      <c r="R59" s="3">
        <f t="shared" si="5"/>
        <v>1.1073825503355705</v>
      </c>
      <c r="S59" s="3">
        <f t="shared" si="6"/>
        <v>-1912.9123488224061</v>
      </c>
      <c r="T59" s="26">
        <f t="shared" si="7"/>
        <v>0.4320646941788075</v>
      </c>
      <c r="U59" s="26">
        <f t="shared" si="8"/>
        <v>2124.0659908141583</v>
      </c>
      <c r="V59" s="3">
        <f t="shared" si="2"/>
        <v>-3148.3769670528495</v>
      </c>
      <c r="W59" s="3">
        <f t="shared" si="3"/>
        <v>-6.3378886908298671E-3</v>
      </c>
      <c r="X59" s="3">
        <v>18</v>
      </c>
      <c r="Y59" s="3">
        <v>30</v>
      </c>
      <c r="Z59" s="3">
        <f t="shared" si="11"/>
        <v>0.6</v>
      </c>
      <c r="AA59" s="62">
        <v>72.809667673716021</v>
      </c>
      <c r="AB59" s="62">
        <v>21.450151057401811</v>
      </c>
      <c r="AC59" s="62">
        <v>5.7401812688821749</v>
      </c>
      <c r="AD59" s="59">
        <v>1.7</v>
      </c>
      <c r="AE59" s="3">
        <v>-1.4276408560275788E-2</v>
      </c>
    </row>
    <row r="60" spans="1:31">
      <c r="A60" s="29">
        <v>60</v>
      </c>
      <c r="B60" s="29">
        <v>127.496607835924</v>
      </c>
      <c r="C60" s="29">
        <v>37.210056968859497</v>
      </c>
      <c r="D60" s="12">
        <v>44849</v>
      </c>
      <c r="E60" s="7">
        <v>44863</v>
      </c>
      <c r="F60" s="4">
        <v>2364</v>
      </c>
      <c r="G60" s="4">
        <v>2950</v>
      </c>
      <c r="H60" s="4">
        <v>3621</v>
      </c>
      <c r="I60" s="4">
        <v>3983</v>
      </c>
      <c r="J60" s="4">
        <v>4178</v>
      </c>
      <c r="K60" s="4">
        <v>4209</v>
      </c>
      <c r="L60" s="4">
        <v>4341</v>
      </c>
      <c r="M60" s="4">
        <v>5792</v>
      </c>
      <c r="N60" s="4">
        <v>4713</v>
      </c>
      <c r="O60" s="5">
        <f t="shared" si="9"/>
        <v>9.0429540316503396E-2</v>
      </c>
      <c r="P60" s="5">
        <f t="shared" si="10"/>
        <v>0.16801091946891675</v>
      </c>
      <c r="Q60" s="54">
        <f t="shared" si="4"/>
        <v>76.839413084464894</v>
      </c>
      <c r="R60" s="3">
        <f t="shared" si="5"/>
        <v>0.21587910769968816</v>
      </c>
      <c r="S60" s="3">
        <f t="shared" si="6"/>
        <v>-2356.0387720416402</v>
      </c>
      <c r="T60" s="26">
        <f t="shared" si="7"/>
        <v>0.13563579277864993</v>
      </c>
      <c r="U60" s="26">
        <f t="shared" si="8"/>
        <v>2125.465230118913</v>
      </c>
      <c r="V60" s="3">
        <f t="shared" si="2"/>
        <v>-2244.9686686996329</v>
      </c>
      <c r="W60" s="3">
        <f t="shared" si="3"/>
        <v>-0.1431954998519688</v>
      </c>
      <c r="X60" s="3">
        <v>21</v>
      </c>
      <c r="Y60" s="3">
        <v>30</v>
      </c>
      <c r="Z60" s="3">
        <f t="shared" si="11"/>
        <v>0.7</v>
      </c>
      <c r="AA60" s="62">
        <v>68.456375838926178</v>
      </c>
      <c r="AB60" s="62">
        <v>26.845637583892618</v>
      </c>
      <c r="AC60" s="62">
        <v>4.6979865771812079</v>
      </c>
      <c r="AD60" s="59">
        <v>0.7</v>
      </c>
      <c r="AE60" s="3">
        <v>-0.14129269861357052</v>
      </c>
    </row>
    <row r="61" spans="1:31">
      <c r="A61" s="29">
        <v>61</v>
      </c>
      <c r="B61" s="29">
        <v>127.496333827623</v>
      </c>
      <c r="C61" s="29">
        <v>37.210142771547197</v>
      </c>
      <c r="D61" s="12">
        <v>44849</v>
      </c>
      <c r="E61" s="7">
        <v>44863</v>
      </c>
      <c r="F61" s="4">
        <v>2592</v>
      </c>
      <c r="G61" s="4">
        <v>3235</v>
      </c>
      <c r="H61" s="4">
        <v>3975</v>
      </c>
      <c r="I61" s="4">
        <v>4310</v>
      </c>
      <c r="J61" s="4">
        <v>4354</v>
      </c>
      <c r="K61" s="4">
        <v>4474</v>
      </c>
      <c r="L61" s="4">
        <v>4691</v>
      </c>
      <c r="M61" s="4">
        <v>6123</v>
      </c>
      <c r="N61" s="4">
        <v>4980</v>
      </c>
      <c r="O61" s="5">
        <f t="shared" si="9"/>
        <v>8.2621740133856453E-2</v>
      </c>
      <c r="P61" s="5">
        <f t="shared" si="10"/>
        <v>0.16195846038777975</v>
      </c>
      <c r="Q61" s="54">
        <f t="shared" si="4"/>
        <v>76.329662657046811</v>
      </c>
      <c r="R61" s="3">
        <f t="shared" si="5"/>
        <v>0.19666007470885521</v>
      </c>
      <c r="S61" s="3">
        <f t="shared" si="6"/>
        <v>-2489.574611347658</v>
      </c>
      <c r="T61" s="26">
        <f t="shared" si="7"/>
        <v>0.12392546010500202</v>
      </c>
      <c r="U61" s="26">
        <f t="shared" si="8"/>
        <v>2315.9190880128394</v>
      </c>
      <c r="V61" s="3">
        <f t="shared" si="2"/>
        <v>-2372.1133590452873</v>
      </c>
      <c r="W61" s="3">
        <f t="shared" si="3"/>
        <v>-0.13242093582393194</v>
      </c>
      <c r="X61" s="3">
        <v>30</v>
      </c>
      <c r="Y61" s="3">
        <v>30</v>
      </c>
      <c r="Z61" s="3">
        <f t="shared" si="11"/>
        <v>1</v>
      </c>
      <c r="AA61" s="62">
        <v>67.730496453900713</v>
      </c>
      <c r="AB61" s="62">
        <v>28.014184397163117</v>
      </c>
      <c r="AC61" s="62">
        <v>4.2553191489361692</v>
      </c>
      <c r="AD61" s="59">
        <v>0.93</v>
      </c>
      <c r="AE61" s="3">
        <v>1.5069935490898134E-2</v>
      </c>
    </row>
    <row r="62" spans="1:31">
      <c r="A62" s="29">
        <v>62</v>
      </c>
      <c r="B62" s="29">
        <v>127.496336370717</v>
      </c>
      <c r="C62" s="29">
        <v>37.210400685358501</v>
      </c>
      <c r="D62" s="12">
        <v>44849</v>
      </c>
      <c r="E62" s="7">
        <v>44863</v>
      </c>
      <c r="F62" s="4">
        <v>2829</v>
      </c>
      <c r="G62" s="4">
        <v>3512</v>
      </c>
      <c r="H62" s="4">
        <v>4254</v>
      </c>
      <c r="I62" s="4">
        <v>4695</v>
      </c>
      <c r="J62" s="4">
        <v>4781</v>
      </c>
      <c r="K62" s="4">
        <v>4854</v>
      </c>
      <c r="L62" s="4">
        <v>4906</v>
      </c>
      <c r="M62" s="4">
        <v>6400</v>
      </c>
      <c r="N62" s="4">
        <v>5262</v>
      </c>
      <c r="O62" s="5">
        <f t="shared" si="9"/>
        <v>7.1179039301310046E-2</v>
      </c>
      <c r="P62" s="5">
        <f t="shared" si="10"/>
        <v>0.1587362009897221</v>
      </c>
      <c r="Q62" s="54">
        <f t="shared" si="4"/>
        <v>75.576387800774796</v>
      </c>
      <c r="R62" s="3">
        <f t="shared" si="5"/>
        <v>0.1769143105226027</v>
      </c>
      <c r="S62" s="3">
        <f t="shared" si="6"/>
        <v>-2630.5971844204601</v>
      </c>
      <c r="T62" s="26">
        <f t="shared" si="7"/>
        <v>0.10676273129196004</v>
      </c>
      <c r="U62" s="26">
        <f t="shared" si="8"/>
        <v>2460.7924649501742</v>
      </c>
      <c r="V62" s="3">
        <f t="shared" si="2"/>
        <v>-2387.2075212597574</v>
      </c>
      <c r="W62" s="3">
        <f t="shared" si="3"/>
        <v>-0.13214222536706174</v>
      </c>
      <c r="X62" s="3">
        <v>10</v>
      </c>
      <c r="Y62" s="3">
        <v>30</v>
      </c>
      <c r="Z62" s="3">
        <f t="shared" si="11"/>
        <v>0.33333333333333331</v>
      </c>
      <c r="AA62" s="62">
        <v>75.196850393700771</v>
      </c>
      <c r="AB62" s="62">
        <v>16.929133858267715</v>
      </c>
      <c r="AC62" s="62">
        <v>7.8740157480314945</v>
      </c>
      <c r="AD62" s="59">
        <v>0.72</v>
      </c>
      <c r="AE62" s="3">
        <v>0.24649537117490672</v>
      </c>
    </row>
    <row r="63" spans="1:31">
      <c r="A63" s="29">
        <v>63</v>
      </c>
      <c r="B63" s="29">
        <v>127.49739991381099</v>
      </c>
      <c r="C63" s="29">
        <v>37.208799400830102</v>
      </c>
      <c r="D63" s="12">
        <v>44849</v>
      </c>
      <c r="E63" s="7">
        <v>44863</v>
      </c>
      <c r="F63" s="4">
        <v>2364</v>
      </c>
      <c r="G63" s="4">
        <v>2931</v>
      </c>
      <c r="H63" s="4">
        <v>3622</v>
      </c>
      <c r="I63" s="4">
        <v>3931</v>
      </c>
      <c r="J63" s="4">
        <v>4062</v>
      </c>
      <c r="K63" s="4">
        <v>4198</v>
      </c>
      <c r="L63" s="4">
        <v>4250</v>
      </c>
      <c r="M63" s="4">
        <v>5762</v>
      </c>
      <c r="N63" s="4">
        <v>4394</v>
      </c>
      <c r="O63" s="5">
        <f t="shared" si="9"/>
        <v>7.9776422764227639E-2</v>
      </c>
      <c r="P63" s="5">
        <f t="shared" si="10"/>
        <v>0.17314664333041629</v>
      </c>
      <c r="Q63" s="54">
        <f t="shared" si="4"/>
        <v>76.143051079151519</v>
      </c>
      <c r="R63" s="3">
        <f t="shared" si="5"/>
        <v>0.19023385435599174</v>
      </c>
      <c r="S63" s="3">
        <f t="shared" si="6"/>
        <v>-2196.5439531166758</v>
      </c>
      <c r="T63" s="26">
        <f t="shared" si="7"/>
        <v>0.11965703397904097</v>
      </c>
      <c r="U63" s="26">
        <f t="shared" si="8"/>
        <v>2102.1720248881206</v>
      </c>
      <c r="V63" s="3">
        <f t="shared" si="2"/>
        <v>-2130.0625959695021</v>
      </c>
      <c r="W63" s="3">
        <f t="shared" si="3"/>
        <v>-0.15101877746703954</v>
      </c>
      <c r="X63" s="3">
        <v>18</v>
      </c>
      <c r="Y63" s="3">
        <v>30</v>
      </c>
      <c r="Z63" s="3">
        <f t="shared" si="11"/>
        <v>0.6</v>
      </c>
      <c r="AA63" s="62">
        <v>66.077738515901061</v>
      </c>
      <c r="AB63" s="62">
        <v>28.268551236749119</v>
      </c>
      <c r="AC63" s="62">
        <v>5.6537102473498235</v>
      </c>
      <c r="AD63" s="59">
        <v>0.72</v>
      </c>
      <c r="AE63" s="3">
        <v>-3.9043578869308371E-2</v>
      </c>
    </row>
    <row r="64" spans="1:31">
      <c r="A64" s="29">
        <v>64</v>
      </c>
      <c r="B64" s="29">
        <v>127.496622456906</v>
      </c>
      <c r="C64" s="29">
        <v>37.208797857735803</v>
      </c>
      <c r="D64" s="12">
        <v>44849</v>
      </c>
      <c r="E64" s="7">
        <v>44863</v>
      </c>
      <c r="F64" s="4">
        <v>2601</v>
      </c>
      <c r="G64" s="4">
        <v>3196</v>
      </c>
      <c r="H64" s="4">
        <v>3876</v>
      </c>
      <c r="I64" s="4">
        <v>4278</v>
      </c>
      <c r="J64" s="4">
        <v>4321</v>
      </c>
      <c r="K64" s="4">
        <v>4522</v>
      </c>
      <c r="L64" s="4">
        <v>4468</v>
      </c>
      <c r="M64" s="4">
        <v>6036</v>
      </c>
      <c r="N64" s="4">
        <v>4524</v>
      </c>
      <c r="O64" s="5">
        <f t="shared" si="9"/>
        <v>7.0949185043144777E-2</v>
      </c>
      <c r="P64" s="5">
        <f t="shared" si="10"/>
        <v>0.16742241328543667</v>
      </c>
      <c r="Q64" s="54">
        <f t="shared" si="4"/>
        <v>75.561179519852956</v>
      </c>
      <c r="R64" s="3">
        <f t="shared" si="5"/>
        <v>0.18010343778521448</v>
      </c>
      <c r="S64" s="3">
        <f t="shared" si="6"/>
        <v>-2261.5642086149501</v>
      </c>
      <c r="T64" s="26">
        <f t="shared" si="7"/>
        <v>0.10641740068308467</v>
      </c>
      <c r="U64" s="26">
        <f t="shared" si="8"/>
        <v>2241.0517372182394</v>
      </c>
      <c r="V64" s="3">
        <f t="shared" si="2"/>
        <v>-2172.2119205759259</v>
      </c>
      <c r="W64" s="3">
        <f t="shared" si="3"/>
        <v>-0.14927646610814926</v>
      </c>
      <c r="X64" s="3">
        <v>19</v>
      </c>
      <c r="Y64" s="3">
        <v>30</v>
      </c>
      <c r="Z64" s="3">
        <f t="shared" si="11"/>
        <v>0.6333333333333333</v>
      </c>
      <c r="AA64" s="62">
        <v>70</v>
      </c>
      <c r="AB64" s="62">
        <v>26.086956521739129</v>
      </c>
      <c r="AC64" s="62">
        <v>3.9130434782608701</v>
      </c>
      <c r="AD64" s="59">
        <v>0.47</v>
      </c>
      <c r="AE64" s="3">
        <v>4.540546411529417E-2</v>
      </c>
    </row>
    <row r="65" spans="1:31">
      <c r="A65" s="29">
        <v>65</v>
      </c>
      <c r="B65" s="29">
        <v>127.49695545690599</v>
      </c>
      <c r="C65" s="29">
        <v>37.208146857735798</v>
      </c>
      <c r="D65" s="12">
        <v>44849</v>
      </c>
      <c r="E65" s="7">
        <v>44863</v>
      </c>
      <c r="F65" s="4">
        <v>1760</v>
      </c>
      <c r="G65" s="4">
        <v>1946</v>
      </c>
      <c r="H65" s="4">
        <v>2129</v>
      </c>
      <c r="I65" s="4">
        <v>2417</v>
      </c>
      <c r="J65" s="4">
        <v>2404</v>
      </c>
      <c r="K65" s="4">
        <v>2478</v>
      </c>
      <c r="L65" s="4">
        <v>2636</v>
      </c>
      <c r="M65" s="4">
        <v>3503</v>
      </c>
      <c r="N65" s="4">
        <v>2646</v>
      </c>
      <c r="O65" s="5">
        <f t="shared" si="9"/>
        <v>0.10640083945435468</v>
      </c>
      <c r="P65" s="5">
        <f t="shared" si="10"/>
        <v>0.12325488631830873</v>
      </c>
      <c r="Q65" s="54">
        <f t="shared" si="4"/>
        <v>77.871743235550767</v>
      </c>
      <c r="R65" s="3">
        <f t="shared" si="5"/>
        <v>0.57327001356852103</v>
      </c>
      <c r="S65" s="3">
        <f t="shared" si="6"/>
        <v>-1322.5121604828689</v>
      </c>
      <c r="T65" s="26">
        <f t="shared" si="7"/>
        <v>0.15958451369216242</v>
      </c>
      <c r="U65" s="26">
        <f t="shared" si="8"/>
        <v>1302.4785346919668</v>
      </c>
      <c r="V65" s="3">
        <f t="shared" si="2"/>
        <v>-1416.799287004668</v>
      </c>
      <c r="W65" s="3">
        <f t="shared" si="3"/>
        <v>-0.14122821306401695</v>
      </c>
      <c r="X65" s="3">
        <v>17</v>
      </c>
      <c r="Y65" s="3">
        <v>30</v>
      </c>
      <c r="Z65" s="3">
        <f t="shared" si="11"/>
        <v>0.56666666666666665</v>
      </c>
      <c r="AA65" s="62">
        <v>67.099567099567096</v>
      </c>
      <c r="AB65" s="62">
        <v>26.839826839826841</v>
      </c>
      <c r="AC65" s="62">
        <v>6.0606060606060606</v>
      </c>
      <c r="AD65" s="59">
        <v>0.47</v>
      </c>
      <c r="AE65" s="3">
        <v>0.14788592108517468</v>
      </c>
    </row>
    <row r="66" spans="1:31">
      <c r="A66" s="29">
        <v>66</v>
      </c>
      <c r="B66" s="29">
        <v>127.497328</v>
      </c>
      <c r="C66" s="29">
        <v>37.207930228452803</v>
      </c>
      <c r="D66" s="12">
        <v>44849</v>
      </c>
      <c r="E66" s="7">
        <v>44863</v>
      </c>
      <c r="F66" s="4">
        <v>1636</v>
      </c>
      <c r="G66" s="4">
        <v>1746</v>
      </c>
      <c r="H66" s="4">
        <v>1847</v>
      </c>
      <c r="I66" s="4">
        <v>1897</v>
      </c>
      <c r="J66" s="4">
        <v>1925</v>
      </c>
      <c r="K66" s="4">
        <v>1981</v>
      </c>
      <c r="L66" s="4">
        <v>2025</v>
      </c>
      <c r="M66" s="4">
        <v>2228</v>
      </c>
      <c r="N66" s="4">
        <v>1863</v>
      </c>
      <c r="O66" s="5">
        <f t="shared" si="9"/>
        <v>4.5971074380165289E-2</v>
      </c>
      <c r="P66" s="5">
        <f t="shared" si="10"/>
        <v>5.3516028955532577E-2</v>
      </c>
      <c r="Q66" s="54">
        <f t="shared" si="4"/>
        <v>73.889855486403917</v>
      </c>
      <c r="R66" s="3">
        <f t="shared" si="5"/>
        <v>0.53102625298329353</v>
      </c>
      <c r="S66" s="3">
        <f t="shared" si="6"/>
        <v>-931.31305201177622</v>
      </c>
      <c r="T66" s="26">
        <f t="shared" si="7"/>
        <v>6.8947708198837956E-2</v>
      </c>
      <c r="U66" s="26">
        <f t="shared" si="8"/>
        <v>1083.2333287175227</v>
      </c>
      <c r="V66" s="3">
        <f t="shared" ref="V66:V129" si="12">(L66*(1-H66)*(L66-H66))^(1/3)</f>
        <v>-873.02277901380319</v>
      </c>
      <c r="W66" s="3">
        <f t="shared" ref="W66:W129" si="13">(L66-M66)/(L66+M66)</f>
        <v>-4.7731013402304255E-2</v>
      </c>
      <c r="X66" s="3">
        <v>18</v>
      </c>
      <c r="Y66" s="3">
        <v>30</v>
      </c>
      <c r="Z66" s="3">
        <f t="shared" si="11"/>
        <v>0.6</v>
      </c>
      <c r="AA66" s="62">
        <v>55.666666666666664</v>
      </c>
      <c r="AB66" s="62">
        <v>44.333333333333336</v>
      </c>
      <c r="AC66" s="62">
        <v>0</v>
      </c>
      <c r="AD66" s="59">
        <v>0.45</v>
      </c>
      <c r="AE66" s="3">
        <v>-0.16821944379733639</v>
      </c>
    </row>
    <row r="67" spans="1:31">
      <c r="A67" s="29">
        <v>67</v>
      </c>
      <c r="B67" s="29">
        <v>127.497890827623</v>
      </c>
      <c r="C67" s="29">
        <v>37.2077143146414</v>
      </c>
      <c r="D67" s="12">
        <v>44849</v>
      </c>
      <c r="E67" s="7">
        <v>44863</v>
      </c>
      <c r="F67" s="4">
        <v>1802</v>
      </c>
      <c r="G67" s="4">
        <v>1993</v>
      </c>
      <c r="H67" s="4">
        <v>2215</v>
      </c>
      <c r="I67" s="4">
        <v>2449</v>
      </c>
      <c r="J67" s="4">
        <v>2475</v>
      </c>
      <c r="K67" s="4">
        <v>2609</v>
      </c>
      <c r="L67" s="4">
        <v>2671</v>
      </c>
      <c r="M67" s="4">
        <v>3464</v>
      </c>
      <c r="N67" s="4">
        <v>2599</v>
      </c>
      <c r="O67" s="5">
        <f t="shared" si="9"/>
        <v>9.3327875562832577E-2</v>
      </c>
      <c r="P67" s="5">
        <f t="shared" si="10"/>
        <v>0.11879432624113476</v>
      </c>
      <c r="Q67" s="54">
        <f t="shared" ref="Q67:Q130" si="14">100*SQRT(O67+0.5)</f>
        <v>77.027779116552011</v>
      </c>
      <c r="R67" s="3">
        <f t="shared" ref="R67:R130" si="15">2.5*((L67 - H67) / (L67 + 6*H67 -7.5*F67 +1))</f>
        <v>0.46587658357172046</v>
      </c>
      <c r="S67" s="3">
        <f t="shared" ref="S67:S130" si="16">(2*(M67-H67)/(M67+H67+1))-(N67/2)</f>
        <v>-1299.0602112676056</v>
      </c>
      <c r="T67" s="26">
        <f t="shared" ref="T67:T130" si="17">(L67 - H67)*1.5 / (L67 + H67 + 0.5)</f>
        <v>0.13997748900030696</v>
      </c>
      <c r="U67" s="26">
        <f t="shared" ref="U67:U130" si="18">(SQRT((H67*H67)+(G67*G67)+(L67*L67)))/3</f>
        <v>1333.8546897369793</v>
      </c>
      <c r="V67" s="3">
        <f t="shared" si="12"/>
        <v>-1391.8917127415541</v>
      </c>
      <c r="W67" s="3">
        <f t="shared" si="13"/>
        <v>-0.12925835370823147</v>
      </c>
      <c r="X67" s="3">
        <v>16</v>
      </c>
      <c r="Y67" s="3">
        <v>30</v>
      </c>
      <c r="Z67" s="3">
        <f t="shared" si="11"/>
        <v>0.53333333333333333</v>
      </c>
      <c r="AA67" s="62">
        <v>58.582089552238806</v>
      </c>
      <c r="AB67" s="62">
        <v>36.940298507462686</v>
      </c>
      <c r="AC67" s="62">
        <v>4.477611940298508</v>
      </c>
      <c r="AD67" s="59">
        <v>0.37</v>
      </c>
      <c r="AE67" s="3">
        <v>-0.1522555390315464</v>
      </c>
    </row>
    <row r="68" spans="1:31">
      <c r="A68" s="29">
        <v>68</v>
      </c>
      <c r="B68" s="29">
        <v>127.496659543094</v>
      </c>
      <c r="C68" s="29">
        <v>37.210569771547199</v>
      </c>
      <c r="D68" s="12">
        <v>44849</v>
      </c>
      <c r="E68" s="7">
        <v>44863</v>
      </c>
      <c r="F68" s="4">
        <v>2604</v>
      </c>
      <c r="G68" s="4">
        <v>3275</v>
      </c>
      <c r="H68" s="4">
        <v>4022</v>
      </c>
      <c r="I68" s="4">
        <v>4376</v>
      </c>
      <c r="J68" s="4">
        <v>4412</v>
      </c>
      <c r="K68" s="4">
        <v>4566</v>
      </c>
      <c r="L68" s="4">
        <v>4655</v>
      </c>
      <c r="M68" s="4">
        <v>6273</v>
      </c>
      <c r="N68" s="4">
        <v>4805</v>
      </c>
      <c r="O68" s="5">
        <f t="shared" si="9"/>
        <v>7.2951480926587528E-2</v>
      </c>
      <c r="P68" s="5">
        <f t="shared" si="10"/>
        <v>0.17295203372450724</v>
      </c>
      <c r="Q68" s="54">
        <f t="shared" si="14"/>
        <v>75.69355857182218</v>
      </c>
      <c r="R68" s="3">
        <f t="shared" si="15"/>
        <v>0.17093324692158132</v>
      </c>
      <c r="S68" s="3">
        <f t="shared" si="16"/>
        <v>-2402.0627428127427</v>
      </c>
      <c r="T68" s="26">
        <f t="shared" si="17"/>
        <v>0.1094209161624892</v>
      </c>
      <c r="U68" s="26">
        <f t="shared" si="18"/>
        <v>2323.0997969666878</v>
      </c>
      <c r="V68" s="3">
        <f t="shared" si="12"/>
        <v>-2279.7426427352625</v>
      </c>
      <c r="W68" s="3">
        <f t="shared" si="13"/>
        <v>-0.14806002928257686</v>
      </c>
      <c r="X68" s="3">
        <v>15</v>
      </c>
      <c r="Y68" s="3">
        <v>30</v>
      </c>
      <c r="Z68" s="3">
        <f t="shared" si="11"/>
        <v>0.5</v>
      </c>
      <c r="AA68" s="62">
        <v>77.519379844961236</v>
      </c>
      <c r="AB68" s="62">
        <v>17.829457364341085</v>
      </c>
      <c r="AC68" s="62">
        <v>4.6511627906976747</v>
      </c>
      <c r="AD68" s="59">
        <v>0.95</v>
      </c>
      <c r="AE68" s="3">
        <v>-9.0603270178547857E-2</v>
      </c>
    </row>
    <row r="69" spans="1:31">
      <c r="A69" s="29">
        <v>69</v>
      </c>
      <c r="B69" s="29">
        <v>127.496583456906</v>
      </c>
      <c r="C69" s="29">
        <v>37.211029228452801</v>
      </c>
      <c r="D69" s="12">
        <v>44849</v>
      </c>
      <c r="E69" s="7">
        <v>44863</v>
      </c>
      <c r="F69" s="4">
        <v>2614</v>
      </c>
      <c r="G69" s="4">
        <v>3282</v>
      </c>
      <c r="H69" s="4">
        <v>4090</v>
      </c>
      <c r="I69" s="4">
        <v>4513</v>
      </c>
      <c r="J69" s="4">
        <v>4600</v>
      </c>
      <c r="K69" s="4">
        <v>4816</v>
      </c>
      <c r="L69" s="4">
        <v>4770</v>
      </c>
      <c r="M69" s="4">
        <v>6383</v>
      </c>
      <c r="N69" s="4">
        <v>5101</v>
      </c>
      <c r="O69" s="5">
        <f t="shared" si="9"/>
        <v>7.6749435665914217E-2</v>
      </c>
      <c r="P69" s="5">
        <f t="shared" si="10"/>
        <v>0.17298538388307105</v>
      </c>
      <c r="Q69" s="54">
        <f t="shared" si="14"/>
        <v>75.944021204168152</v>
      </c>
      <c r="R69" s="3">
        <f t="shared" si="15"/>
        <v>0.17514939212858027</v>
      </c>
      <c r="S69" s="3">
        <f t="shared" si="16"/>
        <v>-2550.0621539049075</v>
      </c>
      <c r="T69" s="26">
        <f t="shared" si="17"/>
        <v>0.11511765701709836</v>
      </c>
      <c r="U69" s="26">
        <f t="shared" si="18"/>
        <v>2362.9671554589536</v>
      </c>
      <c r="V69" s="3">
        <f t="shared" si="12"/>
        <v>-2367.0901638047749</v>
      </c>
      <c r="W69" s="3">
        <f t="shared" si="13"/>
        <v>-0.14462476463731733</v>
      </c>
      <c r="X69" s="3">
        <v>12</v>
      </c>
      <c r="Y69" s="3">
        <v>30</v>
      </c>
      <c r="Z69" s="3">
        <f t="shared" si="11"/>
        <v>0.4</v>
      </c>
      <c r="AA69" s="62">
        <v>70.676691729323309</v>
      </c>
      <c r="AB69" s="62">
        <v>29.323308270676691</v>
      </c>
      <c r="AC69" s="62">
        <v>0</v>
      </c>
      <c r="AD69" s="59">
        <v>0.85</v>
      </c>
      <c r="AE69" s="3">
        <v>5.5105451805838035E-2</v>
      </c>
    </row>
    <row r="70" spans="1:31">
      <c r="A70" s="29">
        <v>70</v>
      </c>
      <c r="B70" s="29">
        <v>127.500638086188</v>
      </c>
      <c r="C70" s="29">
        <v>37.208465857735803</v>
      </c>
      <c r="D70" s="12">
        <v>44849</v>
      </c>
      <c r="E70" s="7">
        <v>44863</v>
      </c>
      <c r="F70" s="4">
        <v>2760</v>
      </c>
      <c r="G70" s="4">
        <v>3385</v>
      </c>
      <c r="H70" s="4">
        <v>3759</v>
      </c>
      <c r="I70" s="4">
        <v>4494</v>
      </c>
      <c r="J70" s="4">
        <v>4601</v>
      </c>
      <c r="K70" s="4">
        <v>4810</v>
      </c>
      <c r="L70" s="4">
        <v>4882</v>
      </c>
      <c r="M70" s="4">
        <v>5903</v>
      </c>
      <c r="N70" s="4">
        <v>4694</v>
      </c>
      <c r="O70" s="5">
        <f t="shared" si="9"/>
        <v>0.12996180997569726</v>
      </c>
      <c r="P70" s="5">
        <f t="shared" si="10"/>
        <v>0.11673601479426722</v>
      </c>
      <c r="Q70" s="54">
        <f t="shared" si="14"/>
        <v>79.37013355007646</v>
      </c>
      <c r="R70" s="3">
        <f t="shared" si="15"/>
        <v>0.41672851417544898</v>
      </c>
      <c r="S70" s="3">
        <f t="shared" si="16"/>
        <v>-2346.5562454724204</v>
      </c>
      <c r="T70" s="26">
        <f t="shared" si="17"/>
        <v>0.1949314355146676</v>
      </c>
      <c r="U70" s="26">
        <f t="shared" si="18"/>
        <v>2343.3648646527258</v>
      </c>
      <c r="V70" s="3">
        <f t="shared" si="12"/>
        <v>-2741.4359420666037</v>
      </c>
      <c r="W70" s="3">
        <f t="shared" si="13"/>
        <v>-9.4668521094112196E-2</v>
      </c>
      <c r="X70" s="3">
        <v>15</v>
      </c>
      <c r="Y70" s="3">
        <v>30</v>
      </c>
      <c r="Z70" s="3">
        <f t="shared" si="11"/>
        <v>0.5</v>
      </c>
      <c r="AA70" s="62">
        <v>70.111731843575413</v>
      </c>
      <c r="AB70" s="62">
        <v>29.88826815642458</v>
      </c>
      <c r="AC70" s="62">
        <v>0</v>
      </c>
      <c r="AD70" s="59">
        <v>0.1</v>
      </c>
      <c r="AE70" s="3">
        <v>-0.14002073256404518</v>
      </c>
    </row>
    <row r="71" spans="1:31">
      <c r="A71" s="29">
        <v>71</v>
      </c>
      <c r="B71" s="29">
        <v>127.500362456906</v>
      </c>
      <c r="C71" s="29">
        <v>37.208286314641498</v>
      </c>
      <c r="D71" s="12">
        <v>44849</v>
      </c>
      <c r="E71" s="7">
        <v>44863</v>
      </c>
      <c r="F71" s="4">
        <v>2437</v>
      </c>
      <c r="G71" s="4">
        <v>3060</v>
      </c>
      <c r="H71" s="4">
        <v>3718</v>
      </c>
      <c r="I71" s="4">
        <v>4163</v>
      </c>
      <c r="J71" s="4">
        <v>4380</v>
      </c>
      <c r="K71" s="4">
        <v>4506</v>
      </c>
      <c r="L71" s="4">
        <v>4633</v>
      </c>
      <c r="M71" s="4">
        <v>5699</v>
      </c>
      <c r="N71" s="4">
        <v>4601</v>
      </c>
      <c r="O71" s="5">
        <f t="shared" si="9"/>
        <v>0.10956771644114477</v>
      </c>
      <c r="P71" s="5">
        <f t="shared" si="10"/>
        <v>0.14235458239825316</v>
      </c>
      <c r="Q71" s="54">
        <f t="shared" si="14"/>
        <v>78.074817735371298</v>
      </c>
      <c r="R71" s="3">
        <f t="shared" si="15"/>
        <v>0.26400830976975009</v>
      </c>
      <c r="S71" s="3">
        <f t="shared" si="16"/>
        <v>-2300.0793162030154</v>
      </c>
      <c r="T71" s="26">
        <f t="shared" si="17"/>
        <v>0.1643417350176615</v>
      </c>
      <c r="U71" s="26">
        <f t="shared" si="18"/>
        <v>2227.4004030608316</v>
      </c>
      <c r="V71" s="3">
        <f t="shared" si="12"/>
        <v>-2507.0249251478913</v>
      </c>
      <c r="W71" s="3">
        <f t="shared" si="13"/>
        <v>-0.10317460317460317</v>
      </c>
      <c r="X71" s="3">
        <v>17</v>
      </c>
      <c r="Y71" s="3">
        <v>30</v>
      </c>
      <c r="Z71" s="3">
        <f t="shared" si="11"/>
        <v>0.56666666666666665</v>
      </c>
      <c r="AA71" s="62">
        <v>49.657534246575338</v>
      </c>
      <c r="AB71" s="62">
        <v>50.342465753424662</v>
      </c>
      <c r="AC71" s="62">
        <v>0</v>
      </c>
      <c r="AD71" s="59">
        <v>0.44</v>
      </c>
      <c r="AE71" s="3">
        <v>0.14773929627573557</v>
      </c>
    </row>
    <row r="72" spans="1:31">
      <c r="A72" s="29">
        <v>72</v>
      </c>
      <c r="B72" s="29">
        <v>127.500027456906</v>
      </c>
      <c r="C72" s="29">
        <v>37.208115857735798</v>
      </c>
      <c r="D72" s="12">
        <v>44849</v>
      </c>
      <c r="E72" s="7">
        <v>44863</v>
      </c>
      <c r="F72" s="4">
        <v>2313</v>
      </c>
      <c r="G72" s="4">
        <v>2941</v>
      </c>
      <c r="H72" s="4">
        <v>3578</v>
      </c>
      <c r="I72" s="4">
        <v>4196</v>
      </c>
      <c r="J72" s="4">
        <v>4346</v>
      </c>
      <c r="K72" s="4">
        <v>4457</v>
      </c>
      <c r="L72" s="4">
        <v>4551</v>
      </c>
      <c r="M72" s="4">
        <v>5596</v>
      </c>
      <c r="N72" s="4">
        <v>4497</v>
      </c>
      <c r="O72" s="5">
        <f t="shared" si="9"/>
        <v>0.11969491942428342</v>
      </c>
      <c r="P72" s="5">
        <f t="shared" si="10"/>
        <v>0.1440329218106996</v>
      </c>
      <c r="Q72" s="54">
        <f t="shared" si="14"/>
        <v>78.720703720449762</v>
      </c>
      <c r="R72" s="3">
        <f t="shared" si="15"/>
        <v>0.28048428942058229</v>
      </c>
      <c r="S72" s="3">
        <f t="shared" si="16"/>
        <v>-2248.0601089918255</v>
      </c>
      <c r="T72" s="26">
        <f t="shared" si="17"/>
        <v>0.17953133649055908</v>
      </c>
      <c r="U72" s="26">
        <f t="shared" si="18"/>
        <v>2164.4390086630351</v>
      </c>
      <c r="V72" s="3">
        <f t="shared" si="12"/>
        <v>-2511.382548172161</v>
      </c>
      <c r="W72" s="3">
        <f t="shared" si="13"/>
        <v>-0.10298610426727112</v>
      </c>
      <c r="X72" s="3">
        <v>19</v>
      </c>
      <c r="Y72" s="3">
        <v>30</v>
      </c>
      <c r="Z72" s="3">
        <f t="shared" si="11"/>
        <v>0.6333333333333333</v>
      </c>
      <c r="AA72" s="62">
        <v>58.90804597701149</v>
      </c>
      <c r="AB72" s="62">
        <v>41.09195402298851</v>
      </c>
      <c r="AC72" s="62">
        <v>0</v>
      </c>
      <c r="AD72" s="59">
        <v>0.5</v>
      </c>
      <c r="AE72" s="3">
        <v>-4.2925534360946926E-2</v>
      </c>
    </row>
    <row r="73" spans="1:31">
      <c r="A73" s="29">
        <v>73</v>
      </c>
      <c r="B73" s="29">
        <v>127.498623086188</v>
      </c>
      <c r="C73" s="29">
        <v>37.2093854870188</v>
      </c>
      <c r="D73" s="12">
        <v>44849</v>
      </c>
      <c r="E73" s="7">
        <v>44863</v>
      </c>
      <c r="F73" s="4">
        <v>2803</v>
      </c>
      <c r="G73" s="4">
        <v>3426</v>
      </c>
      <c r="H73" s="4">
        <v>3734</v>
      </c>
      <c r="I73" s="4">
        <v>4431</v>
      </c>
      <c r="J73" s="4">
        <v>4584</v>
      </c>
      <c r="K73" s="4">
        <v>4820</v>
      </c>
      <c r="L73" s="4">
        <v>4869</v>
      </c>
      <c r="M73" s="4">
        <v>5893</v>
      </c>
      <c r="N73" s="4">
        <v>4776</v>
      </c>
      <c r="O73" s="5">
        <f t="shared" si="9"/>
        <v>0.13193072184121818</v>
      </c>
      <c r="P73" s="5">
        <f t="shared" si="10"/>
        <v>0.11301231285045378</v>
      </c>
      <c r="Q73" s="54">
        <f t="shared" si="14"/>
        <v>79.494070334913545</v>
      </c>
      <c r="R73" s="3">
        <f t="shared" si="15"/>
        <v>0.45389106614412539</v>
      </c>
      <c r="S73" s="3">
        <f t="shared" si="16"/>
        <v>-2387.5515164104695</v>
      </c>
      <c r="T73" s="26">
        <f t="shared" si="17"/>
        <v>0.19788458185622129</v>
      </c>
      <c r="U73" s="26">
        <f t="shared" si="18"/>
        <v>2342.5388174182112</v>
      </c>
      <c r="V73" s="3">
        <f t="shared" si="12"/>
        <v>-2742.6130742938185</v>
      </c>
      <c r="W73" s="3">
        <f t="shared" si="13"/>
        <v>-9.5149600446013755E-2</v>
      </c>
      <c r="X73" s="3">
        <v>16</v>
      </c>
      <c r="Y73" s="3">
        <v>30</v>
      </c>
      <c r="Z73" s="3">
        <f t="shared" si="11"/>
        <v>0.53333333333333333</v>
      </c>
      <c r="AA73" s="62">
        <v>69.525959367945831</v>
      </c>
      <c r="AB73" s="62">
        <v>30.474040632054177</v>
      </c>
      <c r="AC73" s="62">
        <v>0</v>
      </c>
      <c r="AD73" s="59">
        <v>0.21</v>
      </c>
      <c r="AE73" s="3">
        <v>-0.17332934842820819</v>
      </c>
    </row>
    <row r="74" spans="1:31">
      <c r="A74" s="29">
        <v>74</v>
      </c>
      <c r="B74" s="29">
        <v>127.499403</v>
      </c>
      <c r="C74" s="29">
        <v>37.208725771547201</v>
      </c>
      <c r="D74" s="12">
        <v>44849</v>
      </c>
      <c r="E74" s="7">
        <v>44863</v>
      </c>
      <c r="F74" s="4">
        <v>2813</v>
      </c>
      <c r="G74" s="4">
        <v>3487</v>
      </c>
      <c r="H74" s="4">
        <v>4011</v>
      </c>
      <c r="I74" s="4">
        <v>4685</v>
      </c>
      <c r="J74" s="4">
        <v>4856</v>
      </c>
      <c r="K74" s="4">
        <v>5002</v>
      </c>
      <c r="L74" s="4">
        <v>5061</v>
      </c>
      <c r="M74" s="4">
        <v>6164</v>
      </c>
      <c r="N74" s="4">
        <v>5095</v>
      </c>
      <c r="O74" s="5">
        <f t="shared" si="9"/>
        <v>0.11574074074074074</v>
      </c>
      <c r="P74" s="5">
        <f t="shared" si="10"/>
        <v>0.12748628732893788</v>
      </c>
      <c r="Q74" s="54">
        <f t="shared" si="14"/>
        <v>78.469149399030741</v>
      </c>
      <c r="R74" s="3">
        <f t="shared" si="15"/>
        <v>0.32687877467156462</v>
      </c>
      <c r="S74" s="3">
        <f t="shared" si="16"/>
        <v>-2547.0768474842766</v>
      </c>
      <c r="T74" s="26">
        <f t="shared" si="17"/>
        <v>0.17360154312482778</v>
      </c>
      <c r="U74" s="26">
        <f t="shared" si="18"/>
        <v>2446.3353772076666</v>
      </c>
      <c r="V74" s="3">
        <f t="shared" si="12"/>
        <v>-2772.4049760325311</v>
      </c>
      <c r="W74" s="3">
        <f t="shared" si="13"/>
        <v>-9.8262806236080177E-2</v>
      </c>
      <c r="X74" s="3">
        <v>20</v>
      </c>
      <c r="Y74" s="3">
        <v>30</v>
      </c>
      <c r="Z74" s="3">
        <f t="shared" si="11"/>
        <v>0.66666666666666663</v>
      </c>
      <c r="AA74" s="62">
        <v>60.617760617760617</v>
      </c>
      <c r="AB74" s="62">
        <v>39.382239382239383</v>
      </c>
      <c r="AC74" s="62">
        <v>0</v>
      </c>
      <c r="AD74" s="59">
        <v>0.46</v>
      </c>
      <c r="AE74" s="3">
        <v>0.10856215033557715</v>
      </c>
    </row>
    <row r="75" spans="1:31">
      <c r="A75" s="29">
        <v>75</v>
      </c>
      <c r="B75" s="29">
        <v>127.499209543094</v>
      </c>
      <c r="C75" s="29">
        <v>37.208416314641497</v>
      </c>
      <c r="D75" s="12">
        <v>44849</v>
      </c>
      <c r="E75" s="7">
        <v>44863</v>
      </c>
      <c r="F75" s="4">
        <v>2708</v>
      </c>
      <c r="G75" s="4">
        <v>3329</v>
      </c>
      <c r="H75" s="4">
        <v>3872</v>
      </c>
      <c r="I75" s="4">
        <v>4545</v>
      </c>
      <c r="J75" s="4">
        <v>4753</v>
      </c>
      <c r="K75" s="4">
        <v>4870</v>
      </c>
      <c r="L75" s="4">
        <v>5011</v>
      </c>
      <c r="M75" s="4">
        <v>6065</v>
      </c>
      <c r="N75" s="4">
        <v>4878</v>
      </c>
      <c r="O75" s="5">
        <f t="shared" ref="O75:O93" si="19">(L75-H75)/(L75+H75)</f>
        <v>0.12822244737138355</v>
      </c>
      <c r="P75" s="5">
        <f t="shared" ref="P75:P93" si="20">((M75+H75)-(L75+F75))/((M75+H75)+(L75+F75))</f>
        <v>0.12562301767104667</v>
      </c>
      <c r="Q75" s="54">
        <f t="shared" si="14"/>
        <v>79.260484944982736</v>
      </c>
      <c r="R75" s="3">
        <f t="shared" si="15"/>
        <v>0.3588984118981598</v>
      </c>
      <c r="S75" s="3">
        <f t="shared" si="16"/>
        <v>-2438.5586637150332</v>
      </c>
      <c r="T75" s="26">
        <f t="shared" si="17"/>
        <v>0.1923228457252209</v>
      </c>
      <c r="U75" s="26">
        <f t="shared" si="18"/>
        <v>2384.783847647413</v>
      </c>
      <c r="V75" s="3">
        <f t="shared" si="12"/>
        <v>-2806.017871468418</v>
      </c>
      <c r="W75" s="3">
        <f t="shared" si="13"/>
        <v>-9.5160707836764169E-2</v>
      </c>
      <c r="X75" s="3">
        <v>15</v>
      </c>
      <c r="Y75" s="3">
        <v>30</v>
      </c>
      <c r="Z75" s="3">
        <f t="shared" ref="Z75:Z93" si="21">X75/Y75</f>
        <v>0.5</v>
      </c>
      <c r="AA75" s="62">
        <v>69.230769230769226</v>
      </c>
      <c r="AB75" s="62">
        <v>27.163461538461537</v>
      </c>
      <c r="AC75" s="62">
        <v>3.6057692307692304</v>
      </c>
      <c r="AD75" s="59">
        <v>0.15</v>
      </c>
      <c r="AE75" s="3">
        <v>-3.9463198912829234E-2</v>
      </c>
    </row>
    <row r="76" spans="1:31">
      <c r="A76" s="29">
        <v>76</v>
      </c>
      <c r="B76" s="29">
        <v>127.49262299999999</v>
      </c>
      <c r="C76" s="29">
        <v>37.198357771547201</v>
      </c>
      <c r="D76" s="12">
        <v>44849</v>
      </c>
      <c r="E76" s="7">
        <v>44863</v>
      </c>
      <c r="F76" s="4">
        <v>2581</v>
      </c>
      <c r="G76" s="4">
        <v>3160</v>
      </c>
      <c r="H76" s="4">
        <v>3697</v>
      </c>
      <c r="I76" s="4">
        <v>4203</v>
      </c>
      <c r="J76" s="4">
        <v>4353</v>
      </c>
      <c r="K76" s="4">
        <v>4491</v>
      </c>
      <c r="L76" s="4">
        <v>4651</v>
      </c>
      <c r="M76" s="4">
        <v>5956</v>
      </c>
      <c r="N76" s="4">
        <v>5053</v>
      </c>
      <c r="O76" s="5">
        <f t="shared" si="19"/>
        <v>0.1142788691902252</v>
      </c>
      <c r="P76" s="5">
        <f t="shared" si="20"/>
        <v>0.14338169973349127</v>
      </c>
      <c r="Q76" s="54">
        <f t="shared" si="14"/>
        <v>78.375944599744713</v>
      </c>
      <c r="R76" s="3">
        <f t="shared" si="15"/>
        <v>0.31899953186651508</v>
      </c>
      <c r="S76" s="3">
        <f t="shared" si="16"/>
        <v>-2526.0320074580486</v>
      </c>
      <c r="T76" s="26">
        <f t="shared" si="17"/>
        <v>0.17140803737198299</v>
      </c>
      <c r="U76" s="26">
        <f t="shared" si="18"/>
        <v>2243.1428844369234</v>
      </c>
      <c r="V76" s="3">
        <f t="shared" si="12"/>
        <v>-2540.6347011625585</v>
      </c>
      <c r="W76" s="3">
        <f t="shared" si="13"/>
        <v>-0.12303196002639766</v>
      </c>
      <c r="X76" s="3">
        <v>16</v>
      </c>
      <c r="Y76" s="3">
        <v>30</v>
      </c>
      <c r="Z76" s="3">
        <f t="shared" si="21"/>
        <v>0.53333333333333333</v>
      </c>
      <c r="AA76" s="62">
        <v>63.669064748201428</v>
      </c>
      <c r="AB76" s="62">
        <v>31.294964028776977</v>
      </c>
      <c r="AC76" s="62">
        <v>5.0359712230215825</v>
      </c>
      <c r="AD76" s="59">
        <v>0.74</v>
      </c>
      <c r="AE76" s="3">
        <v>6.3858787242868059E-2</v>
      </c>
    </row>
    <row r="77" spans="1:31">
      <c r="A77" s="29">
        <v>77</v>
      </c>
      <c r="B77" s="29">
        <v>127.492392172377</v>
      </c>
      <c r="C77" s="29">
        <v>37.198814685358499</v>
      </c>
      <c r="D77" s="12">
        <v>44849</v>
      </c>
      <c r="E77" s="7">
        <v>44863</v>
      </c>
      <c r="F77" s="4">
        <v>2594</v>
      </c>
      <c r="G77" s="4">
        <v>3337</v>
      </c>
      <c r="H77" s="4">
        <v>3916</v>
      </c>
      <c r="I77" s="4">
        <v>4471</v>
      </c>
      <c r="J77" s="4">
        <v>4759</v>
      </c>
      <c r="K77" s="4">
        <v>4822</v>
      </c>
      <c r="L77" s="4">
        <v>5018</v>
      </c>
      <c r="M77" s="4">
        <v>6297</v>
      </c>
      <c r="N77" s="4">
        <v>5317</v>
      </c>
      <c r="O77" s="5">
        <f t="shared" si="19"/>
        <v>0.12334900380568614</v>
      </c>
      <c r="P77" s="5">
        <f t="shared" si="20"/>
        <v>0.1459186535764376</v>
      </c>
      <c r="Q77" s="54">
        <f t="shared" si="14"/>
        <v>78.952454287734852</v>
      </c>
      <c r="R77" s="3">
        <f t="shared" si="15"/>
        <v>0.30408388520971302</v>
      </c>
      <c r="S77" s="3">
        <f t="shared" si="16"/>
        <v>-2658.0337771685922</v>
      </c>
      <c r="T77" s="26">
        <f t="shared" si="17"/>
        <v>0.18501315126755835</v>
      </c>
      <c r="U77" s="26">
        <f t="shared" si="18"/>
        <v>2395.6198223702636</v>
      </c>
      <c r="V77" s="3">
        <f t="shared" si="12"/>
        <v>-2787.0708302924313</v>
      </c>
      <c r="W77" s="3">
        <f t="shared" si="13"/>
        <v>-0.11303579319487406</v>
      </c>
      <c r="X77" s="3">
        <v>15</v>
      </c>
      <c r="Y77" s="3">
        <v>30</v>
      </c>
      <c r="Z77" s="3">
        <f t="shared" si="21"/>
        <v>0.5</v>
      </c>
      <c r="AA77" s="62">
        <v>62.241887905604706</v>
      </c>
      <c r="AB77" s="62">
        <v>33.038348082595867</v>
      </c>
      <c r="AC77" s="62">
        <v>4.71976401179941</v>
      </c>
      <c r="AD77" s="59">
        <v>0.73</v>
      </c>
      <c r="AE77" s="3">
        <v>-0.16449506162033833</v>
      </c>
    </row>
    <row r="78" spans="1:31">
      <c r="A78" s="29">
        <v>78</v>
      </c>
      <c r="B78" s="29">
        <v>127.492980913811</v>
      </c>
      <c r="C78" s="29">
        <v>37.198761685358498</v>
      </c>
      <c r="D78" s="12">
        <v>44849</v>
      </c>
      <c r="E78" s="7">
        <v>44863</v>
      </c>
      <c r="F78" s="4">
        <v>2482</v>
      </c>
      <c r="G78" s="4">
        <v>3065</v>
      </c>
      <c r="H78" s="4">
        <v>3604</v>
      </c>
      <c r="I78" s="4">
        <v>4082</v>
      </c>
      <c r="J78" s="4">
        <v>4273</v>
      </c>
      <c r="K78" s="4">
        <v>4367</v>
      </c>
      <c r="L78" s="4">
        <v>4527</v>
      </c>
      <c r="M78" s="4">
        <v>5820</v>
      </c>
      <c r="N78" s="4">
        <v>4916</v>
      </c>
      <c r="O78" s="5">
        <f t="shared" si="19"/>
        <v>0.11351617267248801</v>
      </c>
      <c r="P78" s="5">
        <f t="shared" si="20"/>
        <v>0.14696038459197955</v>
      </c>
      <c r="Q78" s="54">
        <f t="shared" si="14"/>
        <v>78.327273198579306</v>
      </c>
      <c r="R78" s="3">
        <f t="shared" si="15"/>
        <v>0.30615629560833224</v>
      </c>
      <c r="S78" s="3">
        <f t="shared" si="16"/>
        <v>-2457.5297612732097</v>
      </c>
      <c r="T78" s="26">
        <f t="shared" si="17"/>
        <v>0.17026378896882494</v>
      </c>
      <c r="U78" s="26">
        <f t="shared" si="18"/>
        <v>2182.6785277625186</v>
      </c>
      <c r="V78" s="3">
        <f t="shared" si="12"/>
        <v>-2469.2145034054156</v>
      </c>
      <c r="W78" s="3">
        <f t="shared" si="13"/>
        <v>-0.12496375761090171</v>
      </c>
      <c r="X78" s="3">
        <v>20</v>
      </c>
      <c r="Y78" s="3">
        <v>30</v>
      </c>
      <c r="Z78" s="3">
        <f t="shared" si="21"/>
        <v>0.66666666666666663</v>
      </c>
      <c r="AA78" s="62">
        <v>69.075144508670519</v>
      </c>
      <c r="AB78" s="62">
        <v>22.25433526011561</v>
      </c>
      <c r="AC78" s="62">
        <v>8.6705202312138745</v>
      </c>
      <c r="AD78" s="59">
        <v>0.04</v>
      </c>
      <c r="AE78" s="3">
        <v>-4.2740816747317556E-3</v>
      </c>
    </row>
    <row r="79" spans="1:31">
      <c r="A79" s="29">
        <v>79</v>
      </c>
      <c r="B79" s="29">
        <v>127.493402284528</v>
      </c>
      <c r="C79" s="29">
        <v>37.198989943924502</v>
      </c>
      <c r="D79" s="12">
        <v>44849</v>
      </c>
      <c r="E79" s="7">
        <v>44863</v>
      </c>
      <c r="F79" s="4">
        <v>2638</v>
      </c>
      <c r="G79" s="4">
        <v>3198</v>
      </c>
      <c r="H79" s="4">
        <v>3677</v>
      </c>
      <c r="I79" s="4">
        <v>4162</v>
      </c>
      <c r="J79" s="4">
        <v>4272</v>
      </c>
      <c r="K79" s="4">
        <v>4479</v>
      </c>
      <c r="L79" s="4">
        <v>4585</v>
      </c>
      <c r="M79" s="4">
        <v>5858</v>
      </c>
      <c r="N79" s="4">
        <v>4936</v>
      </c>
      <c r="O79" s="5">
        <f t="shared" si="19"/>
        <v>0.10990075042362624</v>
      </c>
      <c r="P79" s="5">
        <f t="shared" si="20"/>
        <v>0.13796395751282969</v>
      </c>
      <c r="Q79" s="54">
        <f t="shared" si="14"/>
        <v>78.096142697551088</v>
      </c>
      <c r="R79" s="3">
        <f t="shared" si="15"/>
        <v>0.33075914323182287</v>
      </c>
      <c r="S79" s="3">
        <f t="shared" si="16"/>
        <v>-2467.5425755033557</v>
      </c>
      <c r="T79" s="26">
        <f t="shared" si="17"/>
        <v>0.1648411497730711</v>
      </c>
      <c r="U79" s="26">
        <f t="shared" si="18"/>
        <v>2230.3402331383336</v>
      </c>
      <c r="V79" s="3">
        <f t="shared" si="12"/>
        <v>-2482.7532767497069</v>
      </c>
      <c r="W79" s="3">
        <f t="shared" si="13"/>
        <v>-0.12189983721152925</v>
      </c>
      <c r="X79" s="3">
        <v>18</v>
      </c>
      <c r="Y79" s="3">
        <v>30</v>
      </c>
      <c r="Z79" s="3">
        <f t="shared" si="21"/>
        <v>0.6</v>
      </c>
      <c r="AA79" s="62">
        <v>70.183486238532112</v>
      </c>
      <c r="AB79" s="62">
        <v>26.605504587155966</v>
      </c>
      <c r="AC79" s="62">
        <v>3.2110091743119273</v>
      </c>
      <c r="AD79" s="59">
        <v>0.32</v>
      </c>
      <c r="AE79" s="3">
        <v>-5.8603915997654077E-2</v>
      </c>
    </row>
    <row r="80" spans="1:31">
      <c r="A80" s="29">
        <v>80</v>
      </c>
      <c r="B80" s="29">
        <v>127.493729827622</v>
      </c>
      <c r="C80" s="29">
        <v>37.199309771547199</v>
      </c>
      <c r="D80" s="12">
        <v>44849</v>
      </c>
      <c r="E80" s="7">
        <v>44863</v>
      </c>
      <c r="F80" s="4">
        <v>2448</v>
      </c>
      <c r="G80" s="4">
        <v>2963</v>
      </c>
      <c r="H80" s="4">
        <v>3363</v>
      </c>
      <c r="I80" s="4">
        <v>3957</v>
      </c>
      <c r="J80" s="4">
        <v>4138</v>
      </c>
      <c r="K80" s="4">
        <v>4379</v>
      </c>
      <c r="L80" s="4">
        <v>4429</v>
      </c>
      <c r="M80" s="4">
        <v>5624</v>
      </c>
      <c r="N80" s="4">
        <v>4681</v>
      </c>
      <c r="O80" s="5">
        <f t="shared" si="19"/>
        <v>0.13680698151950718</v>
      </c>
      <c r="P80" s="5">
        <f t="shared" si="20"/>
        <v>0.13300554715078164</v>
      </c>
      <c r="Q80" s="54">
        <f t="shared" si="14"/>
        <v>79.800186811780534</v>
      </c>
      <c r="R80" s="3">
        <f t="shared" si="15"/>
        <v>0.42653649167733676</v>
      </c>
      <c r="S80" s="3">
        <f t="shared" si="16"/>
        <v>-2339.9968847352025</v>
      </c>
      <c r="T80" s="26">
        <f t="shared" si="17"/>
        <v>0.20519730510105871</v>
      </c>
      <c r="U80" s="26">
        <f t="shared" si="18"/>
        <v>2100.4015224607783</v>
      </c>
      <c r="V80" s="3">
        <f t="shared" si="12"/>
        <v>-2513.1603428807343</v>
      </c>
      <c r="W80" s="3">
        <f t="shared" si="13"/>
        <v>-0.11886998905799263</v>
      </c>
      <c r="X80" s="3">
        <v>12</v>
      </c>
      <c r="Y80" s="3">
        <v>30</v>
      </c>
      <c r="Z80" s="3">
        <f t="shared" si="21"/>
        <v>0.4</v>
      </c>
      <c r="AA80" s="62">
        <v>59.121621621621621</v>
      </c>
      <c r="AB80" s="62">
        <v>40.878378378378379</v>
      </c>
      <c r="AC80" s="62">
        <v>0</v>
      </c>
      <c r="AD80" s="59">
        <v>0.62</v>
      </c>
      <c r="AE80" s="3">
        <v>0.16667242923851275</v>
      </c>
    </row>
    <row r="81" spans="1:31">
      <c r="A81" s="29">
        <v>81</v>
      </c>
      <c r="B81" s="29">
        <v>127.494528456906</v>
      </c>
      <c r="C81" s="29">
        <v>37.1992247715472</v>
      </c>
      <c r="D81" s="12">
        <v>44849</v>
      </c>
      <c r="E81" s="7">
        <v>44863</v>
      </c>
      <c r="F81" s="4">
        <v>2749</v>
      </c>
      <c r="G81" s="4">
        <v>3379</v>
      </c>
      <c r="H81" s="4">
        <v>3899</v>
      </c>
      <c r="I81" s="4">
        <v>4474</v>
      </c>
      <c r="J81" s="4">
        <v>4716</v>
      </c>
      <c r="K81" s="4">
        <v>4870</v>
      </c>
      <c r="L81" s="4">
        <v>5096</v>
      </c>
      <c r="M81" s="4">
        <v>6343</v>
      </c>
      <c r="N81" s="4">
        <v>5248</v>
      </c>
      <c r="O81" s="5">
        <f t="shared" si="19"/>
        <v>0.13307392996108949</v>
      </c>
      <c r="P81" s="5">
        <f t="shared" si="20"/>
        <v>0.13252612373527947</v>
      </c>
      <c r="Q81" s="54">
        <f t="shared" si="14"/>
        <v>79.565943088804616</v>
      </c>
      <c r="R81" s="3">
        <f t="shared" si="15"/>
        <v>0.38007239474185556</v>
      </c>
      <c r="S81" s="3">
        <f t="shared" si="16"/>
        <v>-2623.5227960558432</v>
      </c>
      <c r="T81" s="26">
        <f t="shared" si="17"/>
        <v>0.19959979989994997</v>
      </c>
      <c r="U81" s="26">
        <f t="shared" si="18"/>
        <v>2417.2771183020509</v>
      </c>
      <c r="V81" s="3">
        <f t="shared" si="12"/>
        <v>-2875.5558134369462</v>
      </c>
      <c r="W81" s="3">
        <f t="shared" si="13"/>
        <v>-0.10901302561412711</v>
      </c>
      <c r="X81" s="3">
        <v>11</v>
      </c>
      <c r="Y81" s="3">
        <v>30</v>
      </c>
      <c r="Z81" s="3">
        <f t="shared" si="21"/>
        <v>0.36666666666666664</v>
      </c>
      <c r="AA81" s="62">
        <v>80.882352941176478</v>
      </c>
      <c r="AB81" s="62">
        <v>12.867647058823529</v>
      </c>
      <c r="AC81" s="62">
        <v>6.25</v>
      </c>
      <c r="AD81" s="59">
        <v>0.38</v>
      </c>
      <c r="AE81" s="3">
        <v>-0.16465639082794031</v>
      </c>
    </row>
    <row r="82" spans="1:31">
      <c r="A82" s="29">
        <v>82</v>
      </c>
      <c r="B82" s="29">
        <v>127.49520545690601</v>
      </c>
      <c r="C82" s="29">
        <v>37.198810114226397</v>
      </c>
      <c r="D82" s="12">
        <v>44849</v>
      </c>
      <c r="E82" s="7">
        <v>44863</v>
      </c>
      <c r="F82" s="4">
        <v>2733</v>
      </c>
      <c r="G82" s="4">
        <v>3382</v>
      </c>
      <c r="H82" s="4">
        <v>3844</v>
      </c>
      <c r="I82" s="4">
        <v>4453</v>
      </c>
      <c r="J82" s="4">
        <v>4679</v>
      </c>
      <c r="K82" s="4">
        <v>4823</v>
      </c>
      <c r="L82" s="4">
        <v>4993</v>
      </c>
      <c r="M82" s="4">
        <v>6202</v>
      </c>
      <c r="N82" s="4">
        <v>5242</v>
      </c>
      <c r="O82" s="5">
        <f t="shared" si="19"/>
        <v>0.13002150050922259</v>
      </c>
      <c r="P82" s="5">
        <f t="shared" si="20"/>
        <v>0.13054242628854379</v>
      </c>
      <c r="Q82" s="54">
        <f t="shared" si="14"/>
        <v>79.37389372515517</v>
      </c>
      <c r="R82" s="3">
        <f t="shared" si="15"/>
        <v>0.37993518947159577</v>
      </c>
      <c r="S82" s="3">
        <f t="shared" si="16"/>
        <v>-2620.5306061510901</v>
      </c>
      <c r="T82" s="26">
        <f t="shared" si="17"/>
        <v>0.19502121640735501</v>
      </c>
      <c r="U82" s="26">
        <f t="shared" si="18"/>
        <v>2383.8416474254323</v>
      </c>
      <c r="V82" s="3">
        <f t="shared" si="12"/>
        <v>-2804.0386341994699</v>
      </c>
      <c r="W82" s="3">
        <f t="shared" si="13"/>
        <v>-0.10799464046449307</v>
      </c>
      <c r="X82" s="3">
        <v>16</v>
      </c>
      <c r="Y82" s="3">
        <v>30</v>
      </c>
      <c r="Z82" s="3">
        <f t="shared" si="21"/>
        <v>0.53333333333333333</v>
      </c>
      <c r="AA82" s="62">
        <v>64.356435643564353</v>
      </c>
      <c r="AB82" s="62">
        <v>31.188118811881189</v>
      </c>
      <c r="AC82" s="62">
        <v>4.455445544554455</v>
      </c>
      <c r="AD82" s="59">
        <v>0.57999999999999996</v>
      </c>
      <c r="AE82" s="3">
        <v>-5.931237943644424E-2</v>
      </c>
    </row>
    <row r="83" spans="1:31">
      <c r="A83" s="29">
        <v>83</v>
      </c>
      <c r="B83" s="29">
        <v>127.495801543094</v>
      </c>
      <c r="C83" s="29">
        <v>37.198081885773597</v>
      </c>
      <c r="D83" s="12">
        <v>44849</v>
      </c>
      <c r="E83" s="7">
        <v>44863</v>
      </c>
      <c r="F83" s="4">
        <v>2809</v>
      </c>
      <c r="G83" s="4">
        <v>3521</v>
      </c>
      <c r="H83" s="4">
        <v>3988</v>
      </c>
      <c r="I83" s="4">
        <v>4537</v>
      </c>
      <c r="J83" s="4">
        <v>4739</v>
      </c>
      <c r="K83" s="4">
        <v>4902</v>
      </c>
      <c r="L83" s="4">
        <v>4996</v>
      </c>
      <c r="M83" s="4">
        <v>6245</v>
      </c>
      <c r="N83" s="4">
        <v>5135</v>
      </c>
      <c r="O83" s="5">
        <f t="shared" si="19"/>
        <v>0.11219946571682991</v>
      </c>
      <c r="P83" s="5">
        <f t="shared" si="20"/>
        <v>0.13460472336179177</v>
      </c>
      <c r="Q83" s="54">
        <f t="shared" si="14"/>
        <v>78.243176425604673</v>
      </c>
      <c r="R83" s="3">
        <f t="shared" si="15"/>
        <v>0.32071269487750553</v>
      </c>
      <c r="S83" s="3">
        <f t="shared" si="16"/>
        <v>-2567.0589212429159</v>
      </c>
      <c r="T83" s="26">
        <f t="shared" si="17"/>
        <v>0.16828983248928711</v>
      </c>
      <c r="U83" s="26">
        <f t="shared" si="18"/>
        <v>2432.6848679322743</v>
      </c>
      <c r="V83" s="3">
        <f t="shared" si="12"/>
        <v>-2717.9600304050223</v>
      </c>
      <c r="W83" s="3">
        <f t="shared" si="13"/>
        <v>-0.1111111111111111</v>
      </c>
      <c r="X83" s="3">
        <v>16</v>
      </c>
      <c r="Y83" s="3">
        <v>30</v>
      </c>
      <c r="Z83" s="3">
        <f t="shared" si="21"/>
        <v>0.53333333333333333</v>
      </c>
      <c r="AA83" s="62">
        <v>74.203821656050948</v>
      </c>
      <c r="AB83" s="62">
        <v>25.796178343949045</v>
      </c>
      <c r="AC83" s="62">
        <v>0</v>
      </c>
      <c r="AD83" s="59">
        <v>0.23</v>
      </c>
      <c r="AE83" s="3">
        <v>2.3715004087991761E-2</v>
      </c>
    </row>
    <row r="84" spans="1:31">
      <c r="A84" s="29">
        <v>84</v>
      </c>
      <c r="B84" s="29">
        <v>127.495504771547</v>
      </c>
      <c r="C84" s="29">
        <v>37.197545428867897</v>
      </c>
      <c r="D84" s="12">
        <v>44849</v>
      </c>
      <c r="E84" s="7">
        <v>44863</v>
      </c>
      <c r="F84" s="4">
        <v>2805</v>
      </c>
      <c r="G84" s="4">
        <v>3490</v>
      </c>
      <c r="H84" s="4">
        <v>4064</v>
      </c>
      <c r="I84" s="4">
        <v>4606</v>
      </c>
      <c r="J84" s="4">
        <v>4740</v>
      </c>
      <c r="K84" s="4">
        <v>4915</v>
      </c>
      <c r="L84" s="4">
        <v>5028</v>
      </c>
      <c r="M84" s="4">
        <v>6489</v>
      </c>
      <c r="N84" s="4">
        <v>5420</v>
      </c>
      <c r="O84" s="5">
        <f t="shared" si="19"/>
        <v>0.10602727672679278</v>
      </c>
      <c r="P84" s="5">
        <f t="shared" si="20"/>
        <v>0.14793864897204395</v>
      </c>
      <c r="Q84" s="54">
        <f t="shared" si="14"/>
        <v>77.847753771498944</v>
      </c>
      <c r="R84" s="3">
        <f t="shared" si="15"/>
        <v>0.28774401528266969</v>
      </c>
      <c r="S84" s="3">
        <f t="shared" si="16"/>
        <v>-2709.5404585938982</v>
      </c>
      <c r="T84" s="26">
        <f t="shared" si="17"/>
        <v>0.15903216937036019</v>
      </c>
      <c r="U84" s="26">
        <f t="shared" si="18"/>
        <v>2448.9675829259609</v>
      </c>
      <c r="V84" s="3">
        <f t="shared" si="12"/>
        <v>-2700.4721851818977</v>
      </c>
      <c r="W84" s="3">
        <f t="shared" si="13"/>
        <v>-0.12685595207085179</v>
      </c>
      <c r="X84" s="3">
        <v>17</v>
      </c>
      <c r="Y84" s="3">
        <v>30</v>
      </c>
      <c r="Z84" s="3">
        <f t="shared" si="21"/>
        <v>0.56666666666666665</v>
      </c>
      <c r="AA84" s="62">
        <v>79.264214046822744</v>
      </c>
      <c r="AB84" s="62">
        <v>20.735785953177256</v>
      </c>
      <c r="AC84" s="62">
        <v>0</v>
      </c>
      <c r="AD84" s="59">
        <v>0.18</v>
      </c>
      <c r="AE84" s="3">
        <v>8.5647074342821927E-2</v>
      </c>
    </row>
    <row r="85" spans="1:31">
      <c r="A85" s="29">
        <v>85</v>
      </c>
      <c r="B85" s="29">
        <v>127.494616629283</v>
      </c>
      <c r="C85" s="29">
        <v>37.1973231142264</v>
      </c>
      <c r="D85" s="12">
        <v>44849</v>
      </c>
      <c r="E85" s="7">
        <v>44863</v>
      </c>
      <c r="F85" s="4">
        <v>2521</v>
      </c>
      <c r="G85" s="4">
        <v>3053</v>
      </c>
      <c r="H85" s="4">
        <v>3539</v>
      </c>
      <c r="I85" s="4">
        <v>4106</v>
      </c>
      <c r="J85" s="4">
        <v>4455</v>
      </c>
      <c r="K85" s="4">
        <v>4482</v>
      </c>
      <c r="L85" s="4">
        <v>4763</v>
      </c>
      <c r="M85" s="4">
        <v>5856</v>
      </c>
      <c r="N85" s="4">
        <v>4902</v>
      </c>
      <c r="O85" s="5">
        <f t="shared" si="19"/>
        <v>0.14743435316791134</v>
      </c>
      <c r="P85" s="5">
        <f t="shared" si="20"/>
        <v>0.12656634090772828</v>
      </c>
      <c r="Q85" s="54">
        <f t="shared" si="14"/>
        <v>80.463305498090961</v>
      </c>
      <c r="R85" s="3">
        <f t="shared" si="15"/>
        <v>0.43156335942458218</v>
      </c>
      <c r="S85" s="3">
        <f t="shared" si="16"/>
        <v>-2450.5068114091105</v>
      </c>
      <c r="T85" s="26">
        <f t="shared" si="17"/>
        <v>0.22113821138211381</v>
      </c>
      <c r="U85" s="26">
        <f t="shared" si="18"/>
        <v>2224.3975214276188</v>
      </c>
      <c r="V85" s="3">
        <f t="shared" si="12"/>
        <v>-2742.4577312196911</v>
      </c>
      <c r="W85" s="3">
        <f t="shared" si="13"/>
        <v>-0.10292871268481024</v>
      </c>
      <c r="X85" s="3">
        <v>18</v>
      </c>
      <c r="Y85" s="3">
        <v>30</v>
      </c>
      <c r="Z85" s="3">
        <f t="shared" si="21"/>
        <v>0.6</v>
      </c>
      <c r="AA85" s="62">
        <v>85.211267605633793</v>
      </c>
      <c r="AB85" s="62">
        <v>11.267605633802818</v>
      </c>
      <c r="AC85" s="62">
        <v>3.5211267605633805</v>
      </c>
      <c r="AD85" s="59">
        <v>0.68</v>
      </c>
      <c r="AE85" s="3">
        <v>5.9684076163540767E-2</v>
      </c>
    </row>
    <row r="86" spans="1:31">
      <c r="A86" s="29">
        <v>86</v>
      </c>
      <c r="B86" s="29">
        <v>127.494184685359</v>
      </c>
      <c r="C86" s="29">
        <v>37.197656342679302</v>
      </c>
      <c r="D86" s="12">
        <v>44849</v>
      </c>
      <c r="E86" s="7">
        <v>44863</v>
      </c>
      <c r="F86" s="4">
        <v>2852</v>
      </c>
      <c r="G86" s="4">
        <v>3525</v>
      </c>
      <c r="H86" s="4">
        <v>3997</v>
      </c>
      <c r="I86" s="4">
        <v>4660</v>
      </c>
      <c r="J86" s="4">
        <v>4866</v>
      </c>
      <c r="K86" s="4">
        <v>4961</v>
      </c>
      <c r="L86" s="4">
        <v>5141</v>
      </c>
      <c r="M86" s="4">
        <v>6409</v>
      </c>
      <c r="N86" s="4">
        <v>5277</v>
      </c>
      <c r="O86" s="5">
        <f t="shared" si="19"/>
        <v>0.12519150798861894</v>
      </c>
      <c r="P86" s="5">
        <f t="shared" si="20"/>
        <v>0.13114843197999893</v>
      </c>
      <c r="Q86" s="54">
        <f t="shared" si="14"/>
        <v>79.06905260521458</v>
      </c>
      <c r="R86" s="3">
        <f t="shared" si="15"/>
        <v>0.36979570726661498</v>
      </c>
      <c r="S86" s="3">
        <f t="shared" si="16"/>
        <v>-2638.0364658403</v>
      </c>
      <c r="T86" s="26">
        <f t="shared" si="17"/>
        <v>0.18777698747059146</v>
      </c>
      <c r="U86" s="26">
        <f t="shared" si="18"/>
        <v>2468.2768393264873</v>
      </c>
      <c r="V86" s="3">
        <f t="shared" si="12"/>
        <v>-2864.3958507910284</v>
      </c>
      <c r="W86" s="3">
        <f t="shared" si="13"/>
        <v>-0.10978354978354979</v>
      </c>
      <c r="X86" s="3">
        <v>16</v>
      </c>
      <c r="Y86" s="3">
        <v>30</v>
      </c>
      <c r="Z86" s="3">
        <f t="shared" si="21"/>
        <v>0.53333333333333333</v>
      </c>
      <c r="AA86" s="62">
        <v>70.754716981132077</v>
      </c>
      <c r="AB86" s="62">
        <v>24.056603773584907</v>
      </c>
      <c r="AC86" s="62">
        <v>5.1886792452830202</v>
      </c>
      <c r="AD86" s="59">
        <v>0.21</v>
      </c>
      <c r="AE86" s="3">
        <v>3.4924823904195046E-2</v>
      </c>
    </row>
    <row r="87" spans="1:31">
      <c r="A87" s="29">
        <v>87</v>
      </c>
      <c r="B87" s="29">
        <v>127.49345099999999</v>
      </c>
      <c r="C87" s="29">
        <v>37.1975201142264</v>
      </c>
      <c r="D87" s="12">
        <v>44849</v>
      </c>
      <c r="E87" s="7">
        <v>44863</v>
      </c>
      <c r="F87" s="4">
        <v>2402</v>
      </c>
      <c r="G87" s="4">
        <v>2972</v>
      </c>
      <c r="H87" s="4">
        <v>3409</v>
      </c>
      <c r="I87" s="4">
        <v>3933</v>
      </c>
      <c r="J87" s="4">
        <v>4237</v>
      </c>
      <c r="K87" s="4">
        <v>4477</v>
      </c>
      <c r="L87" s="4">
        <v>4625</v>
      </c>
      <c r="M87" s="4">
        <v>5688</v>
      </c>
      <c r="N87" s="4">
        <v>4737</v>
      </c>
      <c r="O87" s="5">
        <f t="shared" si="19"/>
        <v>0.15135673388100573</v>
      </c>
      <c r="P87" s="5">
        <f t="shared" si="20"/>
        <v>0.12838005457702803</v>
      </c>
      <c r="Q87" s="54">
        <f t="shared" si="14"/>
        <v>80.706674685617287</v>
      </c>
      <c r="R87" s="3">
        <f t="shared" si="15"/>
        <v>0.4302901627742392</v>
      </c>
      <c r="S87" s="3">
        <f t="shared" si="16"/>
        <v>-2367.999010771598</v>
      </c>
      <c r="T87" s="26">
        <f t="shared" si="17"/>
        <v>0.22702097205799987</v>
      </c>
      <c r="U87" s="26">
        <f t="shared" si="18"/>
        <v>2156.2490579708087</v>
      </c>
      <c r="V87" s="3">
        <f t="shared" si="12"/>
        <v>-2676.1778142237372</v>
      </c>
      <c r="W87" s="3">
        <f t="shared" si="13"/>
        <v>-0.10307379036167943</v>
      </c>
      <c r="X87" s="3">
        <v>17</v>
      </c>
      <c r="Y87" s="3">
        <v>30</v>
      </c>
      <c r="Z87" s="3">
        <f t="shared" si="21"/>
        <v>0.56666666666666665</v>
      </c>
      <c r="AA87" s="62">
        <v>70.445344129554655</v>
      </c>
      <c r="AB87" s="62">
        <v>23.076923076923073</v>
      </c>
      <c r="AC87" s="62">
        <v>6.4777327935222671</v>
      </c>
      <c r="AD87" s="59">
        <v>0.87</v>
      </c>
      <c r="AE87" s="3">
        <v>-0.11919692581988156</v>
      </c>
    </row>
    <row r="88" spans="1:31">
      <c r="A88" s="29">
        <v>88</v>
      </c>
      <c r="B88" s="29">
        <v>127.369273708267</v>
      </c>
      <c r="C88" s="29">
        <v>37.223550583465403</v>
      </c>
      <c r="D88" s="12">
        <v>44850</v>
      </c>
      <c r="E88" s="7">
        <v>44863</v>
      </c>
      <c r="F88" s="4">
        <v>2054</v>
      </c>
      <c r="G88" s="4">
        <v>2484</v>
      </c>
      <c r="H88" s="4">
        <v>2878</v>
      </c>
      <c r="I88" s="4">
        <v>3196</v>
      </c>
      <c r="J88" s="4">
        <v>3347</v>
      </c>
      <c r="K88" s="4">
        <v>3505</v>
      </c>
      <c r="L88" s="4">
        <v>3578</v>
      </c>
      <c r="M88" s="4">
        <v>4304</v>
      </c>
      <c r="N88" s="4">
        <v>3870</v>
      </c>
      <c r="O88" s="5">
        <f t="shared" si="19"/>
        <v>0.10842627013630732</v>
      </c>
      <c r="P88" s="5">
        <f t="shared" si="20"/>
        <v>0.12096144841579523</v>
      </c>
      <c r="Q88" s="54">
        <f t="shared" si="14"/>
        <v>78.001683964918826</v>
      </c>
      <c r="R88" s="3">
        <f t="shared" si="15"/>
        <v>0.32157295112091144</v>
      </c>
      <c r="S88" s="3">
        <f t="shared" si="16"/>
        <v>-1934.6029514130587</v>
      </c>
      <c r="T88" s="26">
        <f t="shared" si="17"/>
        <v>0.16262681019128011</v>
      </c>
      <c r="U88" s="26">
        <f t="shared" si="18"/>
        <v>1740.2178663093373</v>
      </c>
      <c r="V88" s="3">
        <f t="shared" si="12"/>
        <v>-1931.4912544096699</v>
      </c>
      <c r="W88" s="3">
        <f t="shared" si="13"/>
        <v>-9.2108601877696011E-2</v>
      </c>
      <c r="X88" s="3">
        <v>21</v>
      </c>
      <c r="Y88" s="3">
        <v>30</v>
      </c>
      <c r="Z88" s="3">
        <f t="shared" si="21"/>
        <v>0.7</v>
      </c>
      <c r="AA88" s="62">
        <v>93.1899641577061</v>
      </c>
      <c r="AB88" s="62">
        <v>0</v>
      </c>
      <c r="AC88" s="62">
        <v>6.8100358422939076</v>
      </c>
      <c r="AD88" s="59">
        <v>2.61</v>
      </c>
      <c r="AE88" s="3">
        <v>-5.7413458278325114E-2</v>
      </c>
    </row>
    <row r="89" spans="1:31">
      <c r="A89" s="29">
        <v>89</v>
      </c>
      <c r="B89" s="29">
        <v>127.369189708267</v>
      </c>
      <c r="C89" s="29">
        <v>37.224005291732702</v>
      </c>
      <c r="D89" s="12">
        <v>44850</v>
      </c>
      <c r="E89" s="7">
        <v>44863</v>
      </c>
      <c r="F89" s="4">
        <v>2032</v>
      </c>
      <c r="G89" s="4">
        <v>2418</v>
      </c>
      <c r="H89" s="4">
        <v>2791</v>
      </c>
      <c r="I89" s="4">
        <v>3165</v>
      </c>
      <c r="J89" s="4">
        <v>3318</v>
      </c>
      <c r="K89" s="4">
        <v>3446</v>
      </c>
      <c r="L89" s="4">
        <v>3585</v>
      </c>
      <c r="M89" s="4">
        <v>4250</v>
      </c>
      <c r="N89" s="4">
        <v>3802</v>
      </c>
      <c r="O89" s="5">
        <f t="shared" si="19"/>
        <v>0.12452948557089084</v>
      </c>
      <c r="P89" s="5">
        <f t="shared" si="20"/>
        <v>0.11249802496444936</v>
      </c>
      <c r="Q89" s="54">
        <f t="shared" si="14"/>
        <v>79.027177956124106</v>
      </c>
      <c r="R89" s="3">
        <f t="shared" si="15"/>
        <v>0.38982717989002358</v>
      </c>
      <c r="S89" s="3">
        <f t="shared" si="16"/>
        <v>-1900.5856290826471</v>
      </c>
      <c r="T89" s="26">
        <f t="shared" si="17"/>
        <v>0.18677958127499411</v>
      </c>
      <c r="U89" s="26">
        <f t="shared" si="18"/>
        <v>1715.5701999950661</v>
      </c>
      <c r="V89" s="3">
        <f t="shared" si="12"/>
        <v>-1995.1304115099701</v>
      </c>
      <c r="W89" s="3">
        <f t="shared" si="13"/>
        <v>-8.4875558391831529E-2</v>
      </c>
      <c r="X89" s="3">
        <v>18</v>
      </c>
      <c r="Y89" s="3">
        <v>30</v>
      </c>
      <c r="Z89" s="3">
        <f t="shared" si="21"/>
        <v>0.6</v>
      </c>
      <c r="AA89" s="62">
        <v>100</v>
      </c>
      <c r="AB89" s="62">
        <v>0</v>
      </c>
      <c r="AC89" s="62">
        <v>0</v>
      </c>
      <c r="AD89" s="59">
        <v>2.37</v>
      </c>
      <c r="AE89" s="3">
        <v>9.6265679231401668E-2</v>
      </c>
    </row>
    <row r="90" spans="1:31">
      <c r="A90" s="29">
        <v>90</v>
      </c>
      <c r="B90" s="29">
        <v>127.368676708267</v>
      </c>
      <c r="C90" s="29">
        <v>37.223736583465403</v>
      </c>
      <c r="D90" s="12">
        <v>44850</v>
      </c>
      <c r="E90" s="7">
        <v>44863</v>
      </c>
      <c r="F90" s="4">
        <v>2006</v>
      </c>
      <c r="G90" s="4">
        <v>2417</v>
      </c>
      <c r="H90" s="4">
        <v>2814</v>
      </c>
      <c r="I90" s="4">
        <v>3137</v>
      </c>
      <c r="J90" s="4">
        <v>3297</v>
      </c>
      <c r="K90" s="4">
        <v>3434</v>
      </c>
      <c r="L90" s="4">
        <v>3573</v>
      </c>
      <c r="M90" s="4">
        <v>4304</v>
      </c>
      <c r="N90" s="4">
        <v>3876</v>
      </c>
      <c r="O90" s="5">
        <f t="shared" si="19"/>
        <v>0.11883513386566463</v>
      </c>
      <c r="P90" s="5">
        <f t="shared" si="20"/>
        <v>0.12120973458297235</v>
      </c>
      <c r="Q90" s="54">
        <f t="shared" si="14"/>
        <v>78.666074890365834</v>
      </c>
      <c r="R90" s="3">
        <f t="shared" si="15"/>
        <v>0.3505449842970626</v>
      </c>
      <c r="S90" s="3">
        <f t="shared" si="16"/>
        <v>-1937.5814018822869</v>
      </c>
      <c r="T90" s="26">
        <f t="shared" si="17"/>
        <v>0.17823874755381605</v>
      </c>
      <c r="U90" s="26">
        <f t="shared" si="18"/>
        <v>1716.8062726405033</v>
      </c>
      <c r="V90" s="3">
        <f t="shared" si="12"/>
        <v>-1968.5578175034645</v>
      </c>
      <c r="W90" s="3">
        <f t="shared" si="13"/>
        <v>-9.2801828107147391E-2</v>
      </c>
      <c r="X90" s="3">
        <v>21</v>
      </c>
      <c r="Y90" s="3">
        <v>30</v>
      </c>
      <c r="Z90" s="3">
        <f t="shared" si="21"/>
        <v>0.7</v>
      </c>
      <c r="AA90" s="62">
        <v>93.582887700534755</v>
      </c>
      <c r="AB90" s="62">
        <v>0</v>
      </c>
      <c r="AC90" s="62">
        <v>6.4171122994652396</v>
      </c>
      <c r="AD90" s="59">
        <v>3.68</v>
      </c>
      <c r="AE90" s="3">
        <v>1.4888632547519681E-2</v>
      </c>
    </row>
    <row r="91" spans="1:31">
      <c r="A91" s="29">
        <v>91</v>
      </c>
      <c r="B91" s="29">
        <v>127.36892899999999</v>
      </c>
      <c r="C91" s="29">
        <v>37.2240587082673</v>
      </c>
      <c r="D91" s="12">
        <v>44850</v>
      </c>
      <c r="E91" s="7">
        <v>44863</v>
      </c>
      <c r="F91" s="4">
        <v>2027</v>
      </c>
      <c r="G91" s="4">
        <v>2407</v>
      </c>
      <c r="H91" s="4">
        <v>2756</v>
      </c>
      <c r="I91" s="4">
        <v>3122</v>
      </c>
      <c r="J91" s="4">
        <v>3377</v>
      </c>
      <c r="K91" s="4">
        <v>3449</v>
      </c>
      <c r="L91" s="4">
        <v>3649</v>
      </c>
      <c r="M91" s="4">
        <v>4283</v>
      </c>
      <c r="N91" s="4">
        <v>3924</v>
      </c>
      <c r="O91" s="5">
        <f t="shared" si="19"/>
        <v>0.1394223263075722</v>
      </c>
      <c r="P91" s="5">
        <f t="shared" si="20"/>
        <v>0.10719622493118364</v>
      </c>
      <c r="Q91" s="54">
        <f t="shared" si="14"/>
        <v>79.963887243403335</v>
      </c>
      <c r="R91" s="3">
        <f t="shared" si="15"/>
        <v>0.44797832848399721</v>
      </c>
      <c r="S91" s="3">
        <f t="shared" si="16"/>
        <v>-1961.5661931818181</v>
      </c>
      <c r="T91" s="26">
        <f t="shared" si="17"/>
        <v>0.2091171649363828</v>
      </c>
      <c r="U91" s="26">
        <f t="shared" si="18"/>
        <v>1722.5428877099112</v>
      </c>
      <c r="V91" s="3">
        <f t="shared" si="12"/>
        <v>-2078.3354328403175</v>
      </c>
      <c r="W91" s="3">
        <f t="shared" si="13"/>
        <v>-7.9929399899142717E-2</v>
      </c>
      <c r="X91" s="3">
        <v>18</v>
      </c>
      <c r="Y91" s="3">
        <v>30</v>
      </c>
      <c r="Z91" s="3">
        <f t="shared" si="21"/>
        <v>0.6</v>
      </c>
      <c r="AA91" s="62">
        <v>95.358649789029542</v>
      </c>
      <c r="AB91" s="62">
        <v>0</v>
      </c>
      <c r="AC91" s="62">
        <v>4.6413502109704634</v>
      </c>
      <c r="AD91" s="59">
        <v>3.22</v>
      </c>
      <c r="AE91" s="3">
        <v>0.11445951511275329</v>
      </c>
    </row>
    <row r="92" spans="1:31">
      <c r="A92" s="29">
        <v>92</v>
      </c>
      <c r="B92" s="29">
        <v>127.36800741653499</v>
      </c>
      <c r="C92" s="29">
        <v>37.223941583465397</v>
      </c>
      <c r="D92" s="12">
        <v>44850</v>
      </c>
      <c r="E92" s="7">
        <v>44863</v>
      </c>
      <c r="F92" s="4">
        <v>2043</v>
      </c>
      <c r="G92" s="4">
        <v>2483</v>
      </c>
      <c r="H92" s="4">
        <v>2853</v>
      </c>
      <c r="I92" s="4">
        <v>3178</v>
      </c>
      <c r="J92" s="4">
        <v>3425</v>
      </c>
      <c r="K92" s="4">
        <v>3555</v>
      </c>
      <c r="L92" s="4">
        <v>3656</v>
      </c>
      <c r="M92" s="4">
        <v>4255</v>
      </c>
      <c r="N92" s="4">
        <v>3901</v>
      </c>
      <c r="O92" s="5">
        <f t="shared" si="19"/>
        <v>0.12336764479950837</v>
      </c>
      <c r="P92" s="5">
        <f t="shared" si="20"/>
        <v>0.11001795892871086</v>
      </c>
      <c r="Q92" s="54">
        <f t="shared" si="14"/>
        <v>78.953634799134377</v>
      </c>
      <c r="R92" s="3">
        <f t="shared" si="15"/>
        <v>0.36817973406694177</v>
      </c>
      <c r="S92" s="3">
        <f t="shared" si="16"/>
        <v>-1950.1055704037135</v>
      </c>
      <c r="T92" s="26">
        <f t="shared" si="17"/>
        <v>0.18503725324525694</v>
      </c>
      <c r="U92" s="26">
        <f t="shared" si="18"/>
        <v>1753.448475306747</v>
      </c>
      <c r="V92" s="3">
        <f t="shared" si="12"/>
        <v>-2030.5970512011158</v>
      </c>
      <c r="W92" s="3">
        <f t="shared" si="13"/>
        <v>-7.5717355580836809E-2</v>
      </c>
      <c r="X92" s="3">
        <v>22</v>
      </c>
      <c r="Y92" s="3">
        <v>30</v>
      </c>
      <c r="Z92" s="3">
        <f t="shared" si="21"/>
        <v>0.73333333333333328</v>
      </c>
      <c r="AA92" s="62">
        <v>94.552529182879368</v>
      </c>
      <c r="AB92" s="62">
        <v>0</v>
      </c>
      <c r="AC92" s="62">
        <v>5.4474708171206228</v>
      </c>
      <c r="AD92" s="59">
        <v>3.3</v>
      </c>
      <c r="AE92" s="3">
        <v>-0.23936793728233199</v>
      </c>
    </row>
    <row r="93" spans="1:31">
      <c r="A93" s="29">
        <v>93</v>
      </c>
      <c r="B93" s="29">
        <v>127.367743124802</v>
      </c>
      <c r="C93" s="29">
        <v>37.2246412496036</v>
      </c>
      <c r="D93" s="12">
        <v>44850</v>
      </c>
      <c r="E93" s="7">
        <v>44863</v>
      </c>
      <c r="F93" s="4">
        <v>1742</v>
      </c>
      <c r="G93" s="4">
        <v>2025</v>
      </c>
      <c r="H93" s="4">
        <v>2201</v>
      </c>
      <c r="I93" s="4">
        <v>2852</v>
      </c>
      <c r="J93" s="4">
        <v>2869</v>
      </c>
      <c r="K93" s="4">
        <v>3013</v>
      </c>
      <c r="L93" s="4">
        <v>3332</v>
      </c>
      <c r="M93" s="4">
        <v>3633</v>
      </c>
      <c r="N93" s="4">
        <v>3012</v>
      </c>
      <c r="O93" s="5">
        <f t="shared" si="19"/>
        <v>0.20440990421109706</v>
      </c>
      <c r="P93" s="5">
        <f t="shared" si="20"/>
        <v>6.9673634030069667E-2</v>
      </c>
      <c r="Q93" s="54">
        <f t="shared" si="14"/>
        <v>83.9291310696767</v>
      </c>
      <c r="R93" s="3">
        <f t="shared" si="15"/>
        <v>0.81390328151986191</v>
      </c>
      <c r="S93" s="3">
        <f t="shared" si="16"/>
        <v>-1505.5091688089117</v>
      </c>
      <c r="T93" s="26">
        <f t="shared" si="17"/>
        <v>0.30658715098942801</v>
      </c>
      <c r="U93" s="26">
        <f t="shared" si="18"/>
        <v>1492.4718497252209</v>
      </c>
      <c r="V93" s="3">
        <f t="shared" si="12"/>
        <v>-2023.9359262525581</v>
      </c>
      <c r="W93" s="3">
        <f t="shared" si="13"/>
        <v>-4.3216080402010047E-2</v>
      </c>
      <c r="X93" s="3">
        <v>27</v>
      </c>
      <c r="Y93" s="3">
        <v>30</v>
      </c>
      <c r="Z93" s="3">
        <f t="shared" si="21"/>
        <v>0.9</v>
      </c>
      <c r="AA93" s="62">
        <v>92.20779220779221</v>
      </c>
      <c r="AB93" s="62">
        <v>0</v>
      </c>
      <c r="AC93" s="62">
        <v>7.7922077922077921</v>
      </c>
      <c r="AD93" s="59">
        <v>2.5099999999999998</v>
      </c>
      <c r="AE93" s="3">
        <v>0.17019139430144403</v>
      </c>
    </row>
    <row r="94" spans="1:31">
      <c r="Q94" s="54">
        <f t="shared" si="14"/>
        <v>70.710678118654755</v>
      </c>
      <c r="R94" s="3">
        <f t="shared" si="15"/>
        <v>0</v>
      </c>
      <c r="S94" s="3">
        <f t="shared" si="16"/>
        <v>0</v>
      </c>
      <c r="T94" s="26">
        <f t="shared" si="17"/>
        <v>0</v>
      </c>
      <c r="U94" s="26">
        <f t="shared" si="18"/>
        <v>0</v>
      </c>
      <c r="V94" s="3">
        <f t="shared" si="12"/>
        <v>0</v>
      </c>
      <c r="W94" s="3" t="e">
        <f t="shared" si="13"/>
        <v>#DIV/0!</v>
      </c>
    </row>
    <row r="95" spans="1:31">
      <c r="Q95" s="54">
        <f t="shared" si="14"/>
        <v>70.710678118654755</v>
      </c>
      <c r="R95" s="3">
        <f t="shared" si="15"/>
        <v>0</v>
      </c>
      <c r="S95" s="3">
        <f t="shared" si="16"/>
        <v>0</v>
      </c>
      <c r="T95" s="26">
        <f t="shared" si="17"/>
        <v>0</v>
      </c>
      <c r="U95" s="26">
        <f t="shared" si="18"/>
        <v>0</v>
      </c>
      <c r="V95" s="3">
        <f t="shared" si="12"/>
        <v>0</v>
      </c>
      <c r="W95" s="3" t="e">
        <f t="shared" si="13"/>
        <v>#DIV/0!</v>
      </c>
    </row>
    <row r="96" spans="1:31">
      <c r="Q96" s="54">
        <f t="shared" si="14"/>
        <v>70.710678118654755</v>
      </c>
      <c r="R96" s="3">
        <f t="shared" si="15"/>
        <v>0</v>
      </c>
      <c r="S96" s="3">
        <f t="shared" si="16"/>
        <v>0</v>
      </c>
      <c r="T96" s="26">
        <f t="shared" si="17"/>
        <v>0</v>
      </c>
      <c r="U96" s="26">
        <f t="shared" si="18"/>
        <v>0</v>
      </c>
      <c r="V96" s="3">
        <f t="shared" si="12"/>
        <v>0</v>
      </c>
      <c r="W96" s="3" t="e">
        <f t="shared" si="13"/>
        <v>#DIV/0!</v>
      </c>
    </row>
    <row r="97" spans="17:23">
      <c r="Q97" s="54">
        <f t="shared" si="14"/>
        <v>70.710678118654755</v>
      </c>
      <c r="R97" s="3">
        <f t="shared" si="15"/>
        <v>0</v>
      </c>
      <c r="S97" s="3">
        <f t="shared" si="16"/>
        <v>0</v>
      </c>
      <c r="T97" s="26">
        <f t="shared" si="17"/>
        <v>0</v>
      </c>
      <c r="U97" s="26">
        <f t="shared" si="18"/>
        <v>0</v>
      </c>
      <c r="V97" s="3">
        <f t="shared" si="12"/>
        <v>0</v>
      </c>
      <c r="W97" s="3" t="e">
        <f t="shared" si="13"/>
        <v>#DIV/0!</v>
      </c>
    </row>
    <row r="98" spans="17:23">
      <c r="Q98" s="54">
        <f t="shared" si="14"/>
        <v>70.710678118654755</v>
      </c>
      <c r="R98" s="3">
        <f t="shared" si="15"/>
        <v>0</v>
      </c>
      <c r="S98" s="3">
        <f t="shared" si="16"/>
        <v>0</v>
      </c>
      <c r="T98" s="26">
        <f t="shared" si="17"/>
        <v>0</v>
      </c>
      <c r="U98" s="26">
        <f t="shared" si="18"/>
        <v>0</v>
      </c>
      <c r="V98" s="3">
        <f t="shared" si="12"/>
        <v>0</v>
      </c>
      <c r="W98" s="3" t="e">
        <f t="shared" si="13"/>
        <v>#DIV/0!</v>
      </c>
    </row>
    <row r="99" spans="17:23">
      <c r="Q99" s="54">
        <f t="shared" si="14"/>
        <v>70.710678118654755</v>
      </c>
      <c r="R99" s="3">
        <f t="shared" si="15"/>
        <v>0</v>
      </c>
      <c r="S99" s="3">
        <f t="shared" si="16"/>
        <v>0</v>
      </c>
      <c r="T99" s="26">
        <f t="shared" si="17"/>
        <v>0</v>
      </c>
      <c r="U99" s="26">
        <f t="shared" si="18"/>
        <v>0</v>
      </c>
      <c r="V99" s="3">
        <f t="shared" si="12"/>
        <v>0</v>
      </c>
      <c r="W99" s="3" t="e">
        <f t="shared" si="13"/>
        <v>#DIV/0!</v>
      </c>
    </row>
    <row r="100" spans="17:23">
      <c r="Q100" s="54">
        <f t="shared" si="14"/>
        <v>70.710678118654755</v>
      </c>
      <c r="R100" s="3">
        <f t="shared" si="15"/>
        <v>0</v>
      </c>
      <c r="S100" s="3">
        <f t="shared" si="16"/>
        <v>0</v>
      </c>
      <c r="T100" s="26">
        <f t="shared" si="17"/>
        <v>0</v>
      </c>
      <c r="U100" s="26">
        <f t="shared" si="18"/>
        <v>0</v>
      </c>
      <c r="V100" s="3">
        <f t="shared" si="12"/>
        <v>0</v>
      </c>
      <c r="W100" s="3" t="e">
        <f t="shared" si="13"/>
        <v>#DIV/0!</v>
      </c>
    </row>
    <row r="101" spans="17:23">
      <c r="Q101" s="54">
        <f t="shared" si="14"/>
        <v>70.710678118654755</v>
      </c>
      <c r="R101" s="3">
        <f t="shared" si="15"/>
        <v>0</v>
      </c>
      <c r="S101" s="3">
        <f t="shared" si="16"/>
        <v>0</v>
      </c>
      <c r="T101" s="26">
        <f t="shared" si="17"/>
        <v>0</v>
      </c>
      <c r="U101" s="26">
        <f t="shared" si="18"/>
        <v>0</v>
      </c>
      <c r="V101" s="3">
        <f t="shared" si="12"/>
        <v>0</v>
      </c>
      <c r="W101" s="3" t="e">
        <f t="shared" si="13"/>
        <v>#DIV/0!</v>
      </c>
    </row>
    <row r="102" spans="17:23">
      <c r="Q102" s="54">
        <f t="shared" si="14"/>
        <v>70.710678118654755</v>
      </c>
      <c r="R102" s="3">
        <f t="shared" si="15"/>
        <v>0</v>
      </c>
      <c r="S102" s="3">
        <f t="shared" si="16"/>
        <v>0</v>
      </c>
      <c r="T102" s="26">
        <f t="shared" si="17"/>
        <v>0</v>
      </c>
      <c r="U102" s="26">
        <f t="shared" si="18"/>
        <v>0</v>
      </c>
      <c r="V102" s="3">
        <f t="shared" si="12"/>
        <v>0</v>
      </c>
      <c r="W102" s="3" t="e">
        <f t="shared" si="13"/>
        <v>#DIV/0!</v>
      </c>
    </row>
    <row r="103" spans="17:23">
      <c r="Q103" s="54">
        <f t="shared" si="14"/>
        <v>70.710678118654755</v>
      </c>
      <c r="R103" s="3">
        <f t="shared" si="15"/>
        <v>0</v>
      </c>
      <c r="S103" s="3">
        <f t="shared" si="16"/>
        <v>0</v>
      </c>
      <c r="T103" s="26">
        <f t="shared" si="17"/>
        <v>0</v>
      </c>
      <c r="U103" s="26">
        <f t="shared" si="18"/>
        <v>0</v>
      </c>
      <c r="V103" s="3">
        <f t="shared" si="12"/>
        <v>0</v>
      </c>
      <c r="W103" s="3" t="e">
        <f t="shared" si="13"/>
        <v>#DIV/0!</v>
      </c>
    </row>
    <row r="104" spans="17:23">
      <c r="Q104" s="54">
        <f t="shared" si="14"/>
        <v>70.710678118654755</v>
      </c>
      <c r="R104" s="3">
        <f t="shared" si="15"/>
        <v>0</v>
      </c>
      <c r="S104" s="3">
        <f t="shared" si="16"/>
        <v>0</v>
      </c>
      <c r="T104" s="26">
        <f t="shared" si="17"/>
        <v>0</v>
      </c>
      <c r="U104" s="26">
        <f t="shared" si="18"/>
        <v>0</v>
      </c>
      <c r="V104" s="3">
        <f t="shared" si="12"/>
        <v>0</v>
      </c>
      <c r="W104" s="3" t="e">
        <f t="shared" si="13"/>
        <v>#DIV/0!</v>
      </c>
    </row>
    <row r="105" spans="17:23">
      <c r="Q105" s="54">
        <f t="shared" si="14"/>
        <v>70.710678118654755</v>
      </c>
      <c r="R105" s="3">
        <f t="shared" si="15"/>
        <v>0</v>
      </c>
      <c r="S105" s="3">
        <f t="shared" si="16"/>
        <v>0</v>
      </c>
      <c r="T105" s="26">
        <f t="shared" si="17"/>
        <v>0</v>
      </c>
      <c r="U105" s="26">
        <f t="shared" si="18"/>
        <v>0</v>
      </c>
      <c r="V105" s="3">
        <f t="shared" si="12"/>
        <v>0</v>
      </c>
      <c r="W105" s="3" t="e">
        <f t="shared" si="13"/>
        <v>#DIV/0!</v>
      </c>
    </row>
    <row r="106" spans="17:23">
      <c r="Q106" s="54">
        <f t="shared" si="14"/>
        <v>70.710678118654755</v>
      </c>
      <c r="R106" s="3">
        <f t="shared" si="15"/>
        <v>0</v>
      </c>
      <c r="S106" s="3">
        <f t="shared" si="16"/>
        <v>0</v>
      </c>
      <c r="T106" s="26">
        <f t="shared" si="17"/>
        <v>0</v>
      </c>
      <c r="U106" s="26">
        <f t="shared" si="18"/>
        <v>0</v>
      </c>
      <c r="V106" s="3">
        <f t="shared" si="12"/>
        <v>0</v>
      </c>
      <c r="W106" s="3" t="e">
        <f t="shared" si="13"/>
        <v>#DIV/0!</v>
      </c>
    </row>
    <row r="107" spans="17:23">
      <c r="Q107" s="54">
        <f t="shared" si="14"/>
        <v>70.710678118654755</v>
      </c>
      <c r="R107" s="3">
        <f t="shared" si="15"/>
        <v>0</v>
      </c>
      <c r="S107" s="3">
        <f t="shared" si="16"/>
        <v>0</v>
      </c>
      <c r="T107" s="26">
        <f t="shared" si="17"/>
        <v>0</v>
      </c>
      <c r="U107" s="26">
        <f t="shared" si="18"/>
        <v>0</v>
      </c>
      <c r="V107" s="3">
        <f t="shared" si="12"/>
        <v>0</v>
      </c>
      <c r="W107" s="3" t="e">
        <f t="shared" si="13"/>
        <v>#DIV/0!</v>
      </c>
    </row>
    <row r="108" spans="17:23">
      <c r="Q108" s="54">
        <f t="shared" si="14"/>
        <v>70.710678118654755</v>
      </c>
      <c r="R108" s="3">
        <f t="shared" si="15"/>
        <v>0</v>
      </c>
      <c r="S108" s="3">
        <f t="shared" si="16"/>
        <v>0</v>
      </c>
      <c r="T108" s="26">
        <f t="shared" si="17"/>
        <v>0</v>
      </c>
      <c r="U108" s="26">
        <f t="shared" si="18"/>
        <v>0</v>
      </c>
      <c r="V108" s="3">
        <f t="shared" si="12"/>
        <v>0</v>
      </c>
      <c r="W108" s="3" t="e">
        <f t="shared" si="13"/>
        <v>#DIV/0!</v>
      </c>
    </row>
    <row r="109" spans="17:23">
      <c r="Q109" s="54">
        <f t="shared" si="14"/>
        <v>70.710678118654755</v>
      </c>
      <c r="R109" s="3">
        <f t="shared" si="15"/>
        <v>0</v>
      </c>
      <c r="S109" s="3">
        <f t="shared" si="16"/>
        <v>0</v>
      </c>
      <c r="T109" s="26">
        <f t="shared" si="17"/>
        <v>0</v>
      </c>
      <c r="U109" s="26">
        <f t="shared" si="18"/>
        <v>0</v>
      </c>
      <c r="V109" s="3">
        <f t="shared" si="12"/>
        <v>0</v>
      </c>
      <c r="W109" s="3" t="e">
        <f t="shared" si="13"/>
        <v>#DIV/0!</v>
      </c>
    </row>
    <row r="110" spans="17:23">
      <c r="Q110" s="54">
        <f t="shared" si="14"/>
        <v>70.710678118654755</v>
      </c>
      <c r="R110" s="3">
        <f t="shared" si="15"/>
        <v>0</v>
      </c>
      <c r="S110" s="3">
        <f t="shared" si="16"/>
        <v>0</v>
      </c>
      <c r="T110" s="26">
        <f t="shared" si="17"/>
        <v>0</v>
      </c>
      <c r="U110" s="26">
        <f t="shared" si="18"/>
        <v>0</v>
      </c>
      <c r="V110" s="3">
        <f t="shared" si="12"/>
        <v>0</v>
      </c>
      <c r="W110" s="3" t="e">
        <f t="shared" si="13"/>
        <v>#DIV/0!</v>
      </c>
    </row>
    <row r="111" spans="17:23">
      <c r="Q111" s="54">
        <f t="shared" si="14"/>
        <v>70.710678118654755</v>
      </c>
      <c r="R111" s="3">
        <f t="shared" si="15"/>
        <v>0</v>
      </c>
      <c r="S111" s="3">
        <f t="shared" si="16"/>
        <v>0</v>
      </c>
      <c r="T111" s="26">
        <f t="shared" si="17"/>
        <v>0</v>
      </c>
      <c r="U111" s="26">
        <f t="shared" si="18"/>
        <v>0</v>
      </c>
      <c r="V111" s="3">
        <f t="shared" si="12"/>
        <v>0</v>
      </c>
      <c r="W111" s="3" t="e">
        <f t="shared" si="13"/>
        <v>#DIV/0!</v>
      </c>
    </row>
    <row r="112" spans="17:23">
      <c r="Q112" s="54">
        <f t="shared" si="14"/>
        <v>70.710678118654755</v>
      </c>
      <c r="R112" s="3">
        <f t="shared" si="15"/>
        <v>0</v>
      </c>
      <c r="S112" s="3">
        <f t="shared" si="16"/>
        <v>0</v>
      </c>
      <c r="T112" s="26">
        <f t="shared" si="17"/>
        <v>0</v>
      </c>
      <c r="U112" s="26">
        <f t="shared" si="18"/>
        <v>0</v>
      </c>
      <c r="V112" s="3">
        <f t="shared" si="12"/>
        <v>0</v>
      </c>
      <c r="W112" s="3" t="e">
        <f t="shared" si="13"/>
        <v>#DIV/0!</v>
      </c>
    </row>
    <row r="113" spans="17:23">
      <c r="Q113" s="54">
        <f t="shared" si="14"/>
        <v>70.710678118654755</v>
      </c>
      <c r="R113" s="3">
        <f t="shared" si="15"/>
        <v>0</v>
      </c>
      <c r="S113" s="3">
        <f t="shared" si="16"/>
        <v>0</v>
      </c>
      <c r="T113" s="26">
        <f t="shared" si="17"/>
        <v>0</v>
      </c>
      <c r="U113" s="26">
        <f t="shared" si="18"/>
        <v>0</v>
      </c>
      <c r="V113" s="3">
        <f t="shared" si="12"/>
        <v>0</v>
      </c>
      <c r="W113" s="3" t="e">
        <f t="shared" si="13"/>
        <v>#DIV/0!</v>
      </c>
    </row>
    <row r="114" spans="17:23">
      <c r="Q114" s="54">
        <f t="shared" si="14"/>
        <v>70.710678118654755</v>
      </c>
      <c r="R114" s="3">
        <f t="shared" si="15"/>
        <v>0</v>
      </c>
      <c r="S114" s="3">
        <f t="shared" si="16"/>
        <v>0</v>
      </c>
      <c r="T114" s="26">
        <f t="shared" si="17"/>
        <v>0</v>
      </c>
      <c r="U114" s="26">
        <f t="shared" si="18"/>
        <v>0</v>
      </c>
      <c r="V114" s="3">
        <f t="shared" si="12"/>
        <v>0</v>
      </c>
      <c r="W114" s="3" t="e">
        <f t="shared" si="13"/>
        <v>#DIV/0!</v>
      </c>
    </row>
    <row r="115" spans="17:23">
      <c r="Q115" s="54">
        <f t="shared" si="14"/>
        <v>70.710678118654755</v>
      </c>
      <c r="R115" s="3">
        <f t="shared" si="15"/>
        <v>0</v>
      </c>
      <c r="S115" s="3">
        <f t="shared" si="16"/>
        <v>0</v>
      </c>
      <c r="T115" s="26">
        <f t="shared" si="17"/>
        <v>0</v>
      </c>
      <c r="U115" s="26">
        <f t="shared" si="18"/>
        <v>0</v>
      </c>
      <c r="V115" s="3">
        <f t="shared" si="12"/>
        <v>0</v>
      </c>
      <c r="W115" s="3" t="e">
        <f t="shared" si="13"/>
        <v>#DIV/0!</v>
      </c>
    </row>
    <row r="116" spans="17:23">
      <c r="Q116" s="54">
        <f t="shared" si="14"/>
        <v>70.710678118654755</v>
      </c>
      <c r="R116" s="3">
        <f t="shared" si="15"/>
        <v>0</v>
      </c>
      <c r="S116" s="3">
        <f t="shared" si="16"/>
        <v>0</v>
      </c>
      <c r="T116" s="26">
        <f t="shared" si="17"/>
        <v>0</v>
      </c>
      <c r="U116" s="26">
        <f t="shared" si="18"/>
        <v>0</v>
      </c>
      <c r="V116" s="3">
        <f t="shared" si="12"/>
        <v>0</v>
      </c>
      <c r="W116" s="3" t="e">
        <f t="shared" si="13"/>
        <v>#DIV/0!</v>
      </c>
    </row>
    <row r="117" spans="17:23">
      <c r="Q117" s="54">
        <f t="shared" si="14"/>
        <v>70.710678118654755</v>
      </c>
      <c r="R117" s="3">
        <f t="shared" si="15"/>
        <v>0</v>
      </c>
      <c r="S117" s="3">
        <f t="shared" si="16"/>
        <v>0</v>
      </c>
      <c r="T117" s="26">
        <f t="shared" si="17"/>
        <v>0</v>
      </c>
      <c r="U117" s="26">
        <f t="shared" si="18"/>
        <v>0</v>
      </c>
      <c r="V117" s="3">
        <f t="shared" si="12"/>
        <v>0</v>
      </c>
      <c r="W117" s="3" t="e">
        <f t="shared" si="13"/>
        <v>#DIV/0!</v>
      </c>
    </row>
    <row r="118" spans="17:23">
      <c r="Q118" s="54">
        <f t="shared" si="14"/>
        <v>70.710678118654755</v>
      </c>
      <c r="R118" s="3">
        <f t="shared" si="15"/>
        <v>0</v>
      </c>
      <c r="S118" s="3">
        <f t="shared" si="16"/>
        <v>0</v>
      </c>
      <c r="T118" s="26">
        <f t="shared" si="17"/>
        <v>0</v>
      </c>
      <c r="U118" s="26">
        <f t="shared" si="18"/>
        <v>0</v>
      </c>
      <c r="V118" s="3">
        <f t="shared" si="12"/>
        <v>0</v>
      </c>
      <c r="W118" s="3" t="e">
        <f t="shared" si="13"/>
        <v>#DIV/0!</v>
      </c>
    </row>
    <row r="119" spans="17:23">
      <c r="Q119" s="54">
        <f t="shared" si="14"/>
        <v>70.710678118654755</v>
      </c>
      <c r="R119" s="3">
        <f t="shared" si="15"/>
        <v>0</v>
      </c>
      <c r="S119" s="3">
        <f t="shared" si="16"/>
        <v>0</v>
      </c>
      <c r="T119" s="26">
        <f t="shared" si="17"/>
        <v>0</v>
      </c>
      <c r="U119" s="26">
        <f t="shared" si="18"/>
        <v>0</v>
      </c>
      <c r="V119" s="3">
        <f t="shared" si="12"/>
        <v>0</v>
      </c>
      <c r="W119" s="3" t="e">
        <f t="shared" si="13"/>
        <v>#DIV/0!</v>
      </c>
    </row>
    <row r="120" spans="17:23">
      <c r="Q120" s="54">
        <f t="shared" si="14"/>
        <v>70.710678118654755</v>
      </c>
      <c r="R120" s="3">
        <f t="shared" si="15"/>
        <v>0</v>
      </c>
      <c r="S120" s="3">
        <f t="shared" si="16"/>
        <v>0</v>
      </c>
      <c r="T120" s="26">
        <f t="shared" si="17"/>
        <v>0</v>
      </c>
      <c r="U120" s="26">
        <f t="shared" si="18"/>
        <v>0</v>
      </c>
      <c r="V120" s="3">
        <f t="shared" si="12"/>
        <v>0</v>
      </c>
      <c r="W120" s="3" t="e">
        <f t="shared" si="13"/>
        <v>#DIV/0!</v>
      </c>
    </row>
    <row r="121" spans="17:23">
      <c r="Q121" s="54">
        <f t="shared" si="14"/>
        <v>70.710678118654755</v>
      </c>
      <c r="R121" s="3">
        <f t="shared" si="15"/>
        <v>0</v>
      </c>
      <c r="S121" s="3">
        <f t="shared" si="16"/>
        <v>0</v>
      </c>
      <c r="T121" s="26">
        <f t="shared" si="17"/>
        <v>0</v>
      </c>
      <c r="U121" s="26">
        <f t="shared" si="18"/>
        <v>0</v>
      </c>
      <c r="V121" s="3">
        <f t="shared" si="12"/>
        <v>0</v>
      </c>
      <c r="W121" s="3" t="e">
        <f t="shared" si="13"/>
        <v>#DIV/0!</v>
      </c>
    </row>
    <row r="122" spans="17:23">
      <c r="Q122" s="54">
        <f t="shared" si="14"/>
        <v>70.710678118654755</v>
      </c>
      <c r="R122" s="3">
        <f t="shared" si="15"/>
        <v>0</v>
      </c>
      <c r="S122" s="3">
        <f t="shared" si="16"/>
        <v>0</v>
      </c>
      <c r="T122" s="26">
        <f t="shared" si="17"/>
        <v>0</v>
      </c>
      <c r="U122" s="26">
        <f t="shared" si="18"/>
        <v>0</v>
      </c>
      <c r="V122" s="3">
        <f t="shared" si="12"/>
        <v>0</v>
      </c>
      <c r="W122" s="3" t="e">
        <f t="shared" si="13"/>
        <v>#DIV/0!</v>
      </c>
    </row>
    <row r="123" spans="17:23">
      <c r="Q123" s="54">
        <f t="shared" si="14"/>
        <v>70.710678118654755</v>
      </c>
      <c r="R123" s="3">
        <f t="shared" si="15"/>
        <v>0</v>
      </c>
      <c r="S123" s="3">
        <f t="shared" si="16"/>
        <v>0</v>
      </c>
      <c r="T123" s="26">
        <f t="shared" si="17"/>
        <v>0</v>
      </c>
      <c r="U123" s="26">
        <f t="shared" si="18"/>
        <v>0</v>
      </c>
      <c r="V123" s="3">
        <f t="shared" si="12"/>
        <v>0</v>
      </c>
      <c r="W123" s="3" t="e">
        <f t="shared" si="13"/>
        <v>#DIV/0!</v>
      </c>
    </row>
    <row r="124" spans="17:23">
      <c r="Q124" s="54">
        <f t="shared" si="14"/>
        <v>70.710678118654755</v>
      </c>
      <c r="R124" s="3">
        <f t="shared" si="15"/>
        <v>0</v>
      </c>
      <c r="S124" s="3">
        <f t="shared" si="16"/>
        <v>0</v>
      </c>
      <c r="T124" s="26">
        <f t="shared" si="17"/>
        <v>0</v>
      </c>
      <c r="U124" s="26">
        <f t="shared" si="18"/>
        <v>0</v>
      </c>
      <c r="V124" s="3">
        <f t="shared" si="12"/>
        <v>0</v>
      </c>
      <c r="W124" s="3" t="e">
        <f t="shared" si="13"/>
        <v>#DIV/0!</v>
      </c>
    </row>
    <row r="125" spans="17:23">
      <c r="Q125" s="54">
        <f t="shared" si="14"/>
        <v>70.710678118654755</v>
      </c>
      <c r="R125" s="3">
        <f t="shared" si="15"/>
        <v>0</v>
      </c>
      <c r="S125" s="3">
        <f t="shared" si="16"/>
        <v>0</v>
      </c>
      <c r="T125" s="26">
        <f t="shared" si="17"/>
        <v>0</v>
      </c>
      <c r="U125" s="26">
        <f t="shared" si="18"/>
        <v>0</v>
      </c>
      <c r="V125" s="3">
        <f t="shared" si="12"/>
        <v>0</v>
      </c>
      <c r="W125" s="3" t="e">
        <f t="shared" si="13"/>
        <v>#DIV/0!</v>
      </c>
    </row>
    <row r="126" spans="17:23">
      <c r="Q126" s="54">
        <f t="shared" si="14"/>
        <v>70.710678118654755</v>
      </c>
      <c r="R126" s="3">
        <f t="shared" si="15"/>
        <v>0</v>
      </c>
      <c r="S126" s="3">
        <f t="shared" si="16"/>
        <v>0</v>
      </c>
      <c r="T126" s="26">
        <f t="shared" si="17"/>
        <v>0</v>
      </c>
      <c r="U126" s="26">
        <f t="shared" si="18"/>
        <v>0</v>
      </c>
      <c r="V126" s="3">
        <f t="shared" si="12"/>
        <v>0</v>
      </c>
      <c r="W126" s="3" t="e">
        <f t="shared" si="13"/>
        <v>#DIV/0!</v>
      </c>
    </row>
    <row r="127" spans="17:23">
      <c r="Q127" s="54">
        <f t="shared" si="14"/>
        <v>70.710678118654755</v>
      </c>
      <c r="R127" s="3">
        <f t="shared" si="15"/>
        <v>0</v>
      </c>
      <c r="S127" s="3">
        <f t="shared" si="16"/>
        <v>0</v>
      </c>
      <c r="T127" s="26">
        <f t="shared" si="17"/>
        <v>0</v>
      </c>
      <c r="U127" s="26">
        <f t="shared" si="18"/>
        <v>0</v>
      </c>
      <c r="V127" s="3">
        <f t="shared" si="12"/>
        <v>0</v>
      </c>
      <c r="W127" s="3" t="e">
        <f t="shared" si="13"/>
        <v>#DIV/0!</v>
      </c>
    </row>
    <row r="128" spans="17:23">
      <c r="Q128" s="54">
        <f t="shared" si="14"/>
        <v>70.710678118654755</v>
      </c>
      <c r="R128" s="3">
        <f t="shared" si="15"/>
        <v>0</v>
      </c>
      <c r="S128" s="3">
        <f t="shared" si="16"/>
        <v>0</v>
      </c>
      <c r="T128" s="26">
        <f t="shared" si="17"/>
        <v>0</v>
      </c>
      <c r="U128" s="26">
        <f t="shared" si="18"/>
        <v>0</v>
      </c>
      <c r="V128" s="3">
        <f t="shared" si="12"/>
        <v>0</v>
      </c>
      <c r="W128" s="3" t="e">
        <f t="shared" si="13"/>
        <v>#DIV/0!</v>
      </c>
    </row>
    <row r="129" spans="17:23">
      <c r="Q129" s="54">
        <f t="shared" si="14"/>
        <v>70.710678118654755</v>
      </c>
      <c r="R129" s="3">
        <f t="shared" si="15"/>
        <v>0</v>
      </c>
      <c r="S129" s="3">
        <f t="shared" si="16"/>
        <v>0</v>
      </c>
      <c r="T129" s="26">
        <f t="shared" si="17"/>
        <v>0</v>
      </c>
      <c r="U129" s="26">
        <f t="shared" si="18"/>
        <v>0</v>
      </c>
      <c r="V129" s="3">
        <f t="shared" si="12"/>
        <v>0</v>
      </c>
      <c r="W129" s="3" t="e">
        <f t="shared" si="13"/>
        <v>#DIV/0!</v>
      </c>
    </row>
    <row r="130" spans="17:23">
      <c r="Q130" s="54">
        <f t="shared" si="14"/>
        <v>70.710678118654755</v>
      </c>
      <c r="R130" s="3">
        <f t="shared" si="15"/>
        <v>0</v>
      </c>
      <c r="S130" s="3">
        <f t="shared" si="16"/>
        <v>0</v>
      </c>
      <c r="T130" s="26">
        <f t="shared" si="17"/>
        <v>0</v>
      </c>
      <c r="U130" s="26">
        <f t="shared" si="18"/>
        <v>0</v>
      </c>
      <c r="V130" s="3">
        <f t="shared" ref="V130:V193" si="22">(L130*(1-H130)*(L130-H130))^(1/3)</f>
        <v>0</v>
      </c>
      <c r="W130" s="3" t="e">
        <f t="shared" ref="W130:W193" si="23">(L130-M130)/(L130+M130)</f>
        <v>#DIV/0!</v>
      </c>
    </row>
    <row r="131" spans="17:23">
      <c r="Q131" s="54">
        <f t="shared" ref="Q131:Q194" si="24">100*SQRT(O131+0.5)</f>
        <v>70.710678118654755</v>
      </c>
      <c r="R131" s="3">
        <f t="shared" ref="R131:R194" si="25">2.5*((L131 - H131) / (L131 + 6*H131 -7.5*F131 +1))</f>
        <v>0</v>
      </c>
      <c r="S131" s="3">
        <f t="shared" ref="S131:S194" si="26">(2*(M131-H131)/(M131+H131+1))-(N131/2)</f>
        <v>0</v>
      </c>
      <c r="T131" s="26">
        <f t="shared" ref="T131:T194" si="27">(L131 - H131)*1.5 / (L131 + H131 + 0.5)</f>
        <v>0</v>
      </c>
      <c r="U131" s="26">
        <f t="shared" ref="U131:U194" si="28">(SQRT((H131*H131)+(G131*G131)+(L131*L131)))/3</f>
        <v>0</v>
      </c>
      <c r="V131" s="3">
        <f t="shared" si="22"/>
        <v>0</v>
      </c>
      <c r="W131" s="3" t="e">
        <f t="shared" si="23"/>
        <v>#DIV/0!</v>
      </c>
    </row>
    <row r="132" spans="17:23">
      <c r="Q132" s="54">
        <f t="shared" si="24"/>
        <v>70.710678118654755</v>
      </c>
      <c r="R132" s="3">
        <f t="shared" si="25"/>
        <v>0</v>
      </c>
      <c r="S132" s="3">
        <f t="shared" si="26"/>
        <v>0</v>
      </c>
      <c r="T132" s="26">
        <f t="shared" si="27"/>
        <v>0</v>
      </c>
      <c r="U132" s="26">
        <f t="shared" si="28"/>
        <v>0</v>
      </c>
      <c r="V132" s="3">
        <f t="shared" si="22"/>
        <v>0</v>
      </c>
      <c r="W132" s="3" t="e">
        <f t="shared" si="23"/>
        <v>#DIV/0!</v>
      </c>
    </row>
    <row r="133" spans="17:23">
      <c r="Q133" s="54">
        <f t="shared" si="24"/>
        <v>70.710678118654755</v>
      </c>
      <c r="R133" s="3">
        <f t="shared" si="25"/>
        <v>0</v>
      </c>
      <c r="S133" s="3">
        <f t="shared" si="26"/>
        <v>0</v>
      </c>
      <c r="T133" s="26">
        <f t="shared" si="27"/>
        <v>0</v>
      </c>
      <c r="U133" s="26">
        <f t="shared" si="28"/>
        <v>0</v>
      </c>
      <c r="V133" s="3">
        <f t="shared" si="22"/>
        <v>0</v>
      </c>
      <c r="W133" s="3" t="e">
        <f t="shared" si="23"/>
        <v>#DIV/0!</v>
      </c>
    </row>
    <row r="134" spans="17:23">
      <c r="Q134" s="54">
        <f t="shared" si="24"/>
        <v>70.710678118654755</v>
      </c>
      <c r="R134" s="3">
        <f t="shared" si="25"/>
        <v>0</v>
      </c>
      <c r="S134" s="3">
        <f t="shared" si="26"/>
        <v>0</v>
      </c>
      <c r="T134" s="26">
        <f t="shared" si="27"/>
        <v>0</v>
      </c>
      <c r="U134" s="26">
        <f t="shared" si="28"/>
        <v>0</v>
      </c>
      <c r="V134" s="3">
        <f t="shared" si="22"/>
        <v>0</v>
      </c>
      <c r="W134" s="3" t="e">
        <f t="shared" si="23"/>
        <v>#DIV/0!</v>
      </c>
    </row>
    <row r="135" spans="17:23">
      <c r="Q135" s="54">
        <f t="shared" si="24"/>
        <v>70.710678118654755</v>
      </c>
      <c r="R135" s="3">
        <f t="shared" si="25"/>
        <v>0</v>
      </c>
      <c r="S135" s="3">
        <f t="shared" si="26"/>
        <v>0</v>
      </c>
      <c r="T135" s="26">
        <f t="shared" si="27"/>
        <v>0</v>
      </c>
      <c r="U135" s="26">
        <f t="shared" si="28"/>
        <v>0</v>
      </c>
      <c r="V135" s="3">
        <f t="shared" si="22"/>
        <v>0</v>
      </c>
      <c r="W135" s="3" t="e">
        <f t="shared" si="23"/>
        <v>#DIV/0!</v>
      </c>
    </row>
    <row r="136" spans="17:23">
      <c r="Q136" s="54">
        <f t="shared" si="24"/>
        <v>70.710678118654755</v>
      </c>
      <c r="R136" s="3">
        <f t="shared" si="25"/>
        <v>0</v>
      </c>
      <c r="S136" s="3">
        <f t="shared" si="26"/>
        <v>0</v>
      </c>
      <c r="T136" s="26">
        <f t="shared" si="27"/>
        <v>0</v>
      </c>
      <c r="U136" s="26">
        <f t="shared" si="28"/>
        <v>0</v>
      </c>
      <c r="V136" s="3">
        <f t="shared" si="22"/>
        <v>0</v>
      </c>
      <c r="W136" s="3" t="e">
        <f t="shared" si="23"/>
        <v>#DIV/0!</v>
      </c>
    </row>
    <row r="137" spans="17:23">
      <c r="Q137" s="54">
        <f t="shared" si="24"/>
        <v>70.710678118654755</v>
      </c>
      <c r="R137" s="3">
        <f t="shared" si="25"/>
        <v>0</v>
      </c>
      <c r="S137" s="3">
        <f t="shared" si="26"/>
        <v>0</v>
      </c>
      <c r="T137" s="26">
        <f t="shared" si="27"/>
        <v>0</v>
      </c>
      <c r="U137" s="26">
        <f t="shared" si="28"/>
        <v>0</v>
      </c>
      <c r="V137" s="3">
        <f t="shared" si="22"/>
        <v>0</v>
      </c>
      <c r="W137" s="3" t="e">
        <f t="shared" si="23"/>
        <v>#DIV/0!</v>
      </c>
    </row>
    <row r="138" spans="17:23">
      <c r="Q138" s="54">
        <f t="shared" si="24"/>
        <v>70.710678118654755</v>
      </c>
      <c r="R138" s="3">
        <f t="shared" si="25"/>
        <v>0</v>
      </c>
      <c r="S138" s="3">
        <f t="shared" si="26"/>
        <v>0</v>
      </c>
      <c r="T138" s="26">
        <f t="shared" si="27"/>
        <v>0</v>
      </c>
      <c r="U138" s="26">
        <f t="shared" si="28"/>
        <v>0</v>
      </c>
      <c r="V138" s="3">
        <f t="shared" si="22"/>
        <v>0</v>
      </c>
      <c r="W138" s="3" t="e">
        <f t="shared" si="23"/>
        <v>#DIV/0!</v>
      </c>
    </row>
    <row r="139" spans="17:23">
      <c r="Q139" s="54">
        <f t="shared" si="24"/>
        <v>70.710678118654755</v>
      </c>
      <c r="R139" s="3">
        <f t="shared" si="25"/>
        <v>0</v>
      </c>
      <c r="S139" s="3">
        <f t="shared" si="26"/>
        <v>0</v>
      </c>
      <c r="T139" s="26">
        <f t="shared" si="27"/>
        <v>0</v>
      </c>
      <c r="U139" s="26">
        <f t="shared" si="28"/>
        <v>0</v>
      </c>
      <c r="V139" s="3">
        <f t="shared" si="22"/>
        <v>0</v>
      </c>
      <c r="W139" s="3" t="e">
        <f t="shared" si="23"/>
        <v>#DIV/0!</v>
      </c>
    </row>
    <row r="140" spans="17:23">
      <c r="Q140" s="54">
        <f t="shared" si="24"/>
        <v>70.710678118654755</v>
      </c>
      <c r="R140" s="3">
        <f t="shared" si="25"/>
        <v>0</v>
      </c>
      <c r="S140" s="3">
        <f t="shared" si="26"/>
        <v>0</v>
      </c>
      <c r="T140" s="26">
        <f t="shared" si="27"/>
        <v>0</v>
      </c>
      <c r="U140" s="26">
        <f t="shared" si="28"/>
        <v>0</v>
      </c>
      <c r="V140" s="3">
        <f t="shared" si="22"/>
        <v>0</v>
      </c>
      <c r="W140" s="3" t="e">
        <f t="shared" si="23"/>
        <v>#DIV/0!</v>
      </c>
    </row>
    <row r="141" spans="17:23">
      <c r="Q141" s="54">
        <f t="shared" si="24"/>
        <v>70.710678118654755</v>
      </c>
      <c r="R141" s="3">
        <f t="shared" si="25"/>
        <v>0</v>
      </c>
      <c r="S141" s="3">
        <f t="shared" si="26"/>
        <v>0</v>
      </c>
      <c r="T141" s="26">
        <f t="shared" si="27"/>
        <v>0</v>
      </c>
      <c r="U141" s="26">
        <f t="shared" si="28"/>
        <v>0</v>
      </c>
      <c r="V141" s="3">
        <f t="shared" si="22"/>
        <v>0</v>
      </c>
      <c r="W141" s="3" t="e">
        <f t="shared" si="23"/>
        <v>#DIV/0!</v>
      </c>
    </row>
    <row r="142" spans="17:23">
      <c r="Q142" s="54">
        <f t="shared" si="24"/>
        <v>70.710678118654755</v>
      </c>
      <c r="R142" s="3">
        <f t="shared" si="25"/>
        <v>0</v>
      </c>
      <c r="S142" s="3">
        <f t="shared" si="26"/>
        <v>0</v>
      </c>
      <c r="T142" s="26">
        <f t="shared" si="27"/>
        <v>0</v>
      </c>
      <c r="U142" s="26">
        <f t="shared" si="28"/>
        <v>0</v>
      </c>
      <c r="V142" s="3">
        <f t="shared" si="22"/>
        <v>0</v>
      </c>
      <c r="W142" s="3" t="e">
        <f t="shared" si="23"/>
        <v>#DIV/0!</v>
      </c>
    </row>
    <row r="143" spans="17:23">
      <c r="Q143" s="54">
        <f t="shared" si="24"/>
        <v>70.710678118654755</v>
      </c>
      <c r="R143" s="3">
        <f t="shared" si="25"/>
        <v>0</v>
      </c>
      <c r="S143" s="3">
        <f t="shared" si="26"/>
        <v>0</v>
      </c>
      <c r="T143" s="26">
        <f t="shared" si="27"/>
        <v>0</v>
      </c>
      <c r="U143" s="26">
        <f t="shared" si="28"/>
        <v>0</v>
      </c>
      <c r="V143" s="3">
        <f t="shared" si="22"/>
        <v>0</v>
      </c>
      <c r="W143" s="3" t="e">
        <f t="shared" si="23"/>
        <v>#DIV/0!</v>
      </c>
    </row>
    <row r="144" spans="17:23">
      <c r="Q144" s="54">
        <f t="shared" si="24"/>
        <v>70.710678118654755</v>
      </c>
      <c r="R144" s="3">
        <f t="shared" si="25"/>
        <v>0</v>
      </c>
      <c r="S144" s="3">
        <f t="shared" si="26"/>
        <v>0</v>
      </c>
      <c r="T144" s="26">
        <f t="shared" si="27"/>
        <v>0</v>
      </c>
      <c r="U144" s="26">
        <f t="shared" si="28"/>
        <v>0</v>
      </c>
      <c r="V144" s="3">
        <f t="shared" si="22"/>
        <v>0</v>
      </c>
      <c r="W144" s="3" t="e">
        <f t="shared" si="23"/>
        <v>#DIV/0!</v>
      </c>
    </row>
    <row r="145" spans="17:23">
      <c r="Q145" s="54">
        <f t="shared" si="24"/>
        <v>70.710678118654755</v>
      </c>
      <c r="R145" s="3">
        <f t="shared" si="25"/>
        <v>0</v>
      </c>
      <c r="S145" s="3">
        <f t="shared" si="26"/>
        <v>0</v>
      </c>
      <c r="T145" s="26">
        <f t="shared" si="27"/>
        <v>0</v>
      </c>
      <c r="U145" s="26">
        <f t="shared" si="28"/>
        <v>0</v>
      </c>
      <c r="V145" s="3">
        <f t="shared" si="22"/>
        <v>0</v>
      </c>
      <c r="W145" s="3" t="e">
        <f t="shared" si="23"/>
        <v>#DIV/0!</v>
      </c>
    </row>
    <row r="146" spans="17:23">
      <c r="Q146" s="54">
        <f t="shared" si="24"/>
        <v>70.710678118654755</v>
      </c>
      <c r="R146" s="3">
        <f t="shared" si="25"/>
        <v>0</v>
      </c>
      <c r="S146" s="3">
        <f t="shared" si="26"/>
        <v>0</v>
      </c>
      <c r="T146" s="26">
        <f t="shared" si="27"/>
        <v>0</v>
      </c>
      <c r="U146" s="26">
        <f t="shared" si="28"/>
        <v>0</v>
      </c>
      <c r="V146" s="3">
        <f t="shared" si="22"/>
        <v>0</v>
      </c>
      <c r="W146" s="3" t="e">
        <f t="shared" si="23"/>
        <v>#DIV/0!</v>
      </c>
    </row>
    <row r="147" spans="17:23">
      <c r="Q147" s="54">
        <f t="shared" si="24"/>
        <v>70.710678118654755</v>
      </c>
      <c r="R147" s="3">
        <f t="shared" si="25"/>
        <v>0</v>
      </c>
      <c r="S147" s="3">
        <f t="shared" si="26"/>
        <v>0</v>
      </c>
      <c r="T147" s="26">
        <f t="shared" si="27"/>
        <v>0</v>
      </c>
      <c r="U147" s="26">
        <f t="shared" si="28"/>
        <v>0</v>
      </c>
      <c r="V147" s="3">
        <f t="shared" si="22"/>
        <v>0</v>
      </c>
      <c r="W147" s="3" t="e">
        <f t="shared" si="23"/>
        <v>#DIV/0!</v>
      </c>
    </row>
    <row r="148" spans="17:23">
      <c r="Q148" s="54">
        <f t="shared" si="24"/>
        <v>70.710678118654755</v>
      </c>
      <c r="R148" s="3">
        <f t="shared" si="25"/>
        <v>0</v>
      </c>
      <c r="S148" s="3">
        <f t="shared" si="26"/>
        <v>0</v>
      </c>
      <c r="T148" s="26">
        <f t="shared" si="27"/>
        <v>0</v>
      </c>
      <c r="U148" s="26">
        <f t="shared" si="28"/>
        <v>0</v>
      </c>
      <c r="V148" s="3">
        <f t="shared" si="22"/>
        <v>0</v>
      </c>
      <c r="W148" s="3" t="e">
        <f t="shared" si="23"/>
        <v>#DIV/0!</v>
      </c>
    </row>
    <row r="149" spans="17:23">
      <c r="Q149" s="54">
        <f t="shared" si="24"/>
        <v>70.710678118654755</v>
      </c>
      <c r="R149" s="3">
        <f t="shared" si="25"/>
        <v>0</v>
      </c>
      <c r="S149" s="3">
        <f t="shared" si="26"/>
        <v>0</v>
      </c>
      <c r="T149" s="26">
        <f t="shared" si="27"/>
        <v>0</v>
      </c>
      <c r="U149" s="26">
        <f t="shared" si="28"/>
        <v>0</v>
      </c>
      <c r="V149" s="3">
        <f t="shared" si="22"/>
        <v>0</v>
      </c>
      <c r="W149" s="3" t="e">
        <f t="shared" si="23"/>
        <v>#DIV/0!</v>
      </c>
    </row>
    <row r="150" spans="17:23">
      <c r="Q150" s="54">
        <f t="shared" si="24"/>
        <v>70.710678118654755</v>
      </c>
      <c r="R150" s="3">
        <f t="shared" si="25"/>
        <v>0</v>
      </c>
      <c r="S150" s="3">
        <f t="shared" si="26"/>
        <v>0</v>
      </c>
      <c r="T150" s="26">
        <f t="shared" si="27"/>
        <v>0</v>
      </c>
      <c r="U150" s="26">
        <f t="shared" si="28"/>
        <v>0</v>
      </c>
      <c r="V150" s="3">
        <f t="shared" si="22"/>
        <v>0</v>
      </c>
      <c r="W150" s="3" t="e">
        <f t="shared" si="23"/>
        <v>#DIV/0!</v>
      </c>
    </row>
    <row r="151" spans="17:23">
      <c r="Q151" s="54">
        <f t="shared" si="24"/>
        <v>70.710678118654755</v>
      </c>
      <c r="R151" s="3">
        <f t="shared" si="25"/>
        <v>0</v>
      </c>
      <c r="S151" s="3">
        <f t="shared" si="26"/>
        <v>0</v>
      </c>
      <c r="T151" s="26">
        <f t="shared" si="27"/>
        <v>0</v>
      </c>
      <c r="U151" s="26">
        <f t="shared" si="28"/>
        <v>0</v>
      </c>
      <c r="V151" s="3">
        <f t="shared" si="22"/>
        <v>0</v>
      </c>
      <c r="W151" s="3" t="e">
        <f t="shared" si="23"/>
        <v>#DIV/0!</v>
      </c>
    </row>
    <row r="152" spans="17:23">
      <c r="Q152" s="54">
        <f t="shared" si="24"/>
        <v>70.710678118654755</v>
      </c>
      <c r="R152" s="3">
        <f t="shared" si="25"/>
        <v>0</v>
      </c>
      <c r="S152" s="3">
        <f t="shared" si="26"/>
        <v>0</v>
      </c>
      <c r="T152" s="26">
        <f t="shared" si="27"/>
        <v>0</v>
      </c>
      <c r="U152" s="26">
        <f t="shared" si="28"/>
        <v>0</v>
      </c>
      <c r="V152" s="3">
        <f t="shared" si="22"/>
        <v>0</v>
      </c>
      <c r="W152" s="3" t="e">
        <f t="shared" si="23"/>
        <v>#DIV/0!</v>
      </c>
    </row>
    <row r="153" spans="17:23">
      <c r="Q153" s="54">
        <f t="shared" si="24"/>
        <v>70.710678118654755</v>
      </c>
      <c r="R153" s="3">
        <f t="shared" si="25"/>
        <v>0</v>
      </c>
      <c r="S153" s="3">
        <f t="shared" si="26"/>
        <v>0</v>
      </c>
      <c r="T153" s="26">
        <f t="shared" si="27"/>
        <v>0</v>
      </c>
      <c r="U153" s="26">
        <f t="shared" si="28"/>
        <v>0</v>
      </c>
      <c r="V153" s="3">
        <f t="shared" si="22"/>
        <v>0</v>
      </c>
      <c r="W153" s="3" t="e">
        <f t="shared" si="23"/>
        <v>#DIV/0!</v>
      </c>
    </row>
    <row r="154" spans="17:23">
      <c r="Q154" s="54">
        <f t="shared" si="24"/>
        <v>70.710678118654755</v>
      </c>
      <c r="R154" s="3">
        <f t="shared" si="25"/>
        <v>0</v>
      </c>
      <c r="S154" s="3">
        <f t="shared" si="26"/>
        <v>0</v>
      </c>
      <c r="T154" s="26">
        <f t="shared" si="27"/>
        <v>0</v>
      </c>
      <c r="U154" s="26">
        <f t="shared" si="28"/>
        <v>0</v>
      </c>
      <c r="V154" s="3">
        <f t="shared" si="22"/>
        <v>0</v>
      </c>
      <c r="W154" s="3" t="e">
        <f t="shared" si="23"/>
        <v>#DIV/0!</v>
      </c>
    </row>
    <row r="155" spans="17:23">
      <c r="Q155" s="54">
        <f t="shared" si="24"/>
        <v>70.710678118654755</v>
      </c>
      <c r="R155" s="3">
        <f t="shared" si="25"/>
        <v>0</v>
      </c>
      <c r="S155" s="3">
        <f t="shared" si="26"/>
        <v>0</v>
      </c>
      <c r="T155" s="26">
        <f t="shared" si="27"/>
        <v>0</v>
      </c>
      <c r="U155" s="26">
        <f t="shared" si="28"/>
        <v>0</v>
      </c>
      <c r="V155" s="3">
        <f t="shared" si="22"/>
        <v>0</v>
      </c>
      <c r="W155" s="3" t="e">
        <f t="shared" si="23"/>
        <v>#DIV/0!</v>
      </c>
    </row>
    <row r="156" spans="17:23">
      <c r="Q156" s="54">
        <f t="shared" si="24"/>
        <v>70.710678118654755</v>
      </c>
      <c r="R156" s="3">
        <f t="shared" si="25"/>
        <v>0</v>
      </c>
      <c r="S156" s="3">
        <f t="shared" si="26"/>
        <v>0</v>
      </c>
      <c r="T156" s="26">
        <f t="shared" si="27"/>
        <v>0</v>
      </c>
      <c r="U156" s="26">
        <f t="shared" si="28"/>
        <v>0</v>
      </c>
      <c r="V156" s="3">
        <f t="shared" si="22"/>
        <v>0</v>
      </c>
      <c r="W156" s="3" t="e">
        <f t="shared" si="23"/>
        <v>#DIV/0!</v>
      </c>
    </row>
    <row r="157" spans="17:23">
      <c r="Q157" s="54">
        <f t="shared" si="24"/>
        <v>70.710678118654755</v>
      </c>
      <c r="R157" s="3">
        <f t="shared" si="25"/>
        <v>0</v>
      </c>
      <c r="S157" s="3">
        <f t="shared" si="26"/>
        <v>0</v>
      </c>
      <c r="T157" s="26">
        <f t="shared" si="27"/>
        <v>0</v>
      </c>
      <c r="U157" s="26">
        <f t="shared" si="28"/>
        <v>0</v>
      </c>
      <c r="V157" s="3">
        <f t="shared" si="22"/>
        <v>0</v>
      </c>
      <c r="W157" s="3" t="e">
        <f t="shared" si="23"/>
        <v>#DIV/0!</v>
      </c>
    </row>
    <row r="158" spans="17:23">
      <c r="Q158" s="54">
        <f t="shared" si="24"/>
        <v>70.710678118654755</v>
      </c>
      <c r="R158" s="3">
        <f t="shared" si="25"/>
        <v>0</v>
      </c>
      <c r="S158" s="3">
        <f t="shared" si="26"/>
        <v>0</v>
      </c>
      <c r="T158" s="26">
        <f t="shared" si="27"/>
        <v>0</v>
      </c>
      <c r="U158" s="26">
        <f t="shared" si="28"/>
        <v>0</v>
      </c>
      <c r="V158" s="3">
        <f t="shared" si="22"/>
        <v>0</v>
      </c>
      <c r="W158" s="3" t="e">
        <f t="shared" si="23"/>
        <v>#DIV/0!</v>
      </c>
    </row>
    <row r="159" spans="17:23">
      <c r="Q159" s="54">
        <f t="shared" si="24"/>
        <v>70.710678118654755</v>
      </c>
      <c r="R159" s="3">
        <f t="shared" si="25"/>
        <v>0</v>
      </c>
      <c r="S159" s="3">
        <f t="shared" si="26"/>
        <v>0</v>
      </c>
      <c r="T159" s="26">
        <f t="shared" si="27"/>
        <v>0</v>
      </c>
      <c r="U159" s="26">
        <f t="shared" si="28"/>
        <v>0</v>
      </c>
      <c r="V159" s="3">
        <f t="shared" si="22"/>
        <v>0</v>
      </c>
      <c r="W159" s="3" t="e">
        <f t="shared" si="23"/>
        <v>#DIV/0!</v>
      </c>
    </row>
    <row r="160" spans="17:23">
      <c r="Q160" s="54">
        <f t="shared" si="24"/>
        <v>70.710678118654755</v>
      </c>
      <c r="R160" s="3">
        <f t="shared" si="25"/>
        <v>0</v>
      </c>
      <c r="S160" s="3">
        <f t="shared" si="26"/>
        <v>0</v>
      </c>
      <c r="T160" s="26">
        <f t="shared" si="27"/>
        <v>0</v>
      </c>
      <c r="U160" s="26">
        <f t="shared" si="28"/>
        <v>0</v>
      </c>
      <c r="V160" s="3">
        <f t="shared" si="22"/>
        <v>0</v>
      </c>
      <c r="W160" s="3" t="e">
        <f t="shared" si="23"/>
        <v>#DIV/0!</v>
      </c>
    </row>
    <row r="161" spans="17:23">
      <c r="Q161" s="54">
        <f t="shared" si="24"/>
        <v>70.710678118654755</v>
      </c>
      <c r="R161" s="3">
        <f t="shared" si="25"/>
        <v>0</v>
      </c>
      <c r="S161" s="3">
        <f t="shared" si="26"/>
        <v>0</v>
      </c>
      <c r="T161" s="26">
        <f t="shared" si="27"/>
        <v>0</v>
      </c>
      <c r="U161" s="26">
        <f t="shared" si="28"/>
        <v>0</v>
      </c>
      <c r="V161" s="3">
        <f t="shared" si="22"/>
        <v>0</v>
      </c>
      <c r="W161" s="3" t="e">
        <f t="shared" si="23"/>
        <v>#DIV/0!</v>
      </c>
    </row>
    <row r="162" spans="17:23">
      <c r="Q162" s="54">
        <f t="shared" si="24"/>
        <v>70.710678118654755</v>
      </c>
      <c r="R162" s="3">
        <f t="shared" si="25"/>
        <v>0</v>
      </c>
      <c r="S162" s="3">
        <f t="shared" si="26"/>
        <v>0</v>
      </c>
      <c r="T162" s="26">
        <f t="shared" si="27"/>
        <v>0</v>
      </c>
      <c r="U162" s="26">
        <f t="shared" si="28"/>
        <v>0</v>
      </c>
      <c r="V162" s="3">
        <f t="shared" si="22"/>
        <v>0</v>
      </c>
      <c r="W162" s="3" t="e">
        <f t="shared" si="23"/>
        <v>#DIV/0!</v>
      </c>
    </row>
    <row r="163" spans="17:23">
      <c r="Q163" s="54">
        <f t="shared" si="24"/>
        <v>70.710678118654755</v>
      </c>
      <c r="R163" s="3">
        <f t="shared" si="25"/>
        <v>0</v>
      </c>
      <c r="S163" s="3">
        <f t="shared" si="26"/>
        <v>0</v>
      </c>
      <c r="T163" s="26">
        <f t="shared" si="27"/>
        <v>0</v>
      </c>
      <c r="U163" s="26">
        <f t="shared" si="28"/>
        <v>0</v>
      </c>
      <c r="V163" s="3">
        <f t="shared" si="22"/>
        <v>0</v>
      </c>
      <c r="W163" s="3" t="e">
        <f t="shared" si="23"/>
        <v>#DIV/0!</v>
      </c>
    </row>
    <row r="164" spans="17:23">
      <c r="Q164" s="54">
        <f t="shared" si="24"/>
        <v>70.710678118654755</v>
      </c>
      <c r="R164" s="3">
        <f t="shared" si="25"/>
        <v>0</v>
      </c>
      <c r="S164" s="3">
        <f t="shared" si="26"/>
        <v>0</v>
      </c>
      <c r="T164" s="26">
        <f t="shared" si="27"/>
        <v>0</v>
      </c>
      <c r="U164" s="26">
        <f t="shared" si="28"/>
        <v>0</v>
      </c>
      <c r="V164" s="3">
        <f t="shared" si="22"/>
        <v>0</v>
      </c>
      <c r="W164" s="3" t="e">
        <f t="shared" si="23"/>
        <v>#DIV/0!</v>
      </c>
    </row>
    <row r="165" spans="17:23">
      <c r="Q165" s="54">
        <f t="shared" si="24"/>
        <v>70.710678118654755</v>
      </c>
      <c r="R165" s="3">
        <f t="shared" si="25"/>
        <v>0</v>
      </c>
      <c r="S165" s="3">
        <f t="shared" si="26"/>
        <v>0</v>
      </c>
      <c r="T165" s="26">
        <f t="shared" si="27"/>
        <v>0</v>
      </c>
      <c r="U165" s="26">
        <f t="shared" si="28"/>
        <v>0</v>
      </c>
      <c r="V165" s="3">
        <f t="shared" si="22"/>
        <v>0</v>
      </c>
      <c r="W165" s="3" t="e">
        <f t="shared" si="23"/>
        <v>#DIV/0!</v>
      </c>
    </row>
    <row r="166" spans="17:23">
      <c r="Q166" s="54">
        <f t="shared" si="24"/>
        <v>70.710678118654755</v>
      </c>
      <c r="R166" s="3">
        <f t="shared" si="25"/>
        <v>0</v>
      </c>
      <c r="S166" s="3">
        <f t="shared" si="26"/>
        <v>0</v>
      </c>
      <c r="T166" s="26">
        <f t="shared" si="27"/>
        <v>0</v>
      </c>
      <c r="U166" s="26">
        <f t="shared" si="28"/>
        <v>0</v>
      </c>
      <c r="V166" s="3">
        <f t="shared" si="22"/>
        <v>0</v>
      </c>
      <c r="W166" s="3" t="e">
        <f t="shared" si="23"/>
        <v>#DIV/0!</v>
      </c>
    </row>
    <row r="167" spans="17:23">
      <c r="Q167" s="54">
        <f t="shared" si="24"/>
        <v>70.710678118654755</v>
      </c>
      <c r="R167" s="3">
        <f t="shared" si="25"/>
        <v>0</v>
      </c>
      <c r="S167" s="3">
        <f t="shared" si="26"/>
        <v>0</v>
      </c>
      <c r="T167" s="26">
        <f t="shared" si="27"/>
        <v>0</v>
      </c>
      <c r="U167" s="26">
        <f t="shared" si="28"/>
        <v>0</v>
      </c>
      <c r="V167" s="3">
        <f t="shared" si="22"/>
        <v>0</v>
      </c>
      <c r="W167" s="3" t="e">
        <f t="shared" si="23"/>
        <v>#DIV/0!</v>
      </c>
    </row>
    <row r="168" spans="17:23">
      <c r="Q168" s="54">
        <f t="shared" si="24"/>
        <v>70.710678118654755</v>
      </c>
      <c r="R168" s="3">
        <f t="shared" si="25"/>
        <v>0</v>
      </c>
      <c r="S168" s="3">
        <f t="shared" si="26"/>
        <v>0</v>
      </c>
      <c r="T168" s="26">
        <f t="shared" si="27"/>
        <v>0</v>
      </c>
      <c r="U168" s="26">
        <f t="shared" si="28"/>
        <v>0</v>
      </c>
      <c r="V168" s="3">
        <f t="shared" si="22"/>
        <v>0</v>
      </c>
      <c r="W168" s="3" t="e">
        <f t="shared" si="23"/>
        <v>#DIV/0!</v>
      </c>
    </row>
    <row r="169" spans="17:23">
      <c r="Q169" s="54">
        <f t="shared" si="24"/>
        <v>70.710678118654755</v>
      </c>
      <c r="R169" s="3">
        <f t="shared" si="25"/>
        <v>0</v>
      </c>
      <c r="S169" s="3">
        <f t="shared" si="26"/>
        <v>0</v>
      </c>
      <c r="T169" s="26">
        <f t="shared" si="27"/>
        <v>0</v>
      </c>
      <c r="U169" s="26">
        <f t="shared" si="28"/>
        <v>0</v>
      </c>
      <c r="V169" s="3">
        <f t="shared" si="22"/>
        <v>0</v>
      </c>
      <c r="W169" s="3" t="e">
        <f t="shared" si="23"/>
        <v>#DIV/0!</v>
      </c>
    </row>
    <row r="170" spans="17:23">
      <c r="Q170" s="54">
        <f t="shared" si="24"/>
        <v>70.710678118654755</v>
      </c>
      <c r="R170" s="3">
        <f t="shared" si="25"/>
        <v>0</v>
      </c>
      <c r="S170" s="3">
        <f t="shared" si="26"/>
        <v>0</v>
      </c>
      <c r="T170" s="26">
        <f t="shared" si="27"/>
        <v>0</v>
      </c>
      <c r="U170" s="26">
        <f t="shared" si="28"/>
        <v>0</v>
      </c>
      <c r="V170" s="3">
        <f t="shared" si="22"/>
        <v>0</v>
      </c>
      <c r="W170" s="3" t="e">
        <f t="shared" si="23"/>
        <v>#DIV/0!</v>
      </c>
    </row>
    <row r="171" spans="17:23">
      <c r="Q171" s="54">
        <f t="shared" si="24"/>
        <v>70.710678118654755</v>
      </c>
      <c r="R171" s="3">
        <f t="shared" si="25"/>
        <v>0</v>
      </c>
      <c r="S171" s="3">
        <f t="shared" si="26"/>
        <v>0</v>
      </c>
      <c r="T171" s="26">
        <f t="shared" si="27"/>
        <v>0</v>
      </c>
      <c r="U171" s="26">
        <f t="shared" si="28"/>
        <v>0</v>
      </c>
      <c r="V171" s="3">
        <f t="shared" si="22"/>
        <v>0</v>
      </c>
      <c r="W171" s="3" t="e">
        <f t="shared" si="23"/>
        <v>#DIV/0!</v>
      </c>
    </row>
    <row r="172" spans="17:23">
      <c r="Q172" s="54">
        <f t="shared" si="24"/>
        <v>70.710678118654755</v>
      </c>
      <c r="R172" s="3">
        <f t="shared" si="25"/>
        <v>0</v>
      </c>
      <c r="S172" s="3">
        <f t="shared" si="26"/>
        <v>0</v>
      </c>
      <c r="T172" s="26">
        <f t="shared" si="27"/>
        <v>0</v>
      </c>
      <c r="U172" s="26">
        <f t="shared" si="28"/>
        <v>0</v>
      </c>
      <c r="V172" s="3">
        <f t="shared" si="22"/>
        <v>0</v>
      </c>
      <c r="W172" s="3" t="e">
        <f t="shared" si="23"/>
        <v>#DIV/0!</v>
      </c>
    </row>
    <row r="173" spans="17:23">
      <c r="Q173" s="54">
        <f t="shared" si="24"/>
        <v>70.710678118654755</v>
      </c>
      <c r="R173" s="3">
        <f t="shared" si="25"/>
        <v>0</v>
      </c>
      <c r="S173" s="3">
        <f t="shared" si="26"/>
        <v>0</v>
      </c>
      <c r="T173" s="26">
        <f t="shared" si="27"/>
        <v>0</v>
      </c>
      <c r="U173" s="26">
        <f t="shared" si="28"/>
        <v>0</v>
      </c>
      <c r="V173" s="3">
        <f t="shared" si="22"/>
        <v>0</v>
      </c>
      <c r="W173" s="3" t="e">
        <f t="shared" si="23"/>
        <v>#DIV/0!</v>
      </c>
    </row>
    <row r="174" spans="17:23">
      <c r="Q174" s="54">
        <f t="shared" si="24"/>
        <v>70.710678118654755</v>
      </c>
      <c r="R174" s="3">
        <f t="shared" si="25"/>
        <v>0</v>
      </c>
      <c r="S174" s="3">
        <f t="shared" si="26"/>
        <v>0</v>
      </c>
      <c r="T174" s="26">
        <f t="shared" si="27"/>
        <v>0</v>
      </c>
      <c r="U174" s="26">
        <f t="shared" si="28"/>
        <v>0</v>
      </c>
      <c r="V174" s="3">
        <f t="shared" si="22"/>
        <v>0</v>
      </c>
      <c r="W174" s="3" t="e">
        <f t="shared" si="23"/>
        <v>#DIV/0!</v>
      </c>
    </row>
    <row r="175" spans="17:23">
      <c r="Q175" s="54">
        <f t="shared" si="24"/>
        <v>70.710678118654755</v>
      </c>
      <c r="R175" s="3">
        <f t="shared" si="25"/>
        <v>0</v>
      </c>
      <c r="S175" s="3">
        <f t="shared" si="26"/>
        <v>0</v>
      </c>
      <c r="T175" s="26">
        <f t="shared" si="27"/>
        <v>0</v>
      </c>
      <c r="U175" s="26">
        <f t="shared" si="28"/>
        <v>0</v>
      </c>
      <c r="V175" s="3">
        <f t="shared" si="22"/>
        <v>0</v>
      </c>
      <c r="W175" s="3" t="e">
        <f t="shared" si="23"/>
        <v>#DIV/0!</v>
      </c>
    </row>
    <row r="176" spans="17:23">
      <c r="Q176" s="54">
        <f t="shared" si="24"/>
        <v>70.710678118654755</v>
      </c>
      <c r="R176" s="3">
        <f t="shared" si="25"/>
        <v>0</v>
      </c>
      <c r="S176" s="3">
        <f t="shared" si="26"/>
        <v>0</v>
      </c>
      <c r="T176" s="26">
        <f t="shared" si="27"/>
        <v>0</v>
      </c>
      <c r="U176" s="26">
        <f t="shared" si="28"/>
        <v>0</v>
      </c>
      <c r="V176" s="3">
        <f t="shared" si="22"/>
        <v>0</v>
      </c>
      <c r="W176" s="3" t="e">
        <f t="shared" si="23"/>
        <v>#DIV/0!</v>
      </c>
    </row>
    <row r="177" spans="17:23">
      <c r="Q177" s="54">
        <f t="shared" si="24"/>
        <v>70.710678118654755</v>
      </c>
      <c r="R177" s="3">
        <f t="shared" si="25"/>
        <v>0</v>
      </c>
      <c r="S177" s="3">
        <f t="shared" si="26"/>
        <v>0</v>
      </c>
      <c r="T177" s="26">
        <f t="shared" si="27"/>
        <v>0</v>
      </c>
      <c r="U177" s="26">
        <f t="shared" si="28"/>
        <v>0</v>
      </c>
      <c r="V177" s="3">
        <f t="shared" si="22"/>
        <v>0</v>
      </c>
      <c r="W177" s="3" t="e">
        <f t="shared" si="23"/>
        <v>#DIV/0!</v>
      </c>
    </row>
    <row r="178" spans="17:23">
      <c r="Q178" s="54">
        <f t="shared" si="24"/>
        <v>70.710678118654755</v>
      </c>
      <c r="R178" s="3">
        <f t="shared" si="25"/>
        <v>0</v>
      </c>
      <c r="S178" s="3">
        <f t="shared" si="26"/>
        <v>0</v>
      </c>
      <c r="T178" s="26">
        <f t="shared" si="27"/>
        <v>0</v>
      </c>
      <c r="U178" s="26">
        <f t="shared" si="28"/>
        <v>0</v>
      </c>
      <c r="V178" s="3">
        <f t="shared" si="22"/>
        <v>0</v>
      </c>
      <c r="W178" s="3" t="e">
        <f t="shared" si="23"/>
        <v>#DIV/0!</v>
      </c>
    </row>
    <row r="179" spans="17:23">
      <c r="Q179" s="54">
        <f t="shared" si="24"/>
        <v>70.710678118654755</v>
      </c>
      <c r="R179" s="3">
        <f t="shared" si="25"/>
        <v>0</v>
      </c>
      <c r="S179" s="3">
        <f t="shared" si="26"/>
        <v>0</v>
      </c>
      <c r="T179" s="26">
        <f t="shared" si="27"/>
        <v>0</v>
      </c>
      <c r="U179" s="26">
        <f t="shared" si="28"/>
        <v>0</v>
      </c>
      <c r="V179" s="3">
        <f t="shared" si="22"/>
        <v>0</v>
      </c>
      <c r="W179" s="3" t="e">
        <f t="shared" si="23"/>
        <v>#DIV/0!</v>
      </c>
    </row>
    <row r="180" spans="17:23">
      <c r="Q180" s="54">
        <f t="shared" si="24"/>
        <v>70.710678118654755</v>
      </c>
      <c r="R180" s="3">
        <f t="shared" si="25"/>
        <v>0</v>
      </c>
      <c r="S180" s="3">
        <f t="shared" si="26"/>
        <v>0</v>
      </c>
      <c r="T180" s="26">
        <f t="shared" si="27"/>
        <v>0</v>
      </c>
      <c r="U180" s="26">
        <f t="shared" si="28"/>
        <v>0</v>
      </c>
      <c r="V180" s="3">
        <f t="shared" si="22"/>
        <v>0</v>
      </c>
      <c r="W180" s="3" t="e">
        <f t="shared" si="23"/>
        <v>#DIV/0!</v>
      </c>
    </row>
    <row r="181" spans="17:23">
      <c r="Q181" s="54">
        <f t="shared" si="24"/>
        <v>70.710678118654755</v>
      </c>
      <c r="R181" s="3">
        <f t="shared" si="25"/>
        <v>0</v>
      </c>
      <c r="S181" s="3">
        <f t="shared" si="26"/>
        <v>0</v>
      </c>
      <c r="T181" s="26">
        <f t="shared" si="27"/>
        <v>0</v>
      </c>
      <c r="U181" s="26">
        <f t="shared" si="28"/>
        <v>0</v>
      </c>
      <c r="V181" s="3">
        <f t="shared" si="22"/>
        <v>0</v>
      </c>
      <c r="W181" s="3" t="e">
        <f t="shared" si="23"/>
        <v>#DIV/0!</v>
      </c>
    </row>
    <row r="182" spans="17:23">
      <c r="Q182" s="54">
        <f t="shared" si="24"/>
        <v>70.710678118654755</v>
      </c>
      <c r="R182" s="3">
        <f t="shared" si="25"/>
        <v>0</v>
      </c>
      <c r="S182" s="3">
        <f t="shared" si="26"/>
        <v>0</v>
      </c>
      <c r="T182" s="26">
        <f t="shared" si="27"/>
        <v>0</v>
      </c>
      <c r="U182" s="26">
        <f t="shared" si="28"/>
        <v>0</v>
      </c>
      <c r="V182" s="3">
        <f t="shared" si="22"/>
        <v>0</v>
      </c>
      <c r="W182" s="3" t="e">
        <f t="shared" si="23"/>
        <v>#DIV/0!</v>
      </c>
    </row>
    <row r="183" spans="17:23">
      <c r="Q183" s="54">
        <f t="shared" si="24"/>
        <v>70.710678118654755</v>
      </c>
      <c r="R183" s="3">
        <f t="shared" si="25"/>
        <v>0</v>
      </c>
      <c r="S183" s="3">
        <f t="shared" si="26"/>
        <v>0</v>
      </c>
      <c r="T183" s="26">
        <f t="shared" si="27"/>
        <v>0</v>
      </c>
      <c r="U183" s="26">
        <f t="shared" si="28"/>
        <v>0</v>
      </c>
      <c r="V183" s="3">
        <f t="shared" si="22"/>
        <v>0</v>
      </c>
      <c r="W183" s="3" t="e">
        <f t="shared" si="23"/>
        <v>#DIV/0!</v>
      </c>
    </row>
    <row r="184" spans="17:23">
      <c r="Q184" s="54">
        <f t="shared" si="24"/>
        <v>70.710678118654755</v>
      </c>
      <c r="R184" s="3">
        <f t="shared" si="25"/>
        <v>0</v>
      </c>
      <c r="S184" s="3">
        <f t="shared" si="26"/>
        <v>0</v>
      </c>
      <c r="T184" s="26">
        <f t="shared" si="27"/>
        <v>0</v>
      </c>
      <c r="U184" s="26">
        <f t="shared" si="28"/>
        <v>0</v>
      </c>
      <c r="V184" s="3">
        <f t="shared" si="22"/>
        <v>0</v>
      </c>
      <c r="W184" s="3" t="e">
        <f t="shared" si="23"/>
        <v>#DIV/0!</v>
      </c>
    </row>
    <row r="185" spans="17:23">
      <c r="Q185" s="54">
        <f t="shared" si="24"/>
        <v>70.710678118654755</v>
      </c>
      <c r="R185" s="3">
        <f t="shared" si="25"/>
        <v>0</v>
      </c>
      <c r="S185" s="3">
        <f t="shared" si="26"/>
        <v>0</v>
      </c>
      <c r="T185" s="26">
        <f t="shared" si="27"/>
        <v>0</v>
      </c>
      <c r="U185" s="26">
        <f t="shared" si="28"/>
        <v>0</v>
      </c>
      <c r="V185" s="3">
        <f t="shared" si="22"/>
        <v>0</v>
      </c>
      <c r="W185" s="3" t="e">
        <f t="shared" si="23"/>
        <v>#DIV/0!</v>
      </c>
    </row>
    <row r="186" spans="17:23">
      <c r="Q186" s="54">
        <f t="shared" si="24"/>
        <v>70.710678118654755</v>
      </c>
      <c r="R186" s="3">
        <f t="shared" si="25"/>
        <v>0</v>
      </c>
      <c r="S186" s="3">
        <f t="shared" si="26"/>
        <v>0</v>
      </c>
      <c r="T186" s="26">
        <f t="shared" si="27"/>
        <v>0</v>
      </c>
      <c r="U186" s="26">
        <f t="shared" si="28"/>
        <v>0</v>
      </c>
      <c r="V186" s="3">
        <f t="shared" si="22"/>
        <v>0</v>
      </c>
      <c r="W186" s="3" t="e">
        <f t="shared" si="23"/>
        <v>#DIV/0!</v>
      </c>
    </row>
    <row r="187" spans="17:23">
      <c r="Q187" s="54">
        <f t="shared" si="24"/>
        <v>70.710678118654755</v>
      </c>
      <c r="R187" s="3">
        <f t="shared" si="25"/>
        <v>0</v>
      </c>
      <c r="S187" s="3">
        <f t="shared" si="26"/>
        <v>0</v>
      </c>
      <c r="T187" s="26">
        <f t="shared" si="27"/>
        <v>0</v>
      </c>
      <c r="U187" s="26">
        <f t="shared" si="28"/>
        <v>0</v>
      </c>
      <c r="V187" s="3">
        <f t="shared" si="22"/>
        <v>0</v>
      </c>
      <c r="W187" s="3" t="e">
        <f t="shared" si="23"/>
        <v>#DIV/0!</v>
      </c>
    </row>
    <row r="188" spans="17:23">
      <c r="Q188" s="54">
        <f t="shared" si="24"/>
        <v>70.710678118654755</v>
      </c>
      <c r="R188" s="3">
        <f t="shared" si="25"/>
        <v>0</v>
      </c>
      <c r="S188" s="3">
        <f t="shared" si="26"/>
        <v>0</v>
      </c>
      <c r="T188" s="26">
        <f t="shared" si="27"/>
        <v>0</v>
      </c>
      <c r="U188" s="26">
        <f t="shared" si="28"/>
        <v>0</v>
      </c>
      <c r="V188" s="3">
        <f t="shared" si="22"/>
        <v>0</v>
      </c>
      <c r="W188" s="3" t="e">
        <f t="shared" si="23"/>
        <v>#DIV/0!</v>
      </c>
    </row>
    <row r="189" spans="17:23">
      <c r="Q189" s="54">
        <f t="shared" si="24"/>
        <v>70.710678118654755</v>
      </c>
      <c r="R189" s="3">
        <f t="shared" si="25"/>
        <v>0</v>
      </c>
      <c r="S189" s="3">
        <f t="shared" si="26"/>
        <v>0</v>
      </c>
      <c r="T189" s="26">
        <f t="shared" si="27"/>
        <v>0</v>
      </c>
      <c r="U189" s="26">
        <f t="shared" si="28"/>
        <v>0</v>
      </c>
      <c r="V189" s="3">
        <f t="shared" si="22"/>
        <v>0</v>
      </c>
      <c r="W189" s="3" t="e">
        <f t="shared" si="23"/>
        <v>#DIV/0!</v>
      </c>
    </row>
    <row r="190" spans="17:23">
      <c r="Q190" s="54">
        <f t="shared" si="24"/>
        <v>70.710678118654755</v>
      </c>
      <c r="R190" s="3">
        <f t="shared" si="25"/>
        <v>0</v>
      </c>
      <c r="S190" s="3">
        <f t="shared" si="26"/>
        <v>0</v>
      </c>
      <c r="T190" s="26">
        <f t="shared" si="27"/>
        <v>0</v>
      </c>
      <c r="U190" s="26">
        <f t="shared" si="28"/>
        <v>0</v>
      </c>
      <c r="V190" s="3">
        <f t="shared" si="22"/>
        <v>0</v>
      </c>
      <c r="W190" s="3" t="e">
        <f t="shared" si="23"/>
        <v>#DIV/0!</v>
      </c>
    </row>
    <row r="191" spans="17:23">
      <c r="Q191" s="54">
        <f t="shared" si="24"/>
        <v>70.710678118654755</v>
      </c>
      <c r="R191" s="3">
        <f t="shared" si="25"/>
        <v>0</v>
      </c>
      <c r="S191" s="3">
        <f t="shared" si="26"/>
        <v>0</v>
      </c>
      <c r="T191" s="26">
        <f t="shared" si="27"/>
        <v>0</v>
      </c>
      <c r="U191" s="26">
        <f t="shared" si="28"/>
        <v>0</v>
      </c>
      <c r="V191" s="3">
        <f t="shared" si="22"/>
        <v>0</v>
      </c>
      <c r="W191" s="3" t="e">
        <f t="shared" si="23"/>
        <v>#DIV/0!</v>
      </c>
    </row>
    <row r="192" spans="17:23">
      <c r="Q192" s="54">
        <f t="shared" si="24"/>
        <v>70.710678118654755</v>
      </c>
      <c r="R192" s="3">
        <f t="shared" si="25"/>
        <v>0</v>
      </c>
      <c r="S192" s="3">
        <f t="shared" si="26"/>
        <v>0</v>
      </c>
      <c r="T192" s="26">
        <f t="shared" si="27"/>
        <v>0</v>
      </c>
      <c r="U192" s="26">
        <f t="shared" si="28"/>
        <v>0</v>
      </c>
      <c r="V192" s="3">
        <f t="shared" si="22"/>
        <v>0</v>
      </c>
      <c r="W192" s="3" t="e">
        <f t="shared" si="23"/>
        <v>#DIV/0!</v>
      </c>
    </row>
    <row r="193" spans="17:23">
      <c r="Q193" s="54">
        <f t="shared" si="24"/>
        <v>70.710678118654755</v>
      </c>
      <c r="R193" s="3">
        <f t="shared" si="25"/>
        <v>0</v>
      </c>
      <c r="S193" s="3">
        <f t="shared" si="26"/>
        <v>0</v>
      </c>
      <c r="T193" s="26">
        <f t="shared" si="27"/>
        <v>0</v>
      </c>
      <c r="U193" s="26">
        <f t="shared" si="28"/>
        <v>0</v>
      </c>
      <c r="V193" s="3">
        <f t="shared" si="22"/>
        <v>0</v>
      </c>
      <c r="W193" s="3" t="e">
        <f t="shared" si="23"/>
        <v>#DIV/0!</v>
      </c>
    </row>
    <row r="194" spans="17:23">
      <c r="Q194" s="54">
        <f t="shared" si="24"/>
        <v>70.710678118654755</v>
      </c>
      <c r="R194" s="3">
        <f t="shared" si="25"/>
        <v>0</v>
      </c>
      <c r="S194" s="3">
        <f t="shared" si="26"/>
        <v>0</v>
      </c>
      <c r="T194" s="26">
        <f t="shared" si="27"/>
        <v>0</v>
      </c>
      <c r="U194" s="26">
        <f t="shared" si="28"/>
        <v>0</v>
      </c>
      <c r="V194" s="3">
        <f t="shared" ref="V194:V257" si="29">(L194*(1-H194)*(L194-H194))^(1/3)</f>
        <v>0</v>
      </c>
      <c r="W194" s="3" t="e">
        <f t="shared" ref="W194:W257" si="30">(L194-M194)/(L194+M194)</f>
        <v>#DIV/0!</v>
      </c>
    </row>
    <row r="195" spans="17:23">
      <c r="Q195" s="54">
        <f t="shared" ref="Q195:Q258" si="31">100*SQRT(O195+0.5)</f>
        <v>70.710678118654755</v>
      </c>
      <c r="R195" s="3">
        <f t="shared" ref="R195:R258" si="32">2.5*((L195 - H195) / (L195 + 6*H195 -7.5*F195 +1))</f>
        <v>0</v>
      </c>
      <c r="S195" s="3">
        <f t="shared" ref="S195:S258" si="33">(2*(M195-H195)/(M195+H195+1))-(N195/2)</f>
        <v>0</v>
      </c>
      <c r="T195" s="26">
        <f t="shared" ref="T195:T258" si="34">(L195 - H195)*1.5 / (L195 + H195 + 0.5)</f>
        <v>0</v>
      </c>
      <c r="U195" s="26">
        <f t="shared" ref="U195:U258" si="35">(SQRT((H195*H195)+(G195*G195)+(L195*L195)))/3</f>
        <v>0</v>
      </c>
      <c r="V195" s="3">
        <f t="shared" si="29"/>
        <v>0</v>
      </c>
      <c r="W195" s="3" t="e">
        <f t="shared" si="30"/>
        <v>#DIV/0!</v>
      </c>
    </row>
    <row r="196" spans="17:23">
      <c r="Q196" s="54">
        <f t="shared" si="31"/>
        <v>70.710678118654755</v>
      </c>
      <c r="R196" s="3">
        <f t="shared" si="32"/>
        <v>0</v>
      </c>
      <c r="S196" s="3">
        <f t="shared" si="33"/>
        <v>0</v>
      </c>
      <c r="T196" s="26">
        <f t="shared" si="34"/>
        <v>0</v>
      </c>
      <c r="U196" s="26">
        <f t="shared" si="35"/>
        <v>0</v>
      </c>
      <c r="V196" s="3">
        <f t="shared" si="29"/>
        <v>0</v>
      </c>
      <c r="W196" s="3" t="e">
        <f t="shared" si="30"/>
        <v>#DIV/0!</v>
      </c>
    </row>
    <row r="197" spans="17:23">
      <c r="Q197" s="54">
        <f t="shared" si="31"/>
        <v>70.710678118654755</v>
      </c>
      <c r="R197" s="3">
        <f t="shared" si="32"/>
        <v>0</v>
      </c>
      <c r="S197" s="3">
        <f t="shared" si="33"/>
        <v>0</v>
      </c>
      <c r="T197" s="26">
        <f t="shared" si="34"/>
        <v>0</v>
      </c>
      <c r="U197" s="26">
        <f t="shared" si="35"/>
        <v>0</v>
      </c>
      <c r="V197" s="3">
        <f t="shared" si="29"/>
        <v>0</v>
      </c>
      <c r="W197" s="3" t="e">
        <f t="shared" si="30"/>
        <v>#DIV/0!</v>
      </c>
    </row>
    <row r="198" spans="17:23">
      <c r="Q198" s="54">
        <f t="shared" si="31"/>
        <v>70.710678118654755</v>
      </c>
      <c r="R198" s="3">
        <f t="shared" si="32"/>
        <v>0</v>
      </c>
      <c r="S198" s="3">
        <f t="shared" si="33"/>
        <v>0</v>
      </c>
      <c r="T198" s="26">
        <f t="shared" si="34"/>
        <v>0</v>
      </c>
      <c r="U198" s="26">
        <f t="shared" si="35"/>
        <v>0</v>
      </c>
      <c r="V198" s="3">
        <f t="shared" si="29"/>
        <v>0</v>
      </c>
      <c r="W198" s="3" t="e">
        <f t="shared" si="30"/>
        <v>#DIV/0!</v>
      </c>
    </row>
    <row r="199" spans="17:23">
      <c r="Q199" s="54">
        <f t="shared" si="31"/>
        <v>70.710678118654755</v>
      </c>
      <c r="R199" s="3">
        <f t="shared" si="32"/>
        <v>0</v>
      </c>
      <c r="S199" s="3">
        <f t="shared" si="33"/>
        <v>0</v>
      </c>
      <c r="T199" s="26">
        <f t="shared" si="34"/>
        <v>0</v>
      </c>
      <c r="U199" s="26">
        <f t="shared" si="35"/>
        <v>0</v>
      </c>
      <c r="V199" s="3">
        <f t="shared" si="29"/>
        <v>0</v>
      </c>
      <c r="W199" s="3" t="e">
        <f t="shared" si="30"/>
        <v>#DIV/0!</v>
      </c>
    </row>
    <row r="200" spans="17:23">
      <c r="Q200" s="54">
        <f t="shared" si="31"/>
        <v>70.710678118654755</v>
      </c>
      <c r="R200" s="3">
        <f t="shared" si="32"/>
        <v>0</v>
      </c>
      <c r="S200" s="3">
        <f t="shared" si="33"/>
        <v>0</v>
      </c>
      <c r="T200" s="26">
        <f t="shared" si="34"/>
        <v>0</v>
      </c>
      <c r="U200" s="26">
        <f t="shared" si="35"/>
        <v>0</v>
      </c>
      <c r="V200" s="3">
        <f t="shared" si="29"/>
        <v>0</v>
      </c>
      <c r="W200" s="3" t="e">
        <f t="shared" si="30"/>
        <v>#DIV/0!</v>
      </c>
    </row>
    <row r="201" spans="17:23">
      <c r="Q201" s="54">
        <f t="shared" si="31"/>
        <v>70.710678118654755</v>
      </c>
      <c r="R201" s="3">
        <f t="shared" si="32"/>
        <v>0</v>
      </c>
      <c r="S201" s="3">
        <f t="shared" si="33"/>
        <v>0</v>
      </c>
      <c r="T201" s="26">
        <f t="shared" si="34"/>
        <v>0</v>
      </c>
      <c r="U201" s="26">
        <f t="shared" si="35"/>
        <v>0</v>
      </c>
      <c r="V201" s="3">
        <f t="shared" si="29"/>
        <v>0</v>
      </c>
      <c r="W201" s="3" t="e">
        <f t="shared" si="30"/>
        <v>#DIV/0!</v>
      </c>
    </row>
    <row r="202" spans="17:23">
      <c r="Q202" s="54">
        <f t="shared" si="31"/>
        <v>70.710678118654755</v>
      </c>
      <c r="R202" s="3">
        <f t="shared" si="32"/>
        <v>0</v>
      </c>
      <c r="S202" s="3">
        <f t="shared" si="33"/>
        <v>0</v>
      </c>
      <c r="T202" s="26">
        <f t="shared" si="34"/>
        <v>0</v>
      </c>
      <c r="U202" s="26">
        <f t="shared" si="35"/>
        <v>0</v>
      </c>
      <c r="V202" s="3">
        <f t="shared" si="29"/>
        <v>0</v>
      </c>
      <c r="W202" s="3" t="e">
        <f t="shared" si="30"/>
        <v>#DIV/0!</v>
      </c>
    </row>
    <row r="203" spans="17:23">
      <c r="Q203" s="54">
        <f t="shared" si="31"/>
        <v>70.710678118654755</v>
      </c>
      <c r="R203" s="3">
        <f t="shared" si="32"/>
        <v>0</v>
      </c>
      <c r="S203" s="3">
        <f t="shared" si="33"/>
        <v>0</v>
      </c>
      <c r="T203" s="26">
        <f t="shared" si="34"/>
        <v>0</v>
      </c>
      <c r="U203" s="26">
        <f t="shared" si="35"/>
        <v>0</v>
      </c>
      <c r="V203" s="3">
        <f t="shared" si="29"/>
        <v>0</v>
      </c>
      <c r="W203" s="3" t="e">
        <f t="shared" si="30"/>
        <v>#DIV/0!</v>
      </c>
    </row>
    <row r="204" spans="17:23">
      <c r="Q204" s="54">
        <f t="shared" si="31"/>
        <v>70.710678118654755</v>
      </c>
      <c r="R204" s="3">
        <f t="shared" si="32"/>
        <v>0</v>
      </c>
      <c r="S204" s="3">
        <f t="shared" si="33"/>
        <v>0</v>
      </c>
      <c r="T204" s="26">
        <f t="shared" si="34"/>
        <v>0</v>
      </c>
      <c r="U204" s="26">
        <f t="shared" si="35"/>
        <v>0</v>
      </c>
      <c r="V204" s="3">
        <f t="shared" si="29"/>
        <v>0</v>
      </c>
      <c r="W204" s="3" t="e">
        <f t="shared" si="30"/>
        <v>#DIV/0!</v>
      </c>
    </row>
    <row r="205" spans="17:23">
      <c r="Q205" s="54">
        <f t="shared" si="31"/>
        <v>70.710678118654755</v>
      </c>
      <c r="R205" s="3">
        <f t="shared" si="32"/>
        <v>0</v>
      </c>
      <c r="S205" s="3">
        <f t="shared" si="33"/>
        <v>0</v>
      </c>
      <c r="T205" s="26">
        <f t="shared" si="34"/>
        <v>0</v>
      </c>
      <c r="U205" s="26">
        <f t="shared" si="35"/>
        <v>0</v>
      </c>
      <c r="V205" s="3">
        <f t="shared" si="29"/>
        <v>0</v>
      </c>
      <c r="W205" s="3" t="e">
        <f t="shared" si="30"/>
        <v>#DIV/0!</v>
      </c>
    </row>
    <row r="206" spans="17:23">
      <c r="Q206" s="54">
        <f t="shared" si="31"/>
        <v>70.710678118654755</v>
      </c>
      <c r="R206" s="3">
        <f t="shared" si="32"/>
        <v>0</v>
      </c>
      <c r="S206" s="3">
        <f t="shared" si="33"/>
        <v>0</v>
      </c>
      <c r="T206" s="26">
        <f t="shared" si="34"/>
        <v>0</v>
      </c>
      <c r="U206" s="26">
        <f t="shared" si="35"/>
        <v>0</v>
      </c>
      <c r="V206" s="3">
        <f t="shared" si="29"/>
        <v>0</v>
      </c>
      <c r="W206" s="3" t="e">
        <f t="shared" si="30"/>
        <v>#DIV/0!</v>
      </c>
    </row>
    <row r="207" spans="17:23">
      <c r="Q207" s="54">
        <f t="shared" si="31"/>
        <v>70.710678118654755</v>
      </c>
      <c r="R207" s="3">
        <f t="shared" si="32"/>
        <v>0</v>
      </c>
      <c r="S207" s="3">
        <f t="shared" si="33"/>
        <v>0</v>
      </c>
      <c r="T207" s="26">
        <f t="shared" si="34"/>
        <v>0</v>
      </c>
      <c r="U207" s="26">
        <f t="shared" si="35"/>
        <v>0</v>
      </c>
      <c r="V207" s="3">
        <f t="shared" si="29"/>
        <v>0</v>
      </c>
      <c r="W207" s="3" t="e">
        <f t="shared" si="30"/>
        <v>#DIV/0!</v>
      </c>
    </row>
    <row r="208" spans="17:23">
      <c r="Q208" s="54">
        <f t="shared" si="31"/>
        <v>70.710678118654755</v>
      </c>
      <c r="R208" s="3">
        <f t="shared" si="32"/>
        <v>0</v>
      </c>
      <c r="S208" s="3">
        <f t="shared" si="33"/>
        <v>0</v>
      </c>
      <c r="T208" s="26">
        <f t="shared" si="34"/>
        <v>0</v>
      </c>
      <c r="U208" s="26">
        <f t="shared" si="35"/>
        <v>0</v>
      </c>
      <c r="V208" s="3">
        <f t="shared" si="29"/>
        <v>0</v>
      </c>
      <c r="W208" s="3" t="e">
        <f t="shared" si="30"/>
        <v>#DIV/0!</v>
      </c>
    </row>
    <row r="209" spans="17:23">
      <c r="Q209" s="54">
        <f t="shared" si="31"/>
        <v>70.710678118654755</v>
      </c>
      <c r="R209" s="3">
        <f t="shared" si="32"/>
        <v>0</v>
      </c>
      <c r="S209" s="3">
        <f t="shared" si="33"/>
        <v>0</v>
      </c>
      <c r="T209" s="26">
        <f t="shared" si="34"/>
        <v>0</v>
      </c>
      <c r="U209" s="26">
        <f t="shared" si="35"/>
        <v>0</v>
      </c>
      <c r="V209" s="3">
        <f t="shared" si="29"/>
        <v>0</v>
      </c>
      <c r="W209" s="3" t="e">
        <f t="shared" si="30"/>
        <v>#DIV/0!</v>
      </c>
    </row>
    <row r="210" spans="17:23">
      <c r="Q210" s="54">
        <f t="shared" si="31"/>
        <v>70.710678118654755</v>
      </c>
      <c r="R210" s="3">
        <f t="shared" si="32"/>
        <v>0</v>
      </c>
      <c r="S210" s="3">
        <f t="shared" si="33"/>
        <v>0</v>
      </c>
      <c r="T210" s="26">
        <f t="shared" si="34"/>
        <v>0</v>
      </c>
      <c r="U210" s="26">
        <f t="shared" si="35"/>
        <v>0</v>
      </c>
      <c r="V210" s="3">
        <f t="shared" si="29"/>
        <v>0</v>
      </c>
      <c r="W210" s="3" t="e">
        <f t="shared" si="30"/>
        <v>#DIV/0!</v>
      </c>
    </row>
    <row r="211" spans="17:23">
      <c r="Q211" s="54">
        <f t="shared" si="31"/>
        <v>70.710678118654755</v>
      </c>
      <c r="R211" s="3">
        <f t="shared" si="32"/>
        <v>0</v>
      </c>
      <c r="S211" s="3">
        <f t="shared" si="33"/>
        <v>0</v>
      </c>
      <c r="T211" s="26">
        <f t="shared" si="34"/>
        <v>0</v>
      </c>
      <c r="U211" s="26">
        <f t="shared" si="35"/>
        <v>0</v>
      </c>
      <c r="V211" s="3">
        <f t="shared" si="29"/>
        <v>0</v>
      </c>
      <c r="W211" s="3" t="e">
        <f t="shared" si="30"/>
        <v>#DIV/0!</v>
      </c>
    </row>
    <row r="212" spans="17:23">
      <c r="Q212" s="54">
        <f t="shared" si="31"/>
        <v>70.710678118654755</v>
      </c>
      <c r="R212" s="3">
        <f t="shared" si="32"/>
        <v>0</v>
      </c>
      <c r="S212" s="3">
        <f t="shared" si="33"/>
        <v>0</v>
      </c>
      <c r="T212" s="26">
        <f t="shared" si="34"/>
        <v>0</v>
      </c>
      <c r="U212" s="26">
        <f t="shared" si="35"/>
        <v>0</v>
      </c>
      <c r="V212" s="3">
        <f t="shared" si="29"/>
        <v>0</v>
      </c>
      <c r="W212" s="3" t="e">
        <f t="shared" si="30"/>
        <v>#DIV/0!</v>
      </c>
    </row>
    <row r="213" spans="17:23">
      <c r="Q213" s="54">
        <f t="shared" si="31"/>
        <v>70.710678118654755</v>
      </c>
      <c r="R213" s="3">
        <f t="shared" si="32"/>
        <v>0</v>
      </c>
      <c r="S213" s="3">
        <f t="shared" si="33"/>
        <v>0</v>
      </c>
      <c r="T213" s="26">
        <f t="shared" si="34"/>
        <v>0</v>
      </c>
      <c r="U213" s="26">
        <f t="shared" si="35"/>
        <v>0</v>
      </c>
      <c r="V213" s="3">
        <f t="shared" si="29"/>
        <v>0</v>
      </c>
      <c r="W213" s="3" t="e">
        <f t="shared" si="30"/>
        <v>#DIV/0!</v>
      </c>
    </row>
    <row r="214" spans="17:23">
      <c r="Q214" s="54">
        <f t="shared" si="31"/>
        <v>70.710678118654755</v>
      </c>
      <c r="R214" s="3">
        <f t="shared" si="32"/>
        <v>0</v>
      </c>
      <c r="S214" s="3">
        <f t="shared" si="33"/>
        <v>0</v>
      </c>
      <c r="T214" s="26">
        <f t="shared" si="34"/>
        <v>0</v>
      </c>
      <c r="U214" s="26">
        <f t="shared" si="35"/>
        <v>0</v>
      </c>
      <c r="V214" s="3">
        <f t="shared" si="29"/>
        <v>0</v>
      </c>
      <c r="W214" s="3" t="e">
        <f t="shared" si="30"/>
        <v>#DIV/0!</v>
      </c>
    </row>
    <row r="215" spans="17:23">
      <c r="Q215" s="54">
        <f t="shared" si="31"/>
        <v>70.710678118654755</v>
      </c>
      <c r="R215" s="3">
        <f t="shared" si="32"/>
        <v>0</v>
      </c>
      <c r="S215" s="3">
        <f t="shared" si="33"/>
        <v>0</v>
      </c>
      <c r="T215" s="26">
        <f t="shared" si="34"/>
        <v>0</v>
      </c>
      <c r="U215" s="26">
        <f t="shared" si="35"/>
        <v>0</v>
      </c>
      <c r="V215" s="3">
        <f t="shared" si="29"/>
        <v>0</v>
      </c>
      <c r="W215" s="3" t="e">
        <f t="shared" si="30"/>
        <v>#DIV/0!</v>
      </c>
    </row>
    <row r="216" spans="17:23">
      <c r="Q216" s="54">
        <f t="shared" si="31"/>
        <v>70.710678118654755</v>
      </c>
      <c r="R216" s="3">
        <f t="shared" si="32"/>
        <v>0</v>
      </c>
      <c r="S216" s="3">
        <f t="shared" si="33"/>
        <v>0</v>
      </c>
      <c r="T216" s="26">
        <f t="shared" si="34"/>
        <v>0</v>
      </c>
      <c r="U216" s="26">
        <f t="shared" si="35"/>
        <v>0</v>
      </c>
      <c r="V216" s="3">
        <f t="shared" si="29"/>
        <v>0</v>
      </c>
      <c r="W216" s="3" t="e">
        <f t="shared" si="30"/>
        <v>#DIV/0!</v>
      </c>
    </row>
    <row r="217" spans="17:23">
      <c r="Q217" s="54">
        <f t="shared" si="31"/>
        <v>70.710678118654755</v>
      </c>
      <c r="R217" s="3">
        <f t="shared" si="32"/>
        <v>0</v>
      </c>
      <c r="S217" s="3">
        <f t="shared" si="33"/>
        <v>0</v>
      </c>
      <c r="T217" s="26">
        <f t="shared" si="34"/>
        <v>0</v>
      </c>
      <c r="U217" s="26">
        <f t="shared" si="35"/>
        <v>0</v>
      </c>
      <c r="V217" s="3">
        <f t="shared" si="29"/>
        <v>0</v>
      </c>
      <c r="W217" s="3" t="e">
        <f t="shared" si="30"/>
        <v>#DIV/0!</v>
      </c>
    </row>
    <row r="218" spans="17:23">
      <c r="Q218" s="54">
        <f t="shared" si="31"/>
        <v>70.710678118654755</v>
      </c>
      <c r="R218" s="3">
        <f t="shared" si="32"/>
        <v>0</v>
      </c>
      <c r="S218" s="3">
        <f t="shared" si="33"/>
        <v>0</v>
      </c>
      <c r="T218" s="26">
        <f t="shared" si="34"/>
        <v>0</v>
      </c>
      <c r="U218" s="26">
        <f t="shared" si="35"/>
        <v>0</v>
      </c>
      <c r="V218" s="3">
        <f t="shared" si="29"/>
        <v>0</v>
      </c>
      <c r="W218" s="3" t="e">
        <f t="shared" si="30"/>
        <v>#DIV/0!</v>
      </c>
    </row>
    <row r="219" spans="17:23">
      <c r="Q219" s="54">
        <f t="shared" si="31"/>
        <v>70.710678118654755</v>
      </c>
      <c r="R219" s="3">
        <f t="shared" si="32"/>
        <v>0</v>
      </c>
      <c r="S219" s="3">
        <f t="shared" si="33"/>
        <v>0</v>
      </c>
      <c r="T219" s="26">
        <f t="shared" si="34"/>
        <v>0</v>
      </c>
      <c r="U219" s="26">
        <f t="shared" si="35"/>
        <v>0</v>
      </c>
      <c r="V219" s="3">
        <f t="shared" si="29"/>
        <v>0</v>
      </c>
      <c r="W219" s="3" t="e">
        <f t="shared" si="30"/>
        <v>#DIV/0!</v>
      </c>
    </row>
    <row r="220" spans="17:23">
      <c r="Q220" s="54">
        <f t="shared" si="31"/>
        <v>70.710678118654755</v>
      </c>
      <c r="R220" s="3">
        <f t="shared" si="32"/>
        <v>0</v>
      </c>
      <c r="S220" s="3">
        <f t="shared" si="33"/>
        <v>0</v>
      </c>
      <c r="T220" s="26">
        <f t="shared" si="34"/>
        <v>0</v>
      </c>
      <c r="U220" s="26">
        <f t="shared" si="35"/>
        <v>0</v>
      </c>
      <c r="V220" s="3">
        <f t="shared" si="29"/>
        <v>0</v>
      </c>
      <c r="W220" s="3" t="e">
        <f t="shared" si="30"/>
        <v>#DIV/0!</v>
      </c>
    </row>
    <row r="221" spans="17:23">
      <c r="Q221" s="54">
        <f t="shared" si="31"/>
        <v>70.710678118654755</v>
      </c>
      <c r="R221" s="3">
        <f t="shared" si="32"/>
        <v>0</v>
      </c>
      <c r="S221" s="3">
        <f t="shared" si="33"/>
        <v>0</v>
      </c>
      <c r="T221" s="26">
        <f t="shared" si="34"/>
        <v>0</v>
      </c>
      <c r="U221" s="26">
        <f t="shared" si="35"/>
        <v>0</v>
      </c>
      <c r="V221" s="3">
        <f t="shared" si="29"/>
        <v>0</v>
      </c>
      <c r="W221" s="3" t="e">
        <f t="shared" si="30"/>
        <v>#DIV/0!</v>
      </c>
    </row>
    <row r="222" spans="17:23">
      <c r="Q222" s="54">
        <f t="shared" si="31"/>
        <v>70.710678118654755</v>
      </c>
      <c r="R222" s="3">
        <f t="shared" si="32"/>
        <v>0</v>
      </c>
      <c r="S222" s="3">
        <f t="shared" si="33"/>
        <v>0</v>
      </c>
      <c r="T222" s="26">
        <f t="shared" si="34"/>
        <v>0</v>
      </c>
      <c r="U222" s="26">
        <f t="shared" si="35"/>
        <v>0</v>
      </c>
      <c r="V222" s="3">
        <f t="shared" si="29"/>
        <v>0</v>
      </c>
      <c r="W222" s="3" t="e">
        <f t="shared" si="30"/>
        <v>#DIV/0!</v>
      </c>
    </row>
    <row r="223" spans="17:23">
      <c r="Q223" s="54">
        <f t="shared" si="31"/>
        <v>70.710678118654755</v>
      </c>
      <c r="R223" s="3">
        <f t="shared" si="32"/>
        <v>0</v>
      </c>
      <c r="S223" s="3">
        <f t="shared" si="33"/>
        <v>0</v>
      </c>
      <c r="T223" s="26">
        <f t="shared" si="34"/>
        <v>0</v>
      </c>
      <c r="U223" s="26">
        <f t="shared" si="35"/>
        <v>0</v>
      </c>
      <c r="V223" s="3">
        <f t="shared" si="29"/>
        <v>0</v>
      </c>
      <c r="W223" s="3" t="e">
        <f t="shared" si="30"/>
        <v>#DIV/0!</v>
      </c>
    </row>
    <row r="224" spans="17:23">
      <c r="Q224" s="54">
        <f t="shared" si="31"/>
        <v>70.710678118654755</v>
      </c>
      <c r="R224" s="3">
        <f t="shared" si="32"/>
        <v>0</v>
      </c>
      <c r="S224" s="3">
        <f t="shared" si="33"/>
        <v>0</v>
      </c>
      <c r="T224" s="26">
        <f t="shared" si="34"/>
        <v>0</v>
      </c>
      <c r="U224" s="26">
        <f t="shared" si="35"/>
        <v>0</v>
      </c>
      <c r="V224" s="3">
        <f t="shared" si="29"/>
        <v>0</v>
      </c>
      <c r="W224" s="3" t="e">
        <f t="shared" si="30"/>
        <v>#DIV/0!</v>
      </c>
    </row>
    <row r="225" spans="17:23">
      <c r="Q225" s="54">
        <f t="shared" si="31"/>
        <v>70.710678118654755</v>
      </c>
      <c r="R225" s="3">
        <f t="shared" si="32"/>
        <v>0</v>
      </c>
      <c r="S225" s="3">
        <f t="shared" si="33"/>
        <v>0</v>
      </c>
      <c r="T225" s="26">
        <f t="shared" si="34"/>
        <v>0</v>
      </c>
      <c r="U225" s="26">
        <f t="shared" si="35"/>
        <v>0</v>
      </c>
      <c r="V225" s="3">
        <f t="shared" si="29"/>
        <v>0</v>
      </c>
      <c r="W225" s="3" t="e">
        <f t="shared" si="30"/>
        <v>#DIV/0!</v>
      </c>
    </row>
    <row r="226" spans="17:23">
      <c r="Q226" s="54">
        <f t="shared" si="31"/>
        <v>70.710678118654755</v>
      </c>
      <c r="R226" s="3">
        <f t="shared" si="32"/>
        <v>0</v>
      </c>
      <c r="S226" s="3">
        <f t="shared" si="33"/>
        <v>0</v>
      </c>
      <c r="T226" s="26">
        <f t="shared" si="34"/>
        <v>0</v>
      </c>
      <c r="U226" s="26">
        <f t="shared" si="35"/>
        <v>0</v>
      </c>
      <c r="V226" s="3">
        <f t="shared" si="29"/>
        <v>0</v>
      </c>
      <c r="W226" s="3" t="e">
        <f t="shared" si="30"/>
        <v>#DIV/0!</v>
      </c>
    </row>
    <row r="227" spans="17:23">
      <c r="Q227" s="54">
        <f t="shared" si="31"/>
        <v>70.710678118654755</v>
      </c>
      <c r="R227" s="3">
        <f t="shared" si="32"/>
        <v>0</v>
      </c>
      <c r="S227" s="3">
        <f t="shared" si="33"/>
        <v>0</v>
      </c>
      <c r="T227" s="26">
        <f t="shared" si="34"/>
        <v>0</v>
      </c>
      <c r="U227" s="26">
        <f t="shared" si="35"/>
        <v>0</v>
      </c>
      <c r="V227" s="3">
        <f t="shared" si="29"/>
        <v>0</v>
      </c>
      <c r="W227" s="3" t="e">
        <f t="shared" si="30"/>
        <v>#DIV/0!</v>
      </c>
    </row>
    <row r="228" spans="17:23">
      <c r="Q228" s="54">
        <f t="shared" si="31"/>
        <v>70.710678118654755</v>
      </c>
      <c r="R228" s="3">
        <f t="shared" si="32"/>
        <v>0</v>
      </c>
      <c r="S228" s="3">
        <f t="shared" si="33"/>
        <v>0</v>
      </c>
      <c r="T228" s="26">
        <f t="shared" si="34"/>
        <v>0</v>
      </c>
      <c r="U228" s="26">
        <f t="shared" si="35"/>
        <v>0</v>
      </c>
      <c r="V228" s="3">
        <f t="shared" si="29"/>
        <v>0</v>
      </c>
      <c r="W228" s="3" t="e">
        <f t="shared" si="30"/>
        <v>#DIV/0!</v>
      </c>
    </row>
    <row r="229" spans="17:23">
      <c r="Q229" s="54">
        <f t="shared" si="31"/>
        <v>70.710678118654755</v>
      </c>
      <c r="R229" s="3">
        <f t="shared" si="32"/>
        <v>0</v>
      </c>
      <c r="S229" s="3">
        <f t="shared" si="33"/>
        <v>0</v>
      </c>
      <c r="T229" s="26">
        <f t="shared" si="34"/>
        <v>0</v>
      </c>
      <c r="U229" s="26">
        <f t="shared" si="35"/>
        <v>0</v>
      </c>
      <c r="V229" s="3">
        <f t="shared" si="29"/>
        <v>0</v>
      </c>
      <c r="W229" s="3" t="e">
        <f t="shared" si="30"/>
        <v>#DIV/0!</v>
      </c>
    </row>
    <row r="230" spans="17:23">
      <c r="Q230" s="54">
        <f t="shared" si="31"/>
        <v>70.710678118654755</v>
      </c>
      <c r="R230" s="3">
        <f t="shared" si="32"/>
        <v>0</v>
      </c>
      <c r="S230" s="3">
        <f t="shared" si="33"/>
        <v>0</v>
      </c>
      <c r="T230" s="26">
        <f t="shared" si="34"/>
        <v>0</v>
      </c>
      <c r="U230" s="26">
        <f t="shared" si="35"/>
        <v>0</v>
      </c>
      <c r="V230" s="3">
        <f t="shared" si="29"/>
        <v>0</v>
      </c>
      <c r="W230" s="3" t="e">
        <f t="shared" si="30"/>
        <v>#DIV/0!</v>
      </c>
    </row>
    <row r="231" spans="17:23">
      <c r="Q231" s="54">
        <f t="shared" si="31"/>
        <v>70.710678118654755</v>
      </c>
      <c r="R231" s="3">
        <f t="shared" si="32"/>
        <v>0</v>
      </c>
      <c r="S231" s="3">
        <f t="shared" si="33"/>
        <v>0</v>
      </c>
      <c r="T231" s="26">
        <f t="shared" si="34"/>
        <v>0</v>
      </c>
      <c r="U231" s="26">
        <f t="shared" si="35"/>
        <v>0</v>
      </c>
      <c r="V231" s="3">
        <f t="shared" si="29"/>
        <v>0</v>
      </c>
      <c r="W231" s="3" t="e">
        <f t="shared" si="30"/>
        <v>#DIV/0!</v>
      </c>
    </row>
    <row r="232" spans="17:23">
      <c r="Q232" s="54">
        <f t="shared" si="31"/>
        <v>70.710678118654755</v>
      </c>
      <c r="R232" s="3">
        <f t="shared" si="32"/>
        <v>0</v>
      </c>
      <c r="S232" s="3">
        <f t="shared" si="33"/>
        <v>0</v>
      </c>
      <c r="T232" s="26">
        <f t="shared" si="34"/>
        <v>0</v>
      </c>
      <c r="U232" s="26">
        <f t="shared" si="35"/>
        <v>0</v>
      </c>
      <c r="V232" s="3">
        <f t="shared" si="29"/>
        <v>0</v>
      </c>
      <c r="W232" s="3" t="e">
        <f t="shared" si="30"/>
        <v>#DIV/0!</v>
      </c>
    </row>
    <row r="233" spans="17:23">
      <c r="Q233" s="54">
        <f t="shared" si="31"/>
        <v>70.710678118654755</v>
      </c>
      <c r="R233" s="3">
        <f t="shared" si="32"/>
        <v>0</v>
      </c>
      <c r="S233" s="3">
        <f t="shared" si="33"/>
        <v>0</v>
      </c>
      <c r="T233" s="26">
        <f t="shared" si="34"/>
        <v>0</v>
      </c>
      <c r="U233" s="26">
        <f t="shared" si="35"/>
        <v>0</v>
      </c>
      <c r="V233" s="3">
        <f t="shared" si="29"/>
        <v>0</v>
      </c>
      <c r="W233" s="3" t="e">
        <f t="shared" si="30"/>
        <v>#DIV/0!</v>
      </c>
    </row>
    <row r="234" spans="17:23">
      <c r="Q234" s="54">
        <f t="shared" si="31"/>
        <v>70.710678118654755</v>
      </c>
      <c r="R234" s="3">
        <f t="shared" si="32"/>
        <v>0</v>
      </c>
      <c r="S234" s="3">
        <f t="shared" si="33"/>
        <v>0</v>
      </c>
      <c r="T234" s="26">
        <f t="shared" si="34"/>
        <v>0</v>
      </c>
      <c r="U234" s="26">
        <f t="shared" si="35"/>
        <v>0</v>
      </c>
      <c r="V234" s="3">
        <f t="shared" si="29"/>
        <v>0</v>
      </c>
      <c r="W234" s="3" t="e">
        <f t="shared" si="30"/>
        <v>#DIV/0!</v>
      </c>
    </row>
    <row r="235" spans="17:23">
      <c r="Q235" s="54">
        <f t="shared" si="31"/>
        <v>70.710678118654755</v>
      </c>
      <c r="R235" s="3">
        <f t="shared" si="32"/>
        <v>0</v>
      </c>
      <c r="S235" s="3">
        <f t="shared" si="33"/>
        <v>0</v>
      </c>
      <c r="T235" s="26">
        <f t="shared" si="34"/>
        <v>0</v>
      </c>
      <c r="U235" s="26">
        <f t="shared" si="35"/>
        <v>0</v>
      </c>
      <c r="V235" s="3">
        <f t="shared" si="29"/>
        <v>0</v>
      </c>
      <c r="W235" s="3" t="e">
        <f t="shared" si="30"/>
        <v>#DIV/0!</v>
      </c>
    </row>
    <row r="236" spans="17:23">
      <c r="Q236" s="54">
        <f t="shared" si="31"/>
        <v>70.710678118654755</v>
      </c>
      <c r="R236" s="3">
        <f t="shared" si="32"/>
        <v>0</v>
      </c>
      <c r="S236" s="3">
        <f t="shared" si="33"/>
        <v>0</v>
      </c>
      <c r="T236" s="26">
        <f t="shared" si="34"/>
        <v>0</v>
      </c>
      <c r="U236" s="26">
        <f t="shared" si="35"/>
        <v>0</v>
      </c>
      <c r="V236" s="3">
        <f t="shared" si="29"/>
        <v>0</v>
      </c>
      <c r="W236" s="3" t="e">
        <f t="shared" si="30"/>
        <v>#DIV/0!</v>
      </c>
    </row>
    <row r="237" spans="17:23">
      <c r="Q237" s="54">
        <f t="shared" si="31"/>
        <v>70.710678118654755</v>
      </c>
      <c r="R237" s="3">
        <f t="shared" si="32"/>
        <v>0</v>
      </c>
      <c r="S237" s="3">
        <f t="shared" si="33"/>
        <v>0</v>
      </c>
      <c r="T237" s="26">
        <f t="shared" si="34"/>
        <v>0</v>
      </c>
      <c r="U237" s="26">
        <f t="shared" si="35"/>
        <v>0</v>
      </c>
      <c r="V237" s="3">
        <f t="shared" si="29"/>
        <v>0</v>
      </c>
      <c r="W237" s="3" t="e">
        <f t="shared" si="30"/>
        <v>#DIV/0!</v>
      </c>
    </row>
    <row r="238" spans="17:23">
      <c r="Q238" s="54">
        <f t="shared" si="31"/>
        <v>70.710678118654755</v>
      </c>
      <c r="R238" s="3">
        <f t="shared" si="32"/>
        <v>0</v>
      </c>
      <c r="S238" s="3">
        <f t="shared" si="33"/>
        <v>0</v>
      </c>
      <c r="T238" s="26">
        <f t="shared" si="34"/>
        <v>0</v>
      </c>
      <c r="U238" s="26">
        <f t="shared" si="35"/>
        <v>0</v>
      </c>
      <c r="V238" s="3">
        <f t="shared" si="29"/>
        <v>0</v>
      </c>
      <c r="W238" s="3" t="e">
        <f t="shared" si="30"/>
        <v>#DIV/0!</v>
      </c>
    </row>
    <row r="239" spans="17:23">
      <c r="Q239" s="54">
        <f t="shared" si="31"/>
        <v>70.710678118654755</v>
      </c>
      <c r="R239" s="3">
        <f t="shared" si="32"/>
        <v>0</v>
      </c>
      <c r="S239" s="3">
        <f t="shared" si="33"/>
        <v>0</v>
      </c>
      <c r="T239" s="26">
        <f t="shared" si="34"/>
        <v>0</v>
      </c>
      <c r="U239" s="26">
        <f t="shared" si="35"/>
        <v>0</v>
      </c>
      <c r="V239" s="3">
        <f t="shared" si="29"/>
        <v>0</v>
      </c>
      <c r="W239" s="3" t="e">
        <f t="shared" si="30"/>
        <v>#DIV/0!</v>
      </c>
    </row>
    <row r="240" spans="17:23">
      <c r="Q240" s="54">
        <f t="shared" si="31"/>
        <v>70.710678118654755</v>
      </c>
      <c r="R240" s="3">
        <f t="shared" si="32"/>
        <v>0</v>
      </c>
      <c r="S240" s="3">
        <f t="shared" si="33"/>
        <v>0</v>
      </c>
      <c r="T240" s="26">
        <f t="shared" si="34"/>
        <v>0</v>
      </c>
      <c r="U240" s="26">
        <f t="shared" si="35"/>
        <v>0</v>
      </c>
      <c r="V240" s="3">
        <f t="shared" si="29"/>
        <v>0</v>
      </c>
      <c r="W240" s="3" t="e">
        <f t="shared" si="30"/>
        <v>#DIV/0!</v>
      </c>
    </row>
    <row r="241" spans="17:23">
      <c r="Q241" s="54">
        <f t="shared" si="31"/>
        <v>70.710678118654755</v>
      </c>
      <c r="R241" s="3">
        <f t="shared" si="32"/>
        <v>0</v>
      </c>
      <c r="S241" s="3">
        <f t="shared" si="33"/>
        <v>0</v>
      </c>
      <c r="T241" s="26">
        <f t="shared" si="34"/>
        <v>0</v>
      </c>
      <c r="U241" s="26">
        <f t="shared" si="35"/>
        <v>0</v>
      </c>
      <c r="V241" s="3">
        <f t="shared" si="29"/>
        <v>0</v>
      </c>
      <c r="W241" s="3" t="e">
        <f t="shared" si="30"/>
        <v>#DIV/0!</v>
      </c>
    </row>
    <row r="242" spans="17:23">
      <c r="Q242" s="54">
        <f t="shared" si="31"/>
        <v>70.710678118654755</v>
      </c>
      <c r="R242" s="3">
        <f t="shared" si="32"/>
        <v>0</v>
      </c>
      <c r="S242" s="3">
        <f t="shared" si="33"/>
        <v>0</v>
      </c>
      <c r="T242" s="26">
        <f t="shared" si="34"/>
        <v>0</v>
      </c>
      <c r="U242" s="26">
        <f t="shared" si="35"/>
        <v>0</v>
      </c>
      <c r="V242" s="3">
        <f t="shared" si="29"/>
        <v>0</v>
      </c>
      <c r="W242" s="3" t="e">
        <f t="shared" si="30"/>
        <v>#DIV/0!</v>
      </c>
    </row>
    <row r="243" spans="17:23">
      <c r="Q243" s="54">
        <f t="shared" si="31"/>
        <v>70.710678118654755</v>
      </c>
      <c r="R243" s="3">
        <f t="shared" si="32"/>
        <v>0</v>
      </c>
      <c r="S243" s="3">
        <f t="shared" si="33"/>
        <v>0</v>
      </c>
      <c r="T243" s="26">
        <f t="shared" si="34"/>
        <v>0</v>
      </c>
      <c r="U243" s="26">
        <f t="shared" si="35"/>
        <v>0</v>
      </c>
      <c r="V243" s="3">
        <f t="shared" si="29"/>
        <v>0</v>
      </c>
      <c r="W243" s="3" t="e">
        <f t="shared" si="30"/>
        <v>#DIV/0!</v>
      </c>
    </row>
    <row r="244" spans="17:23">
      <c r="Q244" s="54">
        <f t="shared" si="31"/>
        <v>70.710678118654755</v>
      </c>
      <c r="R244" s="3">
        <f t="shared" si="32"/>
        <v>0</v>
      </c>
      <c r="S244" s="3">
        <f t="shared" si="33"/>
        <v>0</v>
      </c>
      <c r="T244" s="26">
        <f t="shared" si="34"/>
        <v>0</v>
      </c>
      <c r="U244" s="26">
        <f t="shared" si="35"/>
        <v>0</v>
      </c>
      <c r="V244" s="3">
        <f t="shared" si="29"/>
        <v>0</v>
      </c>
      <c r="W244" s="3" t="e">
        <f t="shared" si="30"/>
        <v>#DIV/0!</v>
      </c>
    </row>
    <row r="245" spans="17:23">
      <c r="Q245" s="54">
        <f t="shared" si="31"/>
        <v>70.710678118654755</v>
      </c>
      <c r="R245" s="3">
        <f t="shared" si="32"/>
        <v>0</v>
      </c>
      <c r="S245" s="3">
        <f t="shared" si="33"/>
        <v>0</v>
      </c>
      <c r="T245" s="26">
        <f t="shared" si="34"/>
        <v>0</v>
      </c>
      <c r="U245" s="26">
        <f t="shared" si="35"/>
        <v>0</v>
      </c>
      <c r="V245" s="3">
        <f t="shared" si="29"/>
        <v>0</v>
      </c>
      <c r="W245" s="3" t="e">
        <f t="shared" si="30"/>
        <v>#DIV/0!</v>
      </c>
    </row>
    <row r="246" spans="17:23">
      <c r="Q246" s="54">
        <f t="shared" si="31"/>
        <v>70.710678118654755</v>
      </c>
      <c r="R246" s="3">
        <f t="shared" si="32"/>
        <v>0</v>
      </c>
      <c r="S246" s="3">
        <f t="shared" si="33"/>
        <v>0</v>
      </c>
      <c r="T246" s="26">
        <f t="shared" si="34"/>
        <v>0</v>
      </c>
      <c r="U246" s="26">
        <f t="shared" si="35"/>
        <v>0</v>
      </c>
      <c r="V246" s="3">
        <f t="shared" si="29"/>
        <v>0</v>
      </c>
      <c r="W246" s="3" t="e">
        <f t="shared" si="30"/>
        <v>#DIV/0!</v>
      </c>
    </row>
    <row r="247" spans="17:23">
      <c r="Q247" s="54">
        <f t="shared" si="31"/>
        <v>70.710678118654755</v>
      </c>
      <c r="R247" s="3">
        <f t="shared" si="32"/>
        <v>0</v>
      </c>
      <c r="S247" s="3">
        <f t="shared" si="33"/>
        <v>0</v>
      </c>
      <c r="T247" s="26">
        <f t="shared" si="34"/>
        <v>0</v>
      </c>
      <c r="U247" s="26">
        <f t="shared" si="35"/>
        <v>0</v>
      </c>
      <c r="V247" s="3">
        <f t="shared" si="29"/>
        <v>0</v>
      </c>
      <c r="W247" s="3" t="e">
        <f t="shared" si="30"/>
        <v>#DIV/0!</v>
      </c>
    </row>
    <row r="248" spans="17:23">
      <c r="Q248" s="54">
        <f t="shared" si="31"/>
        <v>70.710678118654755</v>
      </c>
      <c r="R248" s="3">
        <f t="shared" si="32"/>
        <v>0</v>
      </c>
      <c r="S248" s="3">
        <f t="shared" si="33"/>
        <v>0</v>
      </c>
      <c r="T248" s="26">
        <f t="shared" si="34"/>
        <v>0</v>
      </c>
      <c r="U248" s="26">
        <f t="shared" si="35"/>
        <v>0</v>
      </c>
      <c r="V248" s="3">
        <f t="shared" si="29"/>
        <v>0</v>
      </c>
      <c r="W248" s="3" t="e">
        <f t="shared" si="30"/>
        <v>#DIV/0!</v>
      </c>
    </row>
    <row r="249" spans="17:23">
      <c r="Q249" s="54">
        <f t="shared" si="31"/>
        <v>70.710678118654755</v>
      </c>
      <c r="R249" s="3">
        <f t="shared" si="32"/>
        <v>0</v>
      </c>
      <c r="S249" s="3">
        <f t="shared" si="33"/>
        <v>0</v>
      </c>
      <c r="T249" s="26">
        <f t="shared" si="34"/>
        <v>0</v>
      </c>
      <c r="U249" s="26">
        <f t="shared" si="35"/>
        <v>0</v>
      </c>
      <c r="V249" s="3">
        <f t="shared" si="29"/>
        <v>0</v>
      </c>
      <c r="W249" s="3" t="e">
        <f t="shared" si="30"/>
        <v>#DIV/0!</v>
      </c>
    </row>
    <row r="250" spans="17:23">
      <c r="Q250" s="54">
        <f t="shared" si="31"/>
        <v>70.710678118654755</v>
      </c>
      <c r="R250" s="3">
        <f t="shared" si="32"/>
        <v>0</v>
      </c>
      <c r="S250" s="3">
        <f t="shared" si="33"/>
        <v>0</v>
      </c>
      <c r="T250" s="26">
        <f t="shared" si="34"/>
        <v>0</v>
      </c>
      <c r="U250" s="26">
        <f t="shared" si="35"/>
        <v>0</v>
      </c>
      <c r="V250" s="3">
        <f t="shared" si="29"/>
        <v>0</v>
      </c>
      <c r="W250" s="3" t="e">
        <f t="shared" si="30"/>
        <v>#DIV/0!</v>
      </c>
    </row>
    <row r="251" spans="17:23">
      <c r="Q251" s="54">
        <f t="shared" si="31"/>
        <v>70.710678118654755</v>
      </c>
      <c r="R251" s="3">
        <f t="shared" si="32"/>
        <v>0</v>
      </c>
      <c r="S251" s="3">
        <f t="shared" si="33"/>
        <v>0</v>
      </c>
      <c r="T251" s="26">
        <f t="shared" si="34"/>
        <v>0</v>
      </c>
      <c r="U251" s="26">
        <f t="shared" si="35"/>
        <v>0</v>
      </c>
      <c r="V251" s="3">
        <f t="shared" si="29"/>
        <v>0</v>
      </c>
      <c r="W251" s="3" t="e">
        <f t="shared" si="30"/>
        <v>#DIV/0!</v>
      </c>
    </row>
    <row r="252" spans="17:23">
      <c r="Q252" s="54">
        <f t="shared" si="31"/>
        <v>70.710678118654755</v>
      </c>
      <c r="R252" s="3">
        <f t="shared" si="32"/>
        <v>0</v>
      </c>
      <c r="S252" s="3">
        <f t="shared" si="33"/>
        <v>0</v>
      </c>
      <c r="T252" s="26">
        <f t="shared" si="34"/>
        <v>0</v>
      </c>
      <c r="U252" s="26">
        <f t="shared" si="35"/>
        <v>0</v>
      </c>
      <c r="V252" s="3">
        <f t="shared" si="29"/>
        <v>0</v>
      </c>
      <c r="W252" s="3" t="e">
        <f t="shared" si="30"/>
        <v>#DIV/0!</v>
      </c>
    </row>
    <row r="253" spans="17:23">
      <c r="Q253" s="54">
        <f t="shared" si="31"/>
        <v>70.710678118654755</v>
      </c>
      <c r="R253" s="3">
        <f t="shared" si="32"/>
        <v>0</v>
      </c>
      <c r="S253" s="3">
        <f t="shared" si="33"/>
        <v>0</v>
      </c>
      <c r="T253" s="26">
        <f t="shared" si="34"/>
        <v>0</v>
      </c>
      <c r="U253" s="26">
        <f t="shared" si="35"/>
        <v>0</v>
      </c>
      <c r="V253" s="3">
        <f t="shared" si="29"/>
        <v>0</v>
      </c>
      <c r="W253" s="3" t="e">
        <f t="shared" si="30"/>
        <v>#DIV/0!</v>
      </c>
    </row>
    <row r="254" spans="17:23">
      <c r="Q254" s="54">
        <f t="shared" si="31"/>
        <v>70.710678118654755</v>
      </c>
      <c r="R254" s="3">
        <f t="shared" si="32"/>
        <v>0</v>
      </c>
      <c r="S254" s="3">
        <f t="shared" si="33"/>
        <v>0</v>
      </c>
      <c r="T254" s="26">
        <f t="shared" si="34"/>
        <v>0</v>
      </c>
      <c r="U254" s="26">
        <f t="shared" si="35"/>
        <v>0</v>
      </c>
      <c r="V254" s="3">
        <f t="shared" si="29"/>
        <v>0</v>
      </c>
      <c r="W254" s="3" t="e">
        <f t="shared" si="30"/>
        <v>#DIV/0!</v>
      </c>
    </row>
    <row r="255" spans="17:23">
      <c r="Q255" s="54">
        <f t="shared" si="31"/>
        <v>70.710678118654755</v>
      </c>
      <c r="R255" s="3">
        <f t="shared" si="32"/>
        <v>0</v>
      </c>
      <c r="S255" s="3">
        <f t="shared" si="33"/>
        <v>0</v>
      </c>
      <c r="T255" s="26">
        <f t="shared" si="34"/>
        <v>0</v>
      </c>
      <c r="U255" s="26">
        <f t="shared" si="35"/>
        <v>0</v>
      </c>
      <c r="V255" s="3">
        <f t="shared" si="29"/>
        <v>0</v>
      </c>
      <c r="W255" s="3" t="e">
        <f t="shared" si="30"/>
        <v>#DIV/0!</v>
      </c>
    </row>
    <row r="256" spans="17:23">
      <c r="Q256" s="54">
        <f t="shared" si="31"/>
        <v>70.710678118654755</v>
      </c>
      <c r="R256" s="3">
        <f t="shared" si="32"/>
        <v>0</v>
      </c>
      <c r="S256" s="3">
        <f t="shared" si="33"/>
        <v>0</v>
      </c>
      <c r="T256" s="26">
        <f t="shared" si="34"/>
        <v>0</v>
      </c>
      <c r="U256" s="26">
        <f t="shared" si="35"/>
        <v>0</v>
      </c>
      <c r="V256" s="3">
        <f t="shared" si="29"/>
        <v>0</v>
      </c>
      <c r="W256" s="3" t="e">
        <f t="shared" si="30"/>
        <v>#DIV/0!</v>
      </c>
    </row>
    <row r="257" spans="17:23">
      <c r="Q257" s="54">
        <f t="shared" si="31"/>
        <v>70.710678118654755</v>
      </c>
      <c r="R257" s="3">
        <f t="shared" si="32"/>
        <v>0</v>
      </c>
      <c r="S257" s="3">
        <f t="shared" si="33"/>
        <v>0</v>
      </c>
      <c r="T257" s="26">
        <f t="shared" si="34"/>
        <v>0</v>
      </c>
      <c r="U257" s="26">
        <f t="shared" si="35"/>
        <v>0</v>
      </c>
      <c r="V257" s="3">
        <f t="shared" si="29"/>
        <v>0</v>
      </c>
      <c r="W257" s="3" t="e">
        <f t="shared" si="30"/>
        <v>#DIV/0!</v>
      </c>
    </row>
    <row r="258" spans="17:23">
      <c r="Q258" s="54">
        <f t="shared" si="31"/>
        <v>70.710678118654755</v>
      </c>
      <c r="R258" s="3">
        <f t="shared" si="32"/>
        <v>0</v>
      </c>
      <c r="S258" s="3">
        <f t="shared" si="33"/>
        <v>0</v>
      </c>
      <c r="T258" s="26">
        <f t="shared" si="34"/>
        <v>0</v>
      </c>
      <c r="U258" s="26">
        <f t="shared" si="35"/>
        <v>0</v>
      </c>
      <c r="V258" s="3">
        <f t="shared" ref="V258:V280" si="36">(L258*(1-H258)*(L258-H258))^(1/3)</f>
        <v>0</v>
      </c>
      <c r="W258" s="3" t="e">
        <f t="shared" ref="W258:W280" si="37">(L258-M258)/(L258+M258)</f>
        <v>#DIV/0!</v>
      </c>
    </row>
    <row r="259" spans="17:23">
      <c r="Q259" s="54">
        <f t="shared" ref="Q259:Q280" si="38">100*SQRT(O259+0.5)</f>
        <v>70.710678118654755</v>
      </c>
      <c r="R259" s="3">
        <f t="shared" ref="R259:R280" si="39">2.5*((L259 - H259) / (L259 + 6*H259 -7.5*F259 +1))</f>
        <v>0</v>
      </c>
      <c r="S259" s="3">
        <f t="shared" ref="S259:S280" si="40">(2*(M259-H259)/(M259+H259+1))-(N259/2)</f>
        <v>0</v>
      </c>
      <c r="T259" s="26">
        <f t="shared" ref="T259:T280" si="41">(L259 - H259)*1.5 / (L259 + H259 + 0.5)</f>
        <v>0</v>
      </c>
      <c r="U259" s="26">
        <f t="shared" ref="U259:U280" si="42">(SQRT((H259*H259)+(G259*G259)+(L259*L259)))/3</f>
        <v>0</v>
      </c>
      <c r="V259" s="3">
        <f t="shared" si="36"/>
        <v>0</v>
      </c>
      <c r="W259" s="3" t="e">
        <f t="shared" si="37"/>
        <v>#DIV/0!</v>
      </c>
    </row>
    <row r="260" spans="17:23">
      <c r="Q260" s="54">
        <f t="shared" si="38"/>
        <v>70.710678118654755</v>
      </c>
      <c r="R260" s="3">
        <f t="shared" si="39"/>
        <v>0</v>
      </c>
      <c r="S260" s="3">
        <f t="shared" si="40"/>
        <v>0</v>
      </c>
      <c r="T260" s="26">
        <f t="shared" si="41"/>
        <v>0</v>
      </c>
      <c r="U260" s="26">
        <f t="shared" si="42"/>
        <v>0</v>
      </c>
      <c r="V260" s="3">
        <f t="shared" si="36"/>
        <v>0</v>
      </c>
      <c r="W260" s="3" t="e">
        <f t="shared" si="37"/>
        <v>#DIV/0!</v>
      </c>
    </row>
    <row r="261" spans="17:23">
      <c r="Q261" s="54">
        <f t="shared" si="38"/>
        <v>70.710678118654755</v>
      </c>
      <c r="R261" s="3">
        <f t="shared" si="39"/>
        <v>0</v>
      </c>
      <c r="S261" s="3">
        <f t="shared" si="40"/>
        <v>0</v>
      </c>
      <c r="T261" s="26">
        <f t="shared" si="41"/>
        <v>0</v>
      </c>
      <c r="U261" s="26">
        <f t="shared" si="42"/>
        <v>0</v>
      </c>
      <c r="V261" s="3">
        <f t="shared" si="36"/>
        <v>0</v>
      </c>
      <c r="W261" s="3" t="e">
        <f t="shared" si="37"/>
        <v>#DIV/0!</v>
      </c>
    </row>
    <row r="262" spans="17:23">
      <c r="Q262" s="54">
        <f t="shared" si="38"/>
        <v>70.710678118654755</v>
      </c>
      <c r="R262" s="3">
        <f t="shared" si="39"/>
        <v>0</v>
      </c>
      <c r="S262" s="3">
        <f t="shared" si="40"/>
        <v>0</v>
      </c>
      <c r="T262" s="26">
        <f t="shared" si="41"/>
        <v>0</v>
      </c>
      <c r="U262" s="26">
        <f t="shared" si="42"/>
        <v>0</v>
      </c>
      <c r="V262" s="3">
        <f t="shared" si="36"/>
        <v>0</v>
      </c>
      <c r="W262" s="3" t="e">
        <f t="shared" si="37"/>
        <v>#DIV/0!</v>
      </c>
    </row>
    <row r="263" spans="17:23">
      <c r="Q263" s="54">
        <f t="shared" si="38"/>
        <v>70.710678118654755</v>
      </c>
      <c r="R263" s="3">
        <f t="shared" si="39"/>
        <v>0</v>
      </c>
      <c r="S263" s="3">
        <f t="shared" si="40"/>
        <v>0</v>
      </c>
      <c r="T263" s="26">
        <f t="shared" si="41"/>
        <v>0</v>
      </c>
      <c r="U263" s="26">
        <f t="shared" si="42"/>
        <v>0</v>
      </c>
      <c r="V263" s="3">
        <f t="shared" si="36"/>
        <v>0</v>
      </c>
      <c r="W263" s="3" t="e">
        <f t="shared" si="37"/>
        <v>#DIV/0!</v>
      </c>
    </row>
    <row r="264" spans="17:23">
      <c r="Q264" s="54">
        <f t="shared" si="38"/>
        <v>70.710678118654755</v>
      </c>
      <c r="R264" s="3">
        <f t="shared" si="39"/>
        <v>0</v>
      </c>
      <c r="S264" s="3">
        <f t="shared" si="40"/>
        <v>0</v>
      </c>
      <c r="T264" s="26">
        <f t="shared" si="41"/>
        <v>0</v>
      </c>
      <c r="U264" s="26">
        <f t="shared" si="42"/>
        <v>0</v>
      </c>
      <c r="V264" s="3">
        <f t="shared" si="36"/>
        <v>0</v>
      </c>
      <c r="W264" s="3" t="e">
        <f t="shared" si="37"/>
        <v>#DIV/0!</v>
      </c>
    </row>
    <row r="265" spans="17:23">
      <c r="Q265" s="54">
        <f t="shared" si="38"/>
        <v>70.710678118654755</v>
      </c>
      <c r="R265" s="3">
        <f t="shared" si="39"/>
        <v>0</v>
      </c>
      <c r="S265" s="3">
        <f t="shared" si="40"/>
        <v>0</v>
      </c>
      <c r="T265" s="26">
        <f t="shared" si="41"/>
        <v>0</v>
      </c>
      <c r="U265" s="26">
        <f t="shared" si="42"/>
        <v>0</v>
      </c>
      <c r="V265" s="3">
        <f t="shared" si="36"/>
        <v>0</v>
      </c>
      <c r="W265" s="3" t="e">
        <f t="shared" si="37"/>
        <v>#DIV/0!</v>
      </c>
    </row>
    <row r="266" spans="17:23">
      <c r="Q266" s="54">
        <f t="shared" si="38"/>
        <v>70.710678118654755</v>
      </c>
      <c r="R266" s="3">
        <f t="shared" si="39"/>
        <v>0</v>
      </c>
      <c r="S266" s="3">
        <f t="shared" si="40"/>
        <v>0</v>
      </c>
      <c r="T266" s="26">
        <f t="shared" si="41"/>
        <v>0</v>
      </c>
      <c r="U266" s="26">
        <f t="shared" si="42"/>
        <v>0</v>
      </c>
      <c r="V266" s="3">
        <f t="shared" si="36"/>
        <v>0</v>
      </c>
      <c r="W266" s="3" t="e">
        <f t="shared" si="37"/>
        <v>#DIV/0!</v>
      </c>
    </row>
    <row r="267" spans="17:23">
      <c r="Q267" s="54">
        <f t="shared" si="38"/>
        <v>70.710678118654755</v>
      </c>
      <c r="R267" s="3">
        <f t="shared" si="39"/>
        <v>0</v>
      </c>
      <c r="S267" s="3">
        <f t="shared" si="40"/>
        <v>0</v>
      </c>
      <c r="T267" s="26">
        <f t="shared" si="41"/>
        <v>0</v>
      </c>
      <c r="U267" s="26">
        <f t="shared" si="42"/>
        <v>0</v>
      </c>
      <c r="V267" s="3">
        <f t="shared" si="36"/>
        <v>0</v>
      </c>
      <c r="W267" s="3" t="e">
        <f t="shared" si="37"/>
        <v>#DIV/0!</v>
      </c>
    </row>
    <row r="268" spans="17:23">
      <c r="Q268" s="54">
        <f t="shared" si="38"/>
        <v>70.710678118654755</v>
      </c>
      <c r="R268" s="3">
        <f t="shared" si="39"/>
        <v>0</v>
      </c>
      <c r="S268" s="3">
        <f t="shared" si="40"/>
        <v>0</v>
      </c>
      <c r="T268" s="26">
        <f t="shared" si="41"/>
        <v>0</v>
      </c>
      <c r="U268" s="26">
        <f t="shared" si="42"/>
        <v>0</v>
      </c>
      <c r="V268" s="3">
        <f t="shared" si="36"/>
        <v>0</v>
      </c>
      <c r="W268" s="3" t="e">
        <f t="shared" si="37"/>
        <v>#DIV/0!</v>
      </c>
    </row>
    <row r="269" spans="17:23">
      <c r="Q269" s="54">
        <f t="shared" si="38"/>
        <v>70.710678118654755</v>
      </c>
      <c r="R269" s="3">
        <f t="shared" si="39"/>
        <v>0</v>
      </c>
      <c r="S269" s="3">
        <f t="shared" si="40"/>
        <v>0</v>
      </c>
      <c r="T269" s="26">
        <f t="shared" si="41"/>
        <v>0</v>
      </c>
      <c r="U269" s="26">
        <f t="shared" si="42"/>
        <v>0</v>
      </c>
      <c r="V269" s="3">
        <f t="shared" si="36"/>
        <v>0</v>
      </c>
      <c r="W269" s="3" t="e">
        <f t="shared" si="37"/>
        <v>#DIV/0!</v>
      </c>
    </row>
    <row r="270" spans="17:23">
      <c r="Q270" s="54">
        <f t="shared" si="38"/>
        <v>70.710678118654755</v>
      </c>
      <c r="R270" s="3">
        <f t="shared" si="39"/>
        <v>0</v>
      </c>
      <c r="S270" s="3">
        <f t="shared" si="40"/>
        <v>0</v>
      </c>
      <c r="T270" s="26">
        <f t="shared" si="41"/>
        <v>0</v>
      </c>
      <c r="U270" s="26">
        <f t="shared" si="42"/>
        <v>0</v>
      </c>
      <c r="V270" s="3">
        <f t="shared" si="36"/>
        <v>0</v>
      </c>
      <c r="W270" s="3" t="e">
        <f t="shared" si="37"/>
        <v>#DIV/0!</v>
      </c>
    </row>
    <row r="271" spans="17:23">
      <c r="Q271" s="54">
        <f t="shared" si="38"/>
        <v>70.710678118654755</v>
      </c>
      <c r="R271" s="3">
        <f t="shared" si="39"/>
        <v>0</v>
      </c>
      <c r="S271" s="3">
        <f t="shared" si="40"/>
        <v>0</v>
      </c>
      <c r="T271" s="26">
        <f t="shared" si="41"/>
        <v>0</v>
      </c>
      <c r="U271" s="26">
        <f t="shared" si="42"/>
        <v>0</v>
      </c>
      <c r="V271" s="3">
        <f t="shared" si="36"/>
        <v>0</v>
      </c>
      <c r="W271" s="3" t="e">
        <f t="shared" si="37"/>
        <v>#DIV/0!</v>
      </c>
    </row>
    <row r="272" spans="17:23">
      <c r="Q272" s="54">
        <f t="shared" si="38"/>
        <v>70.710678118654755</v>
      </c>
      <c r="R272" s="3">
        <f t="shared" si="39"/>
        <v>0</v>
      </c>
      <c r="S272" s="3">
        <f t="shared" si="40"/>
        <v>0</v>
      </c>
      <c r="T272" s="26">
        <f t="shared" si="41"/>
        <v>0</v>
      </c>
      <c r="U272" s="26">
        <f t="shared" si="42"/>
        <v>0</v>
      </c>
      <c r="V272" s="3">
        <f t="shared" si="36"/>
        <v>0</v>
      </c>
      <c r="W272" s="3" t="e">
        <f t="shared" si="37"/>
        <v>#DIV/0!</v>
      </c>
    </row>
    <row r="273" spans="17:23">
      <c r="Q273" s="54">
        <f t="shared" si="38"/>
        <v>70.710678118654755</v>
      </c>
      <c r="R273" s="3">
        <f t="shared" si="39"/>
        <v>0</v>
      </c>
      <c r="S273" s="3">
        <f t="shared" si="40"/>
        <v>0</v>
      </c>
      <c r="T273" s="26">
        <f t="shared" si="41"/>
        <v>0</v>
      </c>
      <c r="U273" s="26">
        <f t="shared" si="42"/>
        <v>0</v>
      </c>
      <c r="V273" s="3">
        <f t="shared" si="36"/>
        <v>0</v>
      </c>
      <c r="W273" s="3" t="e">
        <f t="shared" si="37"/>
        <v>#DIV/0!</v>
      </c>
    </row>
    <row r="274" spans="17:23">
      <c r="Q274" s="54">
        <f t="shared" si="38"/>
        <v>70.710678118654755</v>
      </c>
      <c r="R274" s="3">
        <f t="shared" si="39"/>
        <v>0</v>
      </c>
      <c r="S274" s="3">
        <f t="shared" si="40"/>
        <v>0</v>
      </c>
      <c r="T274" s="26">
        <f t="shared" si="41"/>
        <v>0</v>
      </c>
      <c r="U274" s="26">
        <f t="shared" si="42"/>
        <v>0</v>
      </c>
      <c r="V274" s="3">
        <f t="shared" si="36"/>
        <v>0</v>
      </c>
      <c r="W274" s="3" t="e">
        <f t="shared" si="37"/>
        <v>#DIV/0!</v>
      </c>
    </row>
    <row r="275" spans="17:23">
      <c r="Q275" s="54">
        <f t="shared" si="38"/>
        <v>70.710678118654755</v>
      </c>
      <c r="R275" s="3">
        <f t="shared" si="39"/>
        <v>0</v>
      </c>
      <c r="S275" s="3">
        <f t="shared" si="40"/>
        <v>0</v>
      </c>
      <c r="T275" s="26">
        <f t="shared" si="41"/>
        <v>0</v>
      </c>
      <c r="U275" s="26">
        <f t="shared" si="42"/>
        <v>0</v>
      </c>
      <c r="V275" s="3">
        <f t="shared" si="36"/>
        <v>0</v>
      </c>
      <c r="W275" s="3" t="e">
        <f t="shared" si="37"/>
        <v>#DIV/0!</v>
      </c>
    </row>
    <row r="276" spans="17:23">
      <c r="Q276" s="54">
        <f t="shared" si="38"/>
        <v>70.710678118654755</v>
      </c>
      <c r="R276" s="3">
        <f t="shared" si="39"/>
        <v>0</v>
      </c>
      <c r="S276" s="3">
        <f t="shared" si="40"/>
        <v>0</v>
      </c>
      <c r="T276" s="26">
        <f t="shared" si="41"/>
        <v>0</v>
      </c>
      <c r="U276" s="26">
        <f t="shared" si="42"/>
        <v>0</v>
      </c>
      <c r="V276" s="3">
        <f t="shared" si="36"/>
        <v>0</v>
      </c>
      <c r="W276" s="3" t="e">
        <f t="shared" si="37"/>
        <v>#DIV/0!</v>
      </c>
    </row>
    <row r="277" spans="17:23">
      <c r="Q277" s="54">
        <f t="shared" si="38"/>
        <v>70.710678118654755</v>
      </c>
      <c r="R277" s="3">
        <f t="shared" si="39"/>
        <v>0</v>
      </c>
      <c r="S277" s="3">
        <f t="shared" si="40"/>
        <v>0</v>
      </c>
      <c r="T277" s="26">
        <f t="shared" si="41"/>
        <v>0</v>
      </c>
      <c r="U277" s="26">
        <f t="shared" si="42"/>
        <v>0</v>
      </c>
      <c r="V277" s="3">
        <f t="shared" si="36"/>
        <v>0</v>
      </c>
      <c r="W277" s="3" t="e">
        <f t="shared" si="37"/>
        <v>#DIV/0!</v>
      </c>
    </row>
    <row r="278" spans="17:23">
      <c r="Q278" s="54">
        <f t="shared" si="38"/>
        <v>70.710678118654755</v>
      </c>
      <c r="R278" s="3">
        <f t="shared" si="39"/>
        <v>0</v>
      </c>
      <c r="S278" s="3">
        <f t="shared" si="40"/>
        <v>0</v>
      </c>
      <c r="T278" s="26">
        <f t="shared" si="41"/>
        <v>0</v>
      </c>
      <c r="U278" s="26">
        <f t="shared" si="42"/>
        <v>0</v>
      </c>
      <c r="V278" s="3">
        <f t="shared" si="36"/>
        <v>0</v>
      </c>
      <c r="W278" s="3" t="e">
        <f t="shared" si="37"/>
        <v>#DIV/0!</v>
      </c>
    </row>
    <row r="279" spans="17:23">
      <c r="Q279" s="54">
        <f t="shared" si="38"/>
        <v>70.710678118654755</v>
      </c>
      <c r="R279" s="3">
        <f t="shared" si="39"/>
        <v>0</v>
      </c>
      <c r="S279" s="3">
        <f t="shared" si="40"/>
        <v>0</v>
      </c>
      <c r="T279" s="26">
        <f t="shared" si="41"/>
        <v>0</v>
      </c>
      <c r="U279" s="26">
        <f t="shared" si="42"/>
        <v>0</v>
      </c>
      <c r="V279" s="3">
        <f t="shared" si="36"/>
        <v>0</v>
      </c>
      <c r="W279" s="3" t="e">
        <f t="shared" si="37"/>
        <v>#DIV/0!</v>
      </c>
    </row>
    <row r="280" spans="17:23">
      <c r="Q280" s="54">
        <f t="shared" si="38"/>
        <v>70.710678118654755</v>
      </c>
      <c r="R280" s="3">
        <f t="shared" si="39"/>
        <v>0</v>
      </c>
      <c r="S280" s="3">
        <f t="shared" si="40"/>
        <v>0</v>
      </c>
      <c r="T280" s="26">
        <f t="shared" si="41"/>
        <v>0</v>
      </c>
      <c r="U280" s="26">
        <f t="shared" si="42"/>
        <v>0</v>
      </c>
      <c r="V280" s="3">
        <f t="shared" si="36"/>
        <v>0</v>
      </c>
      <c r="W280" s="3" t="e">
        <f t="shared" si="37"/>
        <v>#DIV/0!</v>
      </c>
    </row>
  </sheetData>
  <phoneticPr fontId="18" type="noConversion"/>
  <conditionalFormatting sqref="O1:O1048576">
    <cfRule type="cellIs" dxfId="64" priority="2" operator="greaterThan">
      <formula>0.3</formula>
    </cfRule>
    <cfRule type="cellIs" dxfId="63" priority="6" operator="greaterThan">
      <formula>0.3</formula>
    </cfRule>
  </conditionalFormatting>
  <conditionalFormatting sqref="P1:P1048576">
    <cfRule type="cellIs" dxfId="62" priority="1" operator="lessThan">
      <formula>0.1</formula>
    </cfRule>
    <cfRule type="cellIs" dxfId="61" priority="5" operator="lessThan">
      <formula>0.1</formula>
    </cfRule>
  </conditionalFormatting>
  <conditionalFormatting sqref="O1">
    <cfRule type="cellIs" dxfId="60" priority="3" operator="greaterThan">
      <formula>0.3</formula>
    </cfRule>
    <cfRule type="cellIs" dxfId="59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P1:P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O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P1:P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O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P1:P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O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readme</vt:lpstr>
      <vt:lpstr>2000_20m_all</vt:lpstr>
      <vt:lpstr>2000_20m_final</vt:lpstr>
      <vt:lpstr>2000_20m_final_clean</vt:lpstr>
      <vt:lpstr>2000_20221029_final</vt:lpstr>
      <vt:lpstr>2000_20221029</vt:lpstr>
      <vt:lpstr>2000_20221024</vt:lpstr>
      <vt:lpstr>2000_20221019</vt:lpstr>
      <vt:lpstr>2000_20220929</vt:lpstr>
      <vt:lpstr>2000_20220924_final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2022-11-10T10:38:40Z</dcterms:modified>
</cp:coreProperties>
</file>