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all_all" sheetId="28" r:id="rId2"/>
    <sheet name="2000_all_final" sheetId="29" r:id="rId3"/>
    <sheet name="2000_20m_final_clean" sheetId="33" r:id="rId4"/>
    <sheet name="2000_20221029" sheetId="27" r:id="rId5"/>
    <sheet name="2000_20221024" sheetId="26" r:id="rId6"/>
    <sheet name="2000_20221019" sheetId="24" r:id="rId7"/>
    <sheet name="2000_20220929" sheetId="23" r:id="rId8"/>
    <sheet name="2000_20220924" sheetId="1" r:id="rId9"/>
    <sheet name="2000_20220611" sheetId="31" r:id="rId10"/>
    <sheet name="2000_20220601" sheetId="5" r:id="rId11"/>
    <sheet name="속성 테이블 - raw data" sheetId="2" r:id="rId12"/>
    <sheet name="20m_vs_all_대응비교" sheetId="25" r:id="rId13"/>
  </sheets>
  <definedNames>
    <definedName name="_xlnm._FilterDatabase" localSheetId="9" hidden="1">'2000_20220611'!$A$1:$Z$93</definedName>
    <definedName name="_xlnm._FilterDatabase" localSheetId="7" hidden="1">'2000_20220929'!$B$1:$C$1</definedName>
    <definedName name="_xlnm._FilterDatabase" localSheetId="1" hidden="1">'2000_all_all'!$A$1:$Z$553</definedName>
    <definedName name="_xlnm._FilterDatabase" localSheetId="2" hidden="1">'2000_all_final'!$A$1:$AD$323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29" l="1"/>
  <c r="AB41" i="29"/>
  <c r="AC41" i="29"/>
  <c r="AA42" i="29"/>
  <c r="AB42" i="29"/>
  <c r="AC42" i="29"/>
  <c r="AA43" i="29"/>
  <c r="AB43" i="29"/>
  <c r="AC43" i="29"/>
  <c r="AA44" i="29"/>
  <c r="AB44" i="29"/>
  <c r="AC44" i="29"/>
  <c r="AA45" i="29"/>
  <c r="AB45" i="29"/>
  <c r="AC45" i="29"/>
  <c r="AA46" i="29"/>
  <c r="AB46" i="29"/>
  <c r="AC46" i="29"/>
  <c r="AA47" i="29"/>
  <c r="AB47" i="29"/>
  <c r="AC47" i="29"/>
  <c r="AA48" i="29"/>
  <c r="AB48" i="29"/>
  <c r="AC48" i="29"/>
  <c r="AA49" i="29"/>
  <c r="AB49" i="29"/>
  <c r="AC49" i="29"/>
  <c r="AA50" i="29"/>
  <c r="AB50" i="29"/>
  <c r="AC50" i="29"/>
  <c r="AA51" i="29"/>
  <c r="AB51" i="29"/>
  <c r="AC51" i="29"/>
  <c r="AA52" i="29"/>
  <c r="AB52" i="29"/>
  <c r="AC52" i="29"/>
  <c r="AA53" i="29"/>
  <c r="AB53" i="29"/>
  <c r="AC53" i="29"/>
  <c r="AA54" i="29"/>
  <c r="AB54" i="29"/>
  <c r="AC54" i="29"/>
  <c r="AA55" i="29"/>
  <c r="AB55" i="29"/>
  <c r="AC55" i="29"/>
  <c r="AA56" i="29"/>
  <c r="AB56" i="29"/>
  <c r="AC56" i="29"/>
  <c r="AA57" i="29"/>
  <c r="AB57" i="29"/>
  <c r="AC57" i="29"/>
  <c r="AA58" i="29"/>
  <c r="AB58" i="29"/>
  <c r="AC58" i="29"/>
  <c r="AA59" i="29"/>
  <c r="AB59" i="29"/>
  <c r="AC59" i="29"/>
  <c r="AA60" i="29"/>
  <c r="AB60" i="29"/>
  <c r="AC60" i="29"/>
  <c r="AA61" i="29"/>
  <c r="AB61" i="29"/>
  <c r="AC61" i="29"/>
  <c r="AA62" i="29"/>
  <c r="AB62" i="29"/>
  <c r="AC62" i="29"/>
  <c r="AA63" i="29"/>
  <c r="AB63" i="29"/>
  <c r="AC63" i="29"/>
  <c r="AA64" i="29"/>
  <c r="AB64" i="29"/>
  <c r="AC64" i="29"/>
  <c r="AA65" i="29"/>
  <c r="AB65" i="29"/>
  <c r="AC65" i="29"/>
  <c r="AA66" i="29"/>
  <c r="AB66" i="29"/>
  <c r="AC66" i="29"/>
  <c r="AA67" i="29"/>
  <c r="AB67" i="29"/>
  <c r="AC67" i="29"/>
  <c r="AA68" i="29"/>
  <c r="AB68" i="29"/>
  <c r="AC68" i="29"/>
  <c r="AA69" i="29"/>
  <c r="AB69" i="29"/>
  <c r="AC69" i="29"/>
  <c r="AA70" i="29"/>
  <c r="AB70" i="29"/>
  <c r="AC70" i="29"/>
  <c r="AA71" i="29"/>
  <c r="AB71" i="29"/>
  <c r="AC71" i="29"/>
  <c r="AA72" i="29"/>
  <c r="AB72" i="29"/>
  <c r="AC72" i="29"/>
  <c r="AA73" i="29"/>
  <c r="AB73" i="29"/>
  <c r="AC73" i="29"/>
  <c r="AA74" i="29"/>
  <c r="AB74" i="29"/>
  <c r="AC74" i="29"/>
  <c r="AA75" i="29"/>
  <c r="AB75" i="29"/>
  <c r="AC75" i="29"/>
  <c r="AA76" i="29"/>
  <c r="AB76" i="29"/>
  <c r="AC76" i="29"/>
  <c r="AA77" i="29"/>
  <c r="AB77" i="29"/>
  <c r="AC77" i="29"/>
  <c r="AA78" i="29"/>
  <c r="AB78" i="29"/>
  <c r="AC78" i="29"/>
  <c r="AA79" i="29"/>
  <c r="AB79" i="29"/>
  <c r="AC79" i="29"/>
  <c r="AA80" i="29"/>
  <c r="AB80" i="29"/>
  <c r="AC80" i="29"/>
  <c r="AA81" i="29"/>
  <c r="AB81" i="29"/>
  <c r="AC81" i="29"/>
  <c r="AA82" i="29"/>
  <c r="AB82" i="29"/>
  <c r="AC82" i="29"/>
  <c r="AA83" i="29"/>
  <c r="AB83" i="29"/>
  <c r="AC83" i="29"/>
  <c r="AA84" i="29"/>
  <c r="AB84" i="29"/>
  <c r="AC84" i="29"/>
  <c r="AA85" i="29"/>
  <c r="AB85" i="29"/>
  <c r="AC85" i="29"/>
  <c r="AA86" i="29"/>
  <c r="AB86" i="29"/>
  <c r="AC86" i="29"/>
  <c r="AA87" i="29"/>
  <c r="AB87" i="29"/>
  <c r="AC87" i="29"/>
  <c r="AA88" i="29"/>
  <c r="AB88" i="29"/>
  <c r="AC88" i="29"/>
  <c r="AA89" i="29"/>
  <c r="AB89" i="29"/>
  <c r="AC89" i="29"/>
  <c r="AA90" i="29"/>
  <c r="AB90" i="29"/>
  <c r="AC90" i="29"/>
  <c r="AA91" i="29"/>
  <c r="AB91" i="29"/>
  <c r="AC91" i="29"/>
  <c r="AA92" i="29"/>
  <c r="AB92" i="29"/>
  <c r="AC92" i="29"/>
  <c r="AA93" i="29"/>
  <c r="AB93" i="29"/>
  <c r="AC93" i="29"/>
  <c r="AA94" i="29"/>
  <c r="AB94" i="29"/>
  <c r="AC94" i="29"/>
  <c r="AA95" i="29"/>
  <c r="AB95" i="29"/>
  <c r="AC95" i="29"/>
  <c r="AA96" i="29"/>
  <c r="AB96" i="29"/>
  <c r="AC96" i="29"/>
  <c r="AA97" i="29"/>
  <c r="AB97" i="29"/>
  <c r="AC97" i="29"/>
  <c r="AA98" i="29"/>
  <c r="AB98" i="29"/>
  <c r="AC98" i="29"/>
  <c r="AA99" i="29"/>
  <c r="AB99" i="29"/>
  <c r="AC99" i="29"/>
  <c r="AA100" i="29"/>
  <c r="AB100" i="29"/>
  <c r="AC100" i="29"/>
  <c r="AA101" i="29"/>
  <c r="AB101" i="29"/>
  <c r="AC101" i="29"/>
  <c r="AA102" i="29"/>
  <c r="AB102" i="29"/>
  <c r="AC102" i="29"/>
  <c r="AA103" i="29"/>
  <c r="AB103" i="29"/>
  <c r="AC103" i="29"/>
  <c r="AA104" i="29"/>
  <c r="AB104" i="29"/>
  <c r="AC104" i="29"/>
  <c r="AA105" i="29"/>
  <c r="AB105" i="29"/>
  <c r="AC105" i="29"/>
  <c r="AA106" i="29"/>
  <c r="AB106" i="29"/>
  <c r="AC106" i="29"/>
  <c r="AA107" i="29"/>
  <c r="AB107" i="29"/>
  <c r="AC107" i="29"/>
  <c r="AA108" i="29"/>
  <c r="AB108" i="29"/>
  <c r="AC108" i="29"/>
  <c r="AA109" i="29"/>
  <c r="AB109" i="29"/>
  <c r="AC109" i="29"/>
  <c r="AA110" i="29"/>
  <c r="AB110" i="29"/>
  <c r="AC110" i="29"/>
  <c r="AA111" i="29"/>
  <c r="AB111" i="29"/>
  <c r="AC111" i="29"/>
  <c r="AA112" i="29"/>
  <c r="AB112" i="29"/>
  <c r="AC112" i="29"/>
  <c r="AA113" i="29"/>
  <c r="AB113" i="29"/>
  <c r="AC113" i="29"/>
  <c r="AA114" i="29"/>
  <c r="AB114" i="29"/>
  <c r="AC114" i="29"/>
  <c r="AA115" i="29"/>
  <c r="AB115" i="29"/>
  <c r="AC115" i="29"/>
  <c r="AC116" i="29"/>
  <c r="AB116" i="29"/>
  <c r="AA116" i="29"/>
  <c r="X118" i="29"/>
  <c r="Z118" i="29" s="1"/>
  <c r="Y118" i="29"/>
  <c r="X119" i="29"/>
  <c r="Y119" i="29"/>
  <c r="Z119" i="29"/>
  <c r="X120" i="29"/>
  <c r="Z120" i="29" s="1"/>
  <c r="Y120" i="29"/>
  <c r="X121" i="29"/>
  <c r="Z121" i="29" s="1"/>
  <c r="Y121" i="29"/>
  <c r="X122" i="29"/>
  <c r="Y122" i="29"/>
  <c r="Z122" i="29"/>
  <c r="X123" i="29"/>
  <c r="Y123" i="29"/>
  <c r="Z123" i="29"/>
  <c r="X124" i="29"/>
  <c r="Z124" i="29" s="1"/>
  <c r="Y124" i="29"/>
  <c r="X125" i="29"/>
  <c r="Z125" i="29" s="1"/>
  <c r="Y125" i="29"/>
  <c r="X126" i="29"/>
  <c r="Z126" i="29" s="1"/>
  <c r="Y126" i="29"/>
  <c r="X127" i="29"/>
  <c r="Y127" i="29"/>
  <c r="Z127" i="29"/>
  <c r="X128" i="29"/>
  <c r="Z128" i="29" s="1"/>
  <c r="Y128" i="29"/>
  <c r="X129" i="29"/>
  <c r="Z129" i="29" s="1"/>
  <c r="Y129" i="29"/>
  <c r="X130" i="29"/>
  <c r="Y130" i="29"/>
  <c r="Z130" i="29"/>
  <c r="X131" i="29"/>
  <c r="Y131" i="29"/>
  <c r="Z131" i="29"/>
  <c r="X132" i="29"/>
  <c r="Z132" i="29" s="1"/>
  <c r="Y132" i="29"/>
  <c r="X133" i="29"/>
  <c r="Z133" i="29" s="1"/>
  <c r="Y133" i="29"/>
  <c r="X134" i="29"/>
  <c r="Z134" i="29" s="1"/>
  <c r="Y134" i="29"/>
  <c r="X135" i="29"/>
  <c r="Y135" i="29"/>
  <c r="Z135" i="29"/>
  <c r="X136" i="29"/>
  <c r="Z136" i="29" s="1"/>
  <c r="Y136" i="29"/>
  <c r="X137" i="29"/>
  <c r="Z137" i="29" s="1"/>
  <c r="Y137" i="29"/>
  <c r="X138" i="29"/>
  <c r="Y138" i="29"/>
  <c r="Z138" i="29"/>
  <c r="X139" i="29"/>
  <c r="Y139" i="29"/>
  <c r="Z139" i="29"/>
  <c r="X140" i="29"/>
  <c r="Z140" i="29" s="1"/>
  <c r="Y140" i="29"/>
  <c r="X141" i="29"/>
  <c r="Z141" i="29" s="1"/>
  <c r="Y141" i="29"/>
  <c r="X142" i="29"/>
  <c r="Z142" i="29" s="1"/>
  <c r="Y142" i="29"/>
  <c r="X143" i="29"/>
  <c r="Y143" i="29"/>
  <c r="Z143" i="29"/>
  <c r="X144" i="29"/>
  <c r="Z144" i="29" s="1"/>
  <c r="Y144" i="29"/>
  <c r="X145" i="29"/>
  <c r="Z145" i="29" s="1"/>
  <c r="Y145" i="29"/>
  <c r="X146" i="29"/>
  <c r="Y146" i="29"/>
  <c r="Z146" i="29"/>
  <c r="X147" i="29"/>
  <c r="Y147" i="29"/>
  <c r="Z147" i="29"/>
  <c r="X148" i="29"/>
  <c r="Z148" i="29" s="1"/>
  <c r="Y148" i="29"/>
  <c r="X149" i="29"/>
  <c r="Z149" i="29" s="1"/>
  <c r="Y149" i="29"/>
  <c r="X150" i="29"/>
  <c r="Z150" i="29" s="1"/>
  <c r="Y150" i="29"/>
  <c r="X151" i="29"/>
  <c r="Y151" i="29"/>
  <c r="Z151" i="29"/>
  <c r="X152" i="29"/>
  <c r="Z152" i="29" s="1"/>
  <c r="Y152" i="29"/>
  <c r="X153" i="29"/>
  <c r="Z153" i="29" s="1"/>
  <c r="Y153" i="29"/>
  <c r="X154" i="29"/>
  <c r="Y154" i="29"/>
  <c r="Z154" i="29"/>
  <c r="X155" i="29"/>
  <c r="Y155" i="29"/>
  <c r="Z155" i="29"/>
  <c r="X156" i="29"/>
  <c r="Z156" i="29" s="1"/>
  <c r="Y156" i="29"/>
  <c r="X157" i="29"/>
  <c r="Z157" i="29" s="1"/>
  <c r="Y157" i="29"/>
  <c r="X158" i="29"/>
  <c r="Z158" i="29" s="1"/>
  <c r="Y158" i="29"/>
  <c r="X159" i="29"/>
  <c r="Y159" i="29"/>
  <c r="Z159" i="29"/>
  <c r="X160" i="29"/>
  <c r="Z160" i="29" s="1"/>
  <c r="Y160" i="29"/>
  <c r="X161" i="29"/>
  <c r="Z161" i="29" s="1"/>
  <c r="Y161" i="29"/>
  <c r="X162" i="29"/>
  <c r="Y162" i="29"/>
  <c r="Z162" i="29"/>
  <c r="X163" i="29"/>
  <c r="Y163" i="29"/>
  <c r="Z163" i="29"/>
  <c r="X164" i="29"/>
  <c r="Z164" i="29" s="1"/>
  <c r="Y164" i="29"/>
  <c r="X165" i="29"/>
  <c r="Z165" i="29" s="1"/>
  <c r="Y165" i="29"/>
  <c r="X166" i="29"/>
  <c r="Z166" i="29" s="1"/>
  <c r="Y166" i="29"/>
  <c r="X167" i="29"/>
  <c r="Y167" i="29"/>
  <c r="Z167" i="29"/>
  <c r="X168" i="29"/>
  <c r="Z168" i="29" s="1"/>
  <c r="Y168" i="29"/>
  <c r="X169" i="29"/>
  <c r="Z169" i="29" s="1"/>
  <c r="Y169" i="29"/>
  <c r="X170" i="29"/>
  <c r="Y170" i="29"/>
  <c r="Z170" i="29"/>
  <c r="X171" i="29"/>
  <c r="Y171" i="29"/>
  <c r="Z171" i="29"/>
  <c r="X172" i="29"/>
  <c r="Z172" i="29" s="1"/>
  <c r="Y172" i="29"/>
  <c r="X173" i="29"/>
  <c r="Z173" i="29" s="1"/>
  <c r="Y173" i="29"/>
  <c r="X174" i="29"/>
  <c r="Z174" i="29" s="1"/>
  <c r="Y174" i="29"/>
  <c r="X175" i="29"/>
  <c r="Y175" i="29"/>
  <c r="Z175" i="29"/>
  <c r="X176" i="29"/>
  <c r="Z176" i="29" s="1"/>
  <c r="Y176" i="29"/>
  <c r="X177" i="29"/>
  <c r="Z177" i="29" s="1"/>
  <c r="Y177" i="29"/>
  <c r="X178" i="29"/>
  <c r="Y178" i="29"/>
  <c r="Z178" i="29"/>
  <c r="X179" i="29"/>
  <c r="Y179" i="29"/>
  <c r="Z179" i="29"/>
  <c r="X180" i="29"/>
  <c r="Z180" i="29" s="1"/>
  <c r="Y180" i="29"/>
  <c r="X181" i="29"/>
  <c r="Z181" i="29" s="1"/>
  <c r="Y181" i="29"/>
  <c r="X182" i="29"/>
  <c r="Z182" i="29" s="1"/>
  <c r="Y182" i="29"/>
  <c r="X183" i="29"/>
  <c r="Y183" i="29"/>
  <c r="Z183" i="29"/>
  <c r="X184" i="29"/>
  <c r="Z184" i="29" s="1"/>
  <c r="Y184" i="29"/>
  <c r="X185" i="29"/>
  <c r="Z185" i="29" s="1"/>
  <c r="Y185" i="29"/>
  <c r="X186" i="29"/>
  <c r="Y186" i="29"/>
  <c r="Z186" i="29"/>
  <c r="X187" i="29"/>
  <c r="Y187" i="29"/>
  <c r="Z187" i="29"/>
  <c r="X188" i="29"/>
  <c r="Z188" i="29" s="1"/>
  <c r="Y188" i="29"/>
  <c r="X189" i="29"/>
  <c r="Z189" i="29" s="1"/>
  <c r="Y189" i="29"/>
  <c r="X190" i="29"/>
  <c r="Z190" i="29" s="1"/>
  <c r="Y190" i="29"/>
  <c r="X191" i="29"/>
  <c r="Y191" i="29"/>
  <c r="Z191" i="29"/>
  <c r="X192" i="29"/>
  <c r="Z192" i="29" s="1"/>
  <c r="Y192" i="29"/>
  <c r="X193" i="29"/>
  <c r="Z193" i="29" s="1"/>
  <c r="Y193" i="29"/>
  <c r="X194" i="29"/>
  <c r="Y194" i="29"/>
  <c r="Z194" i="29"/>
  <c r="X195" i="29"/>
  <c r="Y195" i="29"/>
  <c r="Z195" i="29"/>
  <c r="X196" i="29"/>
  <c r="Z196" i="29" s="1"/>
  <c r="Y196" i="29"/>
  <c r="X197" i="29"/>
  <c r="Z197" i="29" s="1"/>
  <c r="Y197" i="29"/>
  <c r="X198" i="29"/>
  <c r="Z198" i="29" s="1"/>
  <c r="Y198" i="29"/>
  <c r="X199" i="29"/>
  <c r="Y199" i="29"/>
  <c r="Z199" i="29"/>
  <c r="X200" i="29"/>
  <c r="Z200" i="29" s="1"/>
  <c r="Y200" i="29"/>
  <c r="X201" i="29"/>
  <c r="Z201" i="29" s="1"/>
  <c r="Y201" i="29"/>
  <c r="X202" i="29"/>
  <c r="Y202" i="29"/>
  <c r="Z202" i="29"/>
  <c r="X203" i="29"/>
  <c r="Y203" i="29"/>
  <c r="Z203" i="29"/>
  <c r="X204" i="29"/>
  <c r="Z204" i="29" s="1"/>
  <c r="Y204" i="29"/>
  <c r="X205" i="29"/>
  <c r="Z205" i="29" s="1"/>
  <c r="Y205" i="29"/>
  <c r="X206" i="29"/>
  <c r="Z206" i="29" s="1"/>
  <c r="Y206" i="29"/>
  <c r="X207" i="29"/>
  <c r="Y207" i="29"/>
  <c r="Z207" i="29"/>
  <c r="X208" i="29"/>
  <c r="Z208" i="29" s="1"/>
  <c r="Y208" i="29"/>
  <c r="X209" i="29"/>
  <c r="Z209" i="29" s="1"/>
  <c r="Y209" i="29"/>
  <c r="X210" i="29"/>
  <c r="Y210" i="29"/>
  <c r="Z210" i="29"/>
  <c r="X211" i="29"/>
  <c r="Y211" i="29"/>
  <c r="Z211" i="29"/>
  <c r="X212" i="29"/>
  <c r="Z212" i="29" s="1"/>
  <c r="Y212" i="29"/>
  <c r="X213" i="29"/>
  <c r="Z213" i="29" s="1"/>
  <c r="Y213" i="29"/>
  <c r="X214" i="29"/>
  <c r="Z214" i="29" s="1"/>
  <c r="Y214" i="29"/>
  <c r="X215" i="29"/>
  <c r="Y215" i="29"/>
  <c r="Z215" i="29"/>
  <c r="X216" i="29"/>
  <c r="Z216" i="29" s="1"/>
  <c r="Y216" i="29"/>
  <c r="X217" i="29"/>
  <c r="Z217" i="29" s="1"/>
  <c r="Y217" i="29"/>
  <c r="X218" i="29"/>
  <c r="Y218" i="29"/>
  <c r="Z218" i="29"/>
  <c r="X219" i="29"/>
  <c r="Y219" i="29"/>
  <c r="Z219" i="29"/>
  <c r="X220" i="29"/>
  <c r="Z220" i="29" s="1"/>
  <c r="Y220" i="29"/>
  <c r="X221" i="29"/>
  <c r="Z221" i="29" s="1"/>
  <c r="Y221" i="29"/>
  <c r="X222" i="29"/>
  <c r="Z222" i="29" s="1"/>
  <c r="Y222" i="29"/>
  <c r="X223" i="29"/>
  <c r="Y223" i="29"/>
  <c r="Z223" i="29"/>
  <c r="X224" i="29"/>
  <c r="Z224" i="29" s="1"/>
  <c r="Y224" i="29"/>
  <c r="X225" i="29"/>
  <c r="Z225" i="29" s="1"/>
  <c r="Y225" i="29"/>
  <c r="X226" i="29"/>
  <c r="Y226" i="29"/>
  <c r="Z226" i="29"/>
  <c r="X227" i="29"/>
  <c r="Y227" i="29"/>
  <c r="Z227" i="29"/>
  <c r="X228" i="29"/>
  <c r="Z228" i="29" s="1"/>
  <c r="Y228" i="29"/>
  <c r="X229" i="29"/>
  <c r="Z229" i="29" s="1"/>
  <c r="Y229" i="29"/>
  <c r="X230" i="29"/>
  <c r="Z230" i="29" s="1"/>
  <c r="Y230" i="29"/>
  <c r="X231" i="29"/>
  <c r="Y231" i="29"/>
  <c r="Z231" i="29"/>
  <c r="X232" i="29"/>
  <c r="Z232" i="29" s="1"/>
  <c r="Y232" i="29"/>
  <c r="X233" i="29"/>
  <c r="Z233" i="29" s="1"/>
  <c r="Y233" i="29"/>
  <c r="X234" i="29"/>
  <c r="Y234" i="29"/>
  <c r="Z234" i="29"/>
  <c r="X235" i="29"/>
  <c r="Y235" i="29"/>
  <c r="Z235" i="29"/>
  <c r="X236" i="29"/>
  <c r="Z236" i="29" s="1"/>
  <c r="Y236" i="29"/>
  <c r="X237" i="29"/>
  <c r="Z237" i="29" s="1"/>
  <c r="Y237" i="29"/>
  <c r="X238" i="29"/>
  <c r="Z238" i="29" s="1"/>
  <c r="Y238" i="29"/>
  <c r="X239" i="29"/>
  <c r="Y239" i="29"/>
  <c r="Z239" i="29"/>
  <c r="X240" i="29"/>
  <c r="Z240" i="29" s="1"/>
  <c r="Y240" i="29"/>
  <c r="X241" i="29"/>
  <c r="Z241" i="29" s="1"/>
  <c r="Y241" i="29"/>
  <c r="X242" i="29"/>
  <c r="Y242" i="29"/>
  <c r="Z242" i="29"/>
  <c r="X243" i="29"/>
  <c r="Y243" i="29"/>
  <c r="Z243" i="29"/>
  <c r="X244" i="29"/>
  <c r="Z244" i="29" s="1"/>
  <c r="Y244" i="29"/>
  <c r="X245" i="29"/>
  <c r="Z245" i="29" s="1"/>
  <c r="Y245" i="29"/>
  <c r="X246" i="29"/>
  <c r="Z246" i="29" s="1"/>
  <c r="Y246" i="29"/>
  <c r="X247" i="29"/>
  <c r="Y247" i="29"/>
  <c r="Z247" i="29"/>
  <c r="X248" i="29"/>
  <c r="Z248" i="29" s="1"/>
  <c r="Y248" i="29"/>
  <c r="X249" i="29"/>
  <c r="Z249" i="29" s="1"/>
  <c r="Y249" i="29"/>
  <c r="X250" i="29"/>
  <c r="Y250" i="29"/>
  <c r="Z250" i="29"/>
  <c r="X251" i="29"/>
  <c r="Y251" i="29"/>
  <c r="Z251" i="29"/>
  <c r="X252" i="29"/>
  <c r="Z252" i="29" s="1"/>
  <c r="Y252" i="29"/>
  <c r="X253" i="29"/>
  <c r="Z253" i="29" s="1"/>
  <c r="Y253" i="29"/>
  <c r="X254" i="29"/>
  <c r="Z254" i="29" s="1"/>
  <c r="Y254" i="29"/>
  <c r="X255" i="29"/>
  <c r="Y255" i="29"/>
  <c r="Z255" i="29"/>
  <c r="X256" i="29"/>
  <c r="Z256" i="29" s="1"/>
  <c r="Y256" i="29"/>
  <c r="X257" i="29"/>
  <c r="Z257" i="29" s="1"/>
  <c r="Y257" i="29"/>
  <c r="X258" i="29"/>
  <c r="Y258" i="29"/>
  <c r="Z258" i="29"/>
  <c r="X259" i="29"/>
  <c r="Y259" i="29"/>
  <c r="Z259" i="29"/>
  <c r="X260" i="29"/>
  <c r="Z260" i="29" s="1"/>
  <c r="Y260" i="29"/>
  <c r="X261" i="29"/>
  <c r="Z261" i="29" s="1"/>
  <c r="Y261" i="29"/>
  <c r="X262" i="29"/>
  <c r="Z262" i="29" s="1"/>
  <c r="Y262" i="29"/>
  <c r="X263" i="29"/>
  <c r="Y263" i="29"/>
  <c r="Z263" i="29"/>
  <c r="X264" i="29"/>
  <c r="Z264" i="29" s="1"/>
  <c r="Y264" i="29"/>
  <c r="X265" i="29"/>
  <c r="Z265" i="29" s="1"/>
  <c r="Y265" i="29"/>
  <c r="X266" i="29"/>
  <c r="Y266" i="29"/>
  <c r="Z266" i="29"/>
  <c r="X267" i="29"/>
  <c r="Y267" i="29"/>
  <c r="Z267" i="29"/>
  <c r="X268" i="29"/>
  <c r="Z268" i="29" s="1"/>
  <c r="Y268" i="29"/>
  <c r="X269" i="29"/>
  <c r="Z269" i="29" s="1"/>
  <c r="Y269" i="29"/>
  <c r="X270" i="29"/>
  <c r="Z270" i="29" s="1"/>
  <c r="Y270" i="29"/>
  <c r="X271" i="29"/>
  <c r="Y271" i="29"/>
  <c r="Z271" i="29"/>
  <c r="X272" i="29"/>
  <c r="Z272" i="29" s="1"/>
  <c r="Y272" i="29"/>
  <c r="X273" i="29"/>
  <c r="Z273" i="29" s="1"/>
  <c r="Y273" i="29"/>
  <c r="X274" i="29"/>
  <c r="Y274" i="29"/>
  <c r="Z274" i="29"/>
  <c r="X275" i="29"/>
  <c r="Y275" i="29"/>
  <c r="Z275" i="29" s="1"/>
  <c r="X276" i="29"/>
  <c r="Z276" i="29" s="1"/>
  <c r="Y276" i="29"/>
  <c r="X277" i="29"/>
  <c r="Z277" i="29" s="1"/>
  <c r="Y277" i="29"/>
  <c r="X278" i="29"/>
  <c r="Z278" i="29" s="1"/>
  <c r="Y278" i="29"/>
  <c r="X279" i="29"/>
  <c r="Y279" i="29"/>
  <c r="Z279" i="29"/>
  <c r="X280" i="29"/>
  <c r="Z280" i="29" s="1"/>
  <c r="Y280" i="29"/>
  <c r="X281" i="29"/>
  <c r="Z281" i="29" s="1"/>
  <c r="Y281" i="29"/>
  <c r="X282" i="29"/>
  <c r="Y282" i="29"/>
  <c r="Z282" i="29"/>
  <c r="X283" i="29"/>
  <c r="Y283" i="29"/>
  <c r="Z283" i="29" s="1"/>
  <c r="X284" i="29"/>
  <c r="Z284" i="29" s="1"/>
  <c r="Y284" i="29"/>
  <c r="X285" i="29"/>
  <c r="Z285" i="29" s="1"/>
  <c r="Y285" i="29"/>
  <c r="X286" i="29"/>
  <c r="Z286" i="29" s="1"/>
  <c r="Y286" i="29"/>
  <c r="X287" i="29"/>
  <c r="Y287" i="29"/>
  <c r="Z287" i="29"/>
  <c r="X288" i="29"/>
  <c r="Z288" i="29" s="1"/>
  <c r="Y288" i="29"/>
  <c r="X289" i="29"/>
  <c r="Z289" i="29" s="1"/>
  <c r="Y289" i="29"/>
  <c r="X290" i="29"/>
  <c r="Y290" i="29"/>
  <c r="Z290" i="29"/>
  <c r="X291" i="29"/>
  <c r="Y291" i="29"/>
  <c r="Z291" i="29" s="1"/>
  <c r="X292" i="29"/>
  <c r="Z292" i="29" s="1"/>
  <c r="Y292" i="29"/>
  <c r="X293" i="29"/>
  <c r="Z293" i="29" s="1"/>
  <c r="Y293" i="29"/>
  <c r="X294" i="29"/>
  <c r="Z294" i="29" s="1"/>
  <c r="Y294" i="29"/>
  <c r="X295" i="29"/>
  <c r="Y295" i="29"/>
  <c r="Z295" i="29"/>
  <c r="X296" i="29"/>
  <c r="Z296" i="29" s="1"/>
  <c r="Y296" i="29"/>
  <c r="X297" i="29"/>
  <c r="Z297" i="29" s="1"/>
  <c r="Y297" i="29"/>
  <c r="X298" i="29"/>
  <c r="Y298" i="29"/>
  <c r="Z298" i="29"/>
  <c r="X299" i="29"/>
  <c r="Y299" i="29"/>
  <c r="Z299" i="29" s="1"/>
  <c r="X300" i="29"/>
  <c r="Z300" i="29" s="1"/>
  <c r="Y300" i="29"/>
  <c r="X301" i="29"/>
  <c r="Z301" i="29" s="1"/>
  <c r="Y301" i="29"/>
  <c r="X302" i="29"/>
  <c r="Z302" i="29" s="1"/>
  <c r="Y302" i="29"/>
  <c r="X303" i="29"/>
  <c r="Y303" i="29"/>
  <c r="Z303" i="29"/>
  <c r="X304" i="29"/>
  <c r="Z304" i="29" s="1"/>
  <c r="Y304" i="29"/>
  <c r="X305" i="29"/>
  <c r="Z305" i="29" s="1"/>
  <c r="Y305" i="29"/>
  <c r="X306" i="29"/>
  <c r="Y306" i="29"/>
  <c r="Z306" i="29"/>
  <c r="X307" i="29"/>
  <c r="Y307" i="29"/>
  <c r="Z307" i="29" s="1"/>
  <c r="X308" i="29"/>
  <c r="Z308" i="29" s="1"/>
  <c r="Y308" i="29"/>
  <c r="X309" i="29"/>
  <c r="Z309" i="29" s="1"/>
  <c r="Y309" i="29"/>
  <c r="X310" i="29"/>
  <c r="Z310" i="29" s="1"/>
  <c r="Y310" i="29"/>
  <c r="X311" i="29"/>
  <c r="Y311" i="29"/>
  <c r="Z311" i="29"/>
  <c r="X312" i="29"/>
  <c r="Z312" i="29" s="1"/>
  <c r="Y312" i="29"/>
  <c r="X313" i="29"/>
  <c r="Z313" i="29" s="1"/>
  <c r="Y313" i="29"/>
  <c r="X314" i="29"/>
  <c r="Y314" i="29"/>
  <c r="Z314" i="29"/>
  <c r="X315" i="29"/>
  <c r="Y315" i="29"/>
  <c r="Z315" i="29" s="1"/>
  <c r="X316" i="29"/>
  <c r="Z316" i="29" s="1"/>
  <c r="Y316" i="29"/>
  <c r="X317" i="29"/>
  <c r="Z317" i="29" s="1"/>
  <c r="Y317" i="29"/>
  <c r="X318" i="29"/>
  <c r="Z318" i="29" s="1"/>
  <c r="Y318" i="29"/>
  <c r="X319" i="29"/>
  <c r="Y319" i="29"/>
  <c r="Z319" i="29"/>
  <c r="X320" i="29"/>
  <c r="Z320" i="29" s="1"/>
  <c r="Y320" i="29"/>
  <c r="X321" i="29"/>
  <c r="Z321" i="29" s="1"/>
  <c r="Y321" i="29"/>
  <c r="X322" i="29"/>
  <c r="Y322" i="29"/>
  <c r="Z322" i="29"/>
  <c r="X323" i="29"/>
  <c r="Y323" i="29"/>
  <c r="Z323" i="29" s="1"/>
  <c r="Y117" i="29"/>
  <c r="X117" i="29"/>
  <c r="AH3" i="29"/>
  <c r="AJ3" i="29" s="1"/>
  <c r="AH4" i="29"/>
  <c r="AJ4" i="29"/>
  <c r="AH5" i="29"/>
  <c r="AJ5" i="29" s="1"/>
  <c r="AH6" i="29"/>
  <c r="AJ6" i="29"/>
  <c r="AH7" i="29"/>
  <c r="AJ7" i="29" s="1"/>
  <c r="AH8" i="29"/>
  <c r="AJ8" i="29"/>
  <c r="AH9" i="29"/>
  <c r="AJ9" i="29" s="1"/>
  <c r="AH10" i="29"/>
  <c r="AJ10" i="29"/>
  <c r="AH11" i="29"/>
  <c r="AJ11" i="29"/>
  <c r="AH12" i="29"/>
  <c r="AJ12" i="29"/>
  <c r="AH13" i="29"/>
  <c r="AJ13" i="29" s="1"/>
  <c r="AH14" i="29"/>
  <c r="AJ14" i="29"/>
  <c r="AH15" i="29"/>
  <c r="AJ15" i="29"/>
  <c r="AH16" i="29"/>
  <c r="AJ16" i="29"/>
  <c r="AH17" i="29"/>
  <c r="AJ17" i="29" s="1"/>
  <c r="AH18" i="29"/>
  <c r="AJ18" i="29"/>
  <c r="AH19" i="29"/>
  <c r="AJ19" i="29"/>
  <c r="AH20" i="29"/>
  <c r="AJ20" i="29"/>
  <c r="AH21" i="29"/>
  <c r="AJ21" i="29" s="1"/>
  <c r="AH22" i="29"/>
  <c r="AJ22" i="29"/>
  <c r="AH23" i="29"/>
  <c r="AJ23" i="29"/>
  <c r="AH24" i="29"/>
  <c r="AJ24" i="29"/>
  <c r="AH25" i="29"/>
  <c r="AJ25" i="29" s="1"/>
  <c r="AH26" i="29"/>
  <c r="AJ26" i="29"/>
  <c r="AH27" i="29"/>
  <c r="AJ27" i="29"/>
  <c r="AH28" i="29"/>
  <c r="AJ28" i="29" s="1"/>
  <c r="AH29" i="29"/>
  <c r="AJ29" i="29" s="1"/>
  <c r="AH30" i="29"/>
  <c r="AJ30" i="29"/>
  <c r="AH31" i="29"/>
  <c r="AJ31" i="29"/>
  <c r="AH32" i="29"/>
  <c r="AJ32" i="29"/>
  <c r="AH33" i="29"/>
  <c r="AJ33" i="29" s="1"/>
  <c r="AH34" i="29"/>
  <c r="AJ34" i="29"/>
  <c r="AH35" i="29"/>
  <c r="AJ35" i="29" s="1"/>
  <c r="AH36" i="29"/>
  <c r="AJ36" i="29" s="1"/>
  <c r="AH37" i="29"/>
  <c r="AJ37" i="29" s="1"/>
  <c r="AH38" i="29"/>
  <c r="AJ38" i="29"/>
  <c r="AH39" i="29"/>
  <c r="AJ39" i="29" s="1"/>
  <c r="AH40" i="29"/>
  <c r="AJ40" i="29" s="1"/>
  <c r="AH41" i="29"/>
  <c r="AJ41" i="29" s="1"/>
  <c r="AH42" i="29"/>
  <c r="AJ42" i="29"/>
  <c r="AH43" i="29"/>
  <c r="AJ43" i="29"/>
  <c r="AH44" i="29"/>
  <c r="AJ44" i="29" s="1"/>
  <c r="AH45" i="29"/>
  <c r="AJ45" i="29"/>
  <c r="AH46" i="29"/>
  <c r="AJ46" i="29"/>
  <c r="AH47" i="29"/>
  <c r="AJ47" i="29"/>
  <c r="AH48" i="29"/>
  <c r="AJ48" i="29" s="1"/>
  <c r="AH49" i="29"/>
  <c r="AJ49" i="29"/>
  <c r="AH50" i="29"/>
  <c r="AJ50" i="29"/>
  <c r="AH51" i="29"/>
  <c r="AJ51" i="29" s="1"/>
  <c r="AH52" i="29"/>
  <c r="AJ52" i="29" s="1"/>
  <c r="AH53" i="29"/>
  <c r="AJ53" i="29"/>
  <c r="AH54" i="29"/>
  <c r="AJ54" i="29"/>
  <c r="AH55" i="29"/>
  <c r="AJ55" i="29" s="1"/>
  <c r="AH56" i="29"/>
  <c r="AJ56" i="29" s="1"/>
  <c r="AH57" i="29"/>
  <c r="AJ57" i="29"/>
  <c r="AH58" i="29"/>
  <c r="AJ58" i="29"/>
  <c r="AH59" i="29"/>
  <c r="AJ59" i="29"/>
  <c r="AH60" i="29"/>
  <c r="AJ60" i="29" s="1"/>
  <c r="AH61" i="29"/>
  <c r="AJ61" i="29"/>
  <c r="AH62" i="29"/>
  <c r="AJ62" i="29"/>
  <c r="AH63" i="29"/>
  <c r="AJ63" i="29"/>
  <c r="AH64" i="29"/>
  <c r="AJ64" i="29" s="1"/>
  <c r="AH65" i="29"/>
  <c r="AJ65" i="29"/>
  <c r="AH66" i="29"/>
  <c r="AJ66" i="29"/>
  <c r="AH67" i="29"/>
  <c r="AJ67" i="29"/>
  <c r="AH68" i="29"/>
  <c r="AJ68" i="29" s="1"/>
  <c r="AH69" i="29"/>
  <c r="AJ69" i="29"/>
  <c r="AH70" i="29"/>
  <c r="AJ70" i="29"/>
  <c r="AH71" i="29"/>
  <c r="AJ71" i="29"/>
  <c r="AH72" i="29"/>
  <c r="AJ72" i="29" s="1"/>
  <c r="AH73" i="29"/>
  <c r="AJ73" i="29"/>
  <c r="AH74" i="29"/>
  <c r="AJ74" i="29"/>
  <c r="AH75" i="29"/>
  <c r="AJ75" i="29" s="1"/>
  <c r="AH76" i="29"/>
  <c r="AJ76" i="29" s="1"/>
  <c r="AH77" i="29"/>
  <c r="AJ77" i="29"/>
  <c r="AH78" i="29"/>
  <c r="AJ78" i="29"/>
  <c r="AH79" i="29"/>
  <c r="AJ79" i="29" s="1"/>
  <c r="AH80" i="29"/>
  <c r="AJ80" i="29" s="1"/>
  <c r="AH81" i="29"/>
  <c r="AJ81" i="29"/>
  <c r="AH82" i="29"/>
  <c r="AJ82" i="29"/>
  <c r="AH83" i="29"/>
  <c r="AJ83" i="29" s="1"/>
  <c r="AH84" i="29"/>
  <c r="AJ84" i="29" s="1"/>
  <c r="AH85" i="29"/>
  <c r="AJ85" i="29"/>
  <c r="AH86" i="29"/>
  <c r="AJ86" i="29"/>
  <c r="T12" i="29"/>
  <c r="U12" i="29"/>
  <c r="V12" i="29"/>
  <c r="W12" i="29"/>
  <c r="T17" i="29"/>
  <c r="U17" i="29"/>
  <c r="V17" i="29"/>
  <c r="W17" i="29"/>
  <c r="T22" i="29"/>
  <c r="U22" i="29"/>
  <c r="V22" i="29"/>
  <c r="W22" i="29"/>
  <c r="T25" i="29"/>
  <c r="U25" i="29"/>
  <c r="V25" i="29"/>
  <c r="W25" i="29"/>
  <c r="T30" i="29"/>
  <c r="U30" i="29"/>
  <c r="V30" i="29"/>
  <c r="W30" i="29"/>
  <c r="T36" i="29"/>
  <c r="U36" i="29"/>
  <c r="V36" i="29"/>
  <c r="W36" i="29"/>
  <c r="T40" i="29"/>
  <c r="U40" i="29"/>
  <c r="V40" i="29"/>
  <c r="W40" i="29"/>
  <c r="T43" i="29"/>
  <c r="U43" i="29"/>
  <c r="V43" i="29"/>
  <c r="W43" i="29"/>
  <c r="T49" i="29"/>
  <c r="U49" i="29"/>
  <c r="V49" i="29"/>
  <c r="W49" i="29"/>
  <c r="T55" i="29"/>
  <c r="U55" i="29"/>
  <c r="V55" i="29"/>
  <c r="W55" i="29"/>
  <c r="T61" i="29"/>
  <c r="U61" i="29"/>
  <c r="V61" i="29"/>
  <c r="W61" i="29"/>
  <c r="T67" i="29"/>
  <c r="U67" i="29"/>
  <c r="V67" i="29"/>
  <c r="W67" i="29"/>
  <c r="T75" i="29"/>
  <c r="U75" i="29"/>
  <c r="V75" i="29"/>
  <c r="W75" i="29"/>
  <c r="T81" i="29"/>
  <c r="U81" i="29"/>
  <c r="V81" i="29"/>
  <c r="W81" i="29"/>
  <c r="T87" i="29"/>
  <c r="U87" i="29"/>
  <c r="V87" i="29"/>
  <c r="W87" i="29"/>
  <c r="T95" i="29"/>
  <c r="U95" i="29"/>
  <c r="V95" i="29"/>
  <c r="W95" i="29"/>
  <c r="T100" i="29"/>
  <c r="U100" i="29"/>
  <c r="V100" i="29"/>
  <c r="W100" i="29"/>
  <c r="T110" i="29"/>
  <c r="U110" i="29"/>
  <c r="V110" i="29"/>
  <c r="W110" i="29"/>
  <c r="T111" i="29"/>
  <c r="U111" i="29"/>
  <c r="V111" i="29"/>
  <c r="W111" i="29"/>
  <c r="T112" i="29"/>
  <c r="U112" i="29"/>
  <c r="V112" i="29"/>
  <c r="W112" i="29"/>
  <c r="T113" i="29"/>
  <c r="U113" i="29"/>
  <c r="V113" i="29"/>
  <c r="W113" i="29"/>
  <c r="T219" i="29"/>
  <c r="U219" i="29"/>
  <c r="V219" i="29"/>
  <c r="W219" i="29"/>
  <c r="T225" i="29"/>
  <c r="U225" i="29"/>
  <c r="V225" i="29"/>
  <c r="W225" i="29"/>
  <c r="T231" i="29"/>
  <c r="U231" i="29"/>
  <c r="V231" i="29"/>
  <c r="W231" i="29"/>
  <c r="T6" i="29"/>
  <c r="U6" i="29"/>
  <c r="V6" i="29"/>
  <c r="W6" i="29"/>
  <c r="S645" i="28"/>
  <c r="R645" i="28"/>
  <c r="S644" i="28"/>
  <c r="R644" i="28"/>
  <c r="S643" i="28"/>
  <c r="R643" i="28"/>
  <c r="S642" i="28"/>
  <c r="R642" i="28"/>
  <c r="S641" i="28"/>
  <c r="R641" i="28"/>
  <c r="S640" i="28"/>
  <c r="R640" i="28"/>
  <c r="S639" i="28"/>
  <c r="R639" i="28"/>
  <c r="S638" i="28"/>
  <c r="R638" i="28"/>
  <c r="S637" i="28"/>
  <c r="R637" i="28"/>
  <c r="S636" i="28"/>
  <c r="R636" i="28"/>
  <c r="S635" i="28"/>
  <c r="R635" i="28"/>
  <c r="S634" i="28"/>
  <c r="R634" i="28"/>
  <c r="S633" i="28"/>
  <c r="R633" i="28"/>
  <c r="S632" i="28"/>
  <c r="R632" i="28"/>
  <c r="S631" i="28"/>
  <c r="R631" i="28"/>
  <c r="S630" i="28"/>
  <c r="R630" i="28"/>
  <c r="S629" i="28"/>
  <c r="R629" i="28"/>
  <c r="S628" i="28"/>
  <c r="R628" i="28"/>
  <c r="S627" i="28"/>
  <c r="R627" i="28"/>
  <c r="S626" i="28"/>
  <c r="R626" i="28"/>
  <c r="S625" i="28"/>
  <c r="R625" i="28"/>
  <c r="S624" i="28"/>
  <c r="R624" i="28"/>
  <c r="S623" i="28"/>
  <c r="R623" i="28"/>
  <c r="S622" i="28"/>
  <c r="R622" i="28"/>
  <c r="S621" i="28"/>
  <c r="R621" i="28"/>
  <c r="S620" i="28"/>
  <c r="R620" i="28"/>
  <c r="S619" i="28"/>
  <c r="R619" i="28"/>
  <c r="S618" i="28"/>
  <c r="R618" i="28"/>
  <c r="S617" i="28"/>
  <c r="R617" i="28"/>
  <c r="S616" i="28"/>
  <c r="R616" i="28"/>
  <c r="S615" i="28"/>
  <c r="R615" i="28"/>
  <c r="S614" i="28"/>
  <c r="R614" i="28"/>
  <c r="S613" i="28"/>
  <c r="R613" i="28"/>
  <c r="S612" i="28"/>
  <c r="R612" i="28"/>
  <c r="S611" i="28"/>
  <c r="R611" i="28"/>
  <c r="S610" i="28"/>
  <c r="R610" i="28"/>
  <c r="S609" i="28"/>
  <c r="R609" i="28"/>
  <c r="S608" i="28"/>
  <c r="R608" i="28"/>
  <c r="S607" i="28"/>
  <c r="R607" i="28"/>
  <c r="S606" i="28"/>
  <c r="R606" i="28"/>
  <c r="S605" i="28"/>
  <c r="R605" i="28"/>
  <c r="S604" i="28"/>
  <c r="R604" i="28"/>
  <c r="S603" i="28"/>
  <c r="R603" i="28"/>
  <c r="S602" i="28"/>
  <c r="R602" i="28"/>
  <c r="S601" i="28"/>
  <c r="R601" i="28"/>
  <c r="S600" i="28"/>
  <c r="R600" i="28"/>
  <c r="S599" i="28"/>
  <c r="R599" i="28"/>
  <c r="S598" i="28"/>
  <c r="R598" i="28"/>
  <c r="S597" i="28"/>
  <c r="R597" i="28"/>
  <c r="S596" i="28"/>
  <c r="R596" i="28"/>
  <c r="S595" i="28"/>
  <c r="R595" i="28"/>
  <c r="S594" i="28"/>
  <c r="R594" i="28"/>
  <c r="S593" i="28"/>
  <c r="R593" i="28"/>
  <c r="S592" i="28"/>
  <c r="R592" i="28"/>
  <c r="S591" i="28"/>
  <c r="R591" i="28"/>
  <c r="S590" i="28"/>
  <c r="R590" i="28"/>
  <c r="S589" i="28"/>
  <c r="R589" i="28"/>
  <c r="S588" i="28"/>
  <c r="R588" i="28"/>
  <c r="S587" i="28"/>
  <c r="R587" i="28"/>
  <c r="V586" i="28"/>
  <c r="S586" i="28"/>
  <c r="R586" i="28"/>
  <c r="V585" i="28"/>
  <c r="S585" i="28"/>
  <c r="R585" i="28"/>
  <c r="V584" i="28"/>
  <c r="S584" i="28"/>
  <c r="R584" i="28"/>
  <c r="V583" i="28"/>
  <c r="S583" i="28"/>
  <c r="R583" i="28"/>
  <c r="V582" i="28"/>
  <c r="S582" i="28"/>
  <c r="R582" i="28"/>
  <c r="V581" i="28"/>
  <c r="S581" i="28"/>
  <c r="R581" i="28"/>
  <c r="V580" i="28"/>
  <c r="S580" i="28"/>
  <c r="R580" i="28"/>
  <c r="V579" i="28"/>
  <c r="S579" i="28"/>
  <c r="R579" i="28"/>
  <c r="V578" i="28"/>
  <c r="S578" i="28"/>
  <c r="R578" i="28"/>
  <c r="V577" i="28"/>
  <c r="S577" i="28"/>
  <c r="R577" i="28"/>
  <c r="V576" i="28"/>
  <c r="S576" i="28"/>
  <c r="R576" i="28"/>
  <c r="V575" i="28"/>
  <c r="S575" i="28"/>
  <c r="R575" i="28"/>
  <c r="V574" i="28"/>
  <c r="S574" i="28"/>
  <c r="R574" i="28"/>
  <c r="V573" i="28"/>
  <c r="S573" i="28"/>
  <c r="R573" i="28"/>
  <c r="V572" i="28"/>
  <c r="S572" i="28"/>
  <c r="R572" i="28"/>
  <c r="V571" i="28"/>
  <c r="S571" i="28"/>
  <c r="R571" i="28"/>
  <c r="V570" i="28"/>
  <c r="S570" i="28"/>
  <c r="R570" i="28"/>
  <c r="V569" i="28"/>
  <c r="S569" i="28"/>
  <c r="R569" i="28"/>
  <c r="V568" i="28"/>
  <c r="S568" i="28"/>
  <c r="R568" i="28"/>
  <c r="V567" i="28"/>
  <c r="S567" i="28"/>
  <c r="R567" i="28"/>
  <c r="V566" i="28"/>
  <c r="S566" i="28"/>
  <c r="R566" i="28"/>
  <c r="V565" i="28"/>
  <c r="S565" i="28"/>
  <c r="R565" i="28"/>
  <c r="V564" i="28"/>
  <c r="S564" i="28"/>
  <c r="R564" i="28"/>
  <c r="V563" i="28"/>
  <c r="S563" i="28"/>
  <c r="R563" i="28"/>
  <c r="V562" i="28"/>
  <c r="S562" i="28"/>
  <c r="R562" i="28"/>
  <c r="S561" i="28"/>
  <c r="R561" i="28"/>
  <c r="S560" i="28"/>
  <c r="R560" i="28"/>
  <c r="S559" i="28"/>
  <c r="R559" i="28"/>
  <c r="S558" i="28"/>
  <c r="R558" i="28"/>
  <c r="S557" i="28"/>
  <c r="R557" i="28"/>
  <c r="S556" i="28"/>
  <c r="R556" i="28"/>
  <c r="S555" i="28"/>
  <c r="R555" i="28"/>
  <c r="S554" i="28"/>
  <c r="R554" i="28"/>
  <c r="Z117" i="29" l="1"/>
  <c r="S93" i="31"/>
  <c r="R93" i="31"/>
  <c r="S92" i="31"/>
  <c r="R92" i="31"/>
  <c r="S91" i="31"/>
  <c r="R91" i="31"/>
  <c r="S90" i="31"/>
  <c r="R90" i="31"/>
  <c r="S89" i="31"/>
  <c r="R89" i="31"/>
  <c r="S88" i="31"/>
  <c r="R88" i="31"/>
  <c r="S87" i="31"/>
  <c r="R87" i="31"/>
  <c r="S86" i="31"/>
  <c r="R86" i="31"/>
  <c r="S85" i="31"/>
  <c r="R85" i="31"/>
  <c r="S84" i="31"/>
  <c r="R84" i="31"/>
  <c r="S83" i="31"/>
  <c r="R83" i="31"/>
  <c r="S82" i="31"/>
  <c r="R82" i="31"/>
  <c r="S81" i="31"/>
  <c r="R81" i="31"/>
  <c r="S80" i="31"/>
  <c r="R80" i="31"/>
  <c r="S79" i="31"/>
  <c r="R79" i="31"/>
  <c r="S78" i="31"/>
  <c r="R78" i="31"/>
  <c r="S77" i="31"/>
  <c r="R77" i="31"/>
  <c r="S76" i="31"/>
  <c r="R76" i="31"/>
  <c r="S75" i="31"/>
  <c r="R75" i="31"/>
  <c r="S74" i="31"/>
  <c r="R74" i="31"/>
  <c r="S73" i="31"/>
  <c r="R73" i="31"/>
  <c r="S72" i="31"/>
  <c r="R72" i="31"/>
  <c r="S71" i="31"/>
  <c r="R71" i="31"/>
  <c r="S70" i="31"/>
  <c r="R70" i="31"/>
  <c r="S69" i="31"/>
  <c r="R69" i="31"/>
  <c r="S68" i="31"/>
  <c r="R68" i="31"/>
  <c r="S67" i="31"/>
  <c r="R67" i="31"/>
  <c r="S66" i="31"/>
  <c r="R66" i="31"/>
  <c r="S65" i="31"/>
  <c r="R65" i="31"/>
  <c r="S64" i="31"/>
  <c r="R64" i="31"/>
  <c r="S63" i="31"/>
  <c r="R63" i="31"/>
  <c r="S62" i="31"/>
  <c r="R62" i="31"/>
  <c r="S61" i="31"/>
  <c r="R61" i="31"/>
  <c r="S60" i="31"/>
  <c r="R60" i="31"/>
  <c r="S59" i="31"/>
  <c r="R59" i="31"/>
  <c r="S58" i="31"/>
  <c r="R58" i="31"/>
  <c r="S57" i="31"/>
  <c r="R57" i="31"/>
  <c r="S56" i="31"/>
  <c r="R56" i="31"/>
  <c r="S55" i="31"/>
  <c r="R55" i="31"/>
  <c r="S54" i="31"/>
  <c r="R54" i="31"/>
  <c r="S53" i="31"/>
  <c r="R53" i="31"/>
  <c r="S52" i="31"/>
  <c r="R52" i="31"/>
  <c r="S51" i="31"/>
  <c r="R51" i="31"/>
  <c r="S50" i="31"/>
  <c r="R50" i="31"/>
  <c r="S49" i="31"/>
  <c r="R49" i="31"/>
  <c r="S48" i="31"/>
  <c r="R48" i="31"/>
  <c r="S47" i="31"/>
  <c r="R47" i="31"/>
  <c r="S46" i="31"/>
  <c r="R46" i="31"/>
  <c r="S45" i="31"/>
  <c r="R45" i="31"/>
  <c r="S44" i="31"/>
  <c r="R44" i="31"/>
  <c r="S43" i="31"/>
  <c r="R43" i="31"/>
  <c r="S42" i="31"/>
  <c r="R42" i="31"/>
  <c r="S41" i="31"/>
  <c r="R41" i="31"/>
  <c r="S40" i="31"/>
  <c r="R40" i="31"/>
  <c r="S39" i="31"/>
  <c r="R39" i="31"/>
  <c r="S38" i="31"/>
  <c r="R38" i="31"/>
  <c r="S37" i="31"/>
  <c r="R37" i="31"/>
  <c r="S36" i="31"/>
  <c r="R36" i="31"/>
  <c r="S35" i="31"/>
  <c r="R35" i="31"/>
  <c r="V34" i="31"/>
  <c r="S34" i="31"/>
  <c r="R34" i="31"/>
  <c r="V33" i="31"/>
  <c r="S33" i="31"/>
  <c r="R33" i="31"/>
  <c r="V32" i="31"/>
  <c r="S32" i="31"/>
  <c r="R32" i="31"/>
  <c r="V31" i="31"/>
  <c r="S31" i="31"/>
  <c r="R31" i="31"/>
  <c r="V30" i="31"/>
  <c r="S30" i="31"/>
  <c r="R30" i="31"/>
  <c r="V29" i="31"/>
  <c r="S29" i="31"/>
  <c r="R29" i="31"/>
  <c r="V28" i="31"/>
  <c r="S28" i="31"/>
  <c r="R28" i="31"/>
  <c r="V27" i="31"/>
  <c r="S27" i="31"/>
  <c r="R27" i="31"/>
  <c r="V26" i="31"/>
  <c r="S26" i="31"/>
  <c r="R26" i="31"/>
  <c r="V25" i="31"/>
  <c r="S25" i="31"/>
  <c r="R25" i="31"/>
  <c r="V24" i="31"/>
  <c r="S24" i="31"/>
  <c r="R24" i="31"/>
  <c r="V23" i="31"/>
  <c r="S23" i="31"/>
  <c r="R23" i="31"/>
  <c r="V22" i="31"/>
  <c r="S22" i="31"/>
  <c r="R22" i="31"/>
  <c r="V21" i="31"/>
  <c r="S21" i="31"/>
  <c r="R21" i="31"/>
  <c r="V20" i="31"/>
  <c r="S20" i="31"/>
  <c r="R20" i="31"/>
  <c r="V19" i="31"/>
  <c r="S19" i="31"/>
  <c r="R19" i="31"/>
  <c r="V18" i="31"/>
  <c r="S18" i="31"/>
  <c r="R18" i="31"/>
  <c r="V17" i="31"/>
  <c r="S17" i="31"/>
  <c r="R17" i="31"/>
  <c r="V16" i="31"/>
  <c r="S16" i="31"/>
  <c r="R16" i="31"/>
  <c r="V15" i="31"/>
  <c r="S15" i="31"/>
  <c r="R15" i="31"/>
  <c r="V14" i="31"/>
  <c r="S14" i="31"/>
  <c r="R14" i="31"/>
  <c r="V13" i="31"/>
  <c r="S13" i="31"/>
  <c r="R13" i="31"/>
  <c r="V12" i="31"/>
  <c r="S12" i="31"/>
  <c r="R12" i="31"/>
  <c r="V11" i="31"/>
  <c r="S11" i="31"/>
  <c r="R11" i="31"/>
  <c r="V10" i="31"/>
  <c r="S10" i="31"/>
  <c r="R10" i="31"/>
  <c r="S9" i="31"/>
  <c r="R9" i="31"/>
  <c r="S8" i="31"/>
  <c r="R8" i="31"/>
  <c r="S7" i="31"/>
  <c r="R7" i="31"/>
  <c r="S6" i="31"/>
  <c r="R6" i="31"/>
  <c r="S5" i="31"/>
  <c r="R5" i="31"/>
  <c r="S4" i="31"/>
  <c r="R4" i="31"/>
  <c r="S3" i="31"/>
  <c r="R3" i="31"/>
  <c r="S2" i="31"/>
  <c r="R2" i="31"/>
  <c r="T7" i="29" l="1"/>
  <c r="U7" i="29"/>
  <c r="V7" i="29"/>
  <c r="W7" i="29"/>
  <c r="T13" i="29"/>
  <c r="U13" i="29"/>
  <c r="V13" i="29"/>
  <c r="W13" i="29"/>
  <c r="T18" i="29"/>
  <c r="U18" i="29"/>
  <c r="V18" i="29"/>
  <c r="W18" i="29"/>
  <c r="T23" i="29"/>
  <c r="U23" i="29"/>
  <c r="V23" i="29"/>
  <c r="W23" i="29"/>
  <c r="T26" i="29"/>
  <c r="U26" i="29"/>
  <c r="V26" i="29"/>
  <c r="W26" i="29"/>
  <c r="T31" i="29"/>
  <c r="U31" i="29"/>
  <c r="V31" i="29"/>
  <c r="W31" i="29"/>
  <c r="T41" i="29"/>
  <c r="U41" i="29"/>
  <c r="V41" i="29"/>
  <c r="W41" i="29"/>
  <c r="T44" i="29"/>
  <c r="U44" i="29"/>
  <c r="V44" i="29"/>
  <c r="W44" i="29"/>
  <c r="T50" i="29"/>
  <c r="U50" i="29"/>
  <c r="V50" i="29"/>
  <c r="W50" i="29"/>
  <c r="T56" i="29"/>
  <c r="U56" i="29"/>
  <c r="V56" i="29"/>
  <c r="W56" i="29"/>
  <c r="T62" i="29"/>
  <c r="U62" i="29"/>
  <c r="V62" i="29"/>
  <c r="W62" i="29"/>
  <c r="T68" i="29"/>
  <c r="U68" i="29"/>
  <c r="V68" i="29"/>
  <c r="W68" i="29"/>
  <c r="T69" i="29"/>
  <c r="U69" i="29"/>
  <c r="V69" i="29"/>
  <c r="W69" i="29"/>
  <c r="T70" i="29"/>
  <c r="U70" i="29"/>
  <c r="V70" i="29"/>
  <c r="W70" i="29"/>
  <c r="T76" i="29"/>
  <c r="U76" i="29"/>
  <c r="V76" i="29"/>
  <c r="W76" i="29"/>
  <c r="T82" i="29"/>
  <c r="U82" i="29"/>
  <c r="V82" i="29"/>
  <c r="W82" i="29"/>
  <c r="T88" i="29"/>
  <c r="U88" i="29"/>
  <c r="V88" i="29"/>
  <c r="W88" i="29"/>
  <c r="T89" i="29"/>
  <c r="U89" i="29"/>
  <c r="V89" i="29"/>
  <c r="W89" i="29"/>
  <c r="T90" i="29"/>
  <c r="U90" i="29"/>
  <c r="V90" i="29"/>
  <c r="W90" i="29"/>
  <c r="T91" i="29"/>
  <c r="U91" i="29"/>
  <c r="V91" i="29"/>
  <c r="W91" i="29"/>
  <c r="T96" i="29"/>
  <c r="U96" i="29"/>
  <c r="V96" i="29"/>
  <c r="W96" i="29"/>
  <c r="T101" i="29"/>
  <c r="U101" i="29"/>
  <c r="V101" i="29"/>
  <c r="W101" i="29"/>
  <c r="T105" i="29"/>
  <c r="U105" i="29"/>
  <c r="V105" i="29"/>
  <c r="W105" i="29"/>
  <c r="T114" i="29"/>
  <c r="U114" i="29"/>
  <c r="V114" i="29"/>
  <c r="W114" i="29"/>
  <c r="T115" i="29"/>
  <c r="U115" i="29"/>
  <c r="V115" i="29"/>
  <c r="W115" i="29"/>
  <c r="T116" i="29"/>
  <c r="U116" i="29"/>
  <c r="V116" i="29"/>
  <c r="W116" i="29"/>
  <c r="T134" i="29"/>
  <c r="U134" i="29"/>
  <c r="V134" i="29"/>
  <c r="W134" i="29"/>
  <c r="T141" i="29"/>
  <c r="U141" i="29"/>
  <c r="V141" i="29"/>
  <c r="W141" i="29"/>
  <c r="T145" i="29"/>
  <c r="U145" i="29"/>
  <c r="V145" i="29"/>
  <c r="W145" i="29"/>
  <c r="T149" i="29"/>
  <c r="U149" i="29"/>
  <c r="V149" i="29"/>
  <c r="W149" i="29"/>
  <c r="T153" i="29"/>
  <c r="U153" i="29"/>
  <c r="V153" i="29"/>
  <c r="W153" i="29"/>
  <c r="T214" i="29"/>
  <c r="U214" i="29"/>
  <c r="V214" i="29"/>
  <c r="W214" i="29"/>
  <c r="T220" i="29"/>
  <c r="U220" i="29"/>
  <c r="V220" i="29"/>
  <c r="W220" i="29"/>
  <c r="T226" i="29"/>
  <c r="U226" i="29"/>
  <c r="V226" i="29"/>
  <c r="W226" i="29"/>
  <c r="T3" i="29"/>
  <c r="U3" i="29"/>
  <c r="V3" i="29"/>
  <c r="W3" i="29"/>
  <c r="T8" i="29"/>
  <c r="U8" i="29"/>
  <c r="V8" i="29"/>
  <c r="W8" i="29"/>
  <c r="T14" i="29"/>
  <c r="U14" i="29"/>
  <c r="V14" i="29"/>
  <c r="W14" i="29"/>
  <c r="T19" i="29"/>
  <c r="U19" i="29"/>
  <c r="V19" i="29"/>
  <c r="W19" i="29"/>
  <c r="T27" i="29"/>
  <c r="U27" i="29"/>
  <c r="V27" i="29"/>
  <c r="W27" i="29"/>
  <c r="T32" i="29"/>
  <c r="U32" i="29"/>
  <c r="V32" i="29"/>
  <c r="W32" i="29"/>
  <c r="T37" i="29"/>
  <c r="U37" i="29"/>
  <c r="V37" i="29"/>
  <c r="W37" i="29"/>
  <c r="T42" i="29"/>
  <c r="U42" i="29"/>
  <c r="V42" i="29"/>
  <c r="W42" i="29"/>
  <c r="T45" i="29"/>
  <c r="U45" i="29"/>
  <c r="V45" i="29"/>
  <c r="W45" i="29"/>
  <c r="T51" i="29"/>
  <c r="U51" i="29"/>
  <c r="V51" i="29"/>
  <c r="W51" i="29"/>
  <c r="T57" i="29"/>
  <c r="U57" i="29"/>
  <c r="V57" i="29"/>
  <c r="W57" i="29"/>
  <c r="T63" i="29"/>
  <c r="U63" i="29"/>
  <c r="V63" i="29"/>
  <c r="W63" i="29"/>
  <c r="T71" i="29"/>
  <c r="U71" i="29"/>
  <c r="V71" i="29"/>
  <c r="W71" i="29"/>
  <c r="T77" i="29"/>
  <c r="U77" i="29"/>
  <c r="V77" i="29"/>
  <c r="W77" i="29"/>
  <c r="T83" i="29"/>
  <c r="U83" i="29"/>
  <c r="V83" i="29"/>
  <c r="W83" i="29"/>
  <c r="T92" i="29"/>
  <c r="U92" i="29"/>
  <c r="V92" i="29"/>
  <c r="W92" i="29"/>
  <c r="T97" i="29"/>
  <c r="U97" i="29"/>
  <c r="V97" i="29"/>
  <c r="W97" i="29"/>
  <c r="T102" i="29"/>
  <c r="U102" i="29"/>
  <c r="V102" i="29"/>
  <c r="W102" i="29"/>
  <c r="T106" i="29"/>
  <c r="U106" i="29"/>
  <c r="V106" i="29"/>
  <c r="W106" i="29"/>
  <c r="T117" i="29"/>
  <c r="U117" i="29"/>
  <c r="V117" i="29"/>
  <c r="W117" i="29"/>
  <c r="T121" i="29"/>
  <c r="U121" i="29"/>
  <c r="V121" i="29"/>
  <c r="W121" i="29"/>
  <c r="T125" i="29"/>
  <c r="U125" i="29"/>
  <c r="V125" i="29"/>
  <c r="W125" i="29"/>
  <c r="T128" i="29"/>
  <c r="U128" i="29"/>
  <c r="V128" i="29"/>
  <c r="W128" i="29"/>
  <c r="T131" i="29"/>
  <c r="U131" i="29"/>
  <c r="V131" i="29"/>
  <c r="W131" i="29"/>
  <c r="T135" i="29"/>
  <c r="U135" i="29"/>
  <c r="V135" i="29"/>
  <c r="W135" i="29"/>
  <c r="T138" i="29"/>
  <c r="U138" i="29"/>
  <c r="V138" i="29"/>
  <c r="W138" i="29"/>
  <c r="T142" i="29"/>
  <c r="U142" i="29"/>
  <c r="V142" i="29"/>
  <c r="W142" i="29"/>
  <c r="T146" i="29"/>
  <c r="U146" i="29"/>
  <c r="V146" i="29"/>
  <c r="W146" i="29"/>
  <c r="T150" i="29"/>
  <c r="U150" i="29"/>
  <c r="V150" i="29"/>
  <c r="W150" i="29"/>
  <c r="T154" i="29"/>
  <c r="U154" i="29"/>
  <c r="V154" i="29"/>
  <c r="W154" i="29"/>
  <c r="T157" i="29"/>
  <c r="U157" i="29"/>
  <c r="V157" i="29"/>
  <c r="W157" i="29"/>
  <c r="T160" i="29"/>
  <c r="U160" i="29"/>
  <c r="V160" i="29"/>
  <c r="W160" i="29"/>
  <c r="T163" i="29"/>
  <c r="U163" i="29"/>
  <c r="V163" i="29"/>
  <c r="W163" i="29"/>
  <c r="T166" i="29"/>
  <c r="U166" i="29"/>
  <c r="V166" i="29"/>
  <c r="W166" i="29"/>
  <c r="T169" i="29"/>
  <c r="U169" i="29"/>
  <c r="V169" i="29"/>
  <c r="W169" i="29"/>
  <c r="T172" i="29"/>
  <c r="U172" i="29"/>
  <c r="V172" i="29"/>
  <c r="W172" i="29"/>
  <c r="T175" i="29"/>
  <c r="U175" i="29"/>
  <c r="V175" i="29"/>
  <c r="W175" i="29"/>
  <c r="T178" i="29"/>
  <c r="U178" i="29"/>
  <c r="V178" i="29"/>
  <c r="W178" i="29"/>
  <c r="T181" i="29"/>
  <c r="U181" i="29"/>
  <c r="V181" i="29"/>
  <c r="W181" i="29"/>
  <c r="T184" i="29"/>
  <c r="U184" i="29"/>
  <c r="V184" i="29"/>
  <c r="W184" i="29"/>
  <c r="T187" i="29"/>
  <c r="U187" i="29"/>
  <c r="V187" i="29"/>
  <c r="W187" i="29"/>
  <c r="T190" i="29"/>
  <c r="U190" i="29"/>
  <c r="V190" i="29"/>
  <c r="W190" i="29"/>
  <c r="T192" i="29"/>
  <c r="U192" i="29"/>
  <c r="V192" i="29"/>
  <c r="W192" i="29"/>
  <c r="T193" i="29"/>
  <c r="U193" i="29"/>
  <c r="V193" i="29"/>
  <c r="W193" i="29"/>
  <c r="T194" i="29"/>
  <c r="U194" i="29"/>
  <c r="V194" i="29"/>
  <c r="W194" i="29"/>
  <c r="T198" i="29"/>
  <c r="U198" i="29"/>
  <c r="V198" i="29"/>
  <c r="W198" i="29"/>
  <c r="T202" i="29"/>
  <c r="U202" i="29"/>
  <c r="V202" i="29"/>
  <c r="W202" i="29"/>
  <c r="T206" i="29"/>
  <c r="U206" i="29"/>
  <c r="V206" i="29"/>
  <c r="W206" i="29"/>
  <c r="T210" i="29"/>
  <c r="U210" i="29"/>
  <c r="V210" i="29"/>
  <c r="W210" i="29"/>
  <c r="T215" i="29"/>
  <c r="U215" i="29"/>
  <c r="V215" i="29"/>
  <c r="W215" i="29"/>
  <c r="T221" i="29"/>
  <c r="U221" i="29"/>
  <c r="V221" i="29"/>
  <c r="W221" i="29"/>
  <c r="T227" i="29"/>
  <c r="U227" i="29"/>
  <c r="V227" i="29"/>
  <c r="W227" i="29"/>
  <c r="T232" i="29"/>
  <c r="U232" i="29"/>
  <c r="V232" i="29"/>
  <c r="W232" i="29"/>
  <c r="T236" i="29"/>
  <c r="U236" i="29"/>
  <c r="V236" i="29"/>
  <c r="W236" i="29"/>
  <c r="T240" i="29"/>
  <c r="U240" i="29"/>
  <c r="V240" i="29"/>
  <c r="W240" i="29"/>
  <c r="T244" i="29"/>
  <c r="U244" i="29"/>
  <c r="V244" i="29"/>
  <c r="W244" i="29"/>
  <c r="T248" i="29"/>
  <c r="U248" i="29"/>
  <c r="V248" i="29"/>
  <c r="W248" i="29"/>
  <c r="T252" i="29"/>
  <c r="U252" i="29"/>
  <c r="V252" i="29"/>
  <c r="W252" i="29"/>
  <c r="T256" i="29"/>
  <c r="U256" i="29"/>
  <c r="V256" i="29"/>
  <c r="W256" i="29"/>
  <c r="T260" i="29"/>
  <c r="U260" i="29"/>
  <c r="V260" i="29"/>
  <c r="W260" i="29"/>
  <c r="T264" i="29"/>
  <c r="U264" i="29"/>
  <c r="V264" i="29"/>
  <c r="W264" i="29"/>
  <c r="T267" i="29"/>
  <c r="U267" i="29"/>
  <c r="V267" i="29"/>
  <c r="W267" i="29"/>
  <c r="T270" i="29"/>
  <c r="U270" i="29"/>
  <c r="V270" i="29"/>
  <c r="W270" i="29"/>
  <c r="T273" i="29"/>
  <c r="U273" i="29"/>
  <c r="V273" i="29"/>
  <c r="W273" i="29"/>
  <c r="T276" i="29"/>
  <c r="U276" i="29"/>
  <c r="V276" i="29"/>
  <c r="W276" i="29"/>
  <c r="T279" i="29"/>
  <c r="U279" i="29"/>
  <c r="V279" i="29"/>
  <c r="W279" i="29"/>
  <c r="T282" i="29"/>
  <c r="U282" i="29"/>
  <c r="V282" i="29"/>
  <c r="W282" i="29"/>
  <c r="T286" i="29"/>
  <c r="U286" i="29"/>
  <c r="V286" i="29"/>
  <c r="W286" i="29"/>
  <c r="T290" i="29"/>
  <c r="U290" i="29"/>
  <c r="V290" i="29"/>
  <c r="W290" i="29"/>
  <c r="T294" i="29"/>
  <c r="U294" i="29"/>
  <c r="V294" i="29"/>
  <c r="W294" i="29"/>
  <c r="T298" i="29"/>
  <c r="U298" i="29"/>
  <c r="V298" i="29"/>
  <c r="W298" i="29"/>
  <c r="T302" i="29"/>
  <c r="U302" i="29"/>
  <c r="V302" i="29"/>
  <c r="W302" i="29"/>
  <c r="T305" i="29"/>
  <c r="U305" i="29"/>
  <c r="V305" i="29"/>
  <c r="W305" i="29"/>
  <c r="T308" i="29"/>
  <c r="U308" i="29"/>
  <c r="V308" i="29"/>
  <c r="W308" i="29"/>
  <c r="T311" i="29"/>
  <c r="U311" i="29"/>
  <c r="V311" i="29"/>
  <c r="W311" i="29"/>
  <c r="T314" i="29"/>
  <c r="U314" i="29"/>
  <c r="V314" i="29"/>
  <c r="W314" i="29"/>
  <c r="T317" i="29"/>
  <c r="U317" i="29"/>
  <c r="V317" i="29"/>
  <c r="W317" i="29"/>
  <c r="T320" i="29"/>
  <c r="U320" i="29"/>
  <c r="V320" i="29"/>
  <c r="W320" i="29"/>
  <c r="T4" i="29"/>
  <c r="U4" i="29"/>
  <c r="V4" i="29"/>
  <c r="W4" i="29"/>
  <c r="T9" i="29"/>
  <c r="U9" i="29"/>
  <c r="V9" i="29"/>
  <c r="W9" i="29"/>
  <c r="T15" i="29"/>
  <c r="U15" i="29"/>
  <c r="V15" i="29"/>
  <c r="W15" i="29"/>
  <c r="T20" i="29"/>
  <c r="U20" i="29"/>
  <c r="V20" i="29"/>
  <c r="W20" i="29"/>
  <c r="T28" i="29"/>
  <c r="U28" i="29"/>
  <c r="V28" i="29"/>
  <c r="W28" i="29"/>
  <c r="T33" i="29"/>
  <c r="U33" i="29"/>
  <c r="V33" i="29"/>
  <c r="W33" i="29"/>
  <c r="T38" i="29"/>
  <c r="U38" i="29"/>
  <c r="V38" i="29"/>
  <c r="W38" i="29"/>
  <c r="T46" i="29"/>
  <c r="U46" i="29"/>
  <c r="V46" i="29"/>
  <c r="W46" i="29"/>
  <c r="T52" i="29"/>
  <c r="U52" i="29"/>
  <c r="V52" i="29"/>
  <c r="W52" i="29"/>
  <c r="T58" i="29"/>
  <c r="U58" i="29"/>
  <c r="V58" i="29"/>
  <c r="W58" i="29"/>
  <c r="T64" i="29"/>
  <c r="U64" i="29"/>
  <c r="V64" i="29"/>
  <c r="W64" i="29"/>
  <c r="T72" i="29"/>
  <c r="U72" i="29"/>
  <c r="V72" i="29"/>
  <c r="W72" i="29"/>
  <c r="T78" i="29"/>
  <c r="U78" i="29"/>
  <c r="V78" i="29"/>
  <c r="W78" i="29"/>
  <c r="T84" i="29"/>
  <c r="U84" i="29"/>
  <c r="V84" i="29"/>
  <c r="W84" i="29"/>
  <c r="T93" i="29"/>
  <c r="U93" i="29"/>
  <c r="V93" i="29"/>
  <c r="W93" i="29"/>
  <c r="T98" i="29"/>
  <c r="U98" i="29"/>
  <c r="V98" i="29"/>
  <c r="W98" i="29"/>
  <c r="T103" i="29"/>
  <c r="U103" i="29"/>
  <c r="V103" i="29"/>
  <c r="W103" i="29"/>
  <c r="T107" i="29"/>
  <c r="U107" i="29"/>
  <c r="V107" i="29"/>
  <c r="W107" i="29"/>
  <c r="T118" i="29"/>
  <c r="U118" i="29"/>
  <c r="V118" i="29"/>
  <c r="W118" i="29"/>
  <c r="T122" i="29"/>
  <c r="U122" i="29"/>
  <c r="V122" i="29"/>
  <c r="W122" i="29"/>
  <c r="T126" i="29"/>
  <c r="U126" i="29"/>
  <c r="V126" i="29"/>
  <c r="W126" i="29"/>
  <c r="T129" i="29"/>
  <c r="U129" i="29"/>
  <c r="V129" i="29"/>
  <c r="W129" i="29"/>
  <c r="T132" i="29"/>
  <c r="U132" i="29"/>
  <c r="V132" i="29"/>
  <c r="W132" i="29"/>
  <c r="T136" i="29"/>
  <c r="U136" i="29"/>
  <c r="V136" i="29"/>
  <c r="W136" i="29"/>
  <c r="T139" i="29"/>
  <c r="U139" i="29"/>
  <c r="V139" i="29"/>
  <c r="W139" i="29"/>
  <c r="T143" i="29"/>
  <c r="U143" i="29"/>
  <c r="V143" i="29"/>
  <c r="W143" i="29"/>
  <c r="T147" i="29"/>
  <c r="U147" i="29"/>
  <c r="V147" i="29"/>
  <c r="W147" i="29"/>
  <c r="T151" i="29"/>
  <c r="U151" i="29"/>
  <c r="V151" i="29"/>
  <c r="W151" i="29"/>
  <c r="T155" i="29"/>
  <c r="U155" i="29"/>
  <c r="V155" i="29"/>
  <c r="W155" i="29"/>
  <c r="T158" i="29"/>
  <c r="U158" i="29"/>
  <c r="V158" i="29"/>
  <c r="W158" i="29"/>
  <c r="T161" i="29"/>
  <c r="U161" i="29"/>
  <c r="V161" i="29"/>
  <c r="W161" i="29"/>
  <c r="T164" i="29"/>
  <c r="U164" i="29"/>
  <c r="V164" i="29"/>
  <c r="W164" i="29"/>
  <c r="T167" i="29"/>
  <c r="U167" i="29"/>
  <c r="V167" i="29"/>
  <c r="W167" i="29"/>
  <c r="T170" i="29"/>
  <c r="U170" i="29"/>
  <c r="V170" i="29"/>
  <c r="W170" i="29"/>
  <c r="T173" i="29"/>
  <c r="U173" i="29"/>
  <c r="V173" i="29"/>
  <c r="W173" i="29"/>
  <c r="T176" i="29"/>
  <c r="U176" i="29"/>
  <c r="V176" i="29"/>
  <c r="W176" i="29"/>
  <c r="T179" i="29"/>
  <c r="U179" i="29"/>
  <c r="V179" i="29"/>
  <c r="W179" i="29"/>
  <c r="T182" i="29"/>
  <c r="U182" i="29"/>
  <c r="V182" i="29"/>
  <c r="W182" i="29"/>
  <c r="T185" i="29"/>
  <c r="U185" i="29"/>
  <c r="V185" i="29"/>
  <c r="W185" i="29"/>
  <c r="T188" i="29"/>
  <c r="U188" i="29"/>
  <c r="V188" i="29"/>
  <c r="W188" i="29"/>
  <c r="T195" i="29"/>
  <c r="U195" i="29"/>
  <c r="V195" i="29"/>
  <c r="W195" i="29"/>
  <c r="T199" i="29"/>
  <c r="U199" i="29"/>
  <c r="V199" i="29"/>
  <c r="W199" i="29"/>
  <c r="T203" i="29"/>
  <c r="U203" i="29"/>
  <c r="V203" i="29"/>
  <c r="W203" i="29"/>
  <c r="T207" i="29"/>
  <c r="U207" i="29"/>
  <c r="V207" i="29"/>
  <c r="W207" i="29"/>
  <c r="T211" i="29"/>
  <c r="U211" i="29"/>
  <c r="V211" i="29"/>
  <c r="W211" i="29"/>
  <c r="T216" i="29"/>
  <c r="U216" i="29"/>
  <c r="V216" i="29"/>
  <c r="W216" i="29"/>
  <c r="T222" i="29"/>
  <c r="U222" i="29"/>
  <c r="V222" i="29"/>
  <c r="W222" i="29"/>
  <c r="T228" i="29"/>
  <c r="U228" i="29"/>
  <c r="V228" i="29"/>
  <c r="W228" i="29"/>
  <c r="T233" i="29"/>
  <c r="U233" i="29"/>
  <c r="V233" i="29"/>
  <c r="W233" i="29"/>
  <c r="T237" i="29"/>
  <c r="U237" i="29"/>
  <c r="V237" i="29"/>
  <c r="W237" i="29"/>
  <c r="T241" i="29"/>
  <c r="U241" i="29"/>
  <c r="V241" i="29"/>
  <c r="W241" i="29"/>
  <c r="T245" i="29"/>
  <c r="U245" i="29"/>
  <c r="V245" i="29"/>
  <c r="W245" i="29"/>
  <c r="T249" i="29"/>
  <c r="U249" i="29"/>
  <c r="V249" i="29"/>
  <c r="W249" i="29"/>
  <c r="T253" i="29"/>
  <c r="U253" i="29"/>
  <c r="V253" i="29"/>
  <c r="W253" i="29"/>
  <c r="T257" i="29"/>
  <c r="U257" i="29"/>
  <c r="V257" i="29"/>
  <c r="W257" i="29"/>
  <c r="T261" i="29"/>
  <c r="U261" i="29"/>
  <c r="V261" i="29"/>
  <c r="W261" i="29"/>
  <c r="T265" i="29"/>
  <c r="U265" i="29"/>
  <c r="V265" i="29"/>
  <c r="W265" i="29"/>
  <c r="T268" i="29"/>
  <c r="U268" i="29"/>
  <c r="V268" i="29"/>
  <c r="W268" i="29"/>
  <c r="T271" i="29"/>
  <c r="U271" i="29"/>
  <c r="V271" i="29"/>
  <c r="W271" i="29"/>
  <c r="T274" i="29"/>
  <c r="U274" i="29"/>
  <c r="V274" i="29"/>
  <c r="W274" i="29"/>
  <c r="T277" i="29"/>
  <c r="U277" i="29"/>
  <c r="V277" i="29"/>
  <c r="W277" i="29"/>
  <c r="T280" i="29"/>
  <c r="U280" i="29"/>
  <c r="V280" i="29"/>
  <c r="W280" i="29"/>
  <c r="T283" i="29"/>
  <c r="U283" i="29"/>
  <c r="V283" i="29"/>
  <c r="W283" i="29"/>
  <c r="T287" i="29"/>
  <c r="U287" i="29"/>
  <c r="V287" i="29"/>
  <c r="W287" i="29"/>
  <c r="T291" i="29"/>
  <c r="U291" i="29"/>
  <c r="V291" i="29"/>
  <c r="W291" i="29"/>
  <c r="T295" i="29"/>
  <c r="U295" i="29"/>
  <c r="V295" i="29"/>
  <c r="W295" i="29"/>
  <c r="T299" i="29"/>
  <c r="U299" i="29"/>
  <c r="V299" i="29"/>
  <c r="W299" i="29"/>
  <c r="T303" i="29"/>
  <c r="U303" i="29"/>
  <c r="V303" i="29"/>
  <c r="W303" i="29"/>
  <c r="T306" i="29"/>
  <c r="U306" i="29"/>
  <c r="V306" i="29"/>
  <c r="W306" i="29"/>
  <c r="T309" i="29"/>
  <c r="U309" i="29"/>
  <c r="V309" i="29"/>
  <c r="W309" i="29"/>
  <c r="T312" i="29"/>
  <c r="U312" i="29"/>
  <c r="V312" i="29"/>
  <c r="W312" i="29"/>
  <c r="T315" i="29"/>
  <c r="U315" i="29"/>
  <c r="V315" i="29"/>
  <c r="W315" i="29"/>
  <c r="T318" i="29"/>
  <c r="U318" i="29"/>
  <c r="V318" i="29"/>
  <c r="W318" i="29"/>
  <c r="T321" i="29"/>
  <c r="U321" i="29"/>
  <c r="V321" i="29"/>
  <c r="W321" i="29"/>
  <c r="T10" i="29"/>
  <c r="U10" i="29"/>
  <c r="V10" i="29"/>
  <c r="W10" i="29"/>
  <c r="T34" i="29"/>
  <c r="U34" i="29"/>
  <c r="V34" i="29"/>
  <c r="W34" i="29"/>
  <c r="T47" i="29"/>
  <c r="U47" i="29"/>
  <c r="V47" i="29"/>
  <c r="W47" i="29"/>
  <c r="T53" i="29"/>
  <c r="U53" i="29"/>
  <c r="V53" i="29"/>
  <c r="W53" i="29"/>
  <c r="T59" i="29"/>
  <c r="U59" i="29"/>
  <c r="V59" i="29"/>
  <c r="W59" i="29"/>
  <c r="T65" i="29"/>
  <c r="U65" i="29"/>
  <c r="V65" i="29"/>
  <c r="W65" i="29"/>
  <c r="T73" i="29"/>
  <c r="U73" i="29"/>
  <c r="V73" i="29"/>
  <c r="W73" i="29"/>
  <c r="T79" i="29"/>
  <c r="U79" i="29"/>
  <c r="V79" i="29"/>
  <c r="W79" i="29"/>
  <c r="T85" i="29"/>
  <c r="U85" i="29"/>
  <c r="V85" i="29"/>
  <c r="W85" i="29"/>
  <c r="T108" i="29"/>
  <c r="U108" i="29"/>
  <c r="V108" i="29"/>
  <c r="W108" i="29"/>
  <c r="T119" i="29"/>
  <c r="U119" i="29"/>
  <c r="V119" i="29"/>
  <c r="W119" i="29"/>
  <c r="T123" i="29"/>
  <c r="U123" i="29"/>
  <c r="V123" i="29"/>
  <c r="W123" i="29"/>
  <c r="T196" i="29"/>
  <c r="U196" i="29"/>
  <c r="V196" i="29"/>
  <c r="W196" i="29"/>
  <c r="T200" i="29"/>
  <c r="U200" i="29"/>
  <c r="V200" i="29"/>
  <c r="W200" i="29"/>
  <c r="T204" i="29"/>
  <c r="U204" i="29"/>
  <c r="V204" i="29"/>
  <c r="W204" i="29"/>
  <c r="T208" i="29"/>
  <c r="U208" i="29"/>
  <c r="V208" i="29"/>
  <c r="W208" i="29"/>
  <c r="T212" i="29"/>
  <c r="U212" i="29"/>
  <c r="V212" i="29"/>
  <c r="W212" i="29"/>
  <c r="T217" i="29"/>
  <c r="U217" i="29"/>
  <c r="V217" i="29"/>
  <c r="W217" i="29"/>
  <c r="T223" i="29"/>
  <c r="U223" i="29"/>
  <c r="V223" i="29"/>
  <c r="W223" i="29"/>
  <c r="T229" i="29"/>
  <c r="U229" i="29"/>
  <c r="V229" i="29"/>
  <c r="W229" i="29"/>
  <c r="T234" i="29"/>
  <c r="U234" i="29"/>
  <c r="V234" i="29"/>
  <c r="W234" i="29"/>
  <c r="T238" i="29"/>
  <c r="U238" i="29"/>
  <c r="V238" i="29"/>
  <c r="W238" i="29"/>
  <c r="T242" i="29"/>
  <c r="U242" i="29"/>
  <c r="V242" i="29"/>
  <c r="W242" i="29"/>
  <c r="T246" i="29"/>
  <c r="U246" i="29"/>
  <c r="V246" i="29"/>
  <c r="W246" i="29"/>
  <c r="T250" i="29"/>
  <c r="U250" i="29"/>
  <c r="V250" i="29"/>
  <c r="W250" i="29"/>
  <c r="T254" i="29"/>
  <c r="U254" i="29"/>
  <c r="V254" i="29"/>
  <c r="W254" i="29"/>
  <c r="T258" i="29"/>
  <c r="U258" i="29"/>
  <c r="V258" i="29"/>
  <c r="W258" i="29"/>
  <c r="T262" i="29"/>
  <c r="U262" i="29"/>
  <c r="V262" i="29"/>
  <c r="W262" i="29"/>
  <c r="T284" i="29"/>
  <c r="U284" i="29"/>
  <c r="V284" i="29"/>
  <c r="W284" i="29"/>
  <c r="T288" i="29"/>
  <c r="U288" i="29"/>
  <c r="V288" i="29"/>
  <c r="W288" i="29"/>
  <c r="T292" i="29"/>
  <c r="U292" i="29"/>
  <c r="V292" i="29"/>
  <c r="W292" i="29"/>
  <c r="T296" i="29"/>
  <c r="U296" i="29"/>
  <c r="V296" i="29"/>
  <c r="W296" i="29"/>
  <c r="T300" i="29"/>
  <c r="U300" i="29"/>
  <c r="V300" i="29"/>
  <c r="W300" i="29"/>
  <c r="T322" i="29"/>
  <c r="U322" i="29"/>
  <c r="V322" i="29"/>
  <c r="W322" i="29"/>
  <c r="T5" i="29"/>
  <c r="U5" i="29"/>
  <c r="V5" i="29"/>
  <c r="W5" i="29"/>
  <c r="T11" i="29"/>
  <c r="U11" i="29"/>
  <c r="V11" i="29"/>
  <c r="W11" i="29"/>
  <c r="T16" i="29"/>
  <c r="U16" i="29"/>
  <c r="V16" i="29"/>
  <c r="W16" i="29"/>
  <c r="T21" i="29"/>
  <c r="U21" i="29"/>
  <c r="V21" i="29"/>
  <c r="W21" i="29"/>
  <c r="T24" i="29"/>
  <c r="U24" i="29"/>
  <c r="V24" i="29"/>
  <c r="W24" i="29"/>
  <c r="T29" i="29"/>
  <c r="U29" i="29"/>
  <c r="V29" i="29"/>
  <c r="W29" i="29"/>
  <c r="T35" i="29"/>
  <c r="U35" i="29"/>
  <c r="V35" i="29"/>
  <c r="W35" i="29"/>
  <c r="T39" i="29"/>
  <c r="U39" i="29"/>
  <c r="V39" i="29"/>
  <c r="W39" i="29"/>
  <c r="T48" i="29"/>
  <c r="U48" i="29"/>
  <c r="V48" i="29"/>
  <c r="W48" i="29"/>
  <c r="T54" i="29"/>
  <c r="U54" i="29"/>
  <c r="V54" i="29"/>
  <c r="W54" i="29"/>
  <c r="T60" i="29"/>
  <c r="U60" i="29"/>
  <c r="V60" i="29"/>
  <c r="W60" i="29"/>
  <c r="T66" i="29"/>
  <c r="U66" i="29"/>
  <c r="V66" i="29"/>
  <c r="W66" i="29"/>
  <c r="T74" i="29"/>
  <c r="U74" i="29"/>
  <c r="V74" i="29"/>
  <c r="W74" i="29"/>
  <c r="T80" i="29"/>
  <c r="U80" i="29"/>
  <c r="V80" i="29"/>
  <c r="W80" i="29"/>
  <c r="T86" i="29"/>
  <c r="U86" i="29"/>
  <c r="V86" i="29"/>
  <c r="W86" i="29"/>
  <c r="T94" i="29"/>
  <c r="U94" i="29"/>
  <c r="V94" i="29"/>
  <c r="W94" i="29"/>
  <c r="T99" i="29"/>
  <c r="U99" i="29"/>
  <c r="V99" i="29"/>
  <c r="W99" i="29"/>
  <c r="T104" i="29"/>
  <c r="U104" i="29"/>
  <c r="V104" i="29"/>
  <c r="W104" i="29"/>
  <c r="T109" i="29"/>
  <c r="U109" i="29"/>
  <c r="V109" i="29"/>
  <c r="W109" i="29"/>
  <c r="T120" i="29"/>
  <c r="U120" i="29"/>
  <c r="V120" i="29"/>
  <c r="W120" i="29"/>
  <c r="T124" i="29"/>
  <c r="U124" i="29"/>
  <c r="V124" i="29"/>
  <c r="W124" i="29"/>
  <c r="T127" i="29"/>
  <c r="U127" i="29"/>
  <c r="V127" i="29"/>
  <c r="W127" i="29"/>
  <c r="T130" i="29"/>
  <c r="U130" i="29"/>
  <c r="V130" i="29"/>
  <c r="W130" i="29"/>
  <c r="T133" i="29"/>
  <c r="U133" i="29"/>
  <c r="V133" i="29"/>
  <c r="W133" i="29"/>
  <c r="T137" i="29"/>
  <c r="U137" i="29"/>
  <c r="V137" i="29"/>
  <c r="W137" i="29"/>
  <c r="T140" i="29"/>
  <c r="U140" i="29"/>
  <c r="V140" i="29"/>
  <c r="W140" i="29"/>
  <c r="T144" i="29"/>
  <c r="U144" i="29"/>
  <c r="V144" i="29"/>
  <c r="W144" i="29"/>
  <c r="T148" i="29"/>
  <c r="U148" i="29"/>
  <c r="V148" i="29"/>
  <c r="W148" i="29"/>
  <c r="T152" i="29"/>
  <c r="U152" i="29"/>
  <c r="V152" i="29"/>
  <c r="W152" i="29"/>
  <c r="T156" i="29"/>
  <c r="U156" i="29"/>
  <c r="V156" i="29"/>
  <c r="W156" i="29"/>
  <c r="T159" i="29"/>
  <c r="U159" i="29"/>
  <c r="V159" i="29"/>
  <c r="W159" i="29"/>
  <c r="T162" i="29"/>
  <c r="U162" i="29"/>
  <c r="V162" i="29"/>
  <c r="W162" i="29"/>
  <c r="T165" i="29"/>
  <c r="U165" i="29"/>
  <c r="V165" i="29"/>
  <c r="W165" i="29"/>
  <c r="T168" i="29"/>
  <c r="U168" i="29"/>
  <c r="V168" i="29"/>
  <c r="W168" i="29"/>
  <c r="T171" i="29"/>
  <c r="U171" i="29"/>
  <c r="V171" i="29"/>
  <c r="W171" i="29"/>
  <c r="T174" i="29"/>
  <c r="U174" i="29"/>
  <c r="V174" i="29"/>
  <c r="W174" i="29"/>
  <c r="T177" i="29"/>
  <c r="U177" i="29"/>
  <c r="V177" i="29"/>
  <c r="W177" i="29"/>
  <c r="T180" i="29"/>
  <c r="U180" i="29"/>
  <c r="V180" i="29"/>
  <c r="W180" i="29"/>
  <c r="T183" i="29"/>
  <c r="U183" i="29"/>
  <c r="V183" i="29"/>
  <c r="W183" i="29"/>
  <c r="T186" i="29"/>
  <c r="U186" i="29"/>
  <c r="V186" i="29"/>
  <c r="W186" i="29"/>
  <c r="T189" i="29"/>
  <c r="U189" i="29"/>
  <c r="V189" i="29"/>
  <c r="W189" i="29"/>
  <c r="T191" i="29"/>
  <c r="U191" i="29"/>
  <c r="V191" i="29"/>
  <c r="W191" i="29"/>
  <c r="T197" i="29"/>
  <c r="U197" i="29"/>
  <c r="V197" i="29"/>
  <c r="W197" i="29"/>
  <c r="T201" i="29"/>
  <c r="U201" i="29"/>
  <c r="V201" i="29"/>
  <c r="W201" i="29"/>
  <c r="T205" i="29"/>
  <c r="U205" i="29"/>
  <c r="V205" i="29"/>
  <c r="W205" i="29"/>
  <c r="T209" i="29"/>
  <c r="U209" i="29"/>
  <c r="V209" i="29"/>
  <c r="W209" i="29"/>
  <c r="T213" i="29"/>
  <c r="U213" i="29"/>
  <c r="V213" i="29"/>
  <c r="W213" i="29"/>
  <c r="T218" i="29"/>
  <c r="U218" i="29"/>
  <c r="V218" i="29"/>
  <c r="W218" i="29"/>
  <c r="T224" i="29"/>
  <c r="U224" i="29"/>
  <c r="V224" i="29"/>
  <c r="W224" i="29"/>
  <c r="T230" i="29"/>
  <c r="U230" i="29"/>
  <c r="V230" i="29"/>
  <c r="W230" i="29"/>
  <c r="T235" i="29"/>
  <c r="U235" i="29"/>
  <c r="V235" i="29"/>
  <c r="W235" i="29"/>
  <c r="T239" i="29"/>
  <c r="U239" i="29"/>
  <c r="V239" i="29"/>
  <c r="W239" i="29"/>
  <c r="T243" i="29"/>
  <c r="U243" i="29"/>
  <c r="V243" i="29"/>
  <c r="W243" i="29"/>
  <c r="T247" i="29"/>
  <c r="U247" i="29"/>
  <c r="V247" i="29"/>
  <c r="W247" i="29"/>
  <c r="T251" i="29"/>
  <c r="U251" i="29"/>
  <c r="V251" i="29"/>
  <c r="W251" i="29"/>
  <c r="T255" i="29"/>
  <c r="U255" i="29"/>
  <c r="V255" i="29"/>
  <c r="W255" i="29"/>
  <c r="T259" i="29"/>
  <c r="U259" i="29"/>
  <c r="V259" i="29"/>
  <c r="W259" i="29"/>
  <c r="T263" i="29"/>
  <c r="U263" i="29"/>
  <c r="V263" i="29"/>
  <c r="W263" i="29"/>
  <c r="T266" i="29"/>
  <c r="U266" i="29"/>
  <c r="V266" i="29"/>
  <c r="W266" i="29"/>
  <c r="T269" i="29"/>
  <c r="U269" i="29"/>
  <c r="V269" i="29"/>
  <c r="W269" i="29"/>
  <c r="T272" i="29"/>
  <c r="U272" i="29"/>
  <c r="V272" i="29"/>
  <c r="W272" i="29"/>
  <c r="T275" i="29"/>
  <c r="U275" i="29"/>
  <c r="V275" i="29"/>
  <c r="W275" i="29"/>
  <c r="T278" i="29"/>
  <c r="U278" i="29"/>
  <c r="V278" i="29"/>
  <c r="W278" i="29"/>
  <c r="T281" i="29"/>
  <c r="U281" i="29"/>
  <c r="V281" i="29"/>
  <c r="W281" i="29"/>
  <c r="T285" i="29"/>
  <c r="U285" i="29"/>
  <c r="V285" i="29"/>
  <c r="W285" i="29"/>
  <c r="T289" i="29"/>
  <c r="U289" i="29"/>
  <c r="V289" i="29"/>
  <c r="W289" i="29"/>
  <c r="T293" i="29"/>
  <c r="U293" i="29"/>
  <c r="V293" i="29"/>
  <c r="W293" i="29"/>
  <c r="T297" i="29"/>
  <c r="U297" i="29"/>
  <c r="V297" i="29"/>
  <c r="W297" i="29"/>
  <c r="T301" i="29"/>
  <c r="U301" i="29"/>
  <c r="V301" i="29"/>
  <c r="W301" i="29"/>
  <c r="T304" i="29"/>
  <c r="U304" i="29"/>
  <c r="V304" i="29"/>
  <c r="W304" i="29"/>
  <c r="T307" i="29"/>
  <c r="U307" i="29"/>
  <c r="V307" i="29"/>
  <c r="W307" i="29"/>
  <c r="T310" i="29"/>
  <c r="U310" i="29"/>
  <c r="V310" i="29"/>
  <c r="W310" i="29"/>
  <c r="T313" i="29"/>
  <c r="U313" i="29"/>
  <c r="V313" i="29"/>
  <c r="W313" i="29"/>
  <c r="T316" i="29"/>
  <c r="U316" i="29"/>
  <c r="V316" i="29"/>
  <c r="W316" i="29"/>
  <c r="T319" i="29"/>
  <c r="U319" i="29"/>
  <c r="V319" i="29"/>
  <c r="W319" i="29"/>
  <c r="T323" i="29"/>
  <c r="U323" i="29"/>
  <c r="V323" i="29"/>
  <c r="W323" i="29"/>
  <c r="T2" i="29"/>
  <c r="W2" i="29"/>
  <c r="V2" i="29"/>
  <c r="U2" i="29"/>
  <c r="S93" i="23" l="1"/>
  <c r="R93" i="23"/>
  <c r="S92" i="23"/>
  <c r="R92" i="23"/>
  <c r="S91" i="23"/>
  <c r="R91" i="23"/>
  <c r="S90" i="23"/>
  <c r="R90" i="23"/>
  <c r="S89" i="23"/>
  <c r="R89" i="23"/>
  <c r="S88" i="23"/>
  <c r="R88" i="23"/>
  <c r="S87" i="23"/>
  <c r="R87" i="23"/>
  <c r="S86" i="23"/>
  <c r="R86" i="23"/>
  <c r="S85" i="23"/>
  <c r="R85" i="23"/>
  <c r="S84" i="23"/>
  <c r="R84" i="23"/>
  <c r="S83" i="23"/>
  <c r="R83" i="23"/>
  <c r="S82" i="23"/>
  <c r="R82" i="23"/>
  <c r="S81" i="23"/>
  <c r="R81" i="23"/>
  <c r="S80" i="23"/>
  <c r="R80" i="23"/>
  <c r="S79" i="23"/>
  <c r="R79" i="23"/>
  <c r="S78" i="23"/>
  <c r="R78" i="23"/>
  <c r="S77" i="23"/>
  <c r="R77" i="23"/>
  <c r="S76" i="23"/>
  <c r="R76" i="23"/>
  <c r="S75" i="23"/>
  <c r="R75" i="23"/>
  <c r="S74" i="23"/>
  <c r="R74" i="23"/>
  <c r="S73" i="23"/>
  <c r="R73" i="23"/>
  <c r="S72" i="23"/>
  <c r="R72" i="23"/>
  <c r="S71" i="23"/>
  <c r="R71" i="23"/>
  <c r="S70" i="23"/>
  <c r="R70" i="23"/>
  <c r="S69" i="23"/>
  <c r="R69" i="23"/>
  <c r="S68" i="23"/>
  <c r="R68" i="23"/>
  <c r="S67" i="23"/>
  <c r="R67" i="23"/>
  <c r="S66" i="23"/>
  <c r="R66" i="23"/>
  <c r="S65" i="23"/>
  <c r="R65" i="23"/>
  <c r="S64" i="23"/>
  <c r="R64" i="23"/>
  <c r="S63" i="23"/>
  <c r="R63" i="23"/>
  <c r="S62" i="23"/>
  <c r="R62" i="23"/>
  <c r="S61" i="23"/>
  <c r="R61" i="23"/>
  <c r="S60" i="23"/>
  <c r="R60" i="23"/>
  <c r="S59" i="23"/>
  <c r="R59" i="23"/>
  <c r="S58" i="23"/>
  <c r="R58" i="23"/>
  <c r="S57" i="23"/>
  <c r="R57" i="23"/>
  <c r="S56" i="23"/>
  <c r="R56" i="23"/>
  <c r="S55" i="23"/>
  <c r="R55" i="23"/>
  <c r="S54" i="23"/>
  <c r="R54" i="23"/>
  <c r="S53" i="23"/>
  <c r="R53" i="23"/>
  <c r="S52" i="23"/>
  <c r="R52" i="23"/>
  <c r="S51" i="23"/>
  <c r="R51" i="23"/>
  <c r="S50" i="23"/>
  <c r="R50" i="23"/>
  <c r="S49" i="23"/>
  <c r="R49" i="23"/>
  <c r="S48" i="23"/>
  <c r="R48" i="23"/>
  <c r="S47" i="23"/>
  <c r="R47" i="23"/>
  <c r="S46" i="23"/>
  <c r="R46" i="23"/>
  <c r="S45" i="23"/>
  <c r="R45" i="23"/>
  <c r="S44" i="23"/>
  <c r="R44" i="23"/>
  <c r="S43" i="23"/>
  <c r="R43" i="23"/>
  <c r="S42" i="23"/>
  <c r="R42" i="23"/>
  <c r="S41" i="23"/>
  <c r="R41" i="23"/>
  <c r="S40" i="23"/>
  <c r="R40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S8" i="23"/>
  <c r="R8" i="23"/>
  <c r="S7" i="23"/>
  <c r="R7" i="23"/>
  <c r="S6" i="23"/>
  <c r="R6" i="23"/>
  <c r="S5" i="23"/>
  <c r="R5" i="23"/>
  <c r="S4" i="23"/>
  <c r="R4" i="23"/>
  <c r="S3" i="23"/>
  <c r="R3" i="23"/>
  <c r="S2" i="23"/>
  <c r="R2" i="23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S2" i="5"/>
  <c r="R2" i="5"/>
  <c r="S93" i="27"/>
  <c r="R93" i="27"/>
  <c r="S92" i="27"/>
  <c r="R92" i="27"/>
  <c r="S91" i="27"/>
  <c r="R91" i="27"/>
  <c r="S90" i="27"/>
  <c r="R90" i="27"/>
  <c r="S89" i="27"/>
  <c r="R89" i="27"/>
  <c r="S88" i="27"/>
  <c r="R88" i="27"/>
  <c r="S87" i="27"/>
  <c r="R87" i="27"/>
  <c r="S86" i="27"/>
  <c r="R86" i="27"/>
  <c r="S85" i="27"/>
  <c r="R85" i="27"/>
  <c r="S84" i="27"/>
  <c r="R84" i="27"/>
  <c r="S83" i="27"/>
  <c r="R83" i="27"/>
  <c r="S82" i="27"/>
  <c r="R82" i="27"/>
  <c r="S81" i="27"/>
  <c r="R81" i="27"/>
  <c r="S80" i="27"/>
  <c r="R80" i="27"/>
  <c r="S79" i="27"/>
  <c r="R79" i="27"/>
  <c r="S78" i="27"/>
  <c r="R78" i="27"/>
  <c r="S77" i="27"/>
  <c r="R77" i="27"/>
  <c r="S76" i="27"/>
  <c r="R76" i="27"/>
  <c r="S75" i="27"/>
  <c r="R75" i="27"/>
  <c r="S74" i="27"/>
  <c r="R74" i="27"/>
  <c r="S73" i="27"/>
  <c r="R73" i="27"/>
  <c r="S72" i="27"/>
  <c r="R72" i="27"/>
  <c r="S71" i="27"/>
  <c r="R71" i="27"/>
  <c r="S70" i="27"/>
  <c r="R70" i="27"/>
  <c r="S69" i="27"/>
  <c r="R69" i="27"/>
  <c r="S68" i="27"/>
  <c r="R68" i="27"/>
  <c r="S67" i="27"/>
  <c r="R67" i="27"/>
  <c r="S66" i="27"/>
  <c r="R66" i="27"/>
  <c r="S65" i="27"/>
  <c r="R65" i="27"/>
  <c r="S64" i="27"/>
  <c r="R64" i="27"/>
  <c r="S63" i="27"/>
  <c r="R63" i="27"/>
  <c r="S62" i="27"/>
  <c r="R62" i="27"/>
  <c r="S61" i="27"/>
  <c r="R61" i="27"/>
  <c r="S60" i="27"/>
  <c r="R60" i="27"/>
  <c r="S59" i="27"/>
  <c r="R59" i="27"/>
  <c r="S58" i="27"/>
  <c r="R58" i="27"/>
  <c r="S57" i="27"/>
  <c r="R57" i="27"/>
  <c r="S56" i="27"/>
  <c r="R56" i="27"/>
  <c r="S55" i="27"/>
  <c r="R55" i="27"/>
  <c r="S54" i="27"/>
  <c r="R54" i="27"/>
  <c r="S53" i="27"/>
  <c r="R53" i="27"/>
  <c r="S52" i="27"/>
  <c r="R52" i="27"/>
  <c r="S51" i="27"/>
  <c r="R51" i="27"/>
  <c r="S50" i="27"/>
  <c r="R50" i="27"/>
  <c r="S49" i="27"/>
  <c r="R49" i="27"/>
  <c r="S48" i="27"/>
  <c r="R48" i="27"/>
  <c r="S47" i="27"/>
  <c r="R47" i="27"/>
  <c r="S46" i="27"/>
  <c r="R46" i="27"/>
  <c r="S45" i="27"/>
  <c r="R45" i="27"/>
  <c r="S44" i="27"/>
  <c r="R44" i="27"/>
  <c r="S43" i="27"/>
  <c r="R43" i="27"/>
  <c r="S42" i="27"/>
  <c r="R42" i="27"/>
  <c r="S41" i="27"/>
  <c r="R41" i="27"/>
  <c r="S40" i="27"/>
  <c r="R40" i="27"/>
  <c r="S39" i="27"/>
  <c r="R39" i="27"/>
  <c r="S38" i="27"/>
  <c r="R38" i="27"/>
  <c r="S37" i="27"/>
  <c r="R37" i="27"/>
  <c r="S36" i="27"/>
  <c r="R36" i="27"/>
  <c r="S35" i="27"/>
  <c r="R35" i="27"/>
  <c r="V34" i="27"/>
  <c r="S34" i="27"/>
  <c r="R34" i="27"/>
  <c r="V33" i="27"/>
  <c r="S33" i="27"/>
  <c r="R33" i="27"/>
  <c r="V32" i="27"/>
  <c r="S32" i="27"/>
  <c r="R32" i="27"/>
  <c r="V31" i="27"/>
  <c r="S31" i="27"/>
  <c r="R31" i="27"/>
  <c r="V30" i="27"/>
  <c r="S30" i="27"/>
  <c r="R30" i="27"/>
  <c r="V29" i="27"/>
  <c r="S29" i="27"/>
  <c r="R29" i="27"/>
  <c r="V28" i="27"/>
  <c r="S28" i="27"/>
  <c r="R28" i="27"/>
  <c r="V27" i="27"/>
  <c r="S27" i="27"/>
  <c r="R27" i="27"/>
  <c r="V26" i="27"/>
  <c r="S26" i="27"/>
  <c r="R26" i="27"/>
  <c r="V25" i="27"/>
  <c r="S25" i="27"/>
  <c r="R25" i="27"/>
  <c r="V24" i="27"/>
  <c r="S24" i="27"/>
  <c r="R24" i="27"/>
  <c r="V23" i="27"/>
  <c r="S23" i="27"/>
  <c r="R23" i="27"/>
  <c r="V22" i="27"/>
  <c r="S22" i="27"/>
  <c r="R22" i="27"/>
  <c r="V21" i="27"/>
  <c r="S21" i="27"/>
  <c r="R21" i="27"/>
  <c r="V20" i="27"/>
  <c r="S20" i="27"/>
  <c r="R20" i="27"/>
  <c r="V19" i="27"/>
  <c r="S19" i="27"/>
  <c r="R19" i="27"/>
  <c r="V18" i="27"/>
  <c r="S18" i="27"/>
  <c r="R18" i="27"/>
  <c r="V17" i="27"/>
  <c r="S17" i="27"/>
  <c r="R17" i="27"/>
  <c r="V16" i="27"/>
  <c r="S16" i="27"/>
  <c r="R16" i="27"/>
  <c r="V15" i="27"/>
  <c r="S15" i="27"/>
  <c r="R15" i="27"/>
  <c r="V14" i="27"/>
  <c r="S14" i="27"/>
  <c r="R14" i="27"/>
  <c r="V13" i="27"/>
  <c r="S13" i="27"/>
  <c r="R13" i="27"/>
  <c r="V12" i="27"/>
  <c r="S12" i="27"/>
  <c r="R12" i="27"/>
  <c r="V11" i="27"/>
  <c r="S11" i="27"/>
  <c r="R11" i="27"/>
  <c r="V10" i="27"/>
  <c r="S10" i="27"/>
  <c r="R10" i="27"/>
  <c r="S9" i="27"/>
  <c r="R9" i="27"/>
  <c r="S8" i="27"/>
  <c r="R8" i="27"/>
  <c r="S7" i="27"/>
  <c r="R7" i="27"/>
  <c r="S6" i="27"/>
  <c r="R6" i="27"/>
  <c r="S5" i="27"/>
  <c r="R5" i="27"/>
  <c r="S4" i="27"/>
  <c r="R4" i="27"/>
  <c r="S3" i="27"/>
  <c r="R3" i="27"/>
  <c r="S2" i="27"/>
  <c r="R2" i="27"/>
  <c r="S93" i="26"/>
  <c r="R93" i="26"/>
  <c r="S92" i="26"/>
  <c r="R92" i="26"/>
  <c r="S91" i="26"/>
  <c r="R91" i="26"/>
  <c r="S90" i="26"/>
  <c r="R90" i="26"/>
  <c r="S89" i="26"/>
  <c r="R89" i="26"/>
  <c r="S88" i="26"/>
  <c r="R88" i="26"/>
  <c r="S87" i="26"/>
  <c r="R87" i="26"/>
  <c r="S86" i="26"/>
  <c r="R86" i="26"/>
  <c r="S85" i="26"/>
  <c r="R85" i="26"/>
  <c r="S84" i="26"/>
  <c r="R84" i="26"/>
  <c r="S83" i="26"/>
  <c r="R83" i="26"/>
  <c r="S82" i="26"/>
  <c r="R82" i="26"/>
  <c r="S81" i="26"/>
  <c r="R81" i="26"/>
  <c r="S80" i="26"/>
  <c r="R80" i="26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S62" i="26"/>
  <c r="R62" i="26"/>
  <c r="S61" i="26"/>
  <c r="R61" i="26"/>
  <c r="S60" i="26"/>
  <c r="R60" i="26"/>
  <c r="S59" i="26"/>
  <c r="R59" i="26"/>
  <c r="S58" i="26"/>
  <c r="R58" i="26"/>
  <c r="S57" i="26"/>
  <c r="R57" i="26"/>
  <c r="S56" i="26"/>
  <c r="R56" i="26"/>
  <c r="S55" i="26"/>
  <c r="R55" i="26"/>
  <c r="S54" i="26"/>
  <c r="R54" i="26"/>
  <c r="S53" i="26"/>
  <c r="R53" i="26"/>
  <c r="S52" i="26"/>
  <c r="R52" i="26"/>
  <c r="S51" i="26"/>
  <c r="R51" i="26"/>
  <c r="S50" i="26"/>
  <c r="R50" i="26"/>
  <c r="S49" i="26"/>
  <c r="R49" i="26"/>
  <c r="S48" i="26"/>
  <c r="R48" i="26"/>
  <c r="S47" i="26"/>
  <c r="R47" i="26"/>
  <c r="S46" i="26"/>
  <c r="R46" i="26"/>
  <c r="S45" i="26"/>
  <c r="R45" i="26"/>
  <c r="S44" i="26"/>
  <c r="R44" i="26"/>
  <c r="S43" i="26"/>
  <c r="R43" i="26"/>
  <c r="S42" i="26"/>
  <c r="R42" i="26"/>
  <c r="S41" i="26"/>
  <c r="R41" i="26"/>
  <c r="S40" i="26"/>
  <c r="R40" i="26"/>
  <c r="S39" i="26"/>
  <c r="R39" i="26"/>
  <c r="S38" i="26"/>
  <c r="R38" i="26"/>
  <c r="S37" i="26"/>
  <c r="R37" i="26"/>
  <c r="S36" i="26"/>
  <c r="R36" i="26"/>
  <c r="S35" i="26"/>
  <c r="R35" i="26"/>
  <c r="V34" i="26"/>
  <c r="S34" i="26"/>
  <c r="R34" i="26"/>
  <c r="V33" i="26"/>
  <c r="S33" i="26"/>
  <c r="R33" i="26"/>
  <c r="V32" i="26"/>
  <c r="S32" i="26"/>
  <c r="R32" i="26"/>
  <c r="V31" i="26"/>
  <c r="S31" i="26"/>
  <c r="R31" i="26"/>
  <c r="V30" i="26"/>
  <c r="S30" i="26"/>
  <c r="R30" i="26"/>
  <c r="V29" i="26"/>
  <c r="S29" i="26"/>
  <c r="R29" i="26"/>
  <c r="V28" i="26"/>
  <c r="S28" i="26"/>
  <c r="R28" i="26"/>
  <c r="V27" i="26"/>
  <c r="S27" i="26"/>
  <c r="R27" i="26"/>
  <c r="V26" i="26"/>
  <c r="S26" i="26"/>
  <c r="R26" i="26"/>
  <c r="V25" i="26"/>
  <c r="S25" i="26"/>
  <c r="R25" i="26"/>
  <c r="V24" i="26"/>
  <c r="S24" i="26"/>
  <c r="R24" i="26"/>
  <c r="V23" i="26"/>
  <c r="S23" i="26"/>
  <c r="R23" i="26"/>
  <c r="V22" i="26"/>
  <c r="S22" i="26"/>
  <c r="R22" i="26"/>
  <c r="V21" i="26"/>
  <c r="S21" i="26"/>
  <c r="R21" i="26"/>
  <c r="V20" i="26"/>
  <c r="S20" i="26"/>
  <c r="R20" i="26"/>
  <c r="V19" i="26"/>
  <c r="S19" i="26"/>
  <c r="R19" i="26"/>
  <c r="V18" i="26"/>
  <c r="S18" i="26"/>
  <c r="R18" i="26"/>
  <c r="V17" i="26"/>
  <c r="S17" i="26"/>
  <c r="R17" i="26"/>
  <c r="V16" i="26"/>
  <c r="S16" i="26"/>
  <c r="R16" i="26"/>
  <c r="V15" i="26"/>
  <c r="S15" i="26"/>
  <c r="R15" i="26"/>
  <c r="V14" i="26"/>
  <c r="S14" i="26"/>
  <c r="R14" i="26"/>
  <c r="V13" i="26"/>
  <c r="S13" i="26"/>
  <c r="R13" i="26"/>
  <c r="V12" i="26"/>
  <c r="S12" i="26"/>
  <c r="R12" i="26"/>
  <c r="V11" i="26"/>
  <c r="S11" i="26"/>
  <c r="R11" i="26"/>
  <c r="V10" i="26"/>
  <c r="S10" i="26"/>
  <c r="R10" i="26"/>
  <c r="S9" i="26"/>
  <c r="R9" i="26"/>
  <c r="S8" i="26"/>
  <c r="R8" i="26"/>
  <c r="S7" i="26"/>
  <c r="R7" i="26"/>
  <c r="S6" i="26"/>
  <c r="R6" i="26"/>
  <c r="S5" i="26"/>
  <c r="R5" i="26"/>
  <c r="S4" i="26"/>
  <c r="R4" i="26"/>
  <c r="S3" i="26"/>
  <c r="R3" i="26"/>
  <c r="S2" i="26"/>
  <c r="R2" i="26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10" i="5" l="1"/>
  <c r="V11" i="5"/>
  <c r="V12" i="5"/>
  <c r="V13" i="5"/>
  <c r="V14" i="5"/>
  <c r="V15" i="5"/>
  <c r="V16" i="5"/>
  <c r="V17" i="5"/>
  <c r="V34" i="5" l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33" i="1" l="1"/>
  <c r="V34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1" i="1"/>
  <c r="V12" i="1"/>
  <c r="V13" i="1"/>
  <c r="V14" i="1"/>
  <c r="V15" i="1"/>
  <c r="V16" i="1"/>
  <c r="V17" i="1"/>
  <c r="V18" i="1"/>
  <c r="V19" i="1"/>
  <c r="V10" i="1"/>
</calcChain>
</file>

<file path=xl/comments1.xml><?xml version="1.0" encoding="utf-8"?>
<comments xmlns="http://schemas.openxmlformats.org/spreadsheetml/2006/main">
  <authors>
    <author>김진성</author>
  </authors>
  <commentLis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E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B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E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E9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E10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/ (B08 + B04 + 0.428) * (1.428)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<sst xmlns="http://schemas.openxmlformats.org/spreadsheetml/2006/main" count="1443" uniqueCount="269">
  <si>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</si>
  <si>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</si>
  <si>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</si>
  <si>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</si>
  <si>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</si>
  <si>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</si>
  <si>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</si>
  <si>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</si>
  <si>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</si>
  <si>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</si>
  <si>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</si>
  <si>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</si>
  <si>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</si>
  <si>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</si>
  <si>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</si>
  <si>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</si>
  <si>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</si>
  <si>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</si>
  <si>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</si>
  <si>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</si>
  <si>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</si>
  <si>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</si>
  <si>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</si>
  <si>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</si>
  <si>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</si>
  <si>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</si>
  <si>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</si>
  <si>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</si>
  <si>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</si>
  <si>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</si>
  <si>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</si>
  <si>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</si>
  <si>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</si>
  <si>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</si>
  <si>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</si>
  <si>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</si>
  <si>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</si>
  <si>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</si>
  <si>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</si>
  <si>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</si>
  <si>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</si>
  <si>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</si>
  <si>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</si>
  <si>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</si>
  <si>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</si>
  <si>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</si>
  <si>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</si>
  <si>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</si>
  <si>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</si>
  <si>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</si>
  <si>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</si>
  <si>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</si>
  <si>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</si>
  <si>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</si>
  <si>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</si>
  <si>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</si>
  <si>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</si>
  <si>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</si>
  <si>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</si>
  <si>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</si>
  <si>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</si>
  <si>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</si>
  <si>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</si>
  <si>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</si>
  <si>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</si>
  <si>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</si>
  <si>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</si>
  <si>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</si>
  <si>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</si>
  <si>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</si>
  <si>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</si>
  <si>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</si>
  <si>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</si>
  <si>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</si>
  <si>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</si>
  <si>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</si>
  <si>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</si>
  <si>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</si>
  <si>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</si>
  <si>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</si>
  <si>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</si>
  <si>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</si>
  <si>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</si>
  <si>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</si>
  <si>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</si>
  <si>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</si>
  <si>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</si>
  <si>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</si>
  <si>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</si>
  <si>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</si>
  <si>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</si>
  <si>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</si>
  <si>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</si>
  <si>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</si>
  <si>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</si>
  <si>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</si>
  <si>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</si>
  <si>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</si>
  <si>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</si>
  <si>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</si>
  <si>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</si>
  <si>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</si>
  <si>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</si>
  <si>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</si>
  <si>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</si>
  <si>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</si>
  <si>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</si>
  <si>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</si>
  <si>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</si>
  <si>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</si>
  <si>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</si>
  <si>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</si>
  <si>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</si>
  <si>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</si>
  <si>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</si>
  <si>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</si>
  <si>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</si>
  <si>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</si>
  <si>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</si>
  <si>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</si>
  <si>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</si>
  <si>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</si>
  <si>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</si>
  <si>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</si>
  <si>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</si>
  <si>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</si>
  <si>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</si>
  <si>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</si>
  <si>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</si>
  <si>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</si>
  <si>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</si>
  <si>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</si>
  <si>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</si>
  <si>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</si>
  <si>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</si>
  <si>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</si>
  <si>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</si>
  <si>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</si>
  <si>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</si>
  <si>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</si>
  <si>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</si>
  <si>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</si>
  <si>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</si>
  <si>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</si>
  <si>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</si>
  <si>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</si>
  <si>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</si>
  <si>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</si>
  <si>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</si>
  <si>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</si>
  <si>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</si>
  <si>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</si>
  <si>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</si>
  <si>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</si>
  <si>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</si>
  <si>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</si>
  <si>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</si>
  <si>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</si>
  <si>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</si>
  <si>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</si>
  <si>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</si>
  <si>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</si>
  <si>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</si>
  <si>
    <t>1029_sr_1</t>
  </si>
  <si>
    <t>1029_sr_2</t>
  </si>
  <si>
    <t>1029_sr_3</t>
  </si>
  <si>
    <t>1029_sr_4</t>
  </si>
  <si>
    <t>1029_sr_5</t>
  </si>
  <si>
    <t>1029_sr_6</t>
  </si>
  <si>
    <t>1029_sr_7</t>
  </si>
  <si>
    <t>1029_sr_8</t>
  </si>
  <si>
    <t>1029_sr_9</t>
  </si>
  <si>
    <t>1029_sr_10</t>
  </si>
  <si>
    <t>1029_sr_11</t>
  </si>
  <si>
    <t>1029_sr_12</t>
  </si>
  <si>
    <t>1024_sr_1</t>
  </si>
  <si>
    <t>1024_sr_2</t>
  </si>
  <si>
    <t>1024_sr_3</t>
  </si>
  <si>
    <t>1024_sr_4</t>
  </si>
  <si>
    <t>1024_sr_5</t>
  </si>
  <si>
    <t>1024_sr_6</t>
  </si>
  <si>
    <t>1024_sr_7</t>
  </si>
  <si>
    <t>1024_sr_8</t>
  </si>
  <si>
    <t>1024_sr_9</t>
  </si>
  <si>
    <t>1024_sr_10</t>
  </si>
  <si>
    <t>1024_sr_11</t>
  </si>
  <si>
    <t>1024_sr_12</t>
  </si>
  <si>
    <t>0929_sr_1</t>
  </si>
  <si>
    <t>0929_sr_2</t>
  </si>
  <si>
    <t>0929_sr_3</t>
  </si>
  <si>
    <t>0929_sr_4</t>
  </si>
  <si>
    <t>0929_sr_5</t>
  </si>
  <si>
    <t>0929_sr_6</t>
  </si>
  <si>
    <t>0929_sr_7</t>
  </si>
  <si>
    <t>0929_sr_8</t>
  </si>
  <si>
    <t>0929_sr_9</t>
  </si>
  <si>
    <t>0929_sr_10</t>
  </si>
  <si>
    <t>0929_sr_11</t>
  </si>
  <si>
    <t>0929_sr_12</t>
  </si>
  <si>
    <t>0924_sr_1</t>
  </si>
  <si>
    <t>0924_sr_2</t>
  </si>
  <si>
    <t>0924_sr_3</t>
  </si>
  <si>
    <t>0924_sr_4</t>
  </si>
  <si>
    <t>0924_sr_5</t>
  </si>
  <si>
    <t>0924_sr_6</t>
  </si>
  <si>
    <t>0924_sr_7</t>
  </si>
  <si>
    <t>0924_sr_8</t>
  </si>
  <si>
    <t>0924_sr_9</t>
  </si>
  <si>
    <t>0924_sr_10</t>
  </si>
  <si>
    <t>0924_sr_11</t>
  </si>
  <si>
    <t>0924_sr_12</t>
  </si>
  <si>
    <t>0601_sr_1</t>
  </si>
  <si>
    <t>0601_sr_2</t>
  </si>
  <si>
    <t>0601_sr_3</t>
  </si>
  <si>
    <t>0601_sr_4</t>
  </si>
  <si>
    <t>0601_sr_5</t>
  </si>
  <si>
    <t>0601_sr_6</t>
  </si>
  <si>
    <t>0601_sr_7</t>
  </si>
  <si>
    <t>0601_sr_8</t>
  </si>
  <si>
    <t>0601_sr_9</t>
  </si>
  <si>
    <t>0601_sr_10</t>
  </si>
  <si>
    <t>0601_sr_11</t>
  </si>
  <si>
    <t>0601_sr_12</t>
  </si>
  <si>
    <t>EVI</t>
    <phoneticPr fontId="18" type="noConversion"/>
  </si>
  <si>
    <t>AVI</t>
    <phoneticPr fontId="18" type="noConversion"/>
  </si>
  <si>
    <t>SAVI</t>
    <phoneticPr fontId="18" type="noConversion"/>
  </si>
  <si>
    <t>NDMI</t>
    <phoneticPr fontId="18" type="noConversion"/>
  </si>
  <si>
    <t>2000_20220611 sheet 생성</t>
    <phoneticPr fontId="18" type="noConversion"/>
  </si>
  <si>
    <t>2000_20m_all과 2000_20m_final 업데이트</t>
    <phoneticPr fontId="18" type="noConversion"/>
  </si>
  <si>
    <t>0611_sr_1</t>
  </si>
  <si>
    <t>0611_sr_2</t>
  </si>
  <si>
    <t>0611_sr_3</t>
  </si>
  <si>
    <t>0611_sr_4</t>
  </si>
  <si>
    <t>0611_sr_5</t>
  </si>
  <si>
    <t>0611_sr_6</t>
  </si>
  <si>
    <t>0611_sr_7</t>
  </si>
  <si>
    <t>0611_sr_8</t>
  </si>
  <si>
    <t>0611_sr_9</t>
  </si>
  <si>
    <t>0611_sr_10</t>
  </si>
  <si>
    <t>0611_sr_11</t>
  </si>
  <si>
    <t>0611_sr_12</t>
  </si>
  <si>
    <t>SWHC</t>
    <phoneticPr fontId="18" type="noConversion"/>
  </si>
  <si>
    <t>S</t>
    <phoneticPr fontId="20" type="noConversion"/>
  </si>
  <si>
    <t>C</t>
    <phoneticPr fontId="20" type="noConversion"/>
  </si>
  <si>
    <t>ST</t>
    <phoneticPr fontId="18" type="noConversion"/>
  </si>
  <si>
    <t>id</t>
    <phoneticPr fontId="18" type="noConversion"/>
  </si>
  <si>
    <t>Sample amount</t>
  </si>
  <si>
    <t>Water</t>
  </si>
  <si>
    <t xml:space="preserve">Retained </t>
  </si>
  <si>
    <t>Retained(%)</t>
  </si>
  <si>
    <t>sand</t>
  </si>
  <si>
    <t>silt</t>
  </si>
  <si>
    <t>clay</t>
  </si>
  <si>
    <t>xcoord(long)</t>
  </si>
  <si>
    <t>ycoord(lat)</t>
  </si>
  <si>
    <t>sampling date</t>
  </si>
  <si>
    <t>sensing date</t>
  </si>
  <si>
    <t>NDVI</t>
  </si>
  <si>
    <t>BSI</t>
  </si>
  <si>
    <t>EVI</t>
  </si>
  <si>
    <t>AVI</t>
  </si>
  <si>
    <t>SAVI</t>
  </si>
  <si>
    <t>NDMI</t>
  </si>
  <si>
    <t>C</t>
  </si>
  <si>
    <t>S</t>
  </si>
  <si>
    <t>SWHC</t>
  </si>
  <si>
    <t>SOC</t>
  </si>
  <si>
    <t>ST</t>
  </si>
  <si>
    <t>2000_20m_final 에는 수식이 걸려 있고, 2000_20m_final_clean은 2000_20m_final을 ctrl+c -&gt; ctrl+alt+v(값만) 한 sheet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</si>
</sst>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-&quot;m&quot;-&quot;d;@"/>
    <numFmt numFmtId="177" formatCode="0.00_);[Red]\(0.00\)"/>
    <numFmt numFmtId="182" formatCode="0.0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9" fillId="35" borderId="12" xfId="0" applyFont="1" applyFill="1" applyBorder="1" applyAlignment="1">
      <alignment horizontal="center" vertical="top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26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182" fontId="0" fillId="0" borderId="0" xfId="0" applyNumberFormat="1" applyAlignment="1"/>
    <xf numFmtId="9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7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2" sqref="A2"/>
    </sheetView>
  </sheetViews>
  <sheetFormatPr defaultRowHeight="17"/>
  <cols>
    <col min="1" max="1" width="8.6640625" style="16"/>
    <col min="2" max="3" width="12.33203125" bestFit="1" customWidth="1"/>
    <col min="5" max="5" width="12.33203125" bestFit="1" customWidth="1"/>
  </cols>
  <sheetData>
    <row r="1" spans="1:5">
      <c r="A1" s="24" t="s">
        <v>77</v>
      </c>
    </row>
    <row r="2" spans="1:5">
      <c r="A2" s="24">
        <v>20221106</v>
      </c>
      <c r="B2" t="s">
        <v>227</v>
      </c>
    </row>
    <row r="3" spans="1:5">
      <c r="B3" t="s">
        <v>228</v>
      </c>
    </row>
    <row r="4" spans="1:5">
      <c r="B4" s="39" t="s">
        <v>268</v>
      </c>
    </row>
    <row r="6" spans="1:5">
      <c r="A6" s="16" t="s">
        <v>83</v>
      </c>
    </row>
    <row r="7" spans="1:5">
      <c r="A7" s="16" t="s">
        <v>82</v>
      </c>
      <c r="B7">
        <v>127.3677431</v>
      </c>
      <c r="C7">
        <v>127.53804580000001</v>
      </c>
      <c r="E7">
        <v>37.274267010000003</v>
      </c>
    </row>
    <row r="8" spans="1:5">
      <c r="A8" s="16" t="s">
        <v>78</v>
      </c>
      <c r="B8">
        <v>37.117635380000003</v>
      </c>
      <c r="C8">
        <v>37.274267010000003</v>
      </c>
      <c r="D8" t="s">
        <v>84</v>
      </c>
      <c r="E8">
        <v>127.3677431</v>
      </c>
    </row>
    <row r="9" spans="1:5">
      <c r="E9">
        <v>37.117635380000003</v>
      </c>
    </row>
    <row r="10" spans="1:5">
      <c r="E10">
        <v>127.53804580000001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44723</v>
      </c>
      <c r="F2" s="12">
        <v>9.937E-2</v>
      </c>
      <c r="G2" s="12">
        <v>0.1232</v>
      </c>
      <c r="H2" s="12">
        <v>0.19139999999999999</v>
      </c>
      <c r="I2" s="12">
        <v>0.25140000000000001</v>
      </c>
      <c r="J2" s="12">
        <v>0.24671999999999999</v>
      </c>
      <c r="K2" s="12">
        <v>0.34011999999999998</v>
      </c>
      <c r="L2" s="12">
        <v>0.36762</v>
      </c>
      <c r="M2" s="12">
        <v>0.37309999999999999</v>
      </c>
      <c r="N2" s="12">
        <v>0.39628999999999998</v>
      </c>
      <c r="O2" s="12">
        <v>0.38757999999999998</v>
      </c>
      <c r="P2" s="12">
        <v>0.44180000000000003</v>
      </c>
      <c r="Q2" s="12">
        <v>0.31169000000000002</v>
      </c>
      <c r="R2" s="4">
        <f t="shared" ref="R2:R65" si="0">(M2-I2)/(M2+I2)</f>
        <v>0.19487590072057639</v>
      </c>
      <c r="S2" s="4">
        <f>((P2+I2)-(M2+G2))/((P2+I2)+(M2+G2))</f>
        <v>0.16553173602353938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44723</v>
      </c>
      <c r="F3" s="12">
        <v>0.10865</v>
      </c>
      <c r="G3" s="12">
        <v>0.17419999999999999</v>
      </c>
      <c r="H3" s="12">
        <v>0.24540000000000001</v>
      </c>
      <c r="I3" s="12">
        <v>0.3372</v>
      </c>
      <c r="J3" s="12">
        <v>0.37938</v>
      </c>
      <c r="K3" s="12">
        <v>0.38815</v>
      </c>
      <c r="L3" s="12">
        <v>0.41803000000000001</v>
      </c>
      <c r="M3" s="12">
        <v>0.4103</v>
      </c>
      <c r="N3" s="12">
        <v>0.43012</v>
      </c>
      <c r="O3" s="12">
        <v>0.42503999999999997</v>
      </c>
      <c r="P3" s="12">
        <v>0.53147</v>
      </c>
      <c r="Q3" s="12">
        <v>0.41880000000000001</v>
      </c>
      <c r="R3" s="4">
        <f t="shared" si="0"/>
        <v>9.7792642140468219E-2</v>
      </c>
      <c r="S3" s="4">
        <f t="shared" ref="S3:S66" si="1">((P3+I3)-(M3+G3))/((P3+I3)+(M3+G3))</f>
        <v>0.19555179366488437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44723</v>
      </c>
      <c r="F4" s="12">
        <v>8.6379999999999998E-2</v>
      </c>
      <c r="G4" s="12">
        <v>0.1648</v>
      </c>
      <c r="H4" s="12">
        <v>0.2276</v>
      </c>
      <c r="I4" s="12">
        <v>0.32279999999999998</v>
      </c>
      <c r="J4" s="12">
        <v>0.36736000000000002</v>
      </c>
      <c r="K4" s="12">
        <v>0.36814999999999998</v>
      </c>
      <c r="L4" s="12">
        <v>0.39412999999999998</v>
      </c>
      <c r="M4" s="12">
        <v>0.4052</v>
      </c>
      <c r="N4" s="12">
        <v>0.41821999999999998</v>
      </c>
      <c r="O4" s="12">
        <v>0.41504000000000002</v>
      </c>
      <c r="P4" s="12">
        <v>0.50316000000000005</v>
      </c>
      <c r="Q4" s="12">
        <v>0.39129000000000003</v>
      </c>
      <c r="R4" s="4">
        <f t="shared" si="0"/>
        <v>0.11318681318681323</v>
      </c>
      <c r="S4" s="4">
        <f t="shared" si="1"/>
        <v>0.18335768933207253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44723</v>
      </c>
      <c r="F5" s="12">
        <v>0.11013000000000001</v>
      </c>
      <c r="G5" s="12">
        <v>0.1694</v>
      </c>
      <c r="H5" s="12">
        <v>0.22819999999999999</v>
      </c>
      <c r="I5" s="12">
        <v>0.31759999999999999</v>
      </c>
      <c r="J5" s="12">
        <v>0.36464999999999997</v>
      </c>
      <c r="K5" s="12">
        <v>0.36669000000000002</v>
      </c>
      <c r="L5" s="12">
        <v>0.39300000000000002</v>
      </c>
      <c r="M5" s="12">
        <v>0.40639999999999998</v>
      </c>
      <c r="N5" s="12">
        <v>0.42000999999999999</v>
      </c>
      <c r="O5" s="12">
        <v>0.40815000000000001</v>
      </c>
      <c r="P5" s="12">
        <v>0.52464999999999995</v>
      </c>
      <c r="Q5" s="12">
        <v>0.40794000000000002</v>
      </c>
      <c r="R5" s="4">
        <f t="shared" si="0"/>
        <v>0.12265193370165745</v>
      </c>
      <c r="S5" s="4">
        <f t="shared" si="1"/>
        <v>0.18789887521596554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44723</v>
      </c>
      <c r="F6" s="12">
        <v>0.11020000000000001</v>
      </c>
      <c r="G6" s="12">
        <v>0.19020000000000001</v>
      </c>
      <c r="H6" s="12">
        <v>0.25240000000000001</v>
      </c>
      <c r="I6" s="12">
        <v>0.29899999999999999</v>
      </c>
      <c r="J6" s="12">
        <v>0.32912999999999998</v>
      </c>
      <c r="K6" s="12">
        <v>0.35088000000000003</v>
      </c>
      <c r="L6" s="12">
        <v>0.35775000000000001</v>
      </c>
      <c r="M6" s="12">
        <v>0.37530000000000002</v>
      </c>
      <c r="N6" s="12">
        <v>0.37320999999999999</v>
      </c>
      <c r="O6" s="12">
        <v>0.39813999999999999</v>
      </c>
      <c r="P6" s="12">
        <v>0.45141999999999999</v>
      </c>
      <c r="Q6" s="12">
        <v>0.39668999999999999</v>
      </c>
      <c r="R6" s="4">
        <f t="shared" si="0"/>
        <v>0.11315438232240847</v>
      </c>
      <c r="S6" s="4">
        <f t="shared" si="1"/>
        <v>0.14052525989421846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44723</v>
      </c>
      <c r="F7" s="12">
        <v>0.13930000000000001</v>
      </c>
      <c r="G7" s="12">
        <v>0.26</v>
      </c>
      <c r="H7" s="12">
        <v>0.34720000000000001</v>
      </c>
      <c r="I7" s="12">
        <v>0.43280000000000002</v>
      </c>
      <c r="J7" s="12">
        <v>0.44769999999999999</v>
      </c>
      <c r="K7" s="12">
        <v>0.47542000000000001</v>
      </c>
      <c r="L7" s="12">
        <v>0.50627999999999995</v>
      </c>
      <c r="M7" s="12">
        <v>0.51400000000000001</v>
      </c>
      <c r="N7" s="12">
        <v>0.52148000000000005</v>
      </c>
      <c r="O7" s="12">
        <v>0.50556999999999996</v>
      </c>
      <c r="P7" s="12">
        <v>0.62536000000000003</v>
      </c>
      <c r="Q7" s="12">
        <v>0.47421999999999997</v>
      </c>
      <c r="R7" s="4">
        <f t="shared" si="0"/>
        <v>8.5762568652302473E-2</v>
      </c>
      <c r="S7" s="4">
        <f t="shared" si="1"/>
        <v>0.15509562483625883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44723</v>
      </c>
      <c r="F8" s="12">
        <v>9.2280000000000001E-2</v>
      </c>
      <c r="G8" s="12">
        <v>0.1132</v>
      </c>
      <c r="H8" s="12">
        <v>0.121</v>
      </c>
      <c r="I8" s="12">
        <v>0.1288</v>
      </c>
      <c r="J8" s="12">
        <v>0.15429999999999999</v>
      </c>
      <c r="K8" s="12">
        <v>0.16064000000000001</v>
      </c>
      <c r="L8" s="12">
        <v>0.15845000000000001</v>
      </c>
      <c r="M8" s="12">
        <v>0.121</v>
      </c>
      <c r="N8" s="12">
        <v>0.15812000000000001</v>
      </c>
      <c r="O8" s="12">
        <v>0.14530999999999999</v>
      </c>
      <c r="P8" s="12">
        <v>0.19381000000000001</v>
      </c>
      <c r="Q8" s="12">
        <v>0.16417000000000001</v>
      </c>
      <c r="R8" s="4">
        <f t="shared" si="0"/>
        <v>-3.1224979983987197E-2</v>
      </c>
      <c r="S8" s="4">
        <f t="shared" si="1"/>
        <v>0.15877947594332001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44723</v>
      </c>
      <c r="F9" s="12">
        <v>7.9009999999999997E-2</v>
      </c>
      <c r="G9" s="12">
        <v>9.0999999999999998E-2</v>
      </c>
      <c r="H9" s="12">
        <v>9.1600000000000001E-2</v>
      </c>
      <c r="I9" s="12">
        <v>9.2999999999999999E-2</v>
      </c>
      <c r="J9" s="12">
        <v>0.10135</v>
      </c>
      <c r="K9" s="12">
        <v>9.7610000000000002E-2</v>
      </c>
      <c r="L9" s="12">
        <v>9.9860000000000004E-2</v>
      </c>
      <c r="M9" s="12">
        <v>9.8599999999999993E-2</v>
      </c>
      <c r="N9" s="12">
        <v>0.10761999999999999</v>
      </c>
      <c r="O9" s="12">
        <v>0.10473</v>
      </c>
      <c r="P9" s="12">
        <v>0.14767</v>
      </c>
      <c r="Q9" s="12">
        <v>0.12343</v>
      </c>
      <c r="R9" s="4">
        <f t="shared" si="0"/>
        <v>2.9227557411273454E-2</v>
      </c>
      <c r="S9" s="4">
        <f t="shared" si="1"/>
        <v>0.11869291375183026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44723</v>
      </c>
      <c r="F10" s="12">
        <v>6.8860000000000005E-2</v>
      </c>
      <c r="G10" s="12">
        <v>0.1176</v>
      </c>
      <c r="H10" s="12">
        <v>0.19139999999999999</v>
      </c>
      <c r="I10" s="12">
        <v>0.29799999999999999</v>
      </c>
      <c r="J10" s="12">
        <v>0.32090000000000002</v>
      </c>
      <c r="K10" s="12">
        <v>0.35032000000000002</v>
      </c>
      <c r="L10" s="12">
        <v>0.35746</v>
      </c>
      <c r="M10" s="12">
        <v>0.36399999999999999</v>
      </c>
      <c r="N10" s="12">
        <v>0.36448000000000003</v>
      </c>
      <c r="O10" s="12">
        <v>0.36495</v>
      </c>
      <c r="P10" s="12">
        <v>0.42032999999999998</v>
      </c>
      <c r="Q10" s="12">
        <v>0.31212000000000001</v>
      </c>
      <c r="R10" s="4">
        <f t="shared" si="0"/>
        <v>9.9697885196374639E-2</v>
      </c>
      <c r="S10" s="4">
        <f t="shared" si="1"/>
        <v>0.19728650837965545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44723</v>
      </c>
      <c r="F11" s="12">
        <v>0.10829999999999999</v>
      </c>
      <c r="G11" s="12">
        <v>0.14199999999999999</v>
      </c>
      <c r="H11" s="12">
        <v>0.20319999999999999</v>
      </c>
      <c r="I11" s="12">
        <v>0.28760000000000002</v>
      </c>
      <c r="J11" s="12">
        <v>0.33177000000000001</v>
      </c>
      <c r="K11" s="12">
        <v>0.36665999999999999</v>
      </c>
      <c r="L11" s="12">
        <v>0.38646999999999998</v>
      </c>
      <c r="M11" s="12">
        <v>0.39079999999999998</v>
      </c>
      <c r="N11" s="12">
        <v>0.41243999999999997</v>
      </c>
      <c r="O11" s="12">
        <v>0.41525000000000001</v>
      </c>
      <c r="P11" s="12">
        <v>0.49576999999999999</v>
      </c>
      <c r="Q11" s="12">
        <v>0.37780000000000002</v>
      </c>
      <c r="R11" s="4">
        <f t="shared" si="0"/>
        <v>0.15212264150943389</v>
      </c>
      <c r="S11" s="4">
        <f t="shared" si="1"/>
        <v>0.19037814264114822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44723</v>
      </c>
      <c r="F12" s="12">
        <v>9.6369999999999997E-2</v>
      </c>
      <c r="G12" s="12">
        <v>0.1484</v>
      </c>
      <c r="H12" s="12">
        <v>0.20300000000000001</v>
      </c>
      <c r="I12" s="12">
        <v>0.26640000000000003</v>
      </c>
      <c r="J12" s="12">
        <v>0.31268000000000001</v>
      </c>
      <c r="K12" s="12">
        <v>0.37076999999999999</v>
      </c>
      <c r="L12" s="12">
        <v>0.39611000000000002</v>
      </c>
      <c r="M12" s="12">
        <v>0.40350000000000003</v>
      </c>
      <c r="N12" s="12">
        <v>0.40461999999999998</v>
      </c>
      <c r="O12" s="12">
        <v>0.40937000000000001</v>
      </c>
      <c r="P12" s="12">
        <v>0.47083999999999998</v>
      </c>
      <c r="Q12" s="12">
        <v>0.36047000000000001</v>
      </c>
      <c r="R12" s="4">
        <f t="shared" si="0"/>
        <v>0.20465741155396328</v>
      </c>
      <c r="S12" s="4">
        <f t="shared" si="1"/>
        <v>0.14377026544828328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44723</v>
      </c>
      <c r="F13" s="12">
        <v>0.11899999999999999</v>
      </c>
      <c r="G13" s="12">
        <v>0.19520000000000001</v>
      </c>
      <c r="H13" s="12">
        <v>0.27660000000000001</v>
      </c>
      <c r="I13" s="12">
        <v>0.38040000000000002</v>
      </c>
      <c r="J13" s="12">
        <v>0.42731000000000002</v>
      </c>
      <c r="K13" s="12">
        <v>0.46850000000000003</v>
      </c>
      <c r="L13" s="12">
        <v>0.49380000000000002</v>
      </c>
      <c r="M13" s="12">
        <v>0.4869</v>
      </c>
      <c r="N13" s="12">
        <v>0.50194000000000005</v>
      </c>
      <c r="O13" s="12">
        <v>0.49697999999999998</v>
      </c>
      <c r="P13" s="12">
        <v>0.56357000000000002</v>
      </c>
      <c r="Q13" s="12">
        <v>0.44407000000000002</v>
      </c>
      <c r="R13" s="4">
        <f t="shared" si="0"/>
        <v>0.12279488066413005</v>
      </c>
      <c r="S13" s="4">
        <f t="shared" si="1"/>
        <v>0.16104472747175702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44723</v>
      </c>
      <c r="F14" s="12">
        <v>0.16148000000000001</v>
      </c>
      <c r="G14" s="12">
        <v>0.24199999999999999</v>
      </c>
      <c r="H14" s="12">
        <v>0.32279999999999998</v>
      </c>
      <c r="I14" s="12">
        <v>0.42199999999999999</v>
      </c>
      <c r="J14" s="12">
        <v>0.46110000000000001</v>
      </c>
      <c r="K14" s="12">
        <v>0.46919</v>
      </c>
      <c r="L14" s="12">
        <v>0.49186999999999997</v>
      </c>
      <c r="M14" s="12">
        <v>0.49259999999999998</v>
      </c>
      <c r="N14" s="12">
        <v>0.49671999999999999</v>
      </c>
      <c r="O14" s="12">
        <v>0.50092999999999999</v>
      </c>
      <c r="P14" s="12">
        <v>0.66432000000000002</v>
      </c>
      <c r="Q14" s="12">
        <v>0.49630999999999997</v>
      </c>
      <c r="R14" s="4">
        <f t="shared" si="0"/>
        <v>7.7192215176033238E-2</v>
      </c>
      <c r="S14" s="4">
        <f t="shared" si="1"/>
        <v>0.1931551084067395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44723</v>
      </c>
      <c r="F15" s="12">
        <v>9.171E-2</v>
      </c>
      <c r="G15" s="12">
        <v>0.1226</v>
      </c>
      <c r="H15" s="12">
        <v>0.17419999999999999</v>
      </c>
      <c r="I15" s="12">
        <v>0.21440000000000001</v>
      </c>
      <c r="J15" s="12">
        <v>0.26155</v>
      </c>
      <c r="K15" s="12">
        <v>0.34566000000000002</v>
      </c>
      <c r="L15" s="12">
        <v>0.37252999999999997</v>
      </c>
      <c r="M15" s="12">
        <v>0.36199999999999999</v>
      </c>
      <c r="N15" s="12">
        <v>0.37628</v>
      </c>
      <c r="O15" s="12">
        <v>0.38046999999999997</v>
      </c>
      <c r="P15" s="12">
        <v>0.37074000000000001</v>
      </c>
      <c r="Q15" s="12">
        <v>0.25747999999999999</v>
      </c>
      <c r="R15" s="4">
        <f t="shared" si="0"/>
        <v>0.25607217210270639</v>
      </c>
      <c r="S15" s="4">
        <f t="shared" si="1"/>
        <v>9.3985454409482708E-2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44723</v>
      </c>
      <c r="F16" s="12">
        <v>7.3410000000000003E-2</v>
      </c>
      <c r="G16" s="12">
        <v>0.1116</v>
      </c>
      <c r="H16" s="12">
        <v>0.15060000000000001</v>
      </c>
      <c r="I16" s="12">
        <v>0.1794</v>
      </c>
      <c r="J16" s="12">
        <v>0.22338</v>
      </c>
      <c r="K16" s="12">
        <v>0.35088999999999998</v>
      </c>
      <c r="L16" s="12">
        <v>0.38650000000000001</v>
      </c>
      <c r="M16" s="12">
        <v>0.3826</v>
      </c>
      <c r="N16" s="12">
        <v>0.38374000000000003</v>
      </c>
      <c r="O16" s="12">
        <v>0.38561000000000001</v>
      </c>
      <c r="P16" s="12">
        <v>0.32951000000000003</v>
      </c>
      <c r="Q16" s="12">
        <v>0.22781999999999999</v>
      </c>
      <c r="R16" s="4">
        <f t="shared" si="0"/>
        <v>0.36156583629893235</v>
      </c>
      <c r="S16" s="4">
        <f t="shared" si="1"/>
        <v>1.466439373548265E-2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44723</v>
      </c>
      <c r="F17" s="12">
        <v>0.29882999999999998</v>
      </c>
      <c r="G17" s="12">
        <v>0.35399999999999998</v>
      </c>
      <c r="H17" s="12">
        <v>0.4012</v>
      </c>
      <c r="I17" s="12">
        <v>0.47560000000000002</v>
      </c>
      <c r="J17" s="12">
        <v>0.52749999999999997</v>
      </c>
      <c r="K17" s="12">
        <v>0.51642999999999994</v>
      </c>
      <c r="L17" s="12">
        <v>0.53337999999999997</v>
      </c>
      <c r="M17" s="12">
        <v>0.52529999999999999</v>
      </c>
      <c r="N17" s="12">
        <v>0.53424000000000005</v>
      </c>
      <c r="O17" s="12">
        <v>0.54522999999999999</v>
      </c>
      <c r="P17" s="12">
        <v>0.69067999999999996</v>
      </c>
      <c r="Q17" s="12">
        <v>0.54166000000000003</v>
      </c>
      <c r="R17" s="4">
        <f t="shared" si="0"/>
        <v>4.965531022080124E-2</v>
      </c>
      <c r="S17" s="4">
        <f t="shared" si="1"/>
        <v>0.14029272871263895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44723</v>
      </c>
      <c r="F18" s="12">
        <v>0.24314</v>
      </c>
      <c r="G18" s="12">
        <v>0.2402</v>
      </c>
      <c r="H18" s="12">
        <v>0.32400000000000001</v>
      </c>
      <c r="I18" s="12">
        <v>0.39760000000000001</v>
      </c>
      <c r="J18" s="12">
        <v>0.44783000000000001</v>
      </c>
      <c r="K18" s="12">
        <v>0.47857</v>
      </c>
      <c r="L18" s="12">
        <v>0.50238000000000005</v>
      </c>
      <c r="M18" s="12">
        <v>0.49869999999999998</v>
      </c>
      <c r="N18" s="12">
        <v>0.51107000000000002</v>
      </c>
      <c r="O18" s="12">
        <v>0.50605999999999995</v>
      </c>
      <c r="P18" s="12">
        <v>0.66578999999999999</v>
      </c>
      <c r="Q18" s="12">
        <v>0.50221000000000005</v>
      </c>
      <c r="R18" s="4">
        <f t="shared" si="0"/>
        <v>0.11279705455762576</v>
      </c>
      <c r="S18" s="4">
        <f t="shared" si="1"/>
        <v>0.18004316730381906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44723</v>
      </c>
      <c r="F19" s="12">
        <v>0.16844999999999999</v>
      </c>
      <c r="G19" s="12">
        <v>0.221</v>
      </c>
      <c r="H19" s="12">
        <v>0.30059999999999998</v>
      </c>
      <c r="I19" s="12">
        <v>0.37280000000000002</v>
      </c>
      <c r="J19" s="12">
        <v>0.42897000000000002</v>
      </c>
      <c r="K19" s="12">
        <v>0.46742</v>
      </c>
      <c r="L19" s="12">
        <v>0.49206</v>
      </c>
      <c r="M19" s="12">
        <v>0.48359999999999997</v>
      </c>
      <c r="N19" s="12">
        <v>0.50827</v>
      </c>
      <c r="O19" s="12">
        <v>0.50756999999999997</v>
      </c>
      <c r="P19" s="12">
        <v>0.64456000000000002</v>
      </c>
      <c r="Q19" s="12">
        <v>0.47598000000000001</v>
      </c>
      <c r="R19" s="4">
        <f t="shared" si="0"/>
        <v>0.12937879495562815</v>
      </c>
      <c r="S19" s="4">
        <f t="shared" si="1"/>
        <v>0.18163023531324771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44723</v>
      </c>
      <c r="F20" s="12">
        <v>0.11738</v>
      </c>
      <c r="G20" s="12">
        <v>0.1462</v>
      </c>
      <c r="H20" s="12">
        <v>0.1918</v>
      </c>
      <c r="I20" s="12">
        <v>0.21440000000000001</v>
      </c>
      <c r="J20" s="12">
        <v>0.26050000000000001</v>
      </c>
      <c r="K20" s="12">
        <v>0.35272999999999999</v>
      </c>
      <c r="L20" s="12">
        <v>0.39265</v>
      </c>
      <c r="M20" s="12">
        <v>0.38729999999999998</v>
      </c>
      <c r="N20" s="12">
        <v>0.39246999999999999</v>
      </c>
      <c r="O20" s="12">
        <v>0.37905</v>
      </c>
      <c r="P20" s="12">
        <v>0.36292999999999997</v>
      </c>
      <c r="Q20" s="12">
        <v>0.26599</v>
      </c>
      <c r="R20" s="4">
        <f t="shared" si="0"/>
        <v>0.28735250124646827</v>
      </c>
      <c r="S20" s="4">
        <f t="shared" si="1"/>
        <v>3.9456982616602035E-2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44723</v>
      </c>
      <c r="F21" s="12">
        <v>0.10764</v>
      </c>
      <c r="G21" s="12">
        <v>0.14960000000000001</v>
      </c>
      <c r="H21" s="12">
        <v>0.1956</v>
      </c>
      <c r="I21" s="12">
        <v>0.2266</v>
      </c>
      <c r="J21" s="12">
        <v>0.26840999999999998</v>
      </c>
      <c r="K21" s="12">
        <v>0.32479000000000002</v>
      </c>
      <c r="L21" s="12">
        <v>0.35155999999999998</v>
      </c>
      <c r="M21" s="12">
        <v>0.33989999999999998</v>
      </c>
      <c r="N21" s="12">
        <v>0.34770000000000001</v>
      </c>
      <c r="O21" s="12">
        <v>0.35996</v>
      </c>
      <c r="P21" s="12">
        <v>0.35311999999999999</v>
      </c>
      <c r="Q21" s="12">
        <v>0.27306999999999998</v>
      </c>
      <c r="R21" s="4">
        <f t="shared" si="0"/>
        <v>0.19999999999999998</v>
      </c>
      <c r="S21" s="4">
        <f t="shared" si="1"/>
        <v>8.4379267129309238E-2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44723</v>
      </c>
      <c r="F22" s="12">
        <v>8.7169999999999997E-2</v>
      </c>
      <c r="G22" s="12">
        <v>0.125</v>
      </c>
      <c r="H22" s="12">
        <v>0.16739999999999999</v>
      </c>
      <c r="I22" s="12">
        <v>0.2036</v>
      </c>
      <c r="J22" s="12">
        <v>0.24379000000000001</v>
      </c>
      <c r="K22" s="12">
        <v>0.33656000000000003</v>
      </c>
      <c r="L22" s="12">
        <v>0.35298000000000002</v>
      </c>
      <c r="M22" s="12">
        <v>0.34589999999999999</v>
      </c>
      <c r="N22" s="12">
        <v>0.34943000000000002</v>
      </c>
      <c r="O22" s="12">
        <v>0.35977999999999999</v>
      </c>
      <c r="P22" s="12">
        <v>0.33849000000000001</v>
      </c>
      <c r="Q22" s="12">
        <v>0.25006</v>
      </c>
      <c r="R22" s="4">
        <f t="shared" si="0"/>
        <v>0.25896269335759781</v>
      </c>
      <c r="S22" s="4">
        <f t="shared" si="1"/>
        <v>7.0277100464960149E-2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44723</v>
      </c>
      <c r="F23" s="12">
        <v>0.1177</v>
      </c>
      <c r="G23" s="12">
        <v>0.1268</v>
      </c>
      <c r="H23" s="12">
        <v>0.16320000000000001</v>
      </c>
      <c r="I23" s="12">
        <v>0.1918</v>
      </c>
      <c r="J23" s="12">
        <v>0.24460000000000001</v>
      </c>
      <c r="K23" s="12">
        <v>0.34754000000000002</v>
      </c>
      <c r="L23" s="12">
        <v>0.37465999999999999</v>
      </c>
      <c r="M23" s="12">
        <v>0.36399999999999999</v>
      </c>
      <c r="N23" s="12">
        <v>0.36702000000000001</v>
      </c>
      <c r="O23" s="12">
        <v>0.35799999999999998</v>
      </c>
      <c r="P23" s="12">
        <v>0.34895999999999999</v>
      </c>
      <c r="Q23" s="12">
        <v>0.24884000000000001</v>
      </c>
      <c r="R23" s="4">
        <f t="shared" si="0"/>
        <v>0.30982367758186397</v>
      </c>
      <c r="S23" s="4">
        <f t="shared" si="1"/>
        <v>4.8431501803094343E-2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44723</v>
      </c>
      <c r="F24" s="12">
        <v>0.11033</v>
      </c>
      <c r="G24" s="12">
        <v>0.1598</v>
      </c>
      <c r="H24" s="12">
        <v>0.23960000000000001</v>
      </c>
      <c r="I24" s="12">
        <v>0.30659999999999998</v>
      </c>
      <c r="J24" s="12">
        <v>0.35341</v>
      </c>
      <c r="K24" s="12">
        <v>0.46726000000000001</v>
      </c>
      <c r="L24" s="12">
        <v>0.50214000000000003</v>
      </c>
      <c r="M24" s="12">
        <v>0.48759999999999998</v>
      </c>
      <c r="N24" s="12">
        <v>0.50039</v>
      </c>
      <c r="O24" s="12">
        <v>0.48653000000000002</v>
      </c>
      <c r="P24" s="12">
        <v>0.54442999999999997</v>
      </c>
      <c r="Q24" s="12">
        <v>0.39784000000000003</v>
      </c>
      <c r="R24" s="4">
        <f t="shared" si="0"/>
        <v>0.22790229161420297</v>
      </c>
      <c r="S24" s="4">
        <f t="shared" si="1"/>
        <v>0.13589557069732985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44723</v>
      </c>
      <c r="F25" s="12">
        <v>0.12023</v>
      </c>
      <c r="G25" s="12">
        <v>0.22939999999999999</v>
      </c>
      <c r="H25" s="12">
        <v>0.312</v>
      </c>
      <c r="I25" s="12">
        <v>0.37040000000000001</v>
      </c>
      <c r="J25" s="12">
        <v>0.46034999999999998</v>
      </c>
      <c r="K25" s="12">
        <v>0.49467</v>
      </c>
      <c r="L25" s="12">
        <v>0.52205999999999997</v>
      </c>
      <c r="M25" s="12">
        <v>0.52359999999999995</v>
      </c>
      <c r="N25" s="12">
        <v>0.53535999999999995</v>
      </c>
      <c r="O25" s="12">
        <v>0.55300000000000005</v>
      </c>
      <c r="P25" s="12">
        <v>0.61556999999999995</v>
      </c>
      <c r="Q25" s="12">
        <v>0.45915</v>
      </c>
      <c r="R25" s="4">
        <f t="shared" si="0"/>
        <v>0.17136465324384784</v>
      </c>
      <c r="S25" s="4">
        <f t="shared" si="1"/>
        <v>0.13397010874253157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44723</v>
      </c>
      <c r="F26" s="12">
        <v>0.11248</v>
      </c>
      <c r="G26" s="12">
        <v>0.15640000000000001</v>
      </c>
      <c r="H26" s="12">
        <v>0.22720000000000001</v>
      </c>
      <c r="I26" s="12">
        <v>0.2858</v>
      </c>
      <c r="J26" s="12">
        <v>0.32585999999999998</v>
      </c>
      <c r="K26" s="12">
        <v>0.47974</v>
      </c>
      <c r="L26" s="12">
        <v>0.53102000000000005</v>
      </c>
      <c r="M26" s="12">
        <v>0.51490000000000002</v>
      </c>
      <c r="N26" s="12">
        <v>0.53059999999999996</v>
      </c>
      <c r="O26" s="12">
        <v>0.48248000000000002</v>
      </c>
      <c r="P26" s="12">
        <v>0.52105000000000001</v>
      </c>
      <c r="Q26" s="12">
        <v>0.36869000000000002</v>
      </c>
      <c r="R26" s="4">
        <f t="shared" si="0"/>
        <v>0.28612464093917828</v>
      </c>
      <c r="S26" s="4">
        <f t="shared" si="1"/>
        <v>9.1702465920238174E-2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44723</v>
      </c>
      <c r="F27" s="12">
        <v>0.10965999999999999</v>
      </c>
      <c r="G27" s="12">
        <v>0.1898</v>
      </c>
      <c r="H27" s="12">
        <v>0.26540000000000002</v>
      </c>
      <c r="I27" s="12">
        <v>0.35</v>
      </c>
      <c r="J27" s="12">
        <v>0.39956000000000003</v>
      </c>
      <c r="K27" s="12">
        <v>0.44400000000000001</v>
      </c>
      <c r="L27" s="12">
        <v>0.47643000000000002</v>
      </c>
      <c r="M27" s="12">
        <v>0.4728</v>
      </c>
      <c r="N27" s="12">
        <v>0.49331000000000003</v>
      </c>
      <c r="O27" s="12">
        <v>0.49002000000000001</v>
      </c>
      <c r="P27" s="12">
        <v>0.55356000000000005</v>
      </c>
      <c r="Q27" s="12">
        <v>0.42357</v>
      </c>
      <c r="R27" s="4">
        <f t="shared" si="0"/>
        <v>0.14924647544968403</v>
      </c>
      <c r="S27" s="4">
        <f t="shared" si="1"/>
        <v>0.15385401236144458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44723</v>
      </c>
      <c r="F28" s="12">
        <v>9.3399999999999997E-2</v>
      </c>
      <c r="G28" s="12">
        <v>0.1108</v>
      </c>
      <c r="H28" s="12">
        <v>0.1318</v>
      </c>
      <c r="I28" s="12">
        <v>0.156</v>
      </c>
      <c r="J28" s="12">
        <v>0.18966</v>
      </c>
      <c r="K28" s="12">
        <v>0.20063</v>
      </c>
      <c r="L28" s="12">
        <v>0.20574000000000001</v>
      </c>
      <c r="M28" s="12">
        <v>0.20380000000000001</v>
      </c>
      <c r="N28" s="12">
        <v>0.20321</v>
      </c>
      <c r="O28" s="12">
        <v>0.21381</v>
      </c>
      <c r="P28" s="12">
        <v>0.23343</v>
      </c>
      <c r="Q28" s="12">
        <v>0.18113000000000001</v>
      </c>
      <c r="R28" s="4">
        <f t="shared" si="0"/>
        <v>0.13285158421345195</v>
      </c>
      <c r="S28" s="4">
        <f t="shared" si="1"/>
        <v>0.10628808431458889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44723</v>
      </c>
      <c r="F29" s="12">
        <v>8.9169999999999999E-2</v>
      </c>
      <c r="G29" s="12">
        <v>0.10199999999999999</v>
      </c>
      <c r="H29" s="12">
        <v>0.1288</v>
      </c>
      <c r="I29" s="12">
        <v>0.16200000000000001</v>
      </c>
      <c r="J29" s="12">
        <v>0.17995</v>
      </c>
      <c r="K29" s="12">
        <v>0.19681000000000001</v>
      </c>
      <c r="L29" s="12">
        <v>0.21109</v>
      </c>
      <c r="M29" s="12">
        <v>0.20910000000000001</v>
      </c>
      <c r="N29" s="12">
        <v>0.21695</v>
      </c>
      <c r="O29" s="12">
        <v>0.22686999999999999</v>
      </c>
      <c r="P29" s="12">
        <v>0.2278</v>
      </c>
      <c r="Q29" s="12">
        <v>0.17224</v>
      </c>
      <c r="R29" s="4">
        <f t="shared" si="0"/>
        <v>0.12691996766370253</v>
      </c>
      <c r="S29" s="4">
        <f t="shared" si="1"/>
        <v>0.11228420602083042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44723</v>
      </c>
      <c r="F30" s="12">
        <v>8.4889999999999993E-2</v>
      </c>
      <c r="G30" s="12">
        <v>0.111</v>
      </c>
      <c r="H30" s="12">
        <v>0.13600000000000001</v>
      </c>
      <c r="I30" s="12">
        <v>0.17100000000000001</v>
      </c>
      <c r="J30" s="12">
        <v>0.18368999999999999</v>
      </c>
      <c r="K30" s="12">
        <v>0.19486999999999999</v>
      </c>
      <c r="L30" s="12">
        <v>0.20527999999999999</v>
      </c>
      <c r="M30" s="12">
        <v>0.20760000000000001</v>
      </c>
      <c r="N30" s="12">
        <v>0.20280000000000001</v>
      </c>
      <c r="O30" s="12">
        <v>0.23180000000000001</v>
      </c>
      <c r="P30" s="12">
        <v>0.23507</v>
      </c>
      <c r="Q30" s="12">
        <v>0.18958</v>
      </c>
      <c r="R30" s="4">
        <f t="shared" si="0"/>
        <v>9.6671949286846248E-2</v>
      </c>
      <c r="S30" s="4">
        <f t="shared" si="1"/>
        <v>0.12070321663653807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44723</v>
      </c>
      <c r="F31" s="12">
        <v>7.8770000000000007E-2</v>
      </c>
      <c r="G31" s="12">
        <v>0.1118</v>
      </c>
      <c r="H31" s="12">
        <v>0.13900000000000001</v>
      </c>
      <c r="I31" s="12">
        <v>0.1666</v>
      </c>
      <c r="J31" s="12">
        <v>0.18354000000000001</v>
      </c>
      <c r="K31" s="12">
        <v>0.21701999999999999</v>
      </c>
      <c r="L31" s="12">
        <v>0.23635</v>
      </c>
      <c r="M31" s="12">
        <v>0.2228</v>
      </c>
      <c r="N31" s="12">
        <v>0.23380999999999999</v>
      </c>
      <c r="O31" s="12">
        <v>0.25024000000000002</v>
      </c>
      <c r="P31" s="12">
        <v>0.23995</v>
      </c>
      <c r="Q31" s="12">
        <v>0.18679999999999999</v>
      </c>
      <c r="R31" s="4">
        <f t="shared" si="0"/>
        <v>0.14432460195172062</v>
      </c>
      <c r="S31" s="4">
        <f t="shared" si="1"/>
        <v>9.7078863927679906E-2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44723</v>
      </c>
      <c r="F32" s="12">
        <v>8.838E-2</v>
      </c>
      <c r="G32" s="12">
        <v>0.11559999999999999</v>
      </c>
      <c r="H32" s="12">
        <v>0.14480000000000001</v>
      </c>
      <c r="I32" s="12">
        <v>0.17660000000000001</v>
      </c>
      <c r="J32" s="12">
        <v>0.19683999999999999</v>
      </c>
      <c r="K32" s="12">
        <v>0.22483</v>
      </c>
      <c r="L32" s="12">
        <v>0.24262</v>
      </c>
      <c r="M32" s="12">
        <v>0.24149999999999999</v>
      </c>
      <c r="N32" s="12">
        <v>0.24635000000000001</v>
      </c>
      <c r="O32" s="12">
        <v>0.26479000000000003</v>
      </c>
      <c r="P32" s="12">
        <v>0.25900000000000001</v>
      </c>
      <c r="Q32" s="12">
        <v>0.20405999999999999</v>
      </c>
      <c r="R32" s="4">
        <f t="shared" si="0"/>
        <v>0.1552260224826596</v>
      </c>
      <c r="S32" s="4">
        <f t="shared" si="1"/>
        <v>9.9028636306294965E-2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44723</v>
      </c>
      <c r="F33" s="12">
        <v>9.196E-2</v>
      </c>
      <c r="G33" s="12">
        <v>0.13880000000000001</v>
      </c>
      <c r="H33" s="12">
        <v>0.16600000000000001</v>
      </c>
      <c r="I33" s="12">
        <v>0.19439999999999999</v>
      </c>
      <c r="J33" s="12">
        <v>0.22087999999999999</v>
      </c>
      <c r="K33" s="12">
        <v>0.23100999999999999</v>
      </c>
      <c r="L33" s="12">
        <v>0.24626000000000001</v>
      </c>
      <c r="M33" s="12">
        <v>0.24490000000000001</v>
      </c>
      <c r="N33" s="12">
        <v>0.25137999999999999</v>
      </c>
      <c r="O33" s="12">
        <v>0.26857999999999999</v>
      </c>
      <c r="P33" s="12">
        <v>0.26874999999999999</v>
      </c>
      <c r="Q33" s="12">
        <v>0.21357000000000001</v>
      </c>
      <c r="R33" s="4">
        <f t="shared" si="0"/>
        <v>0.11495561119963582</v>
      </c>
      <c r="S33" s="4">
        <f t="shared" si="1"/>
        <v>9.3818267697939314E-2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44723</v>
      </c>
      <c r="F34" s="12">
        <v>8.8859999999999995E-2</v>
      </c>
      <c r="G34" s="12">
        <v>0.1216</v>
      </c>
      <c r="H34" s="12">
        <v>0.155</v>
      </c>
      <c r="I34" s="12">
        <v>0.18640000000000001</v>
      </c>
      <c r="J34" s="12">
        <v>0.20707999999999999</v>
      </c>
      <c r="K34" s="12">
        <v>0.23705000000000001</v>
      </c>
      <c r="L34" s="12">
        <v>0.26046999999999998</v>
      </c>
      <c r="M34" s="12">
        <v>0.26140000000000002</v>
      </c>
      <c r="N34" s="12">
        <v>0.26243</v>
      </c>
      <c r="O34" s="12">
        <v>0.27012999999999998</v>
      </c>
      <c r="P34" s="12">
        <v>0.27745999999999998</v>
      </c>
      <c r="Q34" s="12">
        <v>0.22469</v>
      </c>
      <c r="R34" s="4">
        <f t="shared" si="0"/>
        <v>0.16748548459133544</v>
      </c>
      <c r="S34" s="4">
        <f t="shared" si="1"/>
        <v>9.5482134000897417E-2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44723</v>
      </c>
      <c r="F35" s="12">
        <v>7.7270000000000005E-2</v>
      </c>
      <c r="G35" s="12">
        <v>6.9699999999999998E-2</v>
      </c>
      <c r="H35" s="12">
        <v>0.1144</v>
      </c>
      <c r="I35" s="12">
        <v>0.15040000000000001</v>
      </c>
      <c r="J35" s="12">
        <v>0.20058000000000001</v>
      </c>
      <c r="K35" s="12">
        <v>0.37728</v>
      </c>
      <c r="L35" s="12">
        <v>0.41920000000000002</v>
      </c>
      <c r="M35" s="12">
        <v>0.4168</v>
      </c>
      <c r="N35" s="12">
        <v>0.41675000000000001</v>
      </c>
      <c r="O35" s="12">
        <v>0.41066999999999998</v>
      </c>
      <c r="P35" s="12">
        <v>0.33479999999999999</v>
      </c>
      <c r="Q35" s="12">
        <v>0.22253000000000001</v>
      </c>
      <c r="R35" s="4">
        <f t="shared" si="0"/>
        <v>0.46967559943582504</v>
      </c>
      <c r="S35" s="4">
        <f t="shared" si="1"/>
        <v>-1.3378614798806457E-3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44723</v>
      </c>
      <c r="F36" s="12">
        <v>7.3620000000000005E-2</v>
      </c>
      <c r="G36" s="12">
        <v>0.1</v>
      </c>
      <c r="H36" s="12">
        <v>0.152</v>
      </c>
      <c r="I36" s="12">
        <v>0.17419999999999999</v>
      </c>
      <c r="J36" s="12">
        <v>0.23136000000000001</v>
      </c>
      <c r="K36" s="12">
        <v>0.37846000000000002</v>
      </c>
      <c r="L36" s="12">
        <v>0.41538000000000003</v>
      </c>
      <c r="M36" s="12">
        <v>0.41089999999999999</v>
      </c>
      <c r="N36" s="12">
        <v>0.40788999999999997</v>
      </c>
      <c r="O36" s="12">
        <v>0.40600000000000003</v>
      </c>
      <c r="P36" s="12">
        <v>0.34212999999999999</v>
      </c>
      <c r="Q36" s="12">
        <v>0.23274</v>
      </c>
      <c r="R36" s="4">
        <f t="shared" si="0"/>
        <v>0.4045462314134336</v>
      </c>
      <c r="S36" s="4">
        <f t="shared" si="1"/>
        <v>5.286060570660841E-3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44723</v>
      </c>
      <c r="F37" s="12">
        <v>7.7729999999999994E-2</v>
      </c>
      <c r="G37" s="12">
        <v>0.125</v>
      </c>
      <c r="H37" s="12">
        <v>0.1668</v>
      </c>
      <c r="I37" s="12">
        <v>0.18579999999999999</v>
      </c>
      <c r="J37" s="12">
        <v>0.22911000000000001</v>
      </c>
      <c r="K37" s="12">
        <v>0.33466000000000001</v>
      </c>
      <c r="L37" s="12">
        <v>0.36801</v>
      </c>
      <c r="M37" s="12">
        <v>0.37430000000000002</v>
      </c>
      <c r="N37" s="12">
        <v>0.37164000000000003</v>
      </c>
      <c r="O37" s="12">
        <v>0.38505</v>
      </c>
      <c r="P37" s="12">
        <v>0.34783999999999998</v>
      </c>
      <c r="Q37" s="12">
        <v>0.23910999999999999</v>
      </c>
      <c r="R37" s="4">
        <f t="shared" si="0"/>
        <v>0.33654704517050527</v>
      </c>
      <c r="S37" s="4">
        <f t="shared" si="1"/>
        <v>3.324491257962707E-2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44723</v>
      </c>
      <c r="F38" s="12">
        <v>6.012E-2</v>
      </c>
      <c r="G38" s="12">
        <v>8.3099999999999993E-2</v>
      </c>
      <c r="H38" s="12">
        <v>0.12559999999999999</v>
      </c>
      <c r="I38" s="12">
        <v>0.16259999999999999</v>
      </c>
      <c r="J38" s="12">
        <v>0.20841000000000001</v>
      </c>
      <c r="K38" s="12">
        <v>0.34177999999999997</v>
      </c>
      <c r="L38" s="12">
        <v>0.38579000000000002</v>
      </c>
      <c r="M38" s="12">
        <v>0.37759999999999999</v>
      </c>
      <c r="N38" s="12">
        <v>0.38084000000000001</v>
      </c>
      <c r="O38" s="12">
        <v>0.38593</v>
      </c>
      <c r="P38" s="12">
        <v>0.31868000000000002</v>
      </c>
      <c r="Q38" s="12">
        <v>0.21496000000000001</v>
      </c>
      <c r="R38" s="4">
        <f t="shared" si="0"/>
        <v>0.39800074046649386</v>
      </c>
      <c r="S38" s="4">
        <f t="shared" si="1"/>
        <v>2.1847597613537488E-2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44723</v>
      </c>
      <c r="F39" s="12">
        <v>7.3819999999999997E-2</v>
      </c>
      <c r="G39" s="12">
        <v>0.1008</v>
      </c>
      <c r="H39" s="12">
        <v>0.15</v>
      </c>
      <c r="I39" s="12">
        <v>0.17119999999999999</v>
      </c>
      <c r="J39" s="12">
        <v>0.23463999999999999</v>
      </c>
      <c r="K39" s="12">
        <v>0.39733000000000002</v>
      </c>
      <c r="L39" s="12">
        <v>0.45800999999999997</v>
      </c>
      <c r="M39" s="12">
        <v>0.44190000000000002</v>
      </c>
      <c r="N39" s="12">
        <v>0.45774999999999999</v>
      </c>
      <c r="O39" s="12">
        <v>0.45772000000000002</v>
      </c>
      <c r="P39" s="12">
        <v>0.35563</v>
      </c>
      <c r="Q39" s="12">
        <v>0.24005000000000001</v>
      </c>
      <c r="R39" s="4">
        <f t="shared" si="0"/>
        <v>0.44152666775403698</v>
      </c>
      <c r="S39" s="4">
        <f t="shared" si="1"/>
        <v>-1.4838293456003985E-2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44723</v>
      </c>
      <c r="F40" s="12">
        <v>8.5629999999999998E-2</v>
      </c>
      <c r="G40" s="12">
        <v>0.1298</v>
      </c>
      <c r="H40" s="12">
        <v>0.1744</v>
      </c>
      <c r="I40" s="12">
        <v>0.19539999999999999</v>
      </c>
      <c r="J40" s="12">
        <v>0.25083</v>
      </c>
      <c r="K40" s="12">
        <v>0.38316</v>
      </c>
      <c r="L40" s="12">
        <v>0.41921000000000003</v>
      </c>
      <c r="M40" s="12">
        <v>0.40989999999999999</v>
      </c>
      <c r="N40" s="12">
        <v>0.41852</v>
      </c>
      <c r="O40" s="12">
        <v>0.42901</v>
      </c>
      <c r="P40" s="12">
        <v>0.36168</v>
      </c>
      <c r="Q40" s="12">
        <v>0.24820999999999999</v>
      </c>
      <c r="R40" s="4">
        <f t="shared" si="0"/>
        <v>0.35436973401619032</v>
      </c>
      <c r="S40" s="4">
        <f t="shared" si="1"/>
        <v>1.5846386695599905E-2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44723</v>
      </c>
      <c r="F41" s="12">
        <v>7.4219999999999994E-2</v>
      </c>
      <c r="G41" s="12">
        <v>8.3500000000000005E-2</v>
      </c>
      <c r="H41" s="12">
        <v>0.13100000000000001</v>
      </c>
      <c r="I41" s="12">
        <v>0.14599999999999999</v>
      </c>
      <c r="J41" s="12">
        <v>0.21201</v>
      </c>
      <c r="K41" s="12">
        <v>0.38564999999999999</v>
      </c>
      <c r="L41" s="12">
        <v>0.43874999999999997</v>
      </c>
      <c r="M41" s="12">
        <v>0.43070000000000003</v>
      </c>
      <c r="N41" s="12">
        <v>0.42821999999999999</v>
      </c>
      <c r="O41" s="12">
        <v>0.43045</v>
      </c>
      <c r="P41" s="12">
        <v>0.33210000000000001</v>
      </c>
      <c r="Q41" s="12">
        <v>0.21679000000000001</v>
      </c>
      <c r="R41" s="4">
        <f t="shared" si="0"/>
        <v>0.4936708860759495</v>
      </c>
      <c r="S41" s="4">
        <f t="shared" si="1"/>
        <v>-3.6380126977728529E-2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44723</v>
      </c>
      <c r="F42" s="12">
        <v>6.5790000000000001E-2</v>
      </c>
      <c r="G42" s="12">
        <v>8.8900000000000007E-2</v>
      </c>
      <c r="H42" s="12">
        <v>0.14280000000000001</v>
      </c>
      <c r="I42" s="12">
        <v>0.18479999999999999</v>
      </c>
      <c r="J42" s="12">
        <v>0.23768</v>
      </c>
      <c r="K42" s="12">
        <v>0.36114000000000002</v>
      </c>
      <c r="L42" s="12">
        <v>0.39915</v>
      </c>
      <c r="M42" s="12">
        <v>0.3831</v>
      </c>
      <c r="N42" s="12">
        <v>0.39579999999999999</v>
      </c>
      <c r="O42" s="12">
        <v>0.39468999999999999</v>
      </c>
      <c r="P42" s="12">
        <v>0.34589999999999999</v>
      </c>
      <c r="Q42" s="12">
        <v>0.23582</v>
      </c>
      <c r="R42" s="4">
        <f t="shared" si="0"/>
        <v>0.34918119387216062</v>
      </c>
      <c r="S42" s="4">
        <f t="shared" si="1"/>
        <v>5.854193677071904E-2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44723</v>
      </c>
      <c r="F43" s="12">
        <v>6.0839999999999998E-2</v>
      </c>
      <c r="G43" s="12">
        <v>7.2300000000000003E-2</v>
      </c>
      <c r="H43" s="12">
        <v>0.1162</v>
      </c>
      <c r="I43" s="12">
        <v>0.15160000000000001</v>
      </c>
      <c r="J43" s="12">
        <v>0.20113</v>
      </c>
      <c r="K43" s="12">
        <v>0.33555000000000001</v>
      </c>
      <c r="L43" s="12">
        <v>0.36964999999999998</v>
      </c>
      <c r="M43" s="12">
        <v>0.36020000000000002</v>
      </c>
      <c r="N43" s="12">
        <v>0.375</v>
      </c>
      <c r="O43" s="12">
        <v>0.37373000000000001</v>
      </c>
      <c r="P43" s="12">
        <v>0.31724999999999998</v>
      </c>
      <c r="Q43" s="12">
        <v>0.20684</v>
      </c>
      <c r="R43" s="4">
        <f t="shared" si="0"/>
        <v>0.40758108636186008</v>
      </c>
      <c r="S43" s="4">
        <f t="shared" si="1"/>
        <v>4.0328396294447212E-2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44723</v>
      </c>
      <c r="F44" s="12">
        <v>5.7200000000000001E-2</v>
      </c>
      <c r="G44" s="12">
        <v>6.5500000000000003E-2</v>
      </c>
      <c r="H44" s="12">
        <v>0.11360000000000001</v>
      </c>
      <c r="I44" s="12">
        <v>0.15279999999999999</v>
      </c>
      <c r="J44" s="12">
        <v>0.2054</v>
      </c>
      <c r="K44" s="12">
        <v>0.30693999999999999</v>
      </c>
      <c r="L44" s="12">
        <v>0.34388000000000002</v>
      </c>
      <c r="M44" s="12">
        <v>0.3337</v>
      </c>
      <c r="N44" s="12">
        <v>0.33029999999999998</v>
      </c>
      <c r="O44" s="12">
        <v>0.33765000000000001</v>
      </c>
      <c r="P44" s="12">
        <v>0.29437000000000002</v>
      </c>
      <c r="Q44" s="12">
        <v>0.20313000000000001</v>
      </c>
      <c r="R44" s="4">
        <f t="shared" si="0"/>
        <v>0.37183967112024668</v>
      </c>
      <c r="S44" s="4">
        <f t="shared" si="1"/>
        <v>5.6677339697768128E-2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44723</v>
      </c>
      <c r="F45" s="12">
        <v>4.1200000000000001E-2</v>
      </c>
      <c r="G45" s="12">
        <v>7.2800000000000004E-2</v>
      </c>
      <c r="H45" s="12">
        <v>0.1164</v>
      </c>
      <c r="I45" s="12">
        <v>0.1694</v>
      </c>
      <c r="J45" s="12">
        <v>0.21506</v>
      </c>
      <c r="K45" s="12">
        <v>0.30851000000000001</v>
      </c>
      <c r="L45" s="12">
        <v>0.32754</v>
      </c>
      <c r="M45" s="12">
        <v>0.31919999999999998</v>
      </c>
      <c r="N45" s="12">
        <v>0.33222000000000002</v>
      </c>
      <c r="O45" s="12">
        <v>0.33868999999999999</v>
      </c>
      <c r="P45" s="12">
        <v>0.30714999999999998</v>
      </c>
      <c r="Q45" s="12">
        <v>0.20487</v>
      </c>
      <c r="R45" s="4">
        <f t="shared" si="0"/>
        <v>0.30659025787965616</v>
      </c>
      <c r="S45" s="4">
        <f t="shared" si="1"/>
        <v>9.734615163203035E-2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44723</v>
      </c>
      <c r="F46" s="12">
        <v>6.7320000000000005E-2</v>
      </c>
      <c r="G46" s="12">
        <v>8.2500000000000004E-2</v>
      </c>
      <c r="H46" s="12">
        <v>0.12520000000000001</v>
      </c>
      <c r="I46" s="12">
        <v>0.15</v>
      </c>
      <c r="J46" s="12">
        <v>0.20332</v>
      </c>
      <c r="K46" s="12">
        <v>0.32156000000000001</v>
      </c>
      <c r="L46" s="12">
        <v>0.36873</v>
      </c>
      <c r="M46" s="12">
        <v>0.35360000000000003</v>
      </c>
      <c r="N46" s="12">
        <v>0.36475000000000002</v>
      </c>
      <c r="O46" s="12">
        <v>0.37147999999999998</v>
      </c>
      <c r="P46" s="12">
        <v>0.32262999999999997</v>
      </c>
      <c r="Q46" s="12">
        <v>0.21795</v>
      </c>
      <c r="R46" s="4">
        <f t="shared" si="0"/>
        <v>0.40428911834789516</v>
      </c>
      <c r="S46" s="4">
        <f t="shared" si="1"/>
        <v>4.0198958986717673E-2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44723</v>
      </c>
      <c r="F47" s="12">
        <v>7.324E-2</v>
      </c>
      <c r="G47" s="12">
        <v>8.1299999999999997E-2</v>
      </c>
      <c r="H47" s="12">
        <v>0.128</v>
      </c>
      <c r="I47" s="12">
        <v>0.16300000000000001</v>
      </c>
      <c r="J47" s="12">
        <v>0.21692</v>
      </c>
      <c r="K47" s="12">
        <v>0.34560000000000002</v>
      </c>
      <c r="L47" s="12">
        <v>0.39756000000000002</v>
      </c>
      <c r="M47" s="12">
        <v>0.37919999999999998</v>
      </c>
      <c r="N47" s="12">
        <v>0.39177000000000001</v>
      </c>
      <c r="O47" s="12">
        <v>0.39002999999999999</v>
      </c>
      <c r="P47" s="12">
        <v>0.33572999999999997</v>
      </c>
      <c r="Q47" s="12">
        <v>0.22395000000000001</v>
      </c>
      <c r="R47" s="4">
        <f t="shared" si="0"/>
        <v>0.39874585023976389</v>
      </c>
      <c r="S47" s="4">
        <f t="shared" si="1"/>
        <v>3.9854883604557863E-2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44723</v>
      </c>
      <c r="F48" s="12">
        <v>5.1159999999999997E-2</v>
      </c>
      <c r="G48" s="12">
        <v>7.9000000000000001E-2</v>
      </c>
      <c r="H48" s="12">
        <v>0.12</v>
      </c>
      <c r="I48" s="12">
        <v>0.13519999999999999</v>
      </c>
      <c r="J48" s="12">
        <v>0.18989</v>
      </c>
      <c r="K48" s="12">
        <v>0.31087999999999999</v>
      </c>
      <c r="L48" s="12">
        <v>0.34927000000000002</v>
      </c>
      <c r="M48" s="12">
        <v>0.34200000000000003</v>
      </c>
      <c r="N48" s="12">
        <v>0.34511999999999998</v>
      </c>
      <c r="O48" s="12">
        <v>0.35394999999999999</v>
      </c>
      <c r="P48" s="12">
        <v>0.28708</v>
      </c>
      <c r="Q48" s="12">
        <v>0.19933999999999999</v>
      </c>
      <c r="R48" s="4">
        <f t="shared" si="0"/>
        <v>0.4333612740989104</v>
      </c>
      <c r="S48" s="4">
        <f t="shared" si="1"/>
        <v>1.5178825538373348E-3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44723</v>
      </c>
      <c r="F49" s="12">
        <v>7.8810000000000005E-2</v>
      </c>
      <c r="G49" s="12">
        <v>9.11E-2</v>
      </c>
      <c r="H49" s="12">
        <v>0.14360000000000001</v>
      </c>
      <c r="I49" s="12">
        <v>0.1676</v>
      </c>
      <c r="J49" s="12">
        <v>0.22577</v>
      </c>
      <c r="K49" s="12">
        <v>0.36392999999999998</v>
      </c>
      <c r="L49" s="12">
        <v>0.39500999999999997</v>
      </c>
      <c r="M49" s="12">
        <v>0.39810000000000001</v>
      </c>
      <c r="N49" s="12">
        <v>0.40460000000000002</v>
      </c>
      <c r="O49" s="12">
        <v>0.40888000000000002</v>
      </c>
      <c r="P49" s="12">
        <v>0.33789000000000002</v>
      </c>
      <c r="Q49" s="12">
        <v>0.24110000000000001</v>
      </c>
      <c r="R49" s="4">
        <f t="shared" si="0"/>
        <v>0.40745978433798835</v>
      </c>
      <c r="S49" s="4">
        <f t="shared" si="1"/>
        <v>1.6376961666448812E-2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44723</v>
      </c>
      <c r="F50" s="12">
        <v>7.1910000000000002E-2</v>
      </c>
      <c r="G50" s="12">
        <v>9.4200000000000006E-2</v>
      </c>
      <c r="H50" s="12">
        <v>0.13780000000000001</v>
      </c>
      <c r="I50" s="12">
        <v>0.15160000000000001</v>
      </c>
      <c r="J50" s="12">
        <v>0.21668000000000001</v>
      </c>
      <c r="K50" s="12">
        <v>0.39560000000000001</v>
      </c>
      <c r="L50" s="12">
        <v>0.44907999999999998</v>
      </c>
      <c r="M50" s="12">
        <v>0.44650000000000001</v>
      </c>
      <c r="N50" s="12">
        <v>0.45106000000000002</v>
      </c>
      <c r="O50" s="12">
        <v>0.44119999999999998</v>
      </c>
      <c r="P50" s="12">
        <v>0.34794999999999998</v>
      </c>
      <c r="Q50" s="12">
        <v>0.23769999999999999</v>
      </c>
      <c r="R50" s="4">
        <f t="shared" si="0"/>
        <v>0.49306136097642528</v>
      </c>
      <c r="S50" s="4">
        <f t="shared" si="1"/>
        <v>-3.9557798606104269E-2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44723</v>
      </c>
      <c r="F51" s="12">
        <v>7.7700000000000005E-2</v>
      </c>
      <c r="G51" s="12">
        <v>0.11219999999999999</v>
      </c>
      <c r="H51" s="12">
        <v>0.15959999999999999</v>
      </c>
      <c r="I51" s="12">
        <v>0.18559999999999999</v>
      </c>
      <c r="J51" s="12">
        <v>0.24337</v>
      </c>
      <c r="K51" s="12">
        <v>0.35681000000000002</v>
      </c>
      <c r="L51" s="12">
        <v>0.39223000000000002</v>
      </c>
      <c r="M51" s="12">
        <v>0.3916</v>
      </c>
      <c r="N51" s="12">
        <v>0.39581</v>
      </c>
      <c r="O51" s="12">
        <v>0.40544999999999998</v>
      </c>
      <c r="P51" s="12">
        <v>0.36004999999999998</v>
      </c>
      <c r="Q51" s="12">
        <v>0.26182</v>
      </c>
      <c r="R51" s="4">
        <f t="shared" si="0"/>
        <v>0.35689535689535695</v>
      </c>
      <c r="S51" s="4">
        <f t="shared" si="1"/>
        <v>3.9878031349754581E-2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44723</v>
      </c>
      <c r="F52" s="12">
        <v>6.0490000000000002E-2</v>
      </c>
      <c r="G52" s="12">
        <v>7.5399999999999995E-2</v>
      </c>
      <c r="H52" s="12">
        <v>0.1208</v>
      </c>
      <c r="I52" s="12">
        <v>0.1452</v>
      </c>
      <c r="J52" s="12">
        <v>0.19617000000000001</v>
      </c>
      <c r="K52" s="12">
        <v>0.36003000000000002</v>
      </c>
      <c r="L52" s="12">
        <v>0.41360000000000002</v>
      </c>
      <c r="M52" s="12">
        <v>0.4103</v>
      </c>
      <c r="N52" s="12">
        <v>0.42048000000000002</v>
      </c>
      <c r="O52" s="12">
        <v>0.42059000000000002</v>
      </c>
      <c r="P52" s="12">
        <v>0.32127</v>
      </c>
      <c r="Q52" s="12">
        <v>0.21729999999999999</v>
      </c>
      <c r="R52" s="4">
        <f t="shared" si="0"/>
        <v>0.47722772277227726</v>
      </c>
      <c r="S52" s="4">
        <f t="shared" si="1"/>
        <v>-2.0195973408109923E-2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44723</v>
      </c>
      <c r="F53" s="12">
        <v>5.8099999999999999E-2</v>
      </c>
      <c r="G53" s="12">
        <v>5.8799999999999998E-2</v>
      </c>
      <c r="H53" s="12">
        <v>9.1300000000000006E-2</v>
      </c>
      <c r="I53" s="12">
        <v>9.4399999999999998E-2</v>
      </c>
      <c r="J53" s="12">
        <v>0.14817</v>
      </c>
      <c r="K53" s="12">
        <v>0.31220999999999999</v>
      </c>
      <c r="L53" s="12">
        <v>0.36171999999999999</v>
      </c>
      <c r="M53" s="12">
        <v>0.34989999999999999</v>
      </c>
      <c r="N53" s="12">
        <v>0.3584</v>
      </c>
      <c r="O53" s="12">
        <v>0.35769000000000001</v>
      </c>
      <c r="P53" s="12">
        <v>0.26422000000000001</v>
      </c>
      <c r="Q53" s="12">
        <v>0.17813000000000001</v>
      </c>
      <c r="R53" s="4">
        <f t="shared" si="0"/>
        <v>0.57506189511591277</v>
      </c>
      <c r="S53" s="4">
        <f t="shared" si="1"/>
        <v>-6.5266121044674996E-2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44723</v>
      </c>
      <c r="F54" s="12">
        <v>7.7869999999999995E-2</v>
      </c>
      <c r="G54" s="12">
        <v>0.1056</v>
      </c>
      <c r="H54" s="12">
        <v>0.15</v>
      </c>
      <c r="I54" s="12">
        <v>0.16259999999999999</v>
      </c>
      <c r="J54" s="12">
        <v>0.22120999999999999</v>
      </c>
      <c r="K54" s="12">
        <v>0.36729000000000001</v>
      </c>
      <c r="L54" s="12">
        <v>0.42104000000000003</v>
      </c>
      <c r="M54" s="12">
        <v>0.41549999999999998</v>
      </c>
      <c r="N54" s="12">
        <v>0.41843000000000002</v>
      </c>
      <c r="O54" s="12">
        <v>0.42442000000000002</v>
      </c>
      <c r="P54" s="12">
        <v>0.33244000000000001</v>
      </c>
      <c r="Q54" s="12">
        <v>0.22120999999999999</v>
      </c>
      <c r="R54" s="4">
        <f t="shared" si="0"/>
        <v>0.43746756616502341</v>
      </c>
      <c r="S54" s="4">
        <f t="shared" si="1"/>
        <v>-2.5646072391599554E-2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44723</v>
      </c>
      <c r="F55" s="12">
        <v>8.0549999999999997E-2</v>
      </c>
      <c r="G55" s="12">
        <v>0.1038</v>
      </c>
      <c r="H55" s="12">
        <v>0.14399999999999999</v>
      </c>
      <c r="I55" s="12">
        <v>0.1492</v>
      </c>
      <c r="J55" s="12">
        <v>0.20599999999999999</v>
      </c>
      <c r="K55" s="12">
        <v>0.35610000000000003</v>
      </c>
      <c r="L55" s="12">
        <v>0.40262999999999999</v>
      </c>
      <c r="M55" s="12">
        <v>0.39319999999999999</v>
      </c>
      <c r="N55" s="12">
        <v>0.39874999999999999</v>
      </c>
      <c r="O55" s="12">
        <v>0.41310999999999998</v>
      </c>
      <c r="P55" s="12">
        <v>0.32051000000000002</v>
      </c>
      <c r="Q55" s="12">
        <v>0.21239</v>
      </c>
      <c r="R55" s="4">
        <f t="shared" si="0"/>
        <v>0.44985250737463128</v>
      </c>
      <c r="S55" s="4">
        <f t="shared" si="1"/>
        <v>-2.8229769010354691E-2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44723</v>
      </c>
      <c r="F56" s="12">
        <v>6.8849999999999995E-2</v>
      </c>
      <c r="G56" s="12">
        <v>7.9200000000000007E-2</v>
      </c>
      <c r="H56" s="12">
        <v>0.1202</v>
      </c>
      <c r="I56" s="12">
        <v>0.13500000000000001</v>
      </c>
      <c r="J56" s="12">
        <v>0.19564000000000001</v>
      </c>
      <c r="K56" s="12">
        <v>0.37097000000000002</v>
      </c>
      <c r="L56" s="12">
        <v>0.43128</v>
      </c>
      <c r="M56" s="12">
        <v>0.42270000000000002</v>
      </c>
      <c r="N56" s="12">
        <v>0.43167</v>
      </c>
      <c r="O56" s="12">
        <v>0.42403000000000002</v>
      </c>
      <c r="P56" s="12">
        <v>0.32436999999999999</v>
      </c>
      <c r="Q56" s="12">
        <v>0.20791000000000001</v>
      </c>
      <c r="R56" s="4">
        <f t="shared" si="0"/>
        <v>0.51586874663797733</v>
      </c>
      <c r="S56" s="4">
        <f t="shared" si="1"/>
        <v>-4.424355279994175E-2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44723</v>
      </c>
      <c r="F57" s="12">
        <v>7.0940000000000003E-2</v>
      </c>
      <c r="G57" s="12">
        <v>9.98E-2</v>
      </c>
      <c r="H57" s="12">
        <v>0.1328</v>
      </c>
      <c r="I57" s="12">
        <v>0.1452</v>
      </c>
      <c r="J57" s="12">
        <v>0.19625999999999999</v>
      </c>
      <c r="K57" s="12">
        <v>0.35458000000000001</v>
      </c>
      <c r="L57" s="12">
        <v>0.40467999999999998</v>
      </c>
      <c r="M57" s="12">
        <v>0.40210000000000001</v>
      </c>
      <c r="N57" s="12">
        <v>0.40888999999999998</v>
      </c>
      <c r="O57" s="12">
        <v>0.41349999999999998</v>
      </c>
      <c r="P57" s="12">
        <v>0.31548999999999999</v>
      </c>
      <c r="Q57" s="12">
        <v>0.20657</v>
      </c>
      <c r="R57" s="4">
        <f t="shared" si="0"/>
        <v>0.46939521286314639</v>
      </c>
      <c r="S57" s="4">
        <f t="shared" si="1"/>
        <v>-4.2811581254739842E-2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44723</v>
      </c>
      <c r="F58" s="12">
        <v>7.4090000000000003E-2</v>
      </c>
      <c r="G58" s="12">
        <v>8.9599999999999999E-2</v>
      </c>
      <c r="H58" s="12">
        <v>0.13059999999999999</v>
      </c>
      <c r="I58" s="12">
        <v>0.13100000000000001</v>
      </c>
      <c r="J58" s="12">
        <v>0.20507</v>
      </c>
      <c r="K58" s="12">
        <v>0.38800000000000001</v>
      </c>
      <c r="L58" s="12">
        <v>0.44962999999999997</v>
      </c>
      <c r="M58" s="12">
        <v>0.4501</v>
      </c>
      <c r="N58" s="12">
        <v>0.45728000000000002</v>
      </c>
      <c r="O58" s="12">
        <v>0.45071</v>
      </c>
      <c r="P58" s="12">
        <v>0.32436999999999999</v>
      </c>
      <c r="Q58" s="12">
        <v>0.21587999999999999</v>
      </c>
      <c r="R58" s="4">
        <f t="shared" si="0"/>
        <v>0.54913095852693172</v>
      </c>
      <c r="S58" s="4">
        <f t="shared" si="1"/>
        <v>-8.4747806686966715E-2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44723</v>
      </c>
      <c r="F59" s="12">
        <v>6.5439999999999998E-2</v>
      </c>
      <c r="G59" s="12">
        <v>6.3600000000000004E-2</v>
      </c>
      <c r="H59" s="12">
        <v>0.1048</v>
      </c>
      <c r="I59" s="12">
        <v>9.4399999999999998E-2</v>
      </c>
      <c r="J59" s="12">
        <v>0.17077000000000001</v>
      </c>
      <c r="K59" s="12">
        <v>0.44996000000000003</v>
      </c>
      <c r="L59" s="12">
        <v>0.53191999999999995</v>
      </c>
      <c r="M59" s="12">
        <v>0.51990000000000003</v>
      </c>
      <c r="N59" s="12">
        <v>0.53051999999999999</v>
      </c>
      <c r="O59" s="12">
        <v>0.49597000000000002</v>
      </c>
      <c r="P59" s="12">
        <v>0.31053999999999998</v>
      </c>
      <c r="Q59" s="12">
        <v>0.18790999999999999</v>
      </c>
      <c r="R59" s="4">
        <f t="shared" si="0"/>
        <v>0.69265831027185409</v>
      </c>
      <c r="S59" s="4">
        <f t="shared" si="1"/>
        <v>-0.1806482942818988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44723</v>
      </c>
      <c r="F60" s="12">
        <v>7.238E-2</v>
      </c>
      <c r="G60" s="12">
        <v>9.2399999999999996E-2</v>
      </c>
      <c r="H60" s="12">
        <v>0.13439999999999999</v>
      </c>
      <c r="I60" s="12">
        <v>0.1356</v>
      </c>
      <c r="J60" s="12">
        <v>0.19106999999999999</v>
      </c>
      <c r="K60" s="12">
        <v>0.36671999999999999</v>
      </c>
      <c r="L60" s="12">
        <v>0.41260000000000002</v>
      </c>
      <c r="M60" s="12">
        <v>0.41210000000000002</v>
      </c>
      <c r="N60" s="12">
        <v>0.41114000000000001</v>
      </c>
      <c r="O60" s="12">
        <v>0.41772999999999999</v>
      </c>
      <c r="P60" s="12">
        <v>0.30793999999999999</v>
      </c>
      <c r="Q60" s="12">
        <v>0.20710999999999999</v>
      </c>
      <c r="R60" s="4">
        <f t="shared" si="0"/>
        <v>0.50483841519079786</v>
      </c>
      <c r="S60" s="4">
        <f t="shared" si="1"/>
        <v>-6.4301084342432882E-2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44723</v>
      </c>
      <c r="F61" s="12">
        <v>7.4450000000000002E-2</v>
      </c>
      <c r="G61" s="12">
        <v>9.5399999999999999E-2</v>
      </c>
      <c r="H61" s="12">
        <v>0.13220000000000001</v>
      </c>
      <c r="I61" s="12">
        <v>0.14760000000000001</v>
      </c>
      <c r="J61" s="12">
        <v>0.19997000000000001</v>
      </c>
      <c r="K61" s="12">
        <v>0.38058999999999998</v>
      </c>
      <c r="L61" s="12">
        <v>0.43715999999999999</v>
      </c>
      <c r="M61" s="12">
        <v>0.42830000000000001</v>
      </c>
      <c r="N61" s="12">
        <v>0.43065999999999999</v>
      </c>
      <c r="O61" s="12">
        <v>0.43036999999999997</v>
      </c>
      <c r="P61" s="12">
        <v>0.31884000000000001</v>
      </c>
      <c r="Q61" s="12">
        <v>0.21815999999999999</v>
      </c>
      <c r="R61" s="4">
        <f t="shared" si="0"/>
        <v>0.48741100885570404</v>
      </c>
      <c r="S61" s="4">
        <f t="shared" si="1"/>
        <v>-5.783020582947869E-2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44723</v>
      </c>
      <c r="F62" s="12">
        <v>7.7740000000000004E-2</v>
      </c>
      <c r="G62" s="12">
        <v>9.6799999999999997E-2</v>
      </c>
      <c r="H62" s="12">
        <v>0.13619999999999999</v>
      </c>
      <c r="I62" s="12">
        <v>0.1338</v>
      </c>
      <c r="J62" s="12">
        <v>0.19192000000000001</v>
      </c>
      <c r="K62" s="12">
        <v>0.37413000000000002</v>
      </c>
      <c r="L62" s="12">
        <v>0.42392000000000002</v>
      </c>
      <c r="M62" s="12">
        <v>0.41510000000000002</v>
      </c>
      <c r="N62" s="12">
        <v>0.42523</v>
      </c>
      <c r="O62" s="12">
        <v>0.41331000000000001</v>
      </c>
      <c r="P62" s="12">
        <v>0.30031000000000002</v>
      </c>
      <c r="Q62" s="12">
        <v>0.20507</v>
      </c>
      <c r="R62" s="4">
        <f t="shared" si="0"/>
        <v>0.51247950446347235</v>
      </c>
      <c r="S62" s="4">
        <f t="shared" si="1"/>
        <v>-8.2229574740224756E-2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44723</v>
      </c>
      <c r="F63" s="12">
        <v>9.3329999999999996E-2</v>
      </c>
      <c r="G63" s="12">
        <v>0.1018</v>
      </c>
      <c r="H63" s="12">
        <v>0.14360000000000001</v>
      </c>
      <c r="I63" s="12">
        <v>0.152</v>
      </c>
      <c r="J63" s="12">
        <v>0.2092</v>
      </c>
      <c r="K63" s="12">
        <v>0.35772999999999999</v>
      </c>
      <c r="L63" s="12">
        <v>0.40825</v>
      </c>
      <c r="M63" s="12">
        <v>0.39939999999999998</v>
      </c>
      <c r="N63" s="12">
        <v>0.42137000000000002</v>
      </c>
      <c r="O63" s="12">
        <v>0.40751999999999999</v>
      </c>
      <c r="P63" s="12">
        <v>0.32242999999999999</v>
      </c>
      <c r="Q63" s="12">
        <v>0.21831</v>
      </c>
      <c r="R63" s="4">
        <f t="shared" si="0"/>
        <v>0.44867609720710916</v>
      </c>
      <c r="S63" s="4">
        <f t="shared" si="1"/>
        <v>-2.7438680647376527E-2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44723</v>
      </c>
      <c r="F64" s="12">
        <v>0.10401000000000001</v>
      </c>
      <c r="G64" s="12">
        <v>0.10879999999999999</v>
      </c>
      <c r="H64" s="12">
        <v>0.1462</v>
      </c>
      <c r="I64" s="12">
        <v>0.15079999999999999</v>
      </c>
      <c r="J64" s="12">
        <v>0.21145</v>
      </c>
      <c r="K64" s="12">
        <v>0.36031000000000002</v>
      </c>
      <c r="L64" s="12">
        <v>0.40053</v>
      </c>
      <c r="M64" s="12">
        <v>0.3851</v>
      </c>
      <c r="N64" s="12">
        <v>0.39356999999999998</v>
      </c>
      <c r="O64" s="12">
        <v>0.40579999999999999</v>
      </c>
      <c r="P64" s="12">
        <v>0.32351000000000002</v>
      </c>
      <c r="Q64" s="12">
        <v>0.22771</v>
      </c>
      <c r="R64" s="4">
        <f t="shared" si="0"/>
        <v>0.43720843440940471</v>
      </c>
      <c r="S64" s="4">
        <f t="shared" si="1"/>
        <v>-2.0233213868892076E-2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44723</v>
      </c>
      <c r="F65" s="12">
        <v>0.15570000000000001</v>
      </c>
      <c r="G65" s="12">
        <v>0.23480000000000001</v>
      </c>
      <c r="H65" s="12">
        <v>0.32240000000000002</v>
      </c>
      <c r="I65" s="12">
        <v>0.41920000000000002</v>
      </c>
      <c r="J65" s="12">
        <v>0.46276</v>
      </c>
      <c r="K65" s="12">
        <v>0.47321000000000002</v>
      </c>
      <c r="L65" s="12">
        <v>0.48755999999999999</v>
      </c>
      <c r="M65" s="12">
        <v>0.4864</v>
      </c>
      <c r="N65" s="12">
        <v>0.48985000000000001</v>
      </c>
      <c r="O65" s="12">
        <v>0.48125000000000001</v>
      </c>
      <c r="P65" s="12">
        <v>0.65810000000000002</v>
      </c>
      <c r="Q65" s="12">
        <v>0.45795999999999998</v>
      </c>
      <c r="R65" s="4">
        <f t="shared" si="0"/>
        <v>7.4204946996466417E-2</v>
      </c>
      <c r="S65" s="4">
        <f t="shared" si="1"/>
        <v>0.19799833194328609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44723</v>
      </c>
      <c r="F66" s="12">
        <v>0.14737</v>
      </c>
      <c r="G66" s="12">
        <v>0.21740000000000001</v>
      </c>
      <c r="H66" s="12">
        <v>0.30299999999999999</v>
      </c>
      <c r="I66" s="12">
        <v>0.39800000000000002</v>
      </c>
      <c r="J66" s="12">
        <v>0.44946999999999998</v>
      </c>
      <c r="K66" s="12">
        <v>0.44807999999999998</v>
      </c>
      <c r="L66" s="12">
        <v>0.47248000000000001</v>
      </c>
      <c r="M66" s="12">
        <v>0.46210000000000001</v>
      </c>
      <c r="N66" s="12">
        <v>0.46423999999999999</v>
      </c>
      <c r="O66" s="12">
        <v>0.46837000000000001</v>
      </c>
      <c r="P66" s="12">
        <v>0.63468000000000002</v>
      </c>
      <c r="Q66" s="12">
        <v>0.45926</v>
      </c>
      <c r="R66" s="4">
        <f t="shared" ref="R66:R93" si="3">(M66-I66)/(M66+I66)</f>
        <v>7.4526217881641654E-2</v>
      </c>
      <c r="S66" s="4">
        <f t="shared" si="1"/>
        <v>0.20627504117557735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44723</v>
      </c>
      <c r="F67" s="12">
        <v>0.16952999999999999</v>
      </c>
      <c r="G67" s="12">
        <v>0.23219999999999999</v>
      </c>
      <c r="H67" s="12">
        <v>0.31159999999999999</v>
      </c>
      <c r="I67" s="12">
        <v>0.40760000000000002</v>
      </c>
      <c r="J67" s="12">
        <v>0.45028000000000001</v>
      </c>
      <c r="K67" s="12">
        <v>0.45601000000000003</v>
      </c>
      <c r="L67" s="12">
        <v>0.46986</v>
      </c>
      <c r="M67" s="12">
        <v>0.46970000000000001</v>
      </c>
      <c r="N67" s="12">
        <v>0.47266999999999998</v>
      </c>
      <c r="O67" s="12">
        <v>0.47982999999999998</v>
      </c>
      <c r="P67" s="12">
        <v>0.64083999999999997</v>
      </c>
      <c r="Q67" s="12">
        <v>0.46048</v>
      </c>
      <c r="R67" s="4">
        <f t="shared" si="3"/>
        <v>7.0785364185569355E-2</v>
      </c>
      <c r="S67" s="4">
        <f t="shared" ref="S67:S93" si="4">((P67+I67)-(M67+G67))/((P67+I67)+(M67+G67))</f>
        <v>0.19798439160391698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44723</v>
      </c>
      <c r="F68" s="12">
        <v>7.7380000000000004E-2</v>
      </c>
      <c r="G68" s="12">
        <v>8.1799999999999998E-2</v>
      </c>
      <c r="H68" s="12">
        <v>0.1178</v>
      </c>
      <c r="I68" s="12">
        <v>0.108</v>
      </c>
      <c r="J68" s="12">
        <v>0.17224</v>
      </c>
      <c r="K68" s="12">
        <v>0.37964999999999999</v>
      </c>
      <c r="L68" s="12">
        <v>0.44017000000000001</v>
      </c>
      <c r="M68" s="12">
        <v>0.42880000000000001</v>
      </c>
      <c r="N68" s="12">
        <v>0.44628000000000001</v>
      </c>
      <c r="O68" s="12">
        <v>0.41375000000000001</v>
      </c>
      <c r="P68" s="12">
        <v>0.29243999999999998</v>
      </c>
      <c r="Q68" s="12">
        <v>0.18840999999999999</v>
      </c>
      <c r="R68" s="4">
        <f t="shared" si="3"/>
        <v>0.59761549925484347</v>
      </c>
      <c r="S68" s="4">
        <f t="shared" si="4"/>
        <v>-0.12091675447839841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44723</v>
      </c>
      <c r="F69" s="12">
        <v>6.5519999999999995E-2</v>
      </c>
      <c r="G69" s="12">
        <v>7.2999999999999995E-2</v>
      </c>
      <c r="H69" s="12">
        <v>0.10780000000000001</v>
      </c>
      <c r="I69" s="12">
        <v>9.8799999999999999E-2</v>
      </c>
      <c r="J69" s="12">
        <v>0.16555</v>
      </c>
      <c r="K69" s="12">
        <v>0.38662999999999997</v>
      </c>
      <c r="L69" s="12">
        <v>0.44590000000000002</v>
      </c>
      <c r="M69" s="12">
        <v>0.44400000000000001</v>
      </c>
      <c r="N69" s="12">
        <v>0.44742999999999999</v>
      </c>
      <c r="O69" s="12">
        <v>0.4209</v>
      </c>
      <c r="P69" s="12">
        <v>0.28754000000000002</v>
      </c>
      <c r="Q69" s="12">
        <v>0.18001</v>
      </c>
      <c r="R69" s="4">
        <f t="shared" si="3"/>
        <v>0.63596168017686083</v>
      </c>
      <c r="S69" s="4">
        <f t="shared" si="4"/>
        <v>-0.14464099895941726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44723</v>
      </c>
      <c r="F70" s="12">
        <v>9.0270000000000003E-2</v>
      </c>
      <c r="G70" s="12">
        <v>9.6000000000000002E-2</v>
      </c>
      <c r="H70" s="12">
        <v>0.13700000000000001</v>
      </c>
      <c r="I70" s="12">
        <v>0.1356</v>
      </c>
      <c r="J70" s="12">
        <v>0.19478000000000001</v>
      </c>
      <c r="K70" s="12">
        <v>0.34971999999999998</v>
      </c>
      <c r="L70" s="12">
        <v>0.40214</v>
      </c>
      <c r="M70" s="12">
        <v>0.39329999999999998</v>
      </c>
      <c r="N70" s="12">
        <v>0.40260000000000001</v>
      </c>
      <c r="O70" s="12">
        <v>0.40310000000000001</v>
      </c>
      <c r="P70" s="12">
        <v>0.30506</v>
      </c>
      <c r="Q70" s="12">
        <v>0.20505999999999999</v>
      </c>
      <c r="R70" s="4">
        <f t="shared" si="3"/>
        <v>0.48723766307430522</v>
      </c>
      <c r="S70" s="4">
        <f t="shared" si="4"/>
        <v>-5.2303324874188102E-2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44723</v>
      </c>
      <c r="F71" s="12">
        <v>7.5880000000000003E-2</v>
      </c>
      <c r="G71" s="12">
        <v>9.1399999999999995E-2</v>
      </c>
      <c r="H71" s="12">
        <v>0.13100000000000001</v>
      </c>
      <c r="I71" s="12">
        <v>0.14699999999999999</v>
      </c>
      <c r="J71" s="12">
        <v>0.20305999999999999</v>
      </c>
      <c r="K71" s="12">
        <v>0.38240000000000002</v>
      </c>
      <c r="L71" s="12">
        <v>0.43947999999999998</v>
      </c>
      <c r="M71" s="12">
        <v>0.43409999999999999</v>
      </c>
      <c r="N71" s="12">
        <v>0.44192999999999999</v>
      </c>
      <c r="O71" s="12">
        <v>0.43865999999999999</v>
      </c>
      <c r="P71" s="12">
        <v>0.32025999999999999</v>
      </c>
      <c r="Q71" s="12">
        <v>0.20729</v>
      </c>
      <c r="R71" s="4">
        <f t="shared" si="3"/>
        <v>0.49406298399587001</v>
      </c>
      <c r="S71" s="4">
        <f t="shared" si="4"/>
        <v>-5.8664732664490876E-2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44723</v>
      </c>
      <c r="F72" s="12">
        <v>6.5439999999999998E-2</v>
      </c>
      <c r="G72" s="12">
        <v>8.5999999999999993E-2</v>
      </c>
      <c r="H72" s="12">
        <v>0.1308</v>
      </c>
      <c r="I72" s="12">
        <v>0.13719999999999999</v>
      </c>
      <c r="J72" s="12">
        <v>0.19722999999999999</v>
      </c>
      <c r="K72" s="12">
        <v>0.40000999999999998</v>
      </c>
      <c r="L72" s="12">
        <v>0.46801999999999999</v>
      </c>
      <c r="M72" s="12">
        <v>0.46029999999999999</v>
      </c>
      <c r="N72" s="12">
        <v>0.46290999999999999</v>
      </c>
      <c r="O72" s="12">
        <v>0.46439000000000002</v>
      </c>
      <c r="P72" s="12">
        <v>0.32512000000000002</v>
      </c>
      <c r="Q72" s="12">
        <v>0.21071000000000001</v>
      </c>
      <c r="R72" s="4">
        <f t="shared" si="3"/>
        <v>0.54075313807531389</v>
      </c>
      <c r="S72" s="4">
        <f t="shared" si="4"/>
        <v>-8.3262279153695135E-2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44723</v>
      </c>
      <c r="F73" s="12">
        <v>8.0479999999999996E-2</v>
      </c>
      <c r="G73" s="12">
        <v>8.8800000000000004E-2</v>
      </c>
      <c r="H73" s="12">
        <v>0.1172</v>
      </c>
      <c r="I73" s="12">
        <v>0.12740000000000001</v>
      </c>
      <c r="J73" s="12">
        <v>0.18410000000000001</v>
      </c>
      <c r="K73" s="12">
        <v>0.35918</v>
      </c>
      <c r="L73" s="12">
        <v>0.41027999999999998</v>
      </c>
      <c r="M73" s="12">
        <v>0.38769999999999999</v>
      </c>
      <c r="N73" s="12">
        <v>0.40693000000000001</v>
      </c>
      <c r="O73" s="12">
        <v>0.40399000000000002</v>
      </c>
      <c r="P73" s="12">
        <v>0.29553000000000001</v>
      </c>
      <c r="Q73" s="12">
        <v>0.19191</v>
      </c>
      <c r="R73" s="4">
        <f t="shared" si="3"/>
        <v>0.50533876917103471</v>
      </c>
      <c r="S73" s="4">
        <f t="shared" si="4"/>
        <v>-5.9559943519784699E-2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44723</v>
      </c>
      <c r="F74" s="12">
        <v>7.5550000000000006E-2</v>
      </c>
      <c r="G74" s="12">
        <v>9.0999999999999998E-2</v>
      </c>
      <c r="H74" s="12">
        <v>0.12859999999999999</v>
      </c>
      <c r="I74" s="12">
        <v>0.1346</v>
      </c>
      <c r="J74" s="12">
        <v>0.19622999999999999</v>
      </c>
      <c r="K74" s="12">
        <v>0.38346000000000002</v>
      </c>
      <c r="L74" s="12">
        <v>0.44879999999999998</v>
      </c>
      <c r="M74" s="12">
        <v>0.44009999999999999</v>
      </c>
      <c r="N74" s="12">
        <v>0.45178000000000001</v>
      </c>
      <c r="O74" s="12">
        <v>0.43713999999999997</v>
      </c>
      <c r="P74" s="12">
        <v>0.31591999999999998</v>
      </c>
      <c r="Q74" s="12">
        <v>0.20669999999999999</v>
      </c>
      <c r="R74" s="4">
        <f t="shared" si="3"/>
        <v>0.53158169479728556</v>
      </c>
      <c r="S74" s="4">
        <f t="shared" si="4"/>
        <v>-8.2088791996903124E-2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44723</v>
      </c>
      <c r="F75" s="12">
        <v>6.7909999999999998E-2</v>
      </c>
      <c r="G75" s="12">
        <v>9.8000000000000004E-2</v>
      </c>
      <c r="H75" s="12">
        <v>0.13819999999999999</v>
      </c>
      <c r="I75" s="12">
        <v>0.1434</v>
      </c>
      <c r="J75" s="12">
        <v>0.20630999999999999</v>
      </c>
      <c r="K75" s="12">
        <v>0.38274000000000002</v>
      </c>
      <c r="L75" s="12">
        <v>0.42670000000000002</v>
      </c>
      <c r="M75" s="12">
        <v>0.4219</v>
      </c>
      <c r="N75" s="12">
        <v>0.42981999999999998</v>
      </c>
      <c r="O75" s="12">
        <v>0.43068000000000001</v>
      </c>
      <c r="P75" s="12">
        <v>0.32984000000000002</v>
      </c>
      <c r="Q75" s="12">
        <v>0.21861</v>
      </c>
      <c r="R75" s="4">
        <f t="shared" si="3"/>
        <v>0.49265876525738539</v>
      </c>
      <c r="S75" s="4">
        <f t="shared" si="4"/>
        <v>-4.6982298568177733E-2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44723</v>
      </c>
      <c r="F76" s="12">
        <v>6.6290000000000002E-2</v>
      </c>
      <c r="G76" s="12">
        <v>8.5199999999999998E-2</v>
      </c>
      <c r="H76" s="12">
        <v>0.13020000000000001</v>
      </c>
      <c r="I76" s="12">
        <v>0.14460000000000001</v>
      </c>
      <c r="J76" s="12">
        <v>0.19139</v>
      </c>
      <c r="K76" s="12">
        <v>0.34458</v>
      </c>
      <c r="L76" s="12">
        <v>0.38422000000000001</v>
      </c>
      <c r="M76" s="12">
        <v>0.39050000000000001</v>
      </c>
      <c r="N76" s="12">
        <v>0.39806999999999998</v>
      </c>
      <c r="O76" s="12">
        <v>0.39300000000000002</v>
      </c>
      <c r="P76" s="12">
        <v>0.31878000000000001</v>
      </c>
      <c r="Q76" s="12">
        <v>0.22506000000000001</v>
      </c>
      <c r="R76" s="4">
        <f t="shared" si="3"/>
        <v>0.45954027284619697</v>
      </c>
      <c r="S76" s="4">
        <f t="shared" si="4"/>
        <v>-1.3119223069387056E-2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44723</v>
      </c>
      <c r="F77" s="12">
        <v>7.0360000000000006E-2</v>
      </c>
      <c r="G77" s="12">
        <v>0.1128</v>
      </c>
      <c r="H77" s="12">
        <v>0.1628</v>
      </c>
      <c r="I77" s="12">
        <v>0.185</v>
      </c>
      <c r="J77" s="12">
        <v>0.23619000000000001</v>
      </c>
      <c r="K77" s="12">
        <v>0.37036999999999998</v>
      </c>
      <c r="L77" s="12">
        <v>0.40961999999999998</v>
      </c>
      <c r="M77" s="12">
        <v>0.4083</v>
      </c>
      <c r="N77" s="12">
        <v>0.41843999999999998</v>
      </c>
      <c r="O77" s="12">
        <v>0.42579</v>
      </c>
      <c r="P77" s="12">
        <v>0.36429</v>
      </c>
      <c r="Q77" s="12">
        <v>0.26291999999999999</v>
      </c>
      <c r="R77" s="4">
        <f t="shared" si="3"/>
        <v>0.37636945895836849</v>
      </c>
      <c r="S77" s="4">
        <f t="shared" si="4"/>
        <v>2.6336195218565235E-2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44723</v>
      </c>
      <c r="F78" s="12">
        <v>7.1889999999999996E-2</v>
      </c>
      <c r="G78" s="12">
        <v>8.9800000000000005E-2</v>
      </c>
      <c r="H78" s="12">
        <v>0.12839999999999999</v>
      </c>
      <c r="I78" s="12">
        <v>0.13500000000000001</v>
      </c>
      <c r="J78" s="12">
        <v>0.19120000000000001</v>
      </c>
      <c r="K78" s="12">
        <v>0.35904999999999998</v>
      </c>
      <c r="L78" s="12">
        <v>0.40160000000000001</v>
      </c>
      <c r="M78" s="12">
        <v>0.40510000000000002</v>
      </c>
      <c r="N78" s="12">
        <v>0.41064000000000001</v>
      </c>
      <c r="O78" s="12">
        <v>0.39962999999999999</v>
      </c>
      <c r="P78" s="12">
        <v>0.31869999999999998</v>
      </c>
      <c r="Q78" s="12">
        <v>0.21987999999999999</v>
      </c>
      <c r="R78" s="4">
        <f t="shared" si="3"/>
        <v>0.50009257544899088</v>
      </c>
      <c r="S78" s="4">
        <f t="shared" si="4"/>
        <v>-4.3432426734134527E-2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44723</v>
      </c>
      <c r="F79" s="12">
        <v>6.3960000000000003E-2</v>
      </c>
      <c r="G79" s="12">
        <v>9.3299999999999994E-2</v>
      </c>
      <c r="H79" s="12">
        <v>0.13339999999999999</v>
      </c>
      <c r="I79" s="12">
        <v>0.14299999999999999</v>
      </c>
      <c r="J79" s="12">
        <v>0.18634999999999999</v>
      </c>
      <c r="K79" s="12">
        <v>0.32923999999999998</v>
      </c>
      <c r="L79" s="12">
        <v>0.37708000000000003</v>
      </c>
      <c r="M79" s="12">
        <v>0.372</v>
      </c>
      <c r="N79" s="12">
        <v>0.37841999999999998</v>
      </c>
      <c r="O79" s="12">
        <v>0.38046000000000002</v>
      </c>
      <c r="P79" s="12">
        <v>0.30634</v>
      </c>
      <c r="Q79" s="12">
        <v>0.21279000000000001</v>
      </c>
      <c r="R79" s="4">
        <f t="shared" si="3"/>
        <v>0.44466019417475727</v>
      </c>
      <c r="S79" s="4">
        <f t="shared" si="4"/>
        <v>-1.7449488323274767E-2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44723</v>
      </c>
      <c r="F80" s="12">
        <v>6.5759999999999999E-2</v>
      </c>
      <c r="G80" s="12">
        <v>9.5600000000000004E-2</v>
      </c>
      <c r="H80" s="12">
        <v>0.13100000000000001</v>
      </c>
      <c r="I80" s="12">
        <v>0.14099999999999999</v>
      </c>
      <c r="J80" s="12">
        <v>0.1961</v>
      </c>
      <c r="K80" s="12">
        <v>0.34534999999999999</v>
      </c>
      <c r="L80" s="12">
        <v>0.38152999999999998</v>
      </c>
      <c r="M80" s="12">
        <v>0.37319999999999998</v>
      </c>
      <c r="N80" s="12">
        <v>0.38788</v>
      </c>
      <c r="O80" s="12">
        <v>0.39204</v>
      </c>
      <c r="P80" s="12">
        <v>0.30608999999999997</v>
      </c>
      <c r="Q80" s="12">
        <v>0.21461</v>
      </c>
      <c r="R80" s="4">
        <f t="shared" si="3"/>
        <v>0.45157526254375729</v>
      </c>
      <c r="S80" s="4">
        <f t="shared" si="4"/>
        <v>-2.3703719879024782E-2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44723</v>
      </c>
      <c r="F81" s="12">
        <v>6.4310000000000006E-2</v>
      </c>
      <c r="G81" s="12">
        <v>7.3599999999999999E-2</v>
      </c>
      <c r="H81" s="12">
        <v>0.1042</v>
      </c>
      <c r="I81" s="12">
        <v>0.106</v>
      </c>
      <c r="J81" s="12">
        <v>0.16733000000000001</v>
      </c>
      <c r="K81" s="12">
        <v>0.34173999999999999</v>
      </c>
      <c r="L81" s="12">
        <v>0.39751999999999998</v>
      </c>
      <c r="M81" s="12">
        <v>0.38250000000000001</v>
      </c>
      <c r="N81" s="12">
        <v>0.38840000000000002</v>
      </c>
      <c r="O81" s="12">
        <v>0.39598</v>
      </c>
      <c r="P81" s="12">
        <v>0.28832000000000002</v>
      </c>
      <c r="Q81" s="12">
        <v>0.20155999999999999</v>
      </c>
      <c r="R81" s="4">
        <f t="shared" si="3"/>
        <v>0.56601842374616174</v>
      </c>
      <c r="S81" s="4">
        <f t="shared" si="4"/>
        <v>-7.2646457044754364E-2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44723</v>
      </c>
      <c r="F82" s="12">
        <v>7.0379999999999998E-2</v>
      </c>
      <c r="G82" s="12">
        <v>9.0800000000000006E-2</v>
      </c>
      <c r="H82" s="12">
        <v>0.1288</v>
      </c>
      <c r="I82" s="12">
        <v>0.1346</v>
      </c>
      <c r="J82" s="12">
        <v>0.18507999999999999</v>
      </c>
      <c r="K82" s="12">
        <v>0.33889999999999998</v>
      </c>
      <c r="L82" s="12">
        <v>0.39672000000000002</v>
      </c>
      <c r="M82" s="12">
        <v>0.3856</v>
      </c>
      <c r="N82" s="12">
        <v>0.40603</v>
      </c>
      <c r="O82" s="12">
        <v>0.39781</v>
      </c>
      <c r="P82" s="12">
        <v>0.30393999999999999</v>
      </c>
      <c r="Q82" s="12">
        <v>0.21521000000000001</v>
      </c>
      <c r="R82" s="4">
        <f t="shared" si="3"/>
        <v>0.48250672818146867</v>
      </c>
      <c r="S82" s="4">
        <f t="shared" si="4"/>
        <v>-4.1379762607384095E-2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44723</v>
      </c>
      <c r="F83" s="12">
        <v>7.5590000000000004E-2</v>
      </c>
      <c r="G83" s="12">
        <v>8.8999999999999996E-2</v>
      </c>
      <c r="H83" s="12">
        <v>0.1336</v>
      </c>
      <c r="I83" s="12">
        <v>0.1394</v>
      </c>
      <c r="J83" s="12">
        <v>0.19785</v>
      </c>
      <c r="K83" s="12">
        <v>0.34050999999999998</v>
      </c>
      <c r="L83" s="12">
        <v>0.37785000000000002</v>
      </c>
      <c r="M83" s="12">
        <v>0.38150000000000001</v>
      </c>
      <c r="N83" s="12">
        <v>0.37985999999999998</v>
      </c>
      <c r="O83" s="12">
        <v>0.38224000000000002</v>
      </c>
      <c r="P83" s="12">
        <v>0.32269999999999999</v>
      </c>
      <c r="Q83" s="12">
        <v>0.21911</v>
      </c>
      <c r="R83" s="4">
        <f t="shared" si="3"/>
        <v>0.46477250911883278</v>
      </c>
      <c r="S83" s="4">
        <f t="shared" si="4"/>
        <v>-9.0070769890629142E-3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44723</v>
      </c>
      <c r="F84" s="12">
        <v>7.2359999999999994E-2</v>
      </c>
      <c r="G84" s="12">
        <v>0.1016</v>
      </c>
      <c r="H84" s="12">
        <v>0.1404</v>
      </c>
      <c r="I84" s="12">
        <v>0.15459999999999999</v>
      </c>
      <c r="J84" s="12">
        <v>0.20760000000000001</v>
      </c>
      <c r="K84" s="12">
        <v>0.33552999999999999</v>
      </c>
      <c r="L84" s="12">
        <v>0.37880999999999998</v>
      </c>
      <c r="M84" s="12">
        <v>0.3695</v>
      </c>
      <c r="N84" s="12">
        <v>0.38218000000000002</v>
      </c>
      <c r="O84" s="12">
        <v>0.38668999999999998</v>
      </c>
      <c r="P84" s="12">
        <v>0.31302999999999997</v>
      </c>
      <c r="Q84" s="12">
        <v>0.22817000000000001</v>
      </c>
      <c r="R84" s="4">
        <f t="shared" si="3"/>
        <v>0.41003625262354515</v>
      </c>
      <c r="S84" s="4">
        <f t="shared" si="4"/>
        <v>-3.696483546919746E-3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44723</v>
      </c>
      <c r="F85" s="12">
        <v>6.4890000000000003E-2</v>
      </c>
      <c r="G85" s="12">
        <v>8.6599999999999996E-2</v>
      </c>
      <c r="H85" s="12">
        <v>0.1232</v>
      </c>
      <c r="I85" s="12">
        <v>0.13120000000000001</v>
      </c>
      <c r="J85" s="12">
        <v>0.1913</v>
      </c>
      <c r="K85" s="12">
        <v>0.34788000000000002</v>
      </c>
      <c r="L85" s="12">
        <v>0.39323999999999998</v>
      </c>
      <c r="M85" s="12">
        <v>0.39190000000000003</v>
      </c>
      <c r="N85" s="12">
        <v>0.39716000000000001</v>
      </c>
      <c r="O85" s="12">
        <v>0.39559</v>
      </c>
      <c r="P85" s="12">
        <v>0.31297000000000003</v>
      </c>
      <c r="Q85" s="12">
        <v>0.22115000000000001</v>
      </c>
      <c r="R85" s="4">
        <f t="shared" si="3"/>
        <v>0.49837507168801382</v>
      </c>
      <c r="S85" s="4">
        <f t="shared" si="4"/>
        <v>-3.7207235522993015E-2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44723</v>
      </c>
      <c r="F86" s="12">
        <v>6.9139999999999993E-2</v>
      </c>
      <c r="G86" s="12">
        <v>0.1048</v>
      </c>
      <c r="H86" s="12">
        <v>0.14180000000000001</v>
      </c>
      <c r="I86" s="12">
        <v>0.15160000000000001</v>
      </c>
      <c r="J86" s="12">
        <v>0.18923000000000001</v>
      </c>
      <c r="K86" s="12">
        <v>0.31073000000000001</v>
      </c>
      <c r="L86" s="12">
        <v>0.35744999999999999</v>
      </c>
      <c r="M86" s="12">
        <v>0.34920000000000001</v>
      </c>
      <c r="N86" s="12">
        <v>0.35258</v>
      </c>
      <c r="O86" s="12">
        <v>0.38120999999999999</v>
      </c>
      <c r="P86" s="12">
        <v>0.31058999999999998</v>
      </c>
      <c r="Q86" s="12">
        <v>0.21387</v>
      </c>
      <c r="R86" s="4">
        <f t="shared" si="3"/>
        <v>0.39456869009584661</v>
      </c>
      <c r="S86" s="4">
        <f t="shared" si="4"/>
        <v>8.9391938353398041E-3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44723</v>
      </c>
      <c r="F87" s="12">
        <v>4.3310000000000001E-2</v>
      </c>
      <c r="G87" s="12">
        <v>6.9500000000000006E-2</v>
      </c>
      <c r="H87" s="12">
        <v>0.10780000000000001</v>
      </c>
      <c r="I87" s="12">
        <v>0.10340000000000001</v>
      </c>
      <c r="J87" s="12">
        <v>0.1681</v>
      </c>
      <c r="K87" s="12">
        <v>0.38877</v>
      </c>
      <c r="L87" s="12">
        <v>0.45850000000000002</v>
      </c>
      <c r="M87" s="12">
        <v>0.46429999999999999</v>
      </c>
      <c r="N87" s="12">
        <v>0.47040999999999999</v>
      </c>
      <c r="O87" s="12">
        <v>0.47</v>
      </c>
      <c r="P87" s="12">
        <v>0.31883</v>
      </c>
      <c r="Q87" s="12">
        <v>0.20041</v>
      </c>
      <c r="R87" s="4">
        <f t="shared" si="3"/>
        <v>0.63572309318301923</v>
      </c>
      <c r="S87" s="4">
        <f t="shared" si="4"/>
        <v>-0.11670135874397253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44723</v>
      </c>
      <c r="F88" s="12">
        <v>5.5969999999999999E-2</v>
      </c>
      <c r="G88" s="12">
        <v>8.6400000000000005E-2</v>
      </c>
      <c r="H88" s="12">
        <v>0.1346</v>
      </c>
      <c r="I88" s="12">
        <v>0.14680000000000001</v>
      </c>
      <c r="J88" s="12">
        <v>0.20213999999999999</v>
      </c>
      <c r="K88" s="12">
        <v>0.30442000000000002</v>
      </c>
      <c r="L88" s="12">
        <v>0.34049000000000001</v>
      </c>
      <c r="M88" s="12">
        <v>0.33400000000000002</v>
      </c>
      <c r="N88" s="12">
        <v>0.35848000000000002</v>
      </c>
      <c r="O88" s="12">
        <v>0.35498000000000002</v>
      </c>
      <c r="P88" s="12">
        <v>0.29310000000000003</v>
      </c>
      <c r="Q88" s="12">
        <v>0.21492</v>
      </c>
      <c r="R88" s="4">
        <f t="shared" si="3"/>
        <v>0.38935108153078202</v>
      </c>
      <c r="S88" s="4">
        <f t="shared" si="4"/>
        <v>2.266651168197149E-2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44723</v>
      </c>
      <c r="F89" s="12">
        <v>5.9020000000000003E-2</v>
      </c>
      <c r="G89" s="12">
        <v>5.9200000000000003E-2</v>
      </c>
      <c r="H89" s="12">
        <v>0.10340000000000001</v>
      </c>
      <c r="I89" s="12">
        <v>0.1018</v>
      </c>
      <c r="J89" s="12">
        <v>0.16577</v>
      </c>
      <c r="K89" s="12">
        <v>0.30243999999999999</v>
      </c>
      <c r="L89" s="12">
        <v>0.35341</v>
      </c>
      <c r="M89" s="12">
        <v>0.35460000000000003</v>
      </c>
      <c r="N89" s="12">
        <v>0.36473</v>
      </c>
      <c r="O89" s="12">
        <v>0.36404999999999998</v>
      </c>
      <c r="P89" s="12">
        <v>0.25642999999999999</v>
      </c>
      <c r="Q89" s="12">
        <v>0.17176</v>
      </c>
      <c r="R89" s="4">
        <f t="shared" si="3"/>
        <v>0.55390008764241894</v>
      </c>
      <c r="S89" s="4">
        <f t="shared" si="4"/>
        <v>-7.1979068170926086E-2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44723</v>
      </c>
      <c r="F90" s="12">
        <v>4.1700000000000001E-2</v>
      </c>
      <c r="G90" s="12">
        <v>6.7799999999999999E-2</v>
      </c>
      <c r="H90" s="12">
        <v>0.1134</v>
      </c>
      <c r="I90" s="12">
        <v>0.10009999999999999</v>
      </c>
      <c r="J90" s="12">
        <v>0.17807000000000001</v>
      </c>
      <c r="K90" s="12">
        <v>0.33306000000000002</v>
      </c>
      <c r="L90" s="12">
        <v>0.38855000000000001</v>
      </c>
      <c r="M90" s="12">
        <v>0.37909999999999999</v>
      </c>
      <c r="N90" s="12">
        <v>0.40450000000000003</v>
      </c>
      <c r="O90" s="12">
        <v>0.40027000000000001</v>
      </c>
      <c r="P90" s="12">
        <v>0.27453</v>
      </c>
      <c r="Q90" s="12">
        <v>0.17902999999999999</v>
      </c>
      <c r="R90" s="4">
        <f t="shared" si="3"/>
        <v>0.58222036727879811</v>
      </c>
      <c r="S90" s="4">
        <f t="shared" si="4"/>
        <v>-8.7970007181721849E-2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44723</v>
      </c>
      <c r="F91" s="12">
        <v>7.6420000000000002E-2</v>
      </c>
      <c r="G91" s="12">
        <v>6.6400000000000001E-2</v>
      </c>
      <c r="H91" s="12">
        <v>0.1118</v>
      </c>
      <c r="I91" s="12">
        <v>0.1072</v>
      </c>
      <c r="J91" s="12">
        <v>0.17399000000000001</v>
      </c>
      <c r="K91" s="12">
        <v>0.31634000000000001</v>
      </c>
      <c r="L91" s="12">
        <v>0.36004000000000003</v>
      </c>
      <c r="M91" s="12">
        <v>0.36680000000000001</v>
      </c>
      <c r="N91" s="12">
        <v>0.37996999999999997</v>
      </c>
      <c r="O91" s="12">
        <v>0.36054999999999998</v>
      </c>
      <c r="P91" s="12">
        <v>0.26356000000000002</v>
      </c>
      <c r="Q91" s="12">
        <v>0.18218000000000001</v>
      </c>
      <c r="R91" s="4">
        <f t="shared" si="3"/>
        <v>0.54767932489451476</v>
      </c>
      <c r="S91" s="4">
        <f t="shared" si="4"/>
        <v>-7.7665555500273639E-2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44723</v>
      </c>
      <c r="F92" s="12">
        <v>6.2399999999999997E-2</v>
      </c>
      <c r="G92" s="12">
        <v>6.9000000000000006E-2</v>
      </c>
      <c r="H92" s="12">
        <v>0.1188</v>
      </c>
      <c r="I92" s="12">
        <v>0.10440000000000001</v>
      </c>
      <c r="J92" s="12">
        <v>0.17258000000000001</v>
      </c>
      <c r="K92" s="12">
        <v>0.33109</v>
      </c>
      <c r="L92" s="12">
        <v>0.37945000000000001</v>
      </c>
      <c r="M92" s="12">
        <v>0.39229999999999998</v>
      </c>
      <c r="N92" s="12">
        <v>0.40865000000000001</v>
      </c>
      <c r="O92" s="12">
        <v>0.39717999999999998</v>
      </c>
      <c r="P92" s="12">
        <v>0.27306999999999998</v>
      </c>
      <c r="Q92" s="12">
        <v>0.15969</v>
      </c>
      <c r="R92" s="4">
        <f t="shared" si="3"/>
        <v>0.57962552848802096</v>
      </c>
      <c r="S92" s="4">
        <f t="shared" si="4"/>
        <v>-9.9943965568630277E-2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44723</v>
      </c>
      <c r="F93" s="12">
        <v>0.10845</v>
      </c>
      <c r="G93" s="12">
        <v>8.2699999999999996E-2</v>
      </c>
      <c r="H93" s="12">
        <v>0.1348</v>
      </c>
      <c r="I93" s="12">
        <v>0.1472</v>
      </c>
      <c r="J93" s="12">
        <v>0.16048000000000001</v>
      </c>
      <c r="K93" s="12">
        <v>0.28059000000000001</v>
      </c>
      <c r="L93" s="12">
        <v>0.33750000000000002</v>
      </c>
      <c r="M93" s="12">
        <v>0.33389999999999997</v>
      </c>
      <c r="N93" s="12">
        <v>0.33355000000000001</v>
      </c>
      <c r="O93" s="12">
        <v>0.31096000000000001</v>
      </c>
      <c r="P93" s="12">
        <v>0.27721000000000001</v>
      </c>
      <c r="Q93" s="12">
        <v>0.21353</v>
      </c>
      <c r="R93" s="4">
        <f t="shared" si="3"/>
        <v>0.38806900852213677</v>
      </c>
      <c r="S93" s="4">
        <f t="shared" si="4"/>
        <v>9.2864531931844321E-3</v>
      </c>
      <c r="Z93" s="22">
        <v>2.5099999999999998</v>
      </c>
    </row>
  </sheetData>
  <phoneticPr fontId="18" type="noConversion"/>
  <conditionalFormatting sqref="R1 R94:R1048576">
    <cfRule type="cellIs" dxfId="50" priority="10" operator="greaterThan">
      <formula>0.3</formula>
    </cfRule>
  </conditionalFormatting>
  <conditionalFormatting sqref="S1 S94:S1048576">
    <cfRule type="cellIs" dxfId="49" priority="9" operator="lessThan">
      <formula>0.1</formula>
    </cfRule>
  </conditionalFormatting>
  <conditionalFormatting sqref="R1">
    <cfRule type="cellIs" dxfId="48" priority="7" operator="greaterThan">
      <formula>0.3</formula>
    </cfRule>
    <cfRule type="cellIs" dxfId="47" priority="8" operator="greaterThan">
      <formula>0.3</formula>
    </cfRule>
  </conditionalFormatting>
  <conditionalFormatting sqref="R1 R94:R1048576">
    <cfRule type="cellIs" dxfId="46" priority="6" operator="greaterThan">
      <formula>0.3</formula>
    </cfRule>
  </conditionalFormatting>
  <conditionalFormatting sqref="S1 S94:S1048576">
    <cfRule type="cellIs" dxfId="45" priority="5" operator="lessThan">
      <formula>0.1</formula>
    </cfRule>
  </conditionalFormatting>
  <conditionalFormatting sqref="R2:R93">
    <cfRule type="cellIs" dxfId="44" priority="2" operator="greaterThan">
      <formula>0.3</formula>
    </cfRule>
    <cfRule type="cellIs" dxfId="43" priority="4" operator="greaterThan">
      <formula>0.3</formula>
    </cfRule>
  </conditionalFormatting>
  <conditionalFormatting sqref="S2:S93">
    <cfRule type="cellIs" dxfId="42" priority="1" operator="lessThan">
      <formula>0.1</formula>
    </cfRule>
    <cfRule type="cellIs" dxfId="4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Y94" sqref="Y94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81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f t="shared" ref="R2" si="0">(M2-I2)/(M2+I2)</f>
        <v>0.1882229232386961</v>
      </c>
      <c r="S2" s="4">
        <f>((P2+I2)-(M2+G2))/((P2+I2)+(M2+G2))</f>
        <v>0.11854723525811055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f t="shared" ref="R3:R66" si="1">(M3-I3)/(M3+I3)</f>
        <v>0.12204681545998909</v>
      </c>
      <c r="S3" s="4">
        <f t="shared" ref="S3:S66" si="2">((P3+I3)-(M3+G3))/((P3+I3)+(M3+G3))</f>
        <v>0.13807711125165575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f t="shared" si="1"/>
        <v>0.12178543106378156</v>
      </c>
      <c r="S4" s="4">
        <f t="shared" si="2"/>
        <v>0.1391009859911774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f t="shared" si="1"/>
        <v>0.12720519962859794</v>
      </c>
      <c r="S5" s="4">
        <f t="shared" si="2"/>
        <v>0.154610986825752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f t="shared" si="1"/>
        <v>0.12558685446009391</v>
      </c>
      <c r="S6" s="4">
        <f t="shared" si="2"/>
        <v>0.13776888293670209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f t="shared" si="1"/>
        <v>0.11472602739726027</v>
      </c>
      <c r="S7" s="4">
        <f t="shared" si="2"/>
        <v>0.14850674724868101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f t="shared" si="1"/>
        <v>4.1802980734278482E-2</v>
      </c>
      <c r="S8" s="4">
        <f t="shared" si="2"/>
        <v>0.13064402468159711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f t="shared" si="1"/>
        <v>6.1467889908256856E-2</v>
      </c>
      <c r="S9" s="4">
        <f t="shared" si="2"/>
        <v>9.2097889034186475E-2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f t="shared" si="1"/>
        <v>0.1371960372260583</v>
      </c>
      <c r="S10" s="4">
        <f t="shared" si="2"/>
        <v>0.16179643391500581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f t="shared" si="1"/>
        <v>0.16195161951619516</v>
      </c>
      <c r="S11" s="4">
        <f t="shared" si="2"/>
        <v>0.16552881606645048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f t="shared" si="1"/>
        <v>0.17851676638374839</v>
      </c>
      <c r="S12" s="4">
        <f t="shared" si="2"/>
        <v>0.14767225056730315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f t="shared" si="1"/>
        <v>0.13556778389194596</v>
      </c>
      <c r="S13" s="4">
        <f t="shared" si="2"/>
        <v>0.15879839733154374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f t="shared" si="1"/>
        <v>0.12752293577981647</v>
      </c>
      <c r="S14" s="4">
        <f t="shared" si="2"/>
        <v>0.15761563628844918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f t="shared" si="1"/>
        <v>0.15632922088896403</v>
      </c>
      <c r="S15" s="4">
        <f t="shared" si="2"/>
        <v>0.13269746540914021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f t="shared" si="1"/>
        <v>0.17922643907753766</v>
      </c>
      <c r="S16" s="4">
        <f t="shared" si="2"/>
        <v>0.10940431519699818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f t="shared" si="1"/>
        <v>8.3792171388527376E-2</v>
      </c>
      <c r="S17" s="4">
        <f t="shared" si="2"/>
        <v>0.14197598854499402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f t="shared" si="1"/>
        <v>9.3693114894528334E-2</v>
      </c>
      <c r="S18" s="4">
        <f t="shared" si="2"/>
        <v>0.17817565442654057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f t="shared" si="1"/>
        <v>9.2198581560283682E-2</v>
      </c>
      <c r="S19" s="4">
        <f t="shared" si="2"/>
        <v>0.17823882367398847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f t="shared" si="1"/>
        <v>0.16210261252754168</v>
      </c>
      <c r="S20" s="4">
        <f t="shared" si="2"/>
        <v>9.4959085932080134E-2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f t="shared" si="1"/>
        <v>0.14314381270903012</v>
      </c>
      <c r="S21" s="4">
        <f t="shared" si="2"/>
        <v>0.11691357268487326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f t="shared" si="1"/>
        <v>0.1523226503420958</v>
      </c>
      <c r="S22" s="4">
        <f t="shared" si="2"/>
        <v>0.12009988467513649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f t="shared" si="1"/>
        <v>0.1609623856319892</v>
      </c>
      <c r="S23" s="4">
        <f t="shared" si="2"/>
        <v>0.12241044597505514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f t="shared" si="1"/>
        <v>0.11848341232227486</v>
      </c>
      <c r="S24" s="4">
        <f t="shared" si="2"/>
        <v>0.16825690906283772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f t="shared" si="1"/>
        <v>0.12998306041784302</v>
      </c>
      <c r="S25" s="4">
        <f t="shared" si="2"/>
        <v>0.14872384888116652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f t="shared" si="1"/>
        <v>0.11942511691570663</v>
      </c>
      <c r="S26" s="4">
        <f t="shared" si="2"/>
        <v>0.14689547694547903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f t="shared" si="1"/>
        <v>9.411764705882357E-2</v>
      </c>
      <c r="S27" s="4">
        <f t="shared" si="2"/>
        <v>0.18303260525482742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f t="shared" si="1"/>
        <v>0.1242236024844721</v>
      </c>
      <c r="S28" s="4">
        <f t="shared" si="2"/>
        <v>9.3428025717590679E-2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f t="shared" si="1"/>
        <v>0.12049689440993794</v>
      </c>
      <c r="S29" s="4">
        <f t="shared" si="2"/>
        <v>9.8663372192358711E-2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f t="shared" si="1"/>
        <v>0.10115678070391336</v>
      </c>
      <c r="S30" s="4">
        <f t="shared" si="2"/>
        <v>9.8041239773929645E-2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f t="shared" si="1"/>
        <v>0.14349887696531069</v>
      </c>
      <c r="S31" s="4">
        <f t="shared" si="2"/>
        <v>0.10181765610419656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f t="shared" si="1"/>
        <v>0.13608345187292556</v>
      </c>
      <c r="S32" s="4">
        <f t="shared" si="2"/>
        <v>0.11288911113889241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f t="shared" si="1"/>
        <v>0.11846222619579794</v>
      </c>
      <c r="S33" s="4">
        <f t="shared" si="2"/>
        <v>9.7642626354527542E-2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f t="shared" si="1"/>
        <v>0.159339481020802</v>
      </c>
      <c r="S34" s="4">
        <f t="shared" si="2"/>
        <v>0.10180990375729712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f t="shared" si="1"/>
        <v>0.33047210300429186</v>
      </c>
      <c r="S35" s="4">
        <f t="shared" si="2"/>
        <v>8.0246913580246895E-2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f t="shared" si="1"/>
        <v>0.24603598788526634</v>
      </c>
      <c r="S36" s="4">
        <f t="shared" si="2"/>
        <v>8.9920584066328843E-2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f t="shared" si="1"/>
        <v>0.31386861313868614</v>
      </c>
      <c r="S37" s="4">
        <f t="shared" si="2"/>
        <v>4.4472007347302112E-2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f t="shared" si="1"/>
        <v>0.29138498873288265</v>
      </c>
      <c r="S38" s="4">
        <f t="shared" si="2"/>
        <v>7.2782730651915914E-2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f t="shared" si="1"/>
        <v>0.32749326145552565</v>
      </c>
      <c r="S39" s="4">
        <f t="shared" si="2"/>
        <v>3.9822342667871144E-2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f t="shared" si="1"/>
        <v>0.19250912553562921</v>
      </c>
      <c r="S40" s="4">
        <f t="shared" si="2"/>
        <v>0.10408454389681866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f t="shared" si="1"/>
        <v>0.30990669049037128</v>
      </c>
      <c r="S41" s="4">
        <f t="shared" si="2"/>
        <v>6.1178797726309388E-2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f t="shared" si="1"/>
        <v>0.20994879297732261</v>
      </c>
      <c r="S42" s="4">
        <f t="shared" si="2"/>
        <v>0.14169154228855721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f t="shared" si="1"/>
        <v>0.23916325210265257</v>
      </c>
      <c r="S43" s="4">
        <f t="shared" si="2"/>
        <v>0.11349313858295547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f t="shared" si="1"/>
        <v>0.20839580209895059</v>
      </c>
      <c r="S44" s="4">
        <f t="shared" si="2"/>
        <v>0.1241032230431524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f t="shared" si="1"/>
        <v>0.17176065432630222</v>
      </c>
      <c r="S45" s="4">
        <f t="shared" si="2"/>
        <v>0.15289404020891459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f t="shared" si="1"/>
        <v>0.33889816360600999</v>
      </c>
      <c r="S46" s="4">
        <f t="shared" si="2"/>
        <v>5.8908045977011499E-2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f t="shared" si="1"/>
        <v>0.33321121084447697</v>
      </c>
      <c r="S47" s="4">
        <f t="shared" si="2"/>
        <v>6.5981323722149404E-2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f t="shared" si="1"/>
        <v>0.33945671291772517</v>
      </c>
      <c r="S48" s="4">
        <f t="shared" si="2"/>
        <v>4.5914936994382621E-2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f t="shared" si="1"/>
        <v>0.28763913298183946</v>
      </c>
      <c r="S49" s="4">
        <f t="shared" si="2"/>
        <v>8.2942130193817715E-2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f t="shared" si="1"/>
        <v>0.32434402332361517</v>
      </c>
      <c r="S50" s="4">
        <f t="shared" si="2"/>
        <v>6.6195729819826979E-2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f t="shared" si="1"/>
        <v>0.30254350736278446</v>
      </c>
      <c r="S51" s="4">
        <f t="shared" si="2"/>
        <v>6.0219562888561305E-2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f t="shared" si="1"/>
        <v>0.39788860575172919</v>
      </c>
      <c r="S52" s="4">
        <f t="shared" si="2"/>
        <v>1.7947919908704205E-2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f t="shared" si="1"/>
        <v>0.41526418786692754</v>
      </c>
      <c r="S53" s="4">
        <f t="shared" si="2"/>
        <v>3.0397303778598801E-2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f t="shared" si="1"/>
        <v>0.2209567198177676</v>
      </c>
      <c r="S54" s="4">
        <f t="shared" si="2"/>
        <v>7.7246452968996376E-2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f t="shared" si="1"/>
        <v>0.23815580286168525</v>
      </c>
      <c r="S55" s="4">
        <f t="shared" si="2"/>
        <v>7.1961181849800188E-2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f t="shared" si="1"/>
        <v>0.34580401578857045</v>
      </c>
      <c r="S56" s="4">
        <f t="shared" si="2"/>
        <v>3.2080766004223354E-2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f t="shared" si="1"/>
        <v>0.30045446894462208</v>
      </c>
      <c r="S57" s="4">
        <f t="shared" si="2"/>
        <v>3.9145907473309663E-2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f t="shared" si="1"/>
        <v>0.41866469937292511</v>
      </c>
      <c r="S58" s="4">
        <f t="shared" si="2"/>
        <v>-2.2165690097378846E-2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f t="shared" si="1"/>
        <v>0.5289362483924307</v>
      </c>
      <c r="S59" s="4">
        <f t="shared" si="2"/>
        <v>-8.272532421139224E-2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f t="shared" si="1"/>
        <v>0.32260979577082954</v>
      </c>
      <c r="S60" s="4">
        <f t="shared" si="2"/>
        <v>2.4590327937733948E-2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f t="shared" si="1"/>
        <v>0.34298808432630618</v>
      </c>
      <c r="S61" s="4">
        <f t="shared" si="2"/>
        <v>2.2009393130122509E-2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f t="shared" si="1"/>
        <v>0.32538694182529798</v>
      </c>
      <c r="S62" s="4">
        <f t="shared" si="2"/>
        <v>7.3867513127057818E-3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f t="shared" si="1"/>
        <v>0.26855553624196071</v>
      </c>
      <c r="S63" s="4">
        <f t="shared" si="2"/>
        <v>5.5278099542355817E-2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f t="shared" si="1"/>
        <v>0.27185134205092909</v>
      </c>
      <c r="S64" s="4">
        <f t="shared" si="2"/>
        <v>5.4047848647655751E-2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f t="shared" si="1"/>
        <v>0.10263357537661218</v>
      </c>
      <c r="S65" s="4">
        <f t="shared" si="2"/>
        <v>0.16920300212435602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f t="shared" si="1"/>
        <v>0.10720175920835616</v>
      </c>
      <c r="S66" s="4">
        <f t="shared" si="2"/>
        <v>0.1709448076977986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f t="shared" ref="R67:R93" si="4">(M67-I67)/(M67+I67)</f>
        <v>0.10687361419068736</v>
      </c>
      <c r="S67" s="4">
        <f t="shared" ref="S67:S93" si="5">((P67+I67)-(M67+G67))/((P67+I67)+(M67+G67))</f>
        <v>0.16691199815279822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f t="shared" si="4"/>
        <v>0.35769090244793567</v>
      </c>
      <c r="S68" s="4">
        <f t="shared" si="5"/>
        <v>-1.1569359291157018E-2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f t="shared" si="4"/>
        <v>0.35744759784826563</v>
      </c>
      <c r="S69" s="4">
        <f t="shared" si="5"/>
        <v>8.1872801419543145E-3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f t="shared" si="4"/>
        <v>0.30477016478751084</v>
      </c>
      <c r="S70" s="4">
        <f t="shared" si="5"/>
        <v>2.1358560028844887E-2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f t="shared" si="4"/>
        <v>0.38137709596860508</v>
      </c>
      <c r="S71" s="4">
        <f t="shared" si="5"/>
        <v>4.1510704050098605E-3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f t="shared" si="4"/>
        <v>0.40944017563117457</v>
      </c>
      <c r="S72" s="4">
        <f t="shared" si="5"/>
        <v>-1.2804245010958587E-2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f t="shared" si="4"/>
        <v>0.341406108801735</v>
      </c>
      <c r="S73" s="4">
        <f t="shared" si="5"/>
        <v>1.2233801540552838E-2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f t="shared" si="4"/>
        <v>0.35608048993875768</v>
      </c>
      <c r="S74" s="4">
        <f t="shared" si="5"/>
        <v>1.2270540885442296E-2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f t="shared" si="4"/>
        <v>0.30593607305936071</v>
      </c>
      <c r="S75" s="4">
        <f t="shared" si="5"/>
        <v>3.4159937111412894E-2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f t="shared" si="4"/>
        <v>0.30564593301435411</v>
      </c>
      <c r="S76" s="4">
        <f t="shared" si="5"/>
        <v>5.6045333417596224E-2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f t="shared" si="4"/>
        <v>0.25759891322805234</v>
      </c>
      <c r="S77" s="4">
        <f t="shared" si="5"/>
        <v>7.303370786516851E-2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f t="shared" si="4"/>
        <v>0.31058962729244721</v>
      </c>
      <c r="S78" s="4">
        <f t="shared" si="5"/>
        <v>5.3805324886567925E-2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f t="shared" si="4"/>
        <v>0.29551098376313273</v>
      </c>
      <c r="S79" s="4">
        <f t="shared" si="5"/>
        <v>4.8480688837586564E-2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f t="shared" si="4"/>
        <v>0.27044518533045697</v>
      </c>
      <c r="S80" s="4">
        <f t="shared" si="5"/>
        <v>6.8445315078410243E-2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f t="shared" si="4"/>
        <v>0.49444657219456145</v>
      </c>
      <c r="S81" s="4">
        <f t="shared" si="5"/>
        <v>-3.8291046636392177E-2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f t="shared" si="4"/>
        <v>0.42574620032960991</v>
      </c>
      <c r="S82" s="4">
        <f t="shared" si="5"/>
        <v>-1.6301500724168742E-2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f t="shared" si="4"/>
        <v>0.33579608422608054</v>
      </c>
      <c r="S83" s="4">
        <f t="shared" si="5"/>
        <v>4.5993856778623277E-2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f t="shared" si="4"/>
        <v>0.30402522723056952</v>
      </c>
      <c r="S84" s="4">
        <f t="shared" si="5"/>
        <v>4.6502461062653495E-2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f t="shared" si="4"/>
        <v>0.43592655688056037</v>
      </c>
      <c r="S85" s="4">
        <f t="shared" si="5"/>
        <v>-9.3481690081201017E-3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f t="shared" si="4"/>
        <v>0.30163618864292585</v>
      </c>
      <c r="S86" s="4">
        <f t="shared" si="5"/>
        <v>4.9456876964735955E-2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f t="shared" si="4"/>
        <v>0.53605466642690158</v>
      </c>
      <c r="S87" s="4">
        <f t="shared" si="5"/>
        <v>-7.1525757226885492E-2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f t="shared" si="4"/>
        <v>0.34281591424448571</v>
      </c>
      <c r="S88" s="4">
        <f t="shared" si="5"/>
        <v>6.1048893744878471E-2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f t="shared" si="4"/>
        <v>0.49728201782996312</v>
      </c>
      <c r="S89" s="4">
        <f t="shared" si="5"/>
        <v>-2.4128016002000232E-2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f t="shared" si="4"/>
        <v>0.55246578318487949</v>
      </c>
      <c r="S90" s="4">
        <f t="shared" si="5"/>
        <v>-4.0238226314999279E-2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f t="shared" si="4"/>
        <v>0.48357396944967562</v>
      </c>
      <c r="S91" s="4">
        <f t="shared" si="5"/>
        <v>-1.8400481058328297E-2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f t="shared" si="4"/>
        <v>0.52147496333542842</v>
      </c>
      <c r="S92" s="4">
        <f t="shared" si="5"/>
        <v>-4.9103606293646698E-2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f t="shared" si="4"/>
        <v>0.34635879218472471</v>
      </c>
      <c r="S93" s="4">
        <f t="shared" si="5"/>
        <v>2.8155307225074696E-2</v>
      </c>
      <c r="Z93" s="22">
        <v>2.5099999999999998</v>
      </c>
    </row>
  </sheetData>
  <phoneticPr fontId="18" type="noConversion"/>
  <conditionalFormatting sqref="R1 R94:R1048576">
    <cfRule type="cellIs" dxfId="40" priority="12" operator="greaterThan">
      <formula>0.3</formula>
    </cfRule>
  </conditionalFormatting>
  <conditionalFormatting sqref="S1 S94:S1048576">
    <cfRule type="cellIs" dxfId="39" priority="11" operator="lessThan">
      <formula>0.1</formula>
    </cfRule>
  </conditionalFormatting>
  <conditionalFormatting sqref="R1">
    <cfRule type="cellIs" dxfId="38" priority="9" operator="greaterThan">
      <formula>0.3</formula>
    </cfRule>
    <cfRule type="cellIs" dxfId="37" priority="10" operator="greaterThan">
      <formula>0.3</formula>
    </cfRule>
  </conditionalFormatting>
  <conditionalFormatting sqref="R1 R94:R1048576">
    <cfRule type="cellIs" dxfId="36" priority="6" operator="greaterThan">
      <formula>0.3</formula>
    </cfRule>
  </conditionalFormatting>
  <conditionalFormatting sqref="S1 S94:S1048576">
    <cfRule type="cellIs" dxfId="35" priority="5" operator="lessThan">
      <formula>0.1</formula>
    </cfRule>
  </conditionalFormatting>
  <conditionalFormatting sqref="R2:R93">
    <cfRule type="cellIs" dxfId="34" priority="2" operator="greaterThan">
      <formula>0.3</formula>
    </cfRule>
    <cfRule type="cellIs" dxfId="33" priority="4" operator="greaterThan">
      <formula>0.3</formula>
    </cfRule>
  </conditionalFormatting>
  <conditionalFormatting sqref="S2:S93">
    <cfRule type="cellIs" dxfId="32" priority="1" operator="lessThan">
      <formula>0.1</formula>
    </cfRule>
    <cfRule type="cellIs" dxfId="31" priority="3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Z10 Z11:Z34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3"/>
  <sheetViews>
    <sheetView topLeftCell="CW93" workbookViewId="0">
      <selection activeCell="DM94" sqref="DM94"/>
    </sheetView>
  </sheetViews>
  <sheetFormatPr defaultRowHeight="17"/>
  <cols>
    <col min="16" max="16" width="7.1640625" style="16" bestFit="1" customWidth="1"/>
    <col min="17" max="19" width="5.1640625" style="17" bestFit="1" customWidth="1"/>
    <col min="20" max="22" width="7.1640625" style="17" bestFit="1" customWidth="1"/>
    <col min="23" max="23" width="5.1640625" style="16" bestFit="1" customWidth="1"/>
    <col min="24" max="24" width="7.1640625" style="17" bestFit="1" customWidth="1"/>
    <col min="25" max="25" width="7.1640625" style="16" bestFit="1" customWidth="1"/>
    <col min="26" max="27" width="7.1640625" style="17" bestFit="1" customWidth="1"/>
  </cols>
  <sheetData>
    <row r="1" spans="1:117" ht="34">
      <c r="A1" s="1" t="s">
        <v>36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P1" s="16">
        <v>1</v>
      </c>
      <c r="Q1" s="17">
        <v>2</v>
      </c>
      <c r="R1" s="17">
        <v>3</v>
      </c>
      <c r="S1" s="17">
        <v>4</v>
      </c>
      <c r="T1" s="17">
        <v>5</v>
      </c>
      <c r="U1" s="17">
        <v>6</v>
      </c>
      <c r="V1" s="17">
        <v>7</v>
      </c>
      <c r="W1" s="16">
        <v>8</v>
      </c>
      <c r="X1" s="17">
        <v>9</v>
      </c>
      <c r="Y1" s="16">
        <v>10</v>
      </c>
      <c r="Z1" s="17">
        <v>11</v>
      </c>
      <c r="AA1" s="17">
        <v>12</v>
      </c>
      <c r="AC1" s="1" t="s">
        <v>36</v>
      </c>
      <c r="AD1" s="1" t="s">
        <v>0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  <c r="AM1" s="1" t="s">
        <v>171</v>
      </c>
      <c r="AN1" s="1" t="s">
        <v>172</v>
      </c>
      <c r="AO1" s="1" t="s">
        <v>173</v>
      </c>
      <c r="AP1" s="1" t="s">
        <v>174</v>
      </c>
      <c r="AR1" s="1" t="s">
        <v>36</v>
      </c>
      <c r="AS1" s="1" t="s">
        <v>0</v>
      </c>
      <c r="AT1" s="1" t="s">
        <v>175</v>
      </c>
      <c r="AU1" s="1" t="s">
        <v>176</v>
      </c>
      <c r="AV1" s="1" t="s">
        <v>177</v>
      </c>
      <c r="AW1" s="1" t="s">
        <v>178</v>
      </c>
      <c r="AX1" s="1" t="s">
        <v>179</v>
      </c>
      <c r="AY1" s="1" t="s">
        <v>180</v>
      </c>
      <c r="AZ1" s="1" t="s">
        <v>181</v>
      </c>
      <c r="BA1" s="1" t="s">
        <v>182</v>
      </c>
      <c r="BB1" s="1" t="s">
        <v>183</v>
      </c>
      <c r="BC1" s="1" t="s">
        <v>184</v>
      </c>
      <c r="BD1" s="1" t="s">
        <v>185</v>
      </c>
      <c r="BE1" s="1" t="s">
        <v>186</v>
      </c>
      <c r="BG1" s="1" t="s">
        <v>36</v>
      </c>
      <c r="BH1" s="1" t="s">
        <v>0</v>
      </c>
      <c r="BI1" s="1" t="s">
        <v>187</v>
      </c>
      <c r="BJ1" s="1" t="s">
        <v>188</v>
      </c>
      <c r="BK1" s="1" t="s">
        <v>189</v>
      </c>
      <c r="BL1" s="1" t="s">
        <v>190</v>
      </c>
      <c r="BM1" s="1" t="s">
        <v>191</v>
      </c>
      <c r="BN1" s="1" t="s">
        <v>192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197</v>
      </c>
      <c r="BT1" s="1" t="s">
        <v>198</v>
      </c>
      <c r="BV1" s="1" t="s">
        <v>36</v>
      </c>
      <c r="BW1" s="1" t="s">
        <v>0</v>
      </c>
      <c r="BX1" s="1" t="s">
        <v>199</v>
      </c>
      <c r="BY1" s="1" t="s">
        <v>200</v>
      </c>
      <c r="BZ1" s="1" t="s">
        <v>201</v>
      </c>
      <c r="CA1" s="1" t="s">
        <v>202</v>
      </c>
      <c r="CB1" s="1" t="s">
        <v>203</v>
      </c>
      <c r="CC1" s="1" t="s">
        <v>204</v>
      </c>
      <c r="CD1" s="1" t="s">
        <v>205</v>
      </c>
      <c r="CE1" s="1" t="s">
        <v>206</v>
      </c>
      <c r="CF1" s="1" t="s">
        <v>207</v>
      </c>
      <c r="CG1" s="1" t="s">
        <v>208</v>
      </c>
      <c r="CH1" s="1" t="s">
        <v>209</v>
      </c>
      <c r="CI1" s="1" t="s">
        <v>210</v>
      </c>
      <c r="CK1" s="1" t="s">
        <v>36</v>
      </c>
      <c r="CL1" s="1" t="s">
        <v>0</v>
      </c>
      <c r="CM1" s="1" t="s">
        <v>211</v>
      </c>
      <c r="CN1" s="1" t="s">
        <v>212</v>
      </c>
      <c r="CO1" s="1" t="s">
        <v>213</v>
      </c>
      <c r="CP1" s="1" t="s">
        <v>214</v>
      </c>
      <c r="CQ1" s="1" t="s">
        <v>215</v>
      </c>
      <c r="CR1" s="1" t="s">
        <v>216</v>
      </c>
      <c r="CS1" s="1" t="s">
        <v>217</v>
      </c>
      <c r="CT1" s="1" t="s">
        <v>218</v>
      </c>
      <c r="CU1" s="1" t="s">
        <v>219</v>
      </c>
      <c r="CV1" s="1" t="s">
        <v>220</v>
      </c>
      <c r="CW1" s="1" t="s">
        <v>221</v>
      </c>
      <c r="CX1" s="1" t="s">
        <v>222</v>
      </c>
      <c r="CZ1" s="1" t="s">
        <v>36</v>
      </c>
      <c r="DA1" s="1" t="s">
        <v>0</v>
      </c>
      <c r="DB1" s="1" t="s">
        <v>229</v>
      </c>
      <c r="DC1" s="1" t="s">
        <v>230</v>
      </c>
      <c r="DD1" s="1" t="s">
        <v>231</v>
      </c>
      <c r="DE1" s="1" t="s">
        <v>232</v>
      </c>
      <c r="DF1" s="1" t="s">
        <v>233</v>
      </c>
      <c r="DG1" s="1" t="s">
        <v>234</v>
      </c>
      <c r="DH1" s="1" t="s">
        <v>235</v>
      </c>
      <c r="DI1" s="1" t="s">
        <v>236</v>
      </c>
      <c r="DJ1" s="1" t="s">
        <v>237</v>
      </c>
      <c r="DK1" s="1" t="s">
        <v>238</v>
      </c>
      <c r="DL1" s="1" t="s">
        <v>239</v>
      </c>
      <c r="DM1" s="1" t="s">
        <v>240</v>
      </c>
    </row>
    <row r="2" spans="1:117" ht="136">
      <c r="A2" s="1" t="s">
        <v>66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16">
        <f>C2*10000</f>
        <v>589.4</v>
      </c>
      <c r="Q2" s="17">
        <f>D2*10000</f>
        <v>667</v>
      </c>
      <c r="R2" s="17">
        <f t="shared" ref="R2:AA2" si="0">E2*10000</f>
        <v>1019.9999999999999</v>
      </c>
      <c r="S2" s="17">
        <f t="shared" si="0"/>
        <v>1477.9999999999998</v>
      </c>
      <c r="T2" s="17">
        <f t="shared" si="0"/>
        <v>1846.1</v>
      </c>
      <c r="U2" s="17">
        <f t="shared" si="0"/>
        <v>2120.7000000000003</v>
      </c>
      <c r="V2" s="17">
        <f t="shared" si="0"/>
        <v>2333.8999999999996</v>
      </c>
      <c r="W2" s="16">
        <f t="shared" si="0"/>
        <v>2519</v>
      </c>
      <c r="X2" s="17">
        <f t="shared" si="0"/>
        <v>2305.9</v>
      </c>
      <c r="Y2" s="16">
        <f t="shared" si="0"/>
        <v>2465.6</v>
      </c>
      <c r="Z2" s="17">
        <f t="shared" si="0"/>
        <v>3112.3</v>
      </c>
      <c r="AA2" s="17">
        <f t="shared" si="0"/>
        <v>2131.6</v>
      </c>
      <c r="AC2" s="1" t="s">
        <v>66</v>
      </c>
      <c r="AD2" s="1">
        <v>1</v>
      </c>
      <c r="AE2" s="1">
        <v>8.43E-2</v>
      </c>
      <c r="AF2" s="1">
        <v>9.6000000000000002E-2</v>
      </c>
      <c r="AG2" s="1">
        <v>0.14199999999999999</v>
      </c>
      <c r="AH2" s="1">
        <v>0.18279999999999999</v>
      </c>
      <c r="AI2" s="1">
        <v>0.21945999999999999</v>
      </c>
      <c r="AJ2" s="1">
        <v>0.25592999999999999</v>
      </c>
      <c r="AK2" s="1">
        <v>0.25838</v>
      </c>
      <c r="AL2" s="1">
        <v>0.26840000000000003</v>
      </c>
      <c r="AM2" s="1">
        <v>0.2797</v>
      </c>
      <c r="AN2" s="1">
        <v>0.28262999999999999</v>
      </c>
      <c r="AO2" s="1">
        <v>0.39233000000000001</v>
      </c>
      <c r="AP2" s="1">
        <v>0.29594999999999999</v>
      </c>
      <c r="AR2" s="1" t="s">
        <v>66</v>
      </c>
      <c r="AS2" s="1">
        <v>1</v>
      </c>
      <c r="AT2" s="1">
        <v>0.05</v>
      </c>
      <c r="AU2" s="1">
        <v>4.19E-2</v>
      </c>
      <c r="AV2" s="1">
        <v>5.5899999999999998E-2</v>
      </c>
      <c r="AW2" s="1">
        <v>6.3399999999999998E-2</v>
      </c>
      <c r="AX2" s="1">
        <v>6.905E-2</v>
      </c>
      <c r="AY2" s="1">
        <v>7.9329999999999998E-2</v>
      </c>
      <c r="AZ2" s="1">
        <v>9.0069999999999997E-2</v>
      </c>
      <c r="BA2" s="1">
        <v>8.8400000000000006E-2</v>
      </c>
      <c r="BB2" s="1">
        <v>8.541E-2</v>
      </c>
      <c r="BC2" s="1">
        <v>6.1760000000000002E-2</v>
      </c>
      <c r="BD2" s="1">
        <v>9.3549999999999994E-2</v>
      </c>
      <c r="BE2" s="1">
        <v>6.0319999999999999E-2</v>
      </c>
      <c r="BG2" s="1" t="s">
        <v>66</v>
      </c>
      <c r="BH2" s="1">
        <v>1</v>
      </c>
      <c r="BI2" s="1">
        <v>0.71738000000000002</v>
      </c>
      <c r="BJ2" s="1">
        <v>0.75360000000000005</v>
      </c>
      <c r="BK2" s="1">
        <v>0.73040000000000005</v>
      </c>
      <c r="BL2" s="1">
        <v>0.72960000000000003</v>
      </c>
      <c r="BM2" s="1">
        <v>0.74736000000000002</v>
      </c>
      <c r="BN2" s="1">
        <v>0.74292000000000002</v>
      </c>
      <c r="BO2" s="1">
        <v>0.74611000000000005</v>
      </c>
      <c r="BP2" s="1">
        <v>0.76800000000000002</v>
      </c>
      <c r="BQ2" s="1">
        <v>0.74111000000000005</v>
      </c>
      <c r="BR2" s="1">
        <v>0.73662000000000005</v>
      </c>
      <c r="BS2" s="1">
        <v>0.67461000000000004</v>
      </c>
      <c r="BT2" s="1">
        <v>0.59789999999999999</v>
      </c>
      <c r="BV2" s="1" t="s">
        <v>66</v>
      </c>
      <c r="BW2" s="1">
        <v>1</v>
      </c>
      <c r="BX2" s="1">
        <v>8.2100000000000006E-2</v>
      </c>
      <c r="BY2" s="1">
        <v>9.7600000000000006E-2</v>
      </c>
      <c r="BZ2" s="1">
        <v>0.14480000000000001</v>
      </c>
      <c r="CA2" s="1">
        <v>0.20219999999999999</v>
      </c>
      <c r="CB2" s="1">
        <v>0.22248999999999999</v>
      </c>
      <c r="CC2" s="1">
        <v>0.27356000000000003</v>
      </c>
      <c r="CD2" s="1">
        <v>0.30689</v>
      </c>
      <c r="CE2" s="1">
        <v>0.30320000000000003</v>
      </c>
      <c r="CF2" s="1">
        <v>0.31966</v>
      </c>
      <c r="CG2" s="1">
        <v>0.31623000000000001</v>
      </c>
      <c r="CH2" s="1">
        <v>0.38969999999999999</v>
      </c>
      <c r="CI2" s="1">
        <v>0.28525</v>
      </c>
      <c r="CK2" s="1" t="s">
        <v>66</v>
      </c>
      <c r="CL2" s="1">
        <v>1</v>
      </c>
      <c r="CM2" s="1">
        <v>0.10868</v>
      </c>
      <c r="CN2" s="1">
        <v>0.15279999999999999</v>
      </c>
      <c r="CO2" s="1">
        <v>0.22559999999999999</v>
      </c>
      <c r="CP2" s="1">
        <v>0.30880000000000002</v>
      </c>
      <c r="CQ2" s="1">
        <v>0.35810999999999998</v>
      </c>
      <c r="CR2" s="1">
        <v>0.41560999999999998</v>
      </c>
      <c r="CS2" s="1">
        <v>0.42981000000000003</v>
      </c>
      <c r="CT2" s="1">
        <v>0.45200000000000001</v>
      </c>
      <c r="CU2" s="1">
        <v>0.45821000000000001</v>
      </c>
      <c r="CV2" s="1">
        <v>0.46118999999999999</v>
      </c>
      <c r="CW2" s="1">
        <v>0.45867999999999998</v>
      </c>
      <c r="CX2" s="1">
        <v>0.33457999999999999</v>
      </c>
      <c r="CZ2" s="1" t="s">
        <v>66</v>
      </c>
      <c r="DA2" s="1">
        <v>1</v>
      </c>
      <c r="DB2" s="1">
        <v>9.937E-2</v>
      </c>
      <c r="DC2" s="1">
        <v>0.1232</v>
      </c>
      <c r="DD2" s="1">
        <v>0.19139999999999999</v>
      </c>
      <c r="DE2" s="1">
        <v>0.25140000000000001</v>
      </c>
      <c r="DF2" s="1">
        <v>0.24671999999999999</v>
      </c>
      <c r="DG2" s="1">
        <v>0.34011999999999998</v>
      </c>
      <c r="DH2" s="1">
        <v>0.36762</v>
      </c>
      <c r="DI2" s="1">
        <v>0.37309999999999999</v>
      </c>
      <c r="DJ2" s="1">
        <v>0.39628999999999998</v>
      </c>
      <c r="DK2" s="1">
        <v>0.38757999999999998</v>
      </c>
      <c r="DL2" s="1">
        <v>0.44180000000000003</v>
      </c>
      <c r="DM2" s="1">
        <v>0.31169000000000002</v>
      </c>
    </row>
    <row r="3" spans="1:117" ht="136">
      <c r="A3" s="1" t="s">
        <v>67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16">
        <f t="shared" ref="P3:P66" si="1">C3*10000</f>
        <v>525.80000000000007</v>
      </c>
      <c r="Q3" s="17">
        <f t="shared" ref="Q3:Q66" si="2">D3*10000</f>
        <v>855.00000000000011</v>
      </c>
      <c r="R3" s="17">
        <f t="shared" ref="R3:R66" si="3">E3*10000</f>
        <v>1366</v>
      </c>
      <c r="S3" s="17">
        <f t="shared" ref="S3:S66" si="4">F3*10000</f>
        <v>1938</v>
      </c>
      <c r="T3" s="17">
        <f t="shared" ref="T3:T66" si="5">G3*10000</f>
        <v>2227.3000000000002</v>
      </c>
      <c r="U3" s="17">
        <f t="shared" ref="U3:U66" si="6">H3*10000</f>
        <v>2380.2999999999997</v>
      </c>
      <c r="V3" s="17">
        <f t="shared" ref="V3:V66" si="7">I3*10000</f>
        <v>2528.7999999999997</v>
      </c>
      <c r="W3" s="16">
        <f t="shared" ref="W3:W66" si="8">J3*10000</f>
        <v>2691</v>
      </c>
      <c r="X3" s="17">
        <f t="shared" ref="X3:X66" si="9">K3*10000</f>
        <v>2641</v>
      </c>
      <c r="Y3" s="16">
        <f t="shared" ref="Y3:Y66" si="10">L3*10000</f>
        <v>2605.7000000000003</v>
      </c>
      <c r="Z3" s="17">
        <f t="shared" ref="Z3:Z66" si="11">M3*10000</f>
        <v>3510.4999999999995</v>
      </c>
      <c r="AA3" s="17">
        <f t="shared" ref="AA3:AA66" si="12">N3*10000</f>
        <v>2588.9</v>
      </c>
      <c r="AC3" s="1" t="s">
        <v>67</v>
      </c>
      <c r="AD3" s="1">
        <v>2</v>
      </c>
      <c r="AE3" s="1">
        <v>7.7049999999999993E-2</v>
      </c>
      <c r="AF3" s="1">
        <v>0.1148</v>
      </c>
      <c r="AG3" s="1">
        <v>0.16739999999999999</v>
      </c>
      <c r="AH3" s="1">
        <v>0.2286</v>
      </c>
      <c r="AI3" s="1">
        <v>0.25741000000000003</v>
      </c>
      <c r="AJ3" s="1">
        <v>0.27416000000000001</v>
      </c>
      <c r="AK3" s="1">
        <v>0.28749999999999998</v>
      </c>
      <c r="AL3" s="1">
        <v>0.30430000000000001</v>
      </c>
      <c r="AM3" s="1">
        <v>0.30447000000000002</v>
      </c>
      <c r="AN3" s="1">
        <v>0.29652000000000001</v>
      </c>
      <c r="AO3" s="1">
        <v>0.42309999999999998</v>
      </c>
      <c r="AP3" s="1">
        <v>0.32789000000000001</v>
      </c>
      <c r="AR3" s="1" t="s">
        <v>67</v>
      </c>
      <c r="AS3" s="1">
        <v>2</v>
      </c>
      <c r="AT3" s="1">
        <v>4.5440000000000001E-2</v>
      </c>
      <c r="AU3" s="1">
        <v>4.4499999999999998E-2</v>
      </c>
      <c r="AV3" s="1">
        <v>6.08E-2</v>
      </c>
      <c r="AW3" s="1">
        <v>7.1099999999999997E-2</v>
      </c>
      <c r="AX3" s="1">
        <v>7.4800000000000005E-2</v>
      </c>
      <c r="AY3" s="1">
        <v>7.6969999999999997E-2</v>
      </c>
      <c r="AZ3" s="1">
        <v>8.0420000000000005E-2</v>
      </c>
      <c r="BA3" s="1">
        <v>8.3799999999999999E-2</v>
      </c>
      <c r="BB3" s="1">
        <v>8.2830000000000001E-2</v>
      </c>
      <c r="BC3" s="1">
        <v>5.636E-2</v>
      </c>
      <c r="BD3" s="1">
        <v>8.9730000000000004E-2</v>
      </c>
      <c r="BE3" s="1">
        <v>5.457E-2</v>
      </c>
      <c r="BG3" s="1" t="s">
        <v>67</v>
      </c>
      <c r="BH3" s="1">
        <v>2</v>
      </c>
      <c r="BI3" s="1">
        <v>0.76548000000000005</v>
      </c>
      <c r="BJ3" s="1">
        <v>0.7712</v>
      </c>
      <c r="BK3" s="1">
        <v>0.74080000000000001</v>
      </c>
      <c r="BL3" s="1">
        <v>0.73839999999999995</v>
      </c>
      <c r="BM3" s="1">
        <v>0.76924000000000003</v>
      </c>
      <c r="BN3" s="1">
        <v>0.75614999999999999</v>
      </c>
      <c r="BO3" s="1">
        <v>0.76549999999999996</v>
      </c>
      <c r="BP3" s="1">
        <v>0.77680000000000005</v>
      </c>
      <c r="BQ3" s="1">
        <v>0.75507000000000002</v>
      </c>
      <c r="BR3" s="1">
        <v>0.75849999999999995</v>
      </c>
      <c r="BS3" s="1">
        <v>0.69016999999999995</v>
      </c>
      <c r="BT3" s="1">
        <v>0.60834999999999995</v>
      </c>
      <c r="BV3" s="1" t="s">
        <v>67</v>
      </c>
      <c r="BW3" s="1">
        <v>2</v>
      </c>
      <c r="BX3" s="1">
        <v>9.7790000000000002E-2</v>
      </c>
      <c r="BY3" s="1">
        <v>0.11459999999999999</v>
      </c>
      <c r="BZ3" s="1">
        <v>0.1716</v>
      </c>
      <c r="CA3" s="1">
        <v>0.24579999999999999</v>
      </c>
      <c r="CB3" s="1">
        <v>0.28389999999999999</v>
      </c>
      <c r="CC3" s="1">
        <v>0.29960999999999999</v>
      </c>
      <c r="CD3" s="1">
        <v>0.31345000000000001</v>
      </c>
      <c r="CE3" s="1">
        <v>0.31869999999999998</v>
      </c>
      <c r="CF3" s="1">
        <v>0.32667000000000002</v>
      </c>
      <c r="CG3" s="1">
        <v>0.32795999999999997</v>
      </c>
      <c r="CH3" s="1">
        <v>0.47233999999999998</v>
      </c>
      <c r="CI3" s="1">
        <v>0.3382</v>
      </c>
      <c r="CK3" s="1" t="s">
        <v>67</v>
      </c>
      <c r="CL3" s="1">
        <v>2</v>
      </c>
      <c r="CM3" s="1">
        <v>0.12119000000000001</v>
      </c>
      <c r="CN3" s="1">
        <v>0.20699999999999999</v>
      </c>
      <c r="CO3" s="1">
        <v>0.29459999999999997</v>
      </c>
      <c r="CP3" s="1">
        <v>0.4032</v>
      </c>
      <c r="CQ3" s="1">
        <v>0.44438</v>
      </c>
      <c r="CR3" s="1">
        <v>0.46117000000000002</v>
      </c>
      <c r="CS3" s="1">
        <v>0.48471999999999998</v>
      </c>
      <c r="CT3" s="1">
        <v>0.51529999999999998</v>
      </c>
      <c r="CU3" s="1">
        <v>0.50704000000000005</v>
      </c>
      <c r="CV3" s="1">
        <v>0.51287000000000005</v>
      </c>
      <c r="CW3" s="1">
        <v>0.55052000000000001</v>
      </c>
      <c r="CX3" s="1">
        <v>0.39462999999999998</v>
      </c>
      <c r="CZ3" s="1" t="s">
        <v>67</v>
      </c>
      <c r="DA3" s="1">
        <v>2</v>
      </c>
      <c r="DB3" s="1">
        <v>0.10865</v>
      </c>
      <c r="DC3" s="1">
        <v>0.17419999999999999</v>
      </c>
      <c r="DD3" s="1">
        <v>0.24540000000000001</v>
      </c>
      <c r="DE3" s="1">
        <v>0.3372</v>
      </c>
      <c r="DF3" s="1">
        <v>0.37938</v>
      </c>
      <c r="DG3" s="1">
        <v>0.38815</v>
      </c>
      <c r="DH3" s="1">
        <v>0.41803000000000001</v>
      </c>
      <c r="DI3" s="1">
        <v>0.4103</v>
      </c>
      <c r="DJ3" s="1">
        <v>0.43012</v>
      </c>
      <c r="DK3" s="1">
        <v>0.42503999999999997</v>
      </c>
      <c r="DL3" s="1">
        <v>0.53147</v>
      </c>
      <c r="DM3" s="1">
        <v>0.41880000000000001</v>
      </c>
    </row>
    <row r="4" spans="1:117" ht="136">
      <c r="A4" s="1" t="s">
        <v>68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16">
        <f t="shared" si="1"/>
        <v>492.99999999999994</v>
      </c>
      <c r="Q4" s="17">
        <f t="shared" si="2"/>
        <v>1010.0000000000001</v>
      </c>
      <c r="R4" s="17">
        <f t="shared" si="3"/>
        <v>1578</v>
      </c>
      <c r="S4" s="17">
        <f t="shared" si="4"/>
        <v>2310</v>
      </c>
      <c r="T4" s="17">
        <f t="shared" si="5"/>
        <v>2613.3000000000002</v>
      </c>
      <c r="U4" s="17">
        <f t="shared" si="6"/>
        <v>2690.4</v>
      </c>
      <c r="V4" s="17">
        <f t="shared" si="7"/>
        <v>2888</v>
      </c>
      <c r="W4" s="16">
        <f t="shared" si="8"/>
        <v>3099</v>
      </c>
      <c r="X4" s="17">
        <f t="shared" si="9"/>
        <v>2960.7</v>
      </c>
      <c r="Y4" s="16">
        <f t="shared" si="10"/>
        <v>3038.4</v>
      </c>
      <c r="Z4" s="17">
        <f t="shared" si="11"/>
        <v>4047.7000000000003</v>
      </c>
      <c r="AA4" s="17">
        <f t="shared" si="12"/>
        <v>2961.9</v>
      </c>
      <c r="AC4" s="1" t="s">
        <v>68</v>
      </c>
      <c r="AD4" s="1">
        <v>3</v>
      </c>
      <c r="AE4" s="1">
        <v>7.6069999999999999E-2</v>
      </c>
      <c r="AF4" s="1">
        <v>0.12280000000000001</v>
      </c>
      <c r="AG4" s="1">
        <v>0.1726</v>
      </c>
      <c r="AH4" s="1">
        <v>0.24579999999999999</v>
      </c>
      <c r="AI4" s="1">
        <v>0.28749000000000002</v>
      </c>
      <c r="AJ4" s="1">
        <v>0.30679000000000001</v>
      </c>
      <c r="AK4" s="1">
        <v>0.32255</v>
      </c>
      <c r="AL4" s="1">
        <v>0.33200000000000002</v>
      </c>
      <c r="AM4" s="1">
        <v>0.32533000000000001</v>
      </c>
      <c r="AN4" s="1">
        <v>0.33688000000000001</v>
      </c>
      <c r="AO4" s="1">
        <v>0.46377000000000002</v>
      </c>
      <c r="AP4" s="1">
        <v>0.35239999999999999</v>
      </c>
      <c r="AR4" s="1" t="s">
        <v>68</v>
      </c>
      <c r="AS4" s="1">
        <v>3</v>
      </c>
      <c r="AT4" s="1">
        <v>4.7809999999999998E-2</v>
      </c>
      <c r="AU4" s="1">
        <v>4.8000000000000001E-2</v>
      </c>
      <c r="AV4" s="1">
        <v>6.0999999999999999E-2</v>
      </c>
      <c r="AW4" s="1">
        <v>7.1499999999999994E-2</v>
      </c>
      <c r="AX4" s="1">
        <v>7.6780000000000001E-2</v>
      </c>
      <c r="AY4" s="1">
        <v>7.9409999999999994E-2</v>
      </c>
      <c r="AZ4" s="1">
        <v>7.8079999999999997E-2</v>
      </c>
      <c r="BA4" s="1">
        <v>8.48E-2</v>
      </c>
      <c r="BB4" s="1">
        <v>8.4269999999999998E-2</v>
      </c>
      <c r="BC4" s="1">
        <v>6.0420000000000001E-2</v>
      </c>
      <c r="BD4" s="1">
        <v>8.5629999999999998E-2</v>
      </c>
      <c r="BE4" s="1">
        <v>5.6899999999999999E-2</v>
      </c>
      <c r="BG4" s="1" t="s">
        <v>68</v>
      </c>
      <c r="BH4" s="1">
        <v>3</v>
      </c>
      <c r="BI4" s="1">
        <v>0.73384000000000005</v>
      </c>
      <c r="BJ4" s="1">
        <v>0.75039999999999996</v>
      </c>
      <c r="BK4" s="1">
        <v>0.72799999999999998</v>
      </c>
      <c r="BL4" s="1">
        <v>0.73519999999999996</v>
      </c>
      <c r="BM4" s="1">
        <v>0.76868999999999998</v>
      </c>
      <c r="BN4" s="1">
        <v>0.75368999999999997</v>
      </c>
      <c r="BO4" s="1">
        <v>0.76768999999999998</v>
      </c>
      <c r="BP4" s="1">
        <v>0.78480000000000005</v>
      </c>
      <c r="BQ4" s="1">
        <v>0.76583000000000001</v>
      </c>
      <c r="BR4" s="1">
        <v>0.76114000000000004</v>
      </c>
      <c r="BS4" s="1">
        <v>0.70940000000000003</v>
      </c>
      <c r="BT4" s="1">
        <v>0.63080000000000003</v>
      </c>
      <c r="BV4" s="1" t="s">
        <v>68</v>
      </c>
      <c r="BW4" s="1">
        <v>3</v>
      </c>
      <c r="BX4" s="1">
        <v>0.10179000000000001</v>
      </c>
      <c r="BY4" s="1">
        <v>0.1608</v>
      </c>
      <c r="BZ4" s="1">
        <v>0.23580000000000001</v>
      </c>
      <c r="CA4" s="1">
        <v>0.31879999999999997</v>
      </c>
      <c r="CB4" s="1">
        <v>0.36324000000000001</v>
      </c>
      <c r="CC4" s="1">
        <v>0.37368000000000001</v>
      </c>
      <c r="CD4" s="1">
        <v>0.39127000000000001</v>
      </c>
      <c r="CE4" s="1">
        <v>0.39950000000000002</v>
      </c>
      <c r="CF4" s="1">
        <v>0.39698</v>
      </c>
      <c r="CG4" s="1">
        <v>0.40067000000000003</v>
      </c>
      <c r="CH4" s="1">
        <v>0.54579</v>
      </c>
      <c r="CI4" s="1">
        <v>0.40221000000000001</v>
      </c>
      <c r="CK4" s="1" t="s">
        <v>68</v>
      </c>
      <c r="CL4" s="1">
        <v>3</v>
      </c>
      <c r="CM4" s="1">
        <v>0.11056000000000001</v>
      </c>
      <c r="CN4" s="1">
        <v>0.1938</v>
      </c>
      <c r="CO4" s="1">
        <v>0.27200000000000002</v>
      </c>
      <c r="CP4" s="1">
        <v>0.3876</v>
      </c>
      <c r="CQ4" s="1">
        <v>0.44757000000000002</v>
      </c>
      <c r="CR4" s="1">
        <v>0.45596999999999999</v>
      </c>
      <c r="CS4" s="1">
        <v>0.47388999999999998</v>
      </c>
      <c r="CT4" s="1">
        <v>0.49509999999999998</v>
      </c>
      <c r="CU4" s="1">
        <v>0.49256</v>
      </c>
      <c r="CV4" s="1">
        <v>0.49884000000000001</v>
      </c>
      <c r="CW4" s="1">
        <v>0.52392000000000005</v>
      </c>
      <c r="CX4" s="1">
        <v>0.36815999999999999</v>
      </c>
      <c r="CZ4" s="1" t="s">
        <v>68</v>
      </c>
      <c r="DA4" s="1">
        <v>3</v>
      </c>
      <c r="DB4" s="1">
        <v>8.6379999999999998E-2</v>
      </c>
      <c r="DC4" s="1">
        <v>0.1648</v>
      </c>
      <c r="DD4" s="1">
        <v>0.2276</v>
      </c>
      <c r="DE4" s="1">
        <v>0.32279999999999998</v>
      </c>
      <c r="DF4" s="1">
        <v>0.36736000000000002</v>
      </c>
      <c r="DG4" s="1">
        <v>0.36814999999999998</v>
      </c>
      <c r="DH4" s="1">
        <v>0.39412999999999998</v>
      </c>
      <c r="DI4" s="1">
        <v>0.4052</v>
      </c>
      <c r="DJ4" s="1">
        <v>0.41821999999999998</v>
      </c>
      <c r="DK4" s="1">
        <v>0.41504000000000002</v>
      </c>
      <c r="DL4" s="1">
        <v>0.50316000000000005</v>
      </c>
      <c r="DM4" s="1">
        <v>0.39129000000000003</v>
      </c>
    </row>
    <row r="5" spans="1:117" ht="136">
      <c r="A5" s="1" t="s">
        <v>69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16">
        <f t="shared" si="1"/>
        <v>712.8</v>
      </c>
      <c r="Q5" s="17">
        <f t="shared" si="2"/>
        <v>1126</v>
      </c>
      <c r="R5" s="17">
        <f t="shared" si="3"/>
        <v>1674</v>
      </c>
      <c r="S5" s="17">
        <f t="shared" si="4"/>
        <v>2220</v>
      </c>
      <c r="T5" s="17">
        <f t="shared" si="5"/>
        <v>2449.6999999999998</v>
      </c>
      <c r="U5" s="17">
        <f t="shared" si="6"/>
        <v>2588.4</v>
      </c>
      <c r="V5" s="17">
        <f t="shared" si="7"/>
        <v>2724.8</v>
      </c>
      <c r="W5" s="16">
        <f t="shared" si="8"/>
        <v>2938</v>
      </c>
      <c r="X5" s="17">
        <f t="shared" si="9"/>
        <v>2753.8</v>
      </c>
      <c r="Y5" s="16">
        <f t="shared" si="10"/>
        <v>2711.2999999999997</v>
      </c>
      <c r="Z5" s="17">
        <f t="shared" si="11"/>
        <v>3784.1000000000004</v>
      </c>
      <c r="AA5" s="17">
        <f t="shared" si="12"/>
        <v>2864.2000000000003</v>
      </c>
      <c r="AC5" s="1" t="s">
        <v>69</v>
      </c>
      <c r="AD5" s="1">
        <v>4</v>
      </c>
      <c r="AE5" s="1">
        <v>8.3779999999999993E-2</v>
      </c>
      <c r="AF5" s="1">
        <v>0.1188</v>
      </c>
      <c r="AG5" s="1">
        <v>0.16700000000000001</v>
      </c>
      <c r="AH5" s="1">
        <v>0.2238</v>
      </c>
      <c r="AI5" s="1">
        <v>0.26150000000000001</v>
      </c>
      <c r="AJ5" s="1">
        <v>0.2752</v>
      </c>
      <c r="AK5" s="1">
        <v>0.28705000000000003</v>
      </c>
      <c r="AL5" s="1">
        <v>0.29680000000000001</v>
      </c>
      <c r="AM5" s="1">
        <v>0.29987000000000003</v>
      </c>
      <c r="AN5" s="1">
        <v>0.29593999999999998</v>
      </c>
      <c r="AO5" s="1">
        <v>0.41508</v>
      </c>
      <c r="AP5" s="1">
        <v>0.32543</v>
      </c>
      <c r="AR5" s="1" t="s">
        <v>69</v>
      </c>
      <c r="AS5" s="1">
        <v>4</v>
      </c>
      <c r="AT5" s="1">
        <v>5.5739999999999998E-2</v>
      </c>
      <c r="AU5" s="1">
        <v>5.7500000000000002E-2</v>
      </c>
      <c r="AV5" s="1">
        <v>7.1199999999999999E-2</v>
      </c>
      <c r="AW5" s="1">
        <v>7.9399999999999998E-2</v>
      </c>
      <c r="AX5" s="1">
        <v>7.7740000000000004E-2</v>
      </c>
      <c r="AY5" s="1">
        <v>8.4330000000000002E-2</v>
      </c>
      <c r="AZ5" s="1">
        <v>9.1130000000000003E-2</v>
      </c>
      <c r="BA5" s="1">
        <v>9.1700000000000004E-2</v>
      </c>
      <c r="BB5" s="1">
        <v>8.7770000000000001E-2</v>
      </c>
      <c r="BC5" s="1">
        <v>6.4769999999999994E-2</v>
      </c>
      <c r="BD5" s="1">
        <v>9.4350000000000003E-2</v>
      </c>
      <c r="BE5" s="1">
        <v>6.3710000000000003E-2</v>
      </c>
      <c r="BG5" s="1" t="s">
        <v>69</v>
      </c>
      <c r="BH5" s="1">
        <v>4</v>
      </c>
      <c r="BI5" s="1">
        <v>0.71665000000000001</v>
      </c>
      <c r="BJ5" s="1">
        <v>0.70960000000000001</v>
      </c>
      <c r="BK5" s="1">
        <v>0.68840000000000001</v>
      </c>
      <c r="BL5" s="1">
        <v>0.69479999999999997</v>
      </c>
      <c r="BM5" s="1">
        <v>0.73162000000000005</v>
      </c>
      <c r="BN5" s="1">
        <v>0.73031999999999997</v>
      </c>
      <c r="BO5" s="1">
        <v>0.73826000000000003</v>
      </c>
      <c r="BP5" s="1">
        <v>0.74560000000000004</v>
      </c>
      <c r="BQ5" s="1">
        <v>0.72977999999999998</v>
      </c>
      <c r="BR5" s="1">
        <v>0.74255000000000004</v>
      </c>
      <c r="BS5" s="1">
        <v>0.68725000000000003</v>
      </c>
      <c r="BT5" s="1">
        <v>0.61651999999999996</v>
      </c>
      <c r="BV5" s="1" t="s">
        <v>69</v>
      </c>
      <c r="BW5" s="1">
        <v>4</v>
      </c>
      <c r="BX5" s="1">
        <v>9.9849999999999994E-2</v>
      </c>
      <c r="BY5" s="1">
        <v>0.12520000000000001</v>
      </c>
      <c r="BZ5" s="1">
        <v>0.18440000000000001</v>
      </c>
      <c r="CA5" s="1">
        <v>0.24759999999999999</v>
      </c>
      <c r="CB5" s="1">
        <v>0.28937000000000002</v>
      </c>
      <c r="CC5" s="1">
        <v>0.29543999999999998</v>
      </c>
      <c r="CD5" s="1">
        <v>0.31057000000000001</v>
      </c>
      <c r="CE5" s="1">
        <v>0.32290000000000002</v>
      </c>
      <c r="CF5" s="1">
        <v>0.31957999999999998</v>
      </c>
      <c r="CG5" s="1">
        <v>0.32868999999999998</v>
      </c>
      <c r="CH5" s="1">
        <v>0.47210999999999997</v>
      </c>
      <c r="CI5" s="1">
        <v>0.34853000000000001</v>
      </c>
      <c r="CK5" s="1" t="s">
        <v>69</v>
      </c>
      <c r="CL5" s="1">
        <v>4</v>
      </c>
      <c r="CM5" s="1">
        <v>0.12598999999999999</v>
      </c>
      <c r="CN5" s="1">
        <v>0.1946</v>
      </c>
      <c r="CO5" s="1">
        <v>0.27279999999999999</v>
      </c>
      <c r="CP5" s="1">
        <v>0.376</v>
      </c>
      <c r="CQ5" s="1">
        <v>0.43380999999999997</v>
      </c>
      <c r="CR5" s="1">
        <v>0.44057000000000002</v>
      </c>
      <c r="CS5" s="1">
        <v>0.46656999999999998</v>
      </c>
      <c r="CT5" s="1">
        <v>0.48559999999999998</v>
      </c>
      <c r="CU5" s="1">
        <v>0.49036999999999997</v>
      </c>
      <c r="CV5" s="1">
        <v>0.48631000000000002</v>
      </c>
      <c r="CW5" s="1">
        <v>0.55300000000000005</v>
      </c>
      <c r="CX5" s="1">
        <v>0.40561000000000003</v>
      </c>
      <c r="CZ5" s="1" t="s">
        <v>69</v>
      </c>
      <c r="DA5" s="1">
        <v>4</v>
      </c>
      <c r="DB5" s="1">
        <v>0.11013000000000001</v>
      </c>
      <c r="DC5" s="1">
        <v>0.1694</v>
      </c>
      <c r="DD5" s="1">
        <v>0.22819999999999999</v>
      </c>
      <c r="DE5" s="1">
        <v>0.31759999999999999</v>
      </c>
      <c r="DF5" s="1">
        <v>0.36464999999999997</v>
      </c>
      <c r="DG5" s="1">
        <v>0.36669000000000002</v>
      </c>
      <c r="DH5" s="1">
        <v>0.39300000000000002</v>
      </c>
      <c r="DI5" s="1">
        <v>0.40639999999999998</v>
      </c>
      <c r="DJ5" s="1">
        <v>0.42000999999999999</v>
      </c>
      <c r="DK5" s="1">
        <v>0.40815000000000001</v>
      </c>
      <c r="DL5" s="1">
        <v>0.52464999999999995</v>
      </c>
      <c r="DM5" s="1">
        <v>0.40794000000000002</v>
      </c>
    </row>
    <row r="6" spans="1:117" ht="136">
      <c r="A6" s="1" t="s">
        <v>70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16">
        <f t="shared" si="1"/>
        <v>440.40000000000003</v>
      </c>
      <c r="Q6" s="17">
        <f t="shared" si="2"/>
        <v>615</v>
      </c>
      <c r="R6" s="17">
        <f t="shared" si="3"/>
        <v>814</v>
      </c>
      <c r="S6" s="17">
        <f t="shared" si="4"/>
        <v>1054</v>
      </c>
      <c r="T6" s="17">
        <f t="shared" si="5"/>
        <v>1239.3999999999999</v>
      </c>
      <c r="U6" s="17">
        <f t="shared" si="6"/>
        <v>1674</v>
      </c>
      <c r="V6" s="17">
        <f t="shared" si="7"/>
        <v>1850.5</v>
      </c>
      <c r="W6" s="16">
        <f t="shared" si="8"/>
        <v>2290</v>
      </c>
      <c r="X6" s="17">
        <f t="shared" si="9"/>
        <v>2279</v>
      </c>
      <c r="Y6" s="16">
        <f t="shared" si="10"/>
        <v>2427</v>
      </c>
      <c r="Z6" s="17">
        <f t="shared" si="11"/>
        <v>2855.6</v>
      </c>
      <c r="AA6" s="17">
        <f t="shared" si="12"/>
        <v>1990.1</v>
      </c>
      <c r="AC6" s="1" t="s">
        <v>70</v>
      </c>
      <c r="AD6" s="1">
        <v>5</v>
      </c>
      <c r="AE6" s="1">
        <v>7.1150000000000005E-2</v>
      </c>
      <c r="AF6" s="1">
        <v>8.3599999999999994E-2</v>
      </c>
      <c r="AG6" s="1">
        <v>0.1114</v>
      </c>
      <c r="AH6" s="1">
        <v>0.14119999999999999</v>
      </c>
      <c r="AI6" s="1">
        <v>0.16617999999999999</v>
      </c>
      <c r="AJ6" s="1">
        <v>0.18790000000000001</v>
      </c>
      <c r="AK6" s="1">
        <v>0.21562000000000001</v>
      </c>
      <c r="AL6" s="1">
        <v>0.2349</v>
      </c>
      <c r="AM6" s="1">
        <v>0.24138999999999999</v>
      </c>
      <c r="AN6" s="1">
        <v>0.25533</v>
      </c>
      <c r="AO6" s="1">
        <v>0.32517000000000001</v>
      </c>
      <c r="AP6" s="1">
        <v>0.23915</v>
      </c>
      <c r="AR6" s="1" t="s">
        <v>70</v>
      </c>
      <c r="AS6" s="1">
        <v>5</v>
      </c>
      <c r="AT6" s="1">
        <v>0.93471000000000004</v>
      </c>
      <c r="AU6" s="1">
        <v>0.8992</v>
      </c>
      <c r="AV6" s="1">
        <v>0.8488</v>
      </c>
      <c r="AW6" s="1">
        <v>0.80800000000000005</v>
      </c>
      <c r="AX6" s="1">
        <v>0.87219000000000002</v>
      </c>
      <c r="AY6" s="1">
        <v>0.85714999999999997</v>
      </c>
      <c r="AZ6" s="1">
        <v>0.85092999999999996</v>
      </c>
      <c r="BA6" s="1">
        <v>0.89849999999999997</v>
      </c>
      <c r="BB6" s="1">
        <v>0.86119000000000001</v>
      </c>
      <c r="BC6" s="1">
        <v>1.2741800000000001</v>
      </c>
      <c r="BD6" s="1">
        <v>0.72311999999999999</v>
      </c>
      <c r="BE6" s="1">
        <v>0.65320999999999996</v>
      </c>
      <c r="BG6" s="1" t="s">
        <v>70</v>
      </c>
      <c r="BH6" s="1">
        <v>5</v>
      </c>
      <c r="BI6" s="1">
        <v>0.59223000000000003</v>
      </c>
      <c r="BJ6" s="1">
        <v>0.5988</v>
      </c>
      <c r="BK6" s="1">
        <v>0.58479999999999999</v>
      </c>
      <c r="BL6" s="1">
        <v>0.58679999999999999</v>
      </c>
      <c r="BM6" s="1">
        <v>0.61970000000000003</v>
      </c>
      <c r="BN6" s="1">
        <v>0.63719000000000003</v>
      </c>
      <c r="BO6" s="1">
        <v>0.65068000000000004</v>
      </c>
      <c r="BP6" s="1">
        <v>0.67120000000000002</v>
      </c>
      <c r="BQ6" s="1">
        <v>0.65266000000000002</v>
      </c>
      <c r="BR6" s="1">
        <v>0.65830999999999995</v>
      </c>
      <c r="BS6" s="1">
        <v>0.59757000000000005</v>
      </c>
      <c r="BT6" s="1">
        <v>0.52544000000000002</v>
      </c>
      <c r="BV6" s="1" t="s">
        <v>70</v>
      </c>
      <c r="BW6" s="1">
        <v>5</v>
      </c>
      <c r="BX6" s="1">
        <v>5.0729999999999997E-2</v>
      </c>
      <c r="BY6" s="1">
        <v>3.5900000000000001E-2</v>
      </c>
      <c r="BZ6" s="1">
        <v>8.09E-2</v>
      </c>
      <c r="CA6" s="1">
        <v>4.6399999999999997E-2</v>
      </c>
      <c r="CB6" s="1">
        <v>0.13865</v>
      </c>
      <c r="CC6" s="1">
        <v>0.38352000000000003</v>
      </c>
      <c r="CD6" s="1">
        <v>0.44083</v>
      </c>
      <c r="CE6" s="1">
        <v>0.48060000000000003</v>
      </c>
      <c r="CF6" s="1">
        <v>0.47702</v>
      </c>
      <c r="CG6" s="1">
        <v>0.41416999999999998</v>
      </c>
      <c r="CH6" s="1">
        <v>0.20871999999999999</v>
      </c>
      <c r="CI6" s="1">
        <v>0.11724</v>
      </c>
      <c r="CK6" s="1" t="s">
        <v>70</v>
      </c>
      <c r="CL6" s="1">
        <v>5</v>
      </c>
      <c r="CM6" s="1">
        <v>0.10426000000000001</v>
      </c>
      <c r="CN6" s="1">
        <v>0.18940000000000001</v>
      </c>
      <c r="CO6" s="1">
        <v>0.24579999999999999</v>
      </c>
      <c r="CP6" s="1">
        <v>0.29799999999999999</v>
      </c>
      <c r="CQ6" s="1">
        <v>0.30658999999999997</v>
      </c>
      <c r="CR6" s="1">
        <v>0.33511000000000002</v>
      </c>
      <c r="CS6" s="1">
        <v>0.36345</v>
      </c>
      <c r="CT6" s="1">
        <v>0.3836</v>
      </c>
      <c r="CU6" s="1">
        <v>0.38399</v>
      </c>
      <c r="CV6" s="1">
        <v>0.40450000000000003</v>
      </c>
      <c r="CW6" s="1">
        <v>0.45811000000000002</v>
      </c>
      <c r="CX6" s="1">
        <v>0.3962</v>
      </c>
      <c r="CZ6" s="1" t="s">
        <v>70</v>
      </c>
      <c r="DA6" s="1">
        <v>5</v>
      </c>
      <c r="DB6" s="1">
        <v>0.11020000000000001</v>
      </c>
      <c r="DC6" s="1">
        <v>0.19020000000000001</v>
      </c>
      <c r="DD6" s="1">
        <v>0.25240000000000001</v>
      </c>
      <c r="DE6" s="1">
        <v>0.29899999999999999</v>
      </c>
      <c r="DF6" s="1">
        <v>0.32912999999999998</v>
      </c>
      <c r="DG6" s="1">
        <v>0.35088000000000003</v>
      </c>
      <c r="DH6" s="1">
        <v>0.35775000000000001</v>
      </c>
      <c r="DI6" s="1">
        <v>0.37530000000000002</v>
      </c>
      <c r="DJ6" s="1">
        <v>0.37320999999999999</v>
      </c>
      <c r="DK6" s="1">
        <v>0.39813999999999999</v>
      </c>
      <c r="DL6" s="1">
        <v>0.45141999999999999</v>
      </c>
      <c r="DM6" s="1">
        <v>0.39668999999999999</v>
      </c>
    </row>
    <row r="7" spans="1:117" ht="136">
      <c r="A7" s="1" t="s">
        <v>71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16">
        <f t="shared" si="1"/>
        <v>812</v>
      </c>
      <c r="Q7" s="17">
        <f t="shared" si="2"/>
        <v>1554</v>
      </c>
      <c r="R7" s="17">
        <f t="shared" si="3"/>
        <v>2098</v>
      </c>
      <c r="S7" s="17">
        <f t="shared" si="4"/>
        <v>2819.9999999999995</v>
      </c>
      <c r="T7" s="17">
        <f t="shared" si="5"/>
        <v>2905.4999999999995</v>
      </c>
      <c r="U7" s="17">
        <f t="shared" si="6"/>
        <v>3157.7</v>
      </c>
      <c r="V7" s="17">
        <f t="shared" si="7"/>
        <v>3320.5</v>
      </c>
      <c r="W7" s="16">
        <f t="shared" si="8"/>
        <v>3758.0000000000005</v>
      </c>
      <c r="X7" s="17">
        <f t="shared" si="9"/>
        <v>3512.2</v>
      </c>
      <c r="Y7" s="16">
        <f t="shared" si="10"/>
        <v>3396.9</v>
      </c>
      <c r="Z7" s="17">
        <f t="shared" si="11"/>
        <v>4800.3</v>
      </c>
      <c r="AA7" s="17">
        <f t="shared" si="12"/>
        <v>3455.5000000000005</v>
      </c>
      <c r="AC7" s="1" t="s">
        <v>71</v>
      </c>
      <c r="AD7" s="1">
        <v>6</v>
      </c>
      <c r="AE7" s="1">
        <v>9.3469999999999998E-2</v>
      </c>
      <c r="AF7" s="1">
        <v>0.16200000000000001</v>
      </c>
      <c r="AG7" s="1">
        <v>0.21879999999999999</v>
      </c>
      <c r="AH7" s="1">
        <v>0.29580000000000001</v>
      </c>
      <c r="AI7" s="1">
        <v>0.34837000000000001</v>
      </c>
      <c r="AJ7" s="1">
        <v>0.34505000000000002</v>
      </c>
      <c r="AK7" s="1">
        <v>0.35310999999999998</v>
      </c>
      <c r="AL7" s="1">
        <v>0.38240000000000002</v>
      </c>
      <c r="AM7" s="1">
        <v>0.36609999999999998</v>
      </c>
      <c r="AN7" s="1">
        <v>0.35629</v>
      </c>
      <c r="AO7" s="1">
        <v>0.53290000000000004</v>
      </c>
      <c r="AP7" s="1">
        <v>0.38783000000000001</v>
      </c>
      <c r="AR7" s="1" t="s">
        <v>71</v>
      </c>
      <c r="AS7" s="1">
        <v>6</v>
      </c>
      <c r="AT7" s="1">
        <v>0.54001999999999994</v>
      </c>
      <c r="AU7" s="1">
        <v>0.35880000000000001</v>
      </c>
      <c r="AV7" s="1">
        <v>0.37319999999999998</v>
      </c>
      <c r="AW7" s="1">
        <v>0.37680000000000002</v>
      </c>
      <c r="AX7" s="1">
        <v>0.42597000000000002</v>
      </c>
      <c r="AY7" s="1">
        <v>0.45849000000000001</v>
      </c>
      <c r="AZ7" s="1">
        <v>0.48275000000000001</v>
      </c>
      <c r="BA7" s="1">
        <v>0.39429999999999998</v>
      </c>
      <c r="BB7" s="1">
        <v>0.51088999999999996</v>
      </c>
      <c r="BC7" s="1">
        <v>0.68672999999999995</v>
      </c>
      <c r="BD7" s="1">
        <v>0.34769</v>
      </c>
      <c r="BE7" s="1">
        <v>0.31868999999999997</v>
      </c>
      <c r="BG7" s="1" t="s">
        <v>71</v>
      </c>
      <c r="BH7" s="1">
        <v>6</v>
      </c>
      <c r="BI7" s="1">
        <v>0.87517999999999996</v>
      </c>
      <c r="BJ7" s="1">
        <v>0.876</v>
      </c>
      <c r="BK7" s="1">
        <v>0.83279999999999998</v>
      </c>
      <c r="BL7" s="1">
        <v>0.8216</v>
      </c>
      <c r="BM7" s="1">
        <v>0.83552000000000004</v>
      </c>
      <c r="BN7" s="1">
        <v>0.81508999999999998</v>
      </c>
      <c r="BO7" s="1">
        <v>0.81733999999999996</v>
      </c>
      <c r="BP7" s="1">
        <v>0.83199999999999996</v>
      </c>
      <c r="BQ7" s="1">
        <v>0.80188000000000004</v>
      </c>
      <c r="BR7" s="1">
        <v>0.79859999999999998</v>
      </c>
      <c r="BS7" s="1">
        <v>0.71943000000000001</v>
      </c>
      <c r="BT7" s="1">
        <v>0.63749</v>
      </c>
      <c r="BV7" s="1" t="s">
        <v>71</v>
      </c>
      <c r="BW7" s="1">
        <v>6</v>
      </c>
      <c r="BX7" s="1">
        <v>0.10578</v>
      </c>
      <c r="BY7" s="1">
        <v>0.18920000000000001</v>
      </c>
      <c r="BZ7" s="1">
        <v>0.2626</v>
      </c>
      <c r="CA7" s="1">
        <v>0.34079999999999999</v>
      </c>
      <c r="CB7" s="1">
        <v>0.34462999999999999</v>
      </c>
      <c r="CC7" s="1">
        <v>0.36160999999999999</v>
      </c>
      <c r="CD7" s="1">
        <v>0.40200999999999998</v>
      </c>
      <c r="CE7" s="1">
        <v>0.4375</v>
      </c>
      <c r="CF7" s="1">
        <v>0.41610999999999998</v>
      </c>
      <c r="CG7" s="1">
        <v>0.39983000000000002</v>
      </c>
      <c r="CH7" s="1">
        <v>0.52403999999999995</v>
      </c>
      <c r="CI7" s="1">
        <v>0.36068</v>
      </c>
      <c r="CK7" s="1" t="s">
        <v>71</v>
      </c>
      <c r="CL7" s="1">
        <v>6</v>
      </c>
      <c r="CM7" s="1">
        <v>0.13395000000000001</v>
      </c>
      <c r="CN7" s="1">
        <v>0.23860000000000001</v>
      </c>
      <c r="CO7" s="1">
        <v>0.31519999999999998</v>
      </c>
      <c r="CP7" s="1">
        <v>0.41360000000000002</v>
      </c>
      <c r="CQ7" s="1">
        <v>0.42479</v>
      </c>
      <c r="CR7" s="1">
        <v>0.47256999999999999</v>
      </c>
      <c r="CS7" s="1">
        <v>0.50595000000000001</v>
      </c>
      <c r="CT7" s="1">
        <v>0.52080000000000004</v>
      </c>
      <c r="CU7" s="1">
        <v>0.51202999999999999</v>
      </c>
      <c r="CV7" s="1">
        <v>0.51378000000000001</v>
      </c>
      <c r="CW7" s="1">
        <v>0.61068999999999996</v>
      </c>
      <c r="CX7" s="1">
        <v>0.46010000000000001</v>
      </c>
      <c r="CZ7" s="1" t="s">
        <v>71</v>
      </c>
      <c r="DA7" s="1">
        <v>6</v>
      </c>
      <c r="DB7" s="1">
        <v>0.13930000000000001</v>
      </c>
      <c r="DC7" s="1">
        <v>0.26</v>
      </c>
      <c r="DD7" s="1">
        <v>0.34720000000000001</v>
      </c>
      <c r="DE7" s="1">
        <v>0.43280000000000002</v>
      </c>
      <c r="DF7" s="1">
        <v>0.44769999999999999</v>
      </c>
      <c r="DG7" s="1">
        <v>0.47542000000000001</v>
      </c>
      <c r="DH7" s="1">
        <v>0.50627999999999995</v>
      </c>
      <c r="DI7" s="1">
        <v>0.51400000000000001</v>
      </c>
      <c r="DJ7" s="1">
        <v>0.52148000000000005</v>
      </c>
      <c r="DK7" s="1">
        <v>0.50556999999999996</v>
      </c>
      <c r="DL7" s="1">
        <v>0.62536000000000003</v>
      </c>
      <c r="DM7" s="1">
        <v>0.47421999999999997</v>
      </c>
    </row>
    <row r="8" spans="1:117" ht="136">
      <c r="A8" s="1" t="s">
        <v>72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16">
        <f t="shared" si="1"/>
        <v>1257.9000000000001</v>
      </c>
      <c r="Q8" s="17">
        <f t="shared" si="2"/>
        <v>457</v>
      </c>
      <c r="R8" s="17">
        <f t="shared" si="3"/>
        <v>457</v>
      </c>
      <c r="S8" s="17">
        <f t="shared" si="4"/>
        <v>487</v>
      </c>
      <c r="T8" s="17">
        <f t="shared" si="5"/>
        <v>641.79999999999995</v>
      </c>
      <c r="U8" s="17">
        <f t="shared" si="6"/>
        <v>722</v>
      </c>
      <c r="V8" s="17">
        <f t="shared" si="7"/>
        <v>711.9</v>
      </c>
      <c r="W8" s="16">
        <f t="shared" si="8"/>
        <v>633</v>
      </c>
      <c r="X8" s="17">
        <f t="shared" si="9"/>
        <v>733.19999999999993</v>
      </c>
      <c r="Y8" s="16">
        <f t="shared" si="10"/>
        <v>1882.3000000000002</v>
      </c>
      <c r="Z8" s="17">
        <f t="shared" si="11"/>
        <v>1340.7</v>
      </c>
      <c r="AA8" s="17">
        <f t="shared" si="12"/>
        <v>1110.8999999999999</v>
      </c>
      <c r="AC8" s="1" t="s">
        <v>72</v>
      </c>
      <c r="AD8" s="1">
        <v>7</v>
      </c>
      <c r="AE8" s="1">
        <v>0.10292</v>
      </c>
      <c r="AF8" s="1">
        <v>6.5600000000000006E-2</v>
      </c>
      <c r="AG8" s="1">
        <v>6.5199999999999994E-2</v>
      </c>
      <c r="AH8" s="1">
        <v>6.1800000000000001E-2</v>
      </c>
      <c r="AI8" s="1">
        <v>6.6449999999999995E-2</v>
      </c>
      <c r="AJ8" s="1">
        <v>7.1959999999999996E-2</v>
      </c>
      <c r="AK8" s="1">
        <v>7.5480000000000005E-2</v>
      </c>
      <c r="AL8" s="1">
        <v>7.6100000000000001E-2</v>
      </c>
      <c r="AM8" s="1">
        <v>8.5930000000000006E-2</v>
      </c>
      <c r="AN8" s="1">
        <v>8.5800000000000001E-2</v>
      </c>
      <c r="AO8" s="1">
        <v>0.11430999999999999</v>
      </c>
      <c r="AP8" s="1">
        <v>9.8100000000000007E-2</v>
      </c>
      <c r="AR8" s="1" t="s">
        <v>72</v>
      </c>
      <c r="AS8" s="1">
        <v>7</v>
      </c>
      <c r="AT8" s="1">
        <v>0.19783000000000001</v>
      </c>
      <c r="AU8" s="1">
        <v>8.7099999999999997E-2</v>
      </c>
      <c r="AV8" s="1">
        <v>8.9399999999999993E-2</v>
      </c>
      <c r="AW8" s="1">
        <v>9.0999999999999998E-2</v>
      </c>
      <c r="AX8" s="1">
        <v>9.468E-2</v>
      </c>
      <c r="AY8" s="1">
        <v>0.10913</v>
      </c>
      <c r="AZ8" s="1">
        <v>0.10251</v>
      </c>
      <c r="BA8" s="1">
        <v>0.1031</v>
      </c>
      <c r="BB8" s="1">
        <v>0.11801</v>
      </c>
      <c r="BC8" s="1">
        <v>0.11766</v>
      </c>
      <c r="BD8" s="1">
        <v>0.17349999999999999</v>
      </c>
      <c r="BE8" s="1">
        <v>0.1411</v>
      </c>
      <c r="BG8" s="1" t="s">
        <v>72</v>
      </c>
      <c r="BH8" s="1">
        <v>7</v>
      </c>
      <c r="BI8" s="1">
        <v>0.79413</v>
      </c>
      <c r="BJ8" s="1">
        <v>0.67679999999999996</v>
      </c>
      <c r="BK8" s="1">
        <v>0.63200000000000001</v>
      </c>
      <c r="BL8" s="1">
        <v>0.60440000000000005</v>
      </c>
      <c r="BM8" s="1">
        <v>0.62731000000000003</v>
      </c>
      <c r="BN8" s="1">
        <v>0.61516999999999999</v>
      </c>
      <c r="BO8" s="1">
        <v>0.61448000000000003</v>
      </c>
      <c r="BP8" s="1">
        <v>0.60880000000000001</v>
      </c>
      <c r="BQ8" s="1">
        <v>0.60243000000000002</v>
      </c>
      <c r="BR8" s="1">
        <v>0.61285999999999996</v>
      </c>
      <c r="BS8" s="1">
        <v>0.53334999999999999</v>
      </c>
      <c r="BT8" s="1">
        <v>0.45207000000000003</v>
      </c>
      <c r="BV8" s="1" t="s">
        <v>72</v>
      </c>
      <c r="BW8" s="1">
        <v>7</v>
      </c>
      <c r="BX8" s="1">
        <v>5.1400000000000001E-2</v>
      </c>
      <c r="BY8" s="1">
        <v>6.0199999999999997E-2</v>
      </c>
      <c r="BZ8" s="1">
        <v>7.0800000000000002E-2</v>
      </c>
      <c r="CA8" s="1">
        <v>7.3800000000000004E-2</v>
      </c>
      <c r="CB8" s="1">
        <v>0.11019</v>
      </c>
      <c r="CC8" s="1">
        <v>0.10095</v>
      </c>
      <c r="CD8" s="1">
        <v>0.11185</v>
      </c>
      <c r="CE8" s="1">
        <v>8.8099999999999998E-2</v>
      </c>
      <c r="CF8" s="1">
        <v>0.12464</v>
      </c>
      <c r="CG8" s="1">
        <v>0.12708</v>
      </c>
      <c r="CH8" s="1">
        <v>0.15787000000000001</v>
      </c>
      <c r="CI8" s="1">
        <v>0.14069999999999999</v>
      </c>
      <c r="CK8" s="1" t="s">
        <v>72</v>
      </c>
      <c r="CL8" s="1">
        <v>7</v>
      </c>
      <c r="CM8" s="1">
        <v>9.4020000000000006E-2</v>
      </c>
      <c r="CN8" s="1">
        <v>0.1096</v>
      </c>
      <c r="CO8" s="1">
        <v>0.123</v>
      </c>
      <c r="CP8" s="1">
        <v>0.1318</v>
      </c>
      <c r="CQ8" s="1">
        <v>0.14902000000000001</v>
      </c>
      <c r="CR8" s="1">
        <v>0.15977</v>
      </c>
      <c r="CS8" s="1">
        <v>0.15826000000000001</v>
      </c>
      <c r="CT8" s="1">
        <v>0.14330000000000001</v>
      </c>
      <c r="CU8" s="1">
        <v>0.16478999999999999</v>
      </c>
      <c r="CV8" s="1">
        <v>0.14868000000000001</v>
      </c>
      <c r="CW8" s="1">
        <v>0.19711000000000001</v>
      </c>
      <c r="CX8" s="1">
        <v>0.17241000000000001</v>
      </c>
      <c r="CZ8" s="1" t="s">
        <v>72</v>
      </c>
      <c r="DA8" s="1">
        <v>7</v>
      </c>
      <c r="DB8" s="1">
        <v>9.2280000000000001E-2</v>
      </c>
      <c r="DC8" s="1">
        <v>0.1132</v>
      </c>
      <c r="DD8" s="1">
        <v>0.121</v>
      </c>
      <c r="DE8" s="1">
        <v>0.1288</v>
      </c>
      <c r="DF8" s="1">
        <v>0.15429999999999999</v>
      </c>
      <c r="DG8" s="1">
        <v>0.16064000000000001</v>
      </c>
      <c r="DH8" s="1">
        <v>0.15845000000000001</v>
      </c>
      <c r="DI8" s="1">
        <v>0.121</v>
      </c>
      <c r="DJ8" s="1">
        <v>0.15812000000000001</v>
      </c>
      <c r="DK8" s="1">
        <v>0.14530999999999999</v>
      </c>
      <c r="DL8" s="1">
        <v>0.19381000000000001</v>
      </c>
      <c r="DM8" s="1">
        <v>0.16417000000000001</v>
      </c>
    </row>
    <row r="9" spans="1:117" ht="136">
      <c r="A9" s="1" t="s">
        <v>73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16">
        <f t="shared" si="1"/>
        <v>921.7</v>
      </c>
      <c r="Q9" s="17">
        <f t="shared" si="2"/>
        <v>480.99999999999994</v>
      </c>
      <c r="R9" s="17">
        <f t="shared" si="3"/>
        <v>540</v>
      </c>
      <c r="S9" s="17">
        <f t="shared" si="4"/>
        <v>552</v>
      </c>
      <c r="T9" s="17">
        <f t="shared" si="5"/>
        <v>593.6</v>
      </c>
      <c r="U9" s="17">
        <f t="shared" si="6"/>
        <v>594.20000000000005</v>
      </c>
      <c r="V9" s="17">
        <f t="shared" si="7"/>
        <v>560.30000000000007</v>
      </c>
      <c r="W9" s="16">
        <f t="shared" si="8"/>
        <v>651</v>
      </c>
      <c r="X9" s="17">
        <f t="shared" si="9"/>
        <v>699.19999999999993</v>
      </c>
      <c r="Y9" s="16">
        <f t="shared" si="10"/>
        <v>1966.6</v>
      </c>
      <c r="Z9" s="17">
        <f t="shared" si="11"/>
        <v>1001.2</v>
      </c>
      <c r="AA9" s="17">
        <f t="shared" si="12"/>
        <v>1144.4000000000001</v>
      </c>
      <c r="AC9" s="1" t="s">
        <v>73</v>
      </c>
      <c r="AD9" s="1">
        <v>8</v>
      </c>
      <c r="AE9" s="1">
        <v>7.4929999999999997E-2</v>
      </c>
      <c r="AF9" s="1">
        <v>6.1100000000000002E-2</v>
      </c>
      <c r="AG9" s="1">
        <v>6.3399999999999998E-2</v>
      </c>
      <c r="AH9" s="1">
        <v>6.1199999999999997E-2</v>
      </c>
      <c r="AI9" s="1">
        <v>6.1749999999999999E-2</v>
      </c>
      <c r="AJ9" s="1">
        <v>6.7809999999999995E-2</v>
      </c>
      <c r="AK9" s="1">
        <v>6.8930000000000005E-2</v>
      </c>
      <c r="AL9" s="1">
        <v>7.0599999999999996E-2</v>
      </c>
      <c r="AM9" s="1">
        <v>7.2220000000000006E-2</v>
      </c>
      <c r="AN9" s="1">
        <v>6.7970000000000003E-2</v>
      </c>
      <c r="AO9" s="1">
        <v>0.10238</v>
      </c>
      <c r="AP9" s="1">
        <v>9.9110000000000004E-2</v>
      </c>
      <c r="AR9" s="1" t="s">
        <v>73</v>
      </c>
      <c r="AS9" s="1">
        <v>8</v>
      </c>
      <c r="AT9" s="1">
        <v>0.17510000000000001</v>
      </c>
      <c r="AU9" s="1">
        <v>8.0799999999999997E-2</v>
      </c>
      <c r="AV9" s="1">
        <v>8.1699999999999995E-2</v>
      </c>
      <c r="AW9" s="1">
        <v>8.5999999999999993E-2</v>
      </c>
      <c r="AX9" s="1">
        <v>8.1420000000000006E-2</v>
      </c>
      <c r="AY9" s="1">
        <v>8.3599999999999994E-2</v>
      </c>
      <c r="AZ9" s="1">
        <v>8.8279999999999997E-2</v>
      </c>
      <c r="BA9" s="1">
        <v>9.8500000000000004E-2</v>
      </c>
      <c r="BB9" s="1">
        <v>9.3329999999999996E-2</v>
      </c>
      <c r="BC9" s="1">
        <v>9.0010000000000007E-2</v>
      </c>
      <c r="BD9" s="1">
        <v>0.13148000000000001</v>
      </c>
      <c r="BE9" s="1">
        <v>0.11915000000000001</v>
      </c>
      <c r="BG9" s="1" t="s">
        <v>73</v>
      </c>
      <c r="BH9" s="1">
        <v>8</v>
      </c>
      <c r="BI9" s="1">
        <v>0.82037000000000004</v>
      </c>
      <c r="BJ9" s="1">
        <v>0.82399999999999995</v>
      </c>
      <c r="BK9" s="1">
        <v>0.76639999999999997</v>
      </c>
      <c r="BL9" s="1">
        <v>0.74960000000000004</v>
      </c>
      <c r="BM9" s="1">
        <v>0.76339999999999997</v>
      </c>
      <c r="BN9" s="1">
        <v>0.74541999999999997</v>
      </c>
      <c r="BO9" s="1">
        <v>0.74709000000000003</v>
      </c>
      <c r="BP9" s="1">
        <v>0.75919999999999999</v>
      </c>
      <c r="BQ9" s="1">
        <v>0.72702</v>
      </c>
      <c r="BR9" s="1">
        <v>0.73046999999999995</v>
      </c>
      <c r="BS9" s="1">
        <v>0.64471999999999996</v>
      </c>
      <c r="BT9" s="1">
        <v>0.57265999999999995</v>
      </c>
      <c r="BV9" s="1" t="s">
        <v>73</v>
      </c>
      <c r="BW9" s="1">
        <v>8</v>
      </c>
      <c r="BX9" s="1">
        <v>4.9299999999999997E-2</v>
      </c>
      <c r="BY9" s="1">
        <v>4.3400000000000001E-2</v>
      </c>
      <c r="BZ9" s="1">
        <v>4.8399999999999999E-2</v>
      </c>
      <c r="CA9" s="1">
        <v>5.1799999999999999E-2</v>
      </c>
      <c r="CB9" s="1">
        <v>6.6589999999999996E-2</v>
      </c>
      <c r="CC9" s="1">
        <v>8.2320000000000004E-2</v>
      </c>
      <c r="CD9" s="1">
        <v>8.1159999999999996E-2</v>
      </c>
      <c r="CE9" s="1">
        <v>8.0799999999999997E-2</v>
      </c>
      <c r="CF9" s="1">
        <v>8.2869999999999999E-2</v>
      </c>
      <c r="CG9" s="1">
        <v>0.10985</v>
      </c>
      <c r="CH9" s="1">
        <v>0.129</v>
      </c>
      <c r="CI9" s="1">
        <v>0.13166</v>
      </c>
      <c r="CK9" s="1" t="s">
        <v>73</v>
      </c>
      <c r="CL9" s="1">
        <v>8</v>
      </c>
      <c r="CM9" s="1">
        <v>8.7179999999999994E-2</v>
      </c>
      <c r="CN9" s="1">
        <v>0.10299999999999999</v>
      </c>
      <c r="CO9" s="1">
        <v>0.10100000000000001</v>
      </c>
      <c r="CP9" s="1">
        <v>0.1023</v>
      </c>
      <c r="CQ9" s="1">
        <v>0.12313</v>
      </c>
      <c r="CR9" s="1">
        <v>0.12222</v>
      </c>
      <c r="CS9" s="1">
        <v>0.12417</v>
      </c>
      <c r="CT9" s="1">
        <v>0.1157</v>
      </c>
      <c r="CU9" s="1">
        <v>0.12345</v>
      </c>
      <c r="CV9" s="1">
        <v>0.12886</v>
      </c>
      <c r="CW9" s="1">
        <v>0.16077</v>
      </c>
      <c r="CX9" s="1">
        <v>0.14391000000000001</v>
      </c>
      <c r="CZ9" s="1" t="s">
        <v>73</v>
      </c>
      <c r="DA9" s="1">
        <v>8</v>
      </c>
      <c r="DB9" s="1">
        <v>7.9009999999999997E-2</v>
      </c>
      <c r="DC9" s="1">
        <v>9.0999999999999998E-2</v>
      </c>
      <c r="DD9" s="1">
        <v>9.1600000000000001E-2</v>
      </c>
      <c r="DE9" s="1">
        <v>9.2999999999999999E-2</v>
      </c>
      <c r="DF9" s="1">
        <v>0.10135</v>
      </c>
      <c r="DG9" s="1">
        <v>9.7610000000000002E-2</v>
      </c>
      <c r="DH9" s="1">
        <v>9.9860000000000004E-2</v>
      </c>
      <c r="DI9" s="1">
        <v>9.8599999999999993E-2</v>
      </c>
      <c r="DJ9" s="1">
        <v>0.10761999999999999</v>
      </c>
      <c r="DK9" s="1">
        <v>0.10473</v>
      </c>
      <c r="DL9" s="1">
        <v>0.14767</v>
      </c>
      <c r="DM9" s="1">
        <v>0.12343</v>
      </c>
    </row>
    <row r="10" spans="1:117" ht="136">
      <c r="A10" s="1" t="s">
        <v>41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16">
        <f t="shared" si="1"/>
        <v>358.6</v>
      </c>
      <c r="Q10" s="17">
        <f t="shared" si="2"/>
        <v>525</v>
      </c>
      <c r="R10" s="17">
        <f t="shared" si="3"/>
        <v>976.00000000000011</v>
      </c>
      <c r="S10" s="17">
        <f t="shared" si="4"/>
        <v>1010.0000000000001</v>
      </c>
      <c r="T10" s="17">
        <f t="shared" si="5"/>
        <v>1705.3</v>
      </c>
      <c r="U10" s="17">
        <f t="shared" si="6"/>
        <v>2961.8</v>
      </c>
      <c r="V10" s="17">
        <f t="shared" si="7"/>
        <v>3134.2</v>
      </c>
      <c r="W10" s="16">
        <f t="shared" si="8"/>
        <v>3408</v>
      </c>
      <c r="X10" s="17">
        <f t="shared" si="9"/>
        <v>3200.5</v>
      </c>
      <c r="Y10" s="16">
        <f t="shared" si="10"/>
        <v>3186.1</v>
      </c>
      <c r="Z10" s="17">
        <f t="shared" si="11"/>
        <v>2356.6</v>
      </c>
      <c r="AA10" s="17">
        <f t="shared" si="12"/>
        <v>1569.8000000000002</v>
      </c>
      <c r="AC10" s="1" t="s">
        <v>41</v>
      </c>
      <c r="AD10" s="1">
        <v>10</v>
      </c>
      <c r="AE10" s="1">
        <v>4.8160000000000001E-2</v>
      </c>
      <c r="AF10" s="1">
        <v>5.9700000000000003E-2</v>
      </c>
      <c r="AG10" s="1">
        <v>0.1012</v>
      </c>
      <c r="AH10" s="1">
        <v>9.8000000000000004E-2</v>
      </c>
      <c r="AI10" s="1">
        <v>0.16356000000000001</v>
      </c>
      <c r="AJ10" s="1">
        <v>0.29460999999999998</v>
      </c>
      <c r="AK10" s="1">
        <v>0.31723000000000001</v>
      </c>
      <c r="AL10" s="1">
        <v>0.32840000000000003</v>
      </c>
      <c r="AM10" s="1">
        <v>0.32185000000000002</v>
      </c>
      <c r="AN10" s="1">
        <v>0.32274000000000003</v>
      </c>
      <c r="AO10" s="1">
        <v>0.23594000000000001</v>
      </c>
      <c r="AP10" s="1">
        <v>0.15468000000000001</v>
      </c>
      <c r="AR10" s="1" t="s">
        <v>41</v>
      </c>
      <c r="AS10" s="1">
        <v>10</v>
      </c>
      <c r="AT10" s="1">
        <v>5.6950000000000001E-2</v>
      </c>
      <c r="AU10" s="1">
        <v>6.5600000000000006E-2</v>
      </c>
      <c r="AV10" s="1">
        <v>0.1108</v>
      </c>
      <c r="AW10" s="1">
        <v>0.13100000000000001</v>
      </c>
      <c r="AX10" s="1">
        <v>0.20199</v>
      </c>
      <c r="AY10" s="1">
        <v>0.33538000000000001</v>
      </c>
      <c r="AZ10" s="1">
        <v>0.35387000000000002</v>
      </c>
      <c r="BA10" s="1">
        <v>0.37869999999999998</v>
      </c>
      <c r="BB10" s="1">
        <v>0.37132999999999999</v>
      </c>
      <c r="BC10" s="1">
        <v>0.37451000000000001</v>
      </c>
      <c r="BD10" s="1">
        <v>0.28211999999999998</v>
      </c>
      <c r="BE10" s="1">
        <v>0.17766999999999999</v>
      </c>
      <c r="BG10" s="1" t="s">
        <v>41</v>
      </c>
      <c r="BH10" s="1">
        <v>10</v>
      </c>
      <c r="BI10" s="1">
        <v>0.91119000000000006</v>
      </c>
      <c r="BJ10" s="1">
        <v>0.86160000000000003</v>
      </c>
      <c r="BK10" s="1">
        <v>0.81679999999999997</v>
      </c>
      <c r="BL10" s="1">
        <v>0.80400000000000005</v>
      </c>
      <c r="BM10" s="1">
        <v>0.82737000000000005</v>
      </c>
      <c r="BN10" s="1">
        <v>0.80037999999999998</v>
      </c>
      <c r="BO10" s="1">
        <v>0.80467</v>
      </c>
      <c r="BP10" s="1">
        <v>0.81759999999999999</v>
      </c>
      <c r="BQ10" s="1">
        <v>0.79337999999999997</v>
      </c>
      <c r="BR10" s="1">
        <v>0.82203000000000004</v>
      </c>
      <c r="BS10" s="1">
        <v>0.68718000000000001</v>
      </c>
      <c r="BT10" s="1">
        <v>0.57213000000000003</v>
      </c>
      <c r="BV10" s="1" t="s">
        <v>41</v>
      </c>
      <c r="BW10" s="1">
        <v>10</v>
      </c>
      <c r="BX10" s="1">
        <v>6.1060000000000003E-2</v>
      </c>
      <c r="BY10" s="1">
        <v>7.8399999999999997E-2</v>
      </c>
      <c r="BZ10" s="1">
        <v>0.1278</v>
      </c>
      <c r="CA10" s="1">
        <v>0.19359999999999999</v>
      </c>
      <c r="CB10" s="1">
        <v>0.21529000000000001</v>
      </c>
      <c r="CC10" s="1">
        <v>0.23463000000000001</v>
      </c>
      <c r="CD10" s="1">
        <v>0.24423</v>
      </c>
      <c r="CE10" s="1">
        <v>0.25459999999999999</v>
      </c>
      <c r="CF10" s="1">
        <v>0.24526999999999999</v>
      </c>
      <c r="CG10" s="1">
        <v>0.26085000000000003</v>
      </c>
      <c r="CH10" s="1">
        <v>0.31136000000000003</v>
      </c>
      <c r="CI10" s="1">
        <v>0.21770999999999999</v>
      </c>
      <c r="CK10" s="1" t="s">
        <v>41</v>
      </c>
      <c r="CL10" s="1">
        <v>10</v>
      </c>
      <c r="CM10" s="1">
        <v>8.208E-2</v>
      </c>
      <c r="CN10" s="1">
        <v>0.12820000000000001</v>
      </c>
      <c r="CO10" s="1">
        <v>0.19700000000000001</v>
      </c>
      <c r="CP10" s="1">
        <v>0.28739999999999999</v>
      </c>
      <c r="CQ10" s="1">
        <v>0.30710999999999999</v>
      </c>
      <c r="CR10" s="1">
        <v>0.33986</v>
      </c>
      <c r="CS10" s="1">
        <v>0.36162</v>
      </c>
      <c r="CT10" s="1">
        <v>0.37880000000000003</v>
      </c>
      <c r="CU10" s="1">
        <v>0.35449000000000003</v>
      </c>
      <c r="CV10" s="1">
        <v>0.36048999999999998</v>
      </c>
      <c r="CW10" s="1">
        <v>0.41532999999999998</v>
      </c>
      <c r="CX10" s="1">
        <v>0.32017000000000001</v>
      </c>
      <c r="CZ10" s="1" t="s">
        <v>41</v>
      </c>
      <c r="DA10" s="1">
        <v>10</v>
      </c>
      <c r="DB10" s="1">
        <v>6.8860000000000005E-2</v>
      </c>
      <c r="DC10" s="1">
        <v>0.1176</v>
      </c>
      <c r="DD10" s="1">
        <v>0.19139999999999999</v>
      </c>
      <c r="DE10" s="1">
        <v>0.29799999999999999</v>
      </c>
      <c r="DF10" s="1">
        <v>0.32090000000000002</v>
      </c>
      <c r="DG10" s="1">
        <v>0.35032000000000002</v>
      </c>
      <c r="DH10" s="1">
        <v>0.35746</v>
      </c>
      <c r="DI10" s="1">
        <v>0.36399999999999999</v>
      </c>
      <c r="DJ10" s="1">
        <v>0.36448000000000003</v>
      </c>
      <c r="DK10" s="1">
        <v>0.36495</v>
      </c>
      <c r="DL10" s="1">
        <v>0.42032999999999998</v>
      </c>
      <c r="DM10" s="1">
        <v>0.31212000000000001</v>
      </c>
    </row>
    <row r="11" spans="1:117" ht="136">
      <c r="A11" s="1" t="s">
        <v>42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16">
        <f t="shared" si="1"/>
        <v>1061.3</v>
      </c>
      <c r="Q11" s="17">
        <f t="shared" si="2"/>
        <v>1400.0000000000002</v>
      </c>
      <c r="R11" s="17">
        <f t="shared" si="3"/>
        <v>2048</v>
      </c>
      <c r="S11" s="17">
        <f t="shared" si="4"/>
        <v>2502</v>
      </c>
      <c r="T11" s="17">
        <f t="shared" si="5"/>
        <v>3217</v>
      </c>
      <c r="U11" s="17">
        <f t="shared" si="6"/>
        <v>3508.8</v>
      </c>
      <c r="V11" s="17">
        <f t="shared" si="7"/>
        <v>3636.3</v>
      </c>
      <c r="W11" s="16">
        <f t="shared" si="8"/>
        <v>3907</v>
      </c>
      <c r="X11" s="17">
        <f t="shared" si="9"/>
        <v>3763.7</v>
      </c>
      <c r="Y11" s="16">
        <f t="shared" si="10"/>
        <v>3803.8</v>
      </c>
      <c r="Z11" s="17">
        <f t="shared" si="11"/>
        <v>4412.5999999999995</v>
      </c>
      <c r="AA11" s="17">
        <f t="shared" si="12"/>
        <v>3326.6</v>
      </c>
      <c r="AC11" s="1" t="s">
        <v>42</v>
      </c>
      <c r="AD11" s="1">
        <v>11</v>
      </c>
      <c r="AE11" s="1">
        <v>0.10131999999999999</v>
      </c>
      <c r="AF11" s="1">
        <v>0.1366</v>
      </c>
      <c r="AG11" s="1">
        <v>0.1888</v>
      </c>
      <c r="AH11" s="1">
        <v>0.26219999999999999</v>
      </c>
      <c r="AI11" s="1">
        <v>0.29955999999999999</v>
      </c>
      <c r="AJ11" s="1">
        <v>0.3211</v>
      </c>
      <c r="AK11" s="1">
        <v>0.33651999999999999</v>
      </c>
      <c r="AL11" s="1">
        <v>0.3448</v>
      </c>
      <c r="AM11" s="1">
        <v>0.34813</v>
      </c>
      <c r="AN11" s="1">
        <v>0.35076000000000002</v>
      </c>
      <c r="AO11" s="1">
        <v>0.47606999999999999</v>
      </c>
      <c r="AP11" s="1">
        <v>0.36917</v>
      </c>
      <c r="AR11" s="1" t="s">
        <v>42</v>
      </c>
      <c r="AS11" s="1">
        <v>11</v>
      </c>
      <c r="AT11" s="1">
        <v>0.14657000000000001</v>
      </c>
      <c r="AU11" s="1">
        <v>0.183</v>
      </c>
      <c r="AV11" s="1">
        <v>0.26519999999999999</v>
      </c>
      <c r="AW11" s="1">
        <v>0.30380000000000001</v>
      </c>
      <c r="AX11" s="1">
        <v>0.40959000000000001</v>
      </c>
      <c r="AY11" s="1">
        <v>0.45367000000000002</v>
      </c>
      <c r="AZ11" s="1">
        <v>0.46975</v>
      </c>
      <c r="BA11" s="1">
        <v>0.50639999999999996</v>
      </c>
      <c r="BB11" s="1">
        <v>0.48286000000000001</v>
      </c>
      <c r="BC11" s="1">
        <v>0.49902000000000002</v>
      </c>
      <c r="BD11" s="1">
        <v>0.56483000000000005</v>
      </c>
      <c r="BE11" s="1">
        <v>0.40442</v>
      </c>
      <c r="BG11" s="1" t="s">
        <v>42</v>
      </c>
      <c r="BH11" s="1">
        <v>11</v>
      </c>
      <c r="BI11" s="1">
        <v>0.90303</v>
      </c>
      <c r="BJ11" s="1">
        <v>0.89200000000000002</v>
      </c>
      <c r="BK11" s="1">
        <v>0.84</v>
      </c>
      <c r="BL11" s="1">
        <v>0.82079999999999997</v>
      </c>
      <c r="BM11" s="1">
        <v>0.83742000000000005</v>
      </c>
      <c r="BN11" s="1">
        <v>0.80818000000000001</v>
      </c>
      <c r="BO11" s="1">
        <v>0.80186000000000002</v>
      </c>
      <c r="BP11" s="1">
        <v>0.81759999999999999</v>
      </c>
      <c r="BQ11" s="1">
        <v>0.78751000000000004</v>
      </c>
      <c r="BR11" s="1">
        <v>0.79967999999999995</v>
      </c>
      <c r="BS11" s="1">
        <v>0.68106</v>
      </c>
      <c r="BT11" s="1">
        <v>0.58875</v>
      </c>
      <c r="BV11" s="1" t="s">
        <v>42</v>
      </c>
      <c r="BW11" s="1">
        <v>11</v>
      </c>
      <c r="BX11" s="1">
        <v>0.11665</v>
      </c>
      <c r="BY11" s="1">
        <v>0.1356</v>
      </c>
      <c r="BZ11" s="1">
        <v>0.19819999999999999</v>
      </c>
      <c r="CA11" s="1">
        <v>0.26</v>
      </c>
      <c r="CB11" s="1">
        <v>0.31329000000000001</v>
      </c>
      <c r="CC11" s="1">
        <v>0.33656999999999998</v>
      </c>
      <c r="CD11" s="1">
        <v>0.35282999999999998</v>
      </c>
      <c r="CE11" s="1">
        <v>0.37190000000000001</v>
      </c>
      <c r="CF11" s="1">
        <v>0.36707000000000001</v>
      </c>
      <c r="CG11" s="1">
        <v>0.37001000000000001</v>
      </c>
      <c r="CH11" s="1">
        <v>0.50190000000000001</v>
      </c>
      <c r="CI11" s="1">
        <v>0.3679</v>
      </c>
      <c r="CK11" s="1" t="s">
        <v>42</v>
      </c>
      <c r="CL11" s="1">
        <v>11</v>
      </c>
      <c r="CM11" s="1">
        <v>0.13150000000000001</v>
      </c>
      <c r="CN11" s="1">
        <v>0.16159999999999999</v>
      </c>
      <c r="CO11" s="1">
        <v>0.22539999999999999</v>
      </c>
      <c r="CP11" s="1">
        <v>0.30659999999999998</v>
      </c>
      <c r="CQ11" s="1">
        <v>0.35150999999999999</v>
      </c>
      <c r="CR11" s="1">
        <v>0.38312000000000002</v>
      </c>
      <c r="CS11" s="1">
        <v>0.40355999999999997</v>
      </c>
      <c r="CT11" s="1">
        <v>0.42509999999999998</v>
      </c>
      <c r="CU11" s="1">
        <v>0.41226000000000002</v>
      </c>
      <c r="CV11" s="1">
        <v>0.42913000000000001</v>
      </c>
      <c r="CW11" s="1">
        <v>0.51285999999999998</v>
      </c>
      <c r="CX11" s="1">
        <v>0.40200000000000002</v>
      </c>
      <c r="CZ11" s="1" t="s">
        <v>42</v>
      </c>
      <c r="DA11" s="1">
        <v>11</v>
      </c>
      <c r="DB11" s="1">
        <v>0.10829999999999999</v>
      </c>
      <c r="DC11" s="1">
        <v>0.14199999999999999</v>
      </c>
      <c r="DD11" s="1">
        <v>0.20319999999999999</v>
      </c>
      <c r="DE11" s="1">
        <v>0.28760000000000002</v>
      </c>
      <c r="DF11" s="1">
        <v>0.33177000000000001</v>
      </c>
      <c r="DG11" s="1">
        <v>0.36665999999999999</v>
      </c>
      <c r="DH11" s="1">
        <v>0.38646999999999998</v>
      </c>
      <c r="DI11" s="1">
        <v>0.39079999999999998</v>
      </c>
      <c r="DJ11" s="1">
        <v>0.41243999999999997</v>
      </c>
      <c r="DK11" s="1">
        <v>0.41525000000000001</v>
      </c>
      <c r="DL11" s="1">
        <v>0.49576999999999999</v>
      </c>
      <c r="DM11" s="1">
        <v>0.37780000000000002</v>
      </c>
    </row>
    <row r="12" spans="1:117" ht="136">
      <c r="A12" s="1" t="s">
        <v>43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16">
        <f t="shared" si="1"/>
        <v>1070.8</v>
      </c>
      <c r="Q12" s="17">
        <f t="shared" si="2"/>
        <v>1340</v>
      </c>
      <c r="R12" s="17">
        <f t="shared" si="3"/>
        <v>1936</v>
      </c>
      <c r="S12" s="17">
        <f t="shared" si="4"/>
        <v>2556</v>
      </c>
      <c r="T12" s="17">
        <f t="shared" si="5"/>
        <v>3016.2</v>
      </c>
      <c r="U12" s="17">
        <f t="shared" si="6"/>
        <v>3332.3</v>
      </c>
      <c r="V12" s="17">
        <f t="shared" si="7"/>
        <v>3378</v>
      </c>
      <c r="W12" s="16">
        <f t="shared" si="8"/>
        <v>3643</v>
      </c>
      <c r="X12" s="17">
        <f t="shared" si="9"/>
        <v>3561.1</v>
      </c>
      <c r="Y12" s="16">
        <f t="shared" si="10"/>
        <v>3645</v>
      </c>
      <c r="Z12" s="17">
        <f t="shared" si="11"/>
        <v>4319.3</v>
      </c>
      <c r="AA12" s="17">
        <f t="shared" si="12"/>
        <v>3233.1</v>
      </c>
      <c r="AC12" s="1" t="s">
        <v>43</v>
      </c>
      <c r="AD12" s="1">
        <v>12</v>
      </c>
      <c r="AE12" s="1">
        <v>0.10249999999999999</v>
      </c>
      <c r="AF12" s="1">
        <v>0.1366</v>
      </c>
      <c r="AG12" s="1">
        <v>0.192</v>
      </c>
      <c r="AH12" s="1">
        <v>0.253</v>
      </c>
      <c r="AI12" s="1">
        <v>0.29104999999999998</v>
      </c>
      <c r="AJ12" s="1">
        <v>0.31242999999999999</v>
      </c>
      <c r="AK12" s="1">
        <v>0.32467000000000001</v>
      </c>
      <c r="AL12" s="1">
        <v>0.34210000000000002</v>
      </c>
      <c r="AM12" s="1">
        <v>0.33563999999999999</v>
      </c>
      <c r="AN12" s="1">
        <v>0.33932000000000001</v>
      </c>
      <c r="AO12" s="1">
        <v>0.45452999999999999</v>
      </c>
      <c r="AP12" s="1">
        <v>0.34722999999999998</v>
      </c>
      <c r="AR12" s="1" t="s">
        <v>43</v>
      </c>
      <c r="AS12" s="1">
        <v>12</v>
      </c>
      <c r="AT12" s="1">
        <v>0.14413999999999999</v>
      </c>
      <c r="AU12" s="1">
        <v>0.16439999999999999</v>
      </c>
      <c r="AV12" s="1">
        <v>0.2392</v>
      </c>
      <c r="AW12" s="1">
        <v>0.29520000000000002</v>
      </c>
      <c r="AX12" s="1">
        <v>0.36170999999999998</v>
      </c>
      <c r="AY12" s="1">
        <v>0.39284999999999998</v>
      </c>
      <c r="AZ12" s="1">
        <v>0.4168</v>
      </c>
      <c r="BA12" s="1">
        <v>0.42430000000000001</v>
      </c>
      <c r="BB12" s="1">
        <v>0.42274</v>
      </c>
      <c r="BC12" s="1">
        <v>0.44128000000000001</v>
      </c>
      <c r="BD12" s="1">
        <v>0.51751000000000003</v>
      </c>
      <c r="BE12" s="1">
        <v>0.35339999999999999</v>
      </c>
      <c r="BG12" s="1" t="s">
        <v>43</v>
      </c>
      <c r="BH12" s="1">
        <v>12</v>
      </c>
      <c r="BI12" s="1">
        <v>0.89509000000000005</v>
      </c>
      <c r="BJ12" s="1">
        <v>0.86799999999999999</v>
      </c>
      <c r="BK12" s="1">
        <v>0.82399999999999995</v>
      </c>
      <c r="BL12" s="1">
        <v>0.80159999999999998</v>
      </c>
      <c r="BM12" s="1">
        <v>0.82476000000000005</v>
      </c>
      <c r="BN12" s="1">
        <v>0.79332000000000003</v>
      </c>
      <c r="BO12" s="1">
        <v>0.79025999999999996</v>
      </c>
      <c r="BP12" s="1">
        <v>0.8</v>
      </c>
      <c r="BQ12" s="1">
        <v>0.77220999999999995</v>
      </c>
      <c r="BR12" s="1">
        <v>0.78525</v>
      </c>
      <c r="BS12" s="1">
        <v>0.67393999999999998</v>
      </c>
      <c r="BT12" s="1">
        <v>0.58206000000000002</v>
      </c>
      <c r="BV12" s="1" t="s">
        <v>43</v>
      </c>
      <c r="BW12" s="1">
        <v>12</v>
      </c>
      <c r="BX12" s="1">
        <v>0.10736</v>
      </c>
      <c r="BY12" s="1">
        <v>0.125</v>
      </c>
      <c r="BZ12" s="1">
        <v>0.1918</v>
      </c>
      <c r="CA12" s="1">
        <v>0.25259999999999999</v>
      </c>
      <c r="CB12" s="1">
        <v>0.29727999999999999</v>
      </c>
      <c r="CC12" s="1">
        <v>0.34014</v>
      </c>
      <c r="CD12" s="1">
        <v>0.35604000000000002</v>
      </c>
      <c r="CE12" s="1">
        <v>0.37890000000000001</v>
      </c>
      <c r="CF12" s="1">
        <v>0.37247000000000002</v>
      </c>
      <c r="CG12" s="1">
        <v>0.36878</v>
      </c>
      <c r="CH12" s="1">
        <v>0.46644000000000002</v>
      </c>
      <c r="CI12" s="1">
        <v>0.33557999999999999</v>
      </c>
      <c r="CK12" s="1" t="s">
        <v>43</v>
      </c>
      <c r="CL12" s="1">
        <v>12</v>
      </c>
      <c r="CM12" s="1">
        <v>0.12554000000000001</v>
      </c>
      <c r="CN12" s="1">
        <v>0.16619999999999999</v>
      </c>
      <c r="CO12" s="1">
        <v>0.23300000000000001</v>
      </c>
      <c r="CP12" s="1">
        <v>0.29520000000000002</v>
      </c>
      <c r="CQ12" s="1">
        <v>0.33632000000000001</v>
      </c>
      <c r="CR12" s="1">
        <v>0.37964999999999999</v>
      </c>
      <c r="CS12" s="1">
        <v>0.39956999999999998</v>
      </c>
      <c r="CT12" s="1">
        <v>0.42349999999999999</v>
      </c>
      <c r="CU12" s="1">
        <v>0.41459000000000001</v>
      </c>
      <c r="CV12" s="1">
        <v>0.42104999999999998</v>
      </c>
      <c r="CW12" s="1">
        <v>0.49884000000000001</v>
      </c>
      <c r="CX12" s="1">
        <v>0.38135999999999998</v>
      </c>
      <c r="CZ12" s="1" t="s">
        <v>43</v>
      </c>
      <c r="DA12" s="1">
        <v>12</v>
      </c>
      <c r="DB12" s="1">
        <v>9.6369999999999997E-2</v>
      </c>
      <c r="DC12" s="1">
        <v>0.1484</v>
      </c>
      <c r="DD12" s="1">
        <v>0.20300000000000001</v>
      </c>
      <c r="DE12" s="1">
        <v>0.26640000000000003</v>
      </c>
      <c r="DF12" s="1">
        <v>0.31268000000000001</v>
      </c>
      <c r="DG12" s="1">
        <v>0.37076999999999999</v>
      </c>
      <c r="DH12" s="1">
        <v>0.39611000000000002</v>
      </c>
      <c r="DI12" s="1">
        <v>0.40350000000000003</v>
      </c>
      <c r="DJ12" s="1">
        <v>0.40461999999999998</v>
      </c>
      <c r="DK12" s="1">
        <v>0.40937000000000001</v>
      </c>
      <c r="DL12" s="1">
        <v>0.47083999999999998</v>
      </c>
      <c r="DM12" s="1">
        <v>0.36047000000000001</v>
      </c>
    </row>
    <row r="13" spans="1:117" ht="136">
      <c r="A13" s="1" t="s">
        <v>44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16">
        <f t="shared" si="1"/>
        <v>679.5</v>
      </c>
      <c r="Q13" s="17">
        <f t="shared" si="2"/>
        <v>1070</v>
      </c>
      <c r="R13" s="17">
        <f t="shared" si="3"/>
        <v>1562</v>
      </c>
      <c r="S13" s="17">
        <f t="shared" si="4"/>
        <v>2198</v>
      </c>
      <c r="T13" s="17">
        <f t="shared" si="5"/>
        <v>2410</v>
      </c>
      <c r="U13" s="17">
        <f t="shared" si="6"/>
        <v>2604.1</v>
      </c>
      <c r="V13" s="17">
        <f t="shared" si="7"/>
        <v>2707</v>
      </c>
      <c r="W13" s="16">
        <f t="shared" si="8"/>
        <v>3030</v>
      </c>
      <c r="X13" s="17">
        <f t="shared" si="9"/>
        <v>2846.2999999999997</v>
      </c>
      <c r="Y13" s="16">
        <f t="shared" si="10"/>
        <v>2824.2</v>
      </c>
      <c r="Z13" s="17">
        <f t="shared" si="11"/>
        <v>3650.9</v>
      </c>
      <c r="AA13" s="17">
        <f t="shared" si="12"/>
        <v>2623.5000000000005</v>
      </c>
      <c r="AC13" s="1" t="s">
        <v>44</v>
      </c>
      <c r="AD13" s="1">
        <v>13</v>
      </c>
      <c r="AE13" s="1">
        <v>9.375E-2</v>
      </c>
      <c r="AF13" s="1">
        <v>0.1368</v>
      </c>
      <c r="AG13" s="1">
        <v>0.19539999999999999</v>
      </c>
      <c r="AH13" s="1">
        <v>0.25</v>
      </c>
      <c r="AI13" s="1">
        <v>0.28752</v>
      </c>
      <c r="AJ13" s="1">
        <v>0.29759000000000002</v>
      </c>
      <c r="AK13" s="1">
        <v>0.31662000000000001</v>
      </c>
      <c r="AL13" s="1">
        <v>0.33629999999999999</v>
      </c>
      <c r="AM13" s="1">
        <v>0.32139000000000001</v>
      </c>
      <c r="AN13" s="1">
        <v>0.32397999999999999</v>
      </c>
      <c r="AO13" s="1">
        <v>0.44764999999999999</v>
      </c>
      <c r="AP13" s="1">
        <v>0.3417</v>
      </c>
      <c r="AR13" s="1" t="s">
        <v>44</v>
      </c>
      <c r="AS13" s="1">
        <v>13</v>
      </c>
      <c r="AT13" s="1">
        <v>0.10396</v>
      </c>
      <c r="AU13" s="1">
        <v>0.12520000000000001</v>
      </c>
      <c r="AV13" s="1">
        <v>0.19040000000000001</v>
      </c>
      <c r="AW13" s="1">
        <v>0.2392</v>
      </c>
      <c r="AX13" s="1">
        <v>0.29472999999999999</v>
      </c>
      <c r="AY13" s="1">
        <v>0.32374999999999998</v>
      </c>
      <c r="AZ13" s="1">
        <v>0.3332</v>
      </c>
      <c r="BA13" s="1">
        <v>0.36959999999999998</v>
      </c>
      <c r="BB13" s="1">
        <v>0.34159</v>
      </c>
      <c r="BC13" s="1">
        <v>0.35133999999999999</v>
      </c>
      <c r="BD13" s="1">
        <v>0.42710999999999999</v>
      </c>
      <c r="BE13" s="1">
        <v>0.28255000000000002</v>
      </c>
      <c r="BG13" s="1" t="s">
        <v>44</v>
      </c>
      <c r="BH13" s="1">
        <v>13</v>
      </c>
      <c r="BI13" s="1">
        <v>0.94098999999999999</v>
      </c>
      <c r="BJ13" s="1">
        <v>0.93440000000000001</v>
      </c>
      <c r="BK13" s="1">
        <v>0.87919999999999998</v>
      </c>
      <c r="BL13" s="1">
        <v>0.85680000000000001</v>
      </c>
      <c r="BM13" s="1">
        <v>0.86933000000000005</v>
      </c>
      <c r="BN13" s="1">
        <v>0.83767000000000003</v>
      </c>
      <c r="BO13" s="1">
        <v>0.82706999999999997</v>
      </c>
      <c r="BP13" s="1">
        <v>0.83919999999999995</v>
      </c>
      <c r="BQ13" s="1">
        <v>0.80371000000000004</v>
      </c>
      <c r="BR13" s="1">
        <v>0.81554000000000004</v>
      </c>
      <c r="BS13" s="1">
        <v>0.69028999999999996</v>
      </c>
      <c r="BT13" s="1">
        <v>0.59209000000000001</v>
      </c>
      <c r="BV13" s="1" t="s">
        <v>44</v>
      </c>
      <c r="BW13" s="1">
        <v>13</v>
      </c>
      <c r="BX13" s="1">
        <v>9.8350000000000007E-2</v>
      </c>
      <c r="BY13" s="1">
        <v>0.15</v>
      </c>
      <c r="BZ13" s="1">
        <v>0.22140000000000001</v>
      </c>
      <c r="CA13" s="1">
        <v>0.29620000000000002</v>
      </c>
      <c r="CB13" s="1">
        <v>0.33032</v>
      </c>
      <c r="CC13" s="1">
        <v>0.35271999999999998</v>
      </c>
      <c r="CD13" s="1">
        <v>0.36451</v>
      </c>
      <c r="CE13" s="1">
        <v>0.38009999999999999</v>
      </c>
      <c r="CF13" s="1">
        <v>0.37569999999999998</v>
      </c>
      <c r="CG13" s="1">
        <v>0.38441999999999998</v>
      </c>
      <c r="CH13" s="1">
        <v>0.47976999999999997</v>
      </c>
      <c r="CI13" s="1">
        <v>0.34364</v>
      </c>
      <c r="CK13" s="1" t="s">
        <v>44</v>
      </c>
      <c r="CL13" s="1">
        <v>13</v>
      </c>
      <c r="CM13" s="1">
        <v>0.1147</v>
      </c>
      <c r="CN13" s="1">
        <v>0.17899999999999999</v>
      </c>
      <c r="CO13" s="1">
        <v>0.25559999999999999</v>
      </c>
      <c r="CP13" s="1">
        <v>0.34560000000000002</v>
      </c>
      <c r="CQ13" s="1">
        <v>0.38229999999999997</v>
      </c>
      <c r="CR13" s="1">
        <v>0.41659000000000002</v>
      </c>
      <c r="CS13" s="1">
        <v>0.42918000000000001</v>
      </c>
      <c r="CT13" s="1">
        <v>0.45400000000000001</v>
      </c>
      <c r="CU13" s="1">
        <v>0.44449</v>
      </c>
      <c r="CV13" s="1">
        <v>0.44780999999999999</v>
      </c>
      <c r="CW13" s="1">
        <v>0.52639000000000002</v>
      </c>
      <c r="CX13" s="1">
        <v>0.41008</v>
      </c>
      <c r="CZ13" s="1" t="s">
        <v>44</v>
      </c>
      <c r="DA13" s="1">
        <v>13</v>
      </c>
      <c r="DB13" s="1">
        <v>0.11899999999999999</v>
      </c>
      <c r="DC13" s="1">
        <v>0.19520000000000001</v>
      </c>
      <c r="DD13" s="1">
        <v>0.27660000000000001</v>
      </c>
      <c r="DE13" s="1">
        <v>0.38040000000000002</v>
      </c>
      <c r="DF13" s="1">
        <v>0.42731000000000002</v>
      </c>
      <c r="DG13" s="1">
        <v>0.46850000000000003</v>
      </c>
      <c r="DH13" s="1">
        <v>0.49380000000000002</v>
      </c>
      <c r="DI13" s="1">
        <v>0.4869</v>
      </c>
      <c r="DJ13" s="1">
        <v>0.50194000000000005</v>
      </c>
      <c r="DK13" s="1">
        <v>0.49697999999999998</v>
      </c>
      <c r="DL13" s="1">
        <v>0.56357000000000002</v>
      </c>
      <c r="DM13" s="1">
        <v>0.44407000000000002</v>
      </c>
    </row>
    <row r="14" spans="1:117" ht="136">
      <c r="A14" s="1" t="s">
        <v>45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16">
        <f t="shared" si="1"/>
        <v>716.3</v>
      </c>
      <c r="Q14" s="17">
        <f t="shared" si="2"/>
        <v>1272</v>
      </c>
      <c r="R14" s="17">
        <f t="shared" si="3"/>
        <v>1906</v>
      </c>
      <c r="S14" s="17">
        <f t="shared" si="4"/>
        <v>2610</v>
      </c>
      <c r="T14" s="17">
        <f t="shared" si="5"/>
        <v>2827.8999999999996</v>
      </c>
      <c r="U14" s="17">
        <f t="shared" si="6"/>
        <v>2996.1</v>
      </c>
      <c r="V14" s="17">
        <f t="shared" si="7"/>
        <v>3083.5</v>
      </c>
      <c r="W14" s="16">
        <f t="shared" si="8"/>
        <v>3340</v>
      </c>
      <c r="X14" s="17">
        <f t="shared" si="9"/>
        <v>3115.8</v>
      </c>
      <c r="Y14" s="16">
        <f t="shared" si="10"/>
        <v>3169.1000000000004</v>
      </c>
      <c r="Z14" s="17">
        <f t="shared" si="11"/>
        <v>4371.6000000000004</v>
      </c>
      <c r="AA14" s="17">
        <f t="shared" si="12"/>
        <v>2793.7000000000003</v>
      </c>
      <c r="AC14" s="1" t="s">
        <v>45</v>
      </c>
      <c r="AD14" s="1">
        <v>14</v>
      </c>
      <c r="AE14" s="1">
        <v>0.10335999999999999</v>
      </c>
      <c r="AF14" s="1">
        <v>0.1686</v>
      </c>
      <c r="AG14" s="1">
        <v>0.24079999999999999</v>
      </c>
      <c r="AH14" s="1">
        <v>0.32079999999999997</v>
      </c>
      <c r="AI14" s="1">
        <v>0.35872999999999999</v>
      </c>
      <c r="AJ14" s="1">
        <v>0.36939</v>
      </c>
      <c r="AK14" s="1">
        <v>0.38473000000000002</v>
      </c>
      <c r="AL14" s="1">
        <v>0.4027</v>
      </c>
      <c r="AM14" s="1">
        <v>0.38605</v>
      </c>
      <c r="AN14" s="1">
        <v>0.40011999999999998</v>
      </c>
      <c r="AO14" s="1">
        <v>0.55264000000000002</v>
      </c>
      <c r="AP14" s="1">
        <v>0.38033</v>
      </c>
      <c r="AR14" s="1" t="s">
        <v>45</v>
      </c>
      <c r="AS14" s="1">
        <v>14</v>
      </c>
      <c r="AT14" s="1">
        <v>4.4859999999999997E-2</v>
      </c>
      <c r="AU14" s="1">
        <v>5.4399999999999997E-2</v>
      </c>
      <c r="AV14" s="1">
        <v>6.9199999999999998E-2</v>
      </c>
      <c r="AW14" s="1">
        <v>7.8600000000000003E-2</v>
      </c>
      <c r="AX14" s="1">
        <v>8.115E-2</v>
      </c>
      <c r="AY14" s="1">
        <v>8.6489999999999997E-2</v>
      </c>
      <c r="AZ14" s="1">
        <v>9.0590000000000004E-2</v>
      </c>
      <c r="BA14" s="1">
        <v>9.01E-2</v>
      </c>
      <c r="BB14" s="1">
        <v>8.5989999999999997E-2</v>
      </c>
      <c r="BC14" s="1">
        <v>6.3789999999999999E-2</v>
      </c>
      <c r="BD14" s="1">
        <v>0.10029</v>
      </c>
      <c r="BE14" s="1">
        <v>5.4760000000000003E-2</v>
      </c>
      <c r="BG14" s="1" t="s">
        <v>45</v>
      </c>
      <c r="BH14" s="1">
        <v>14</v>
      </c>
      <c r="BI14" s="1">
        <v>0.86065000000000003</v>
      </c>
      <c r="BJ14" s="1">
        <v>0.86319999999999997</v>
      </c>
      <c r="BK14" s="1">
        <v>0.81759999999999999</v>
      </c>
      <c r="BL14" s="1">
        <v>0.7984</v>
      </c>
      <c r="BM14" s="1">
        <v>0.81537000000000004</v>
      </c>
      <c r="BN14" s="1">
        <v>0.79283000000000003</v>
      </c>
      <c r="BO14" s="1">
        <v>0.79130999999999996</v>
      </c>
      <c r="BP14" s="1">
        <v>0.79279999999999995</v>
      </c>
      <c r="BQ14" s="1">
        <v>0.77551000000000003</v>
      </c>
      <c r="BR14" s="1">
        <v>0.78163000000000005</v>
      </c>
      <c r="BS14" s="1">
        <v>0.66754000000000002</v>
      </c>
      <c r="BT14" s="1">
        <v>0.58586000000000005</v>
      </c>
      <c r="BV14" s="1" t="s">
        <v>45</v>
      </c>
      <c r="BW14" s="1">
        <v>14</v>
      </c>
      <c r="BX14" s="1">
        <v>0.12936</v>
      </c>
      <c r="BY14" s="1">
        <v>0.20100000000000001</v>
      </c>
      <c r="BZ14" s="1">
        <v>0.28999999999999998</v>
      </c>
      <c r="CA14" s="1">
        <v>0.36959999999999998</v>
      </c>
      <c r="CB14" s="1">
        <v>0.41454999999999997</v>
      </c>
      <c r="CC14" s="1">
        <v>0.42921999999999999</v>
      </c>
      <c r="CD14" s="1">
        <v>0.43952000000000002</v>
      </c>
      <c r="CE14" s="1">
        <v>0.44990000000000002</v>
      </c>
      <c r="CF14" s="1">
        <v>0.44201000000000001</v>
      </c>
      <c r="CG14" s="1">
        <v>0.45228000000000002</v>
      </c>
      <c r="CH14" s="1">
        <v>0.60433999999999999</v>
      </c>
      <c r="CI14" s="1">
        <v>0.38893</v>
      </c>
      <c r="CK14" s="1" t="s">
        <v>45</v>
      </c>
      <c r="CL14" s="1">
        <v>14</v>
      </c>
      <c r="CM14" s="1">
        <v>0.12436</v>
      </c>
      <c r="CN14" s="1">
        <v>0.20100000000000001</v>
      </c>
      <c r="CO14" s="1">
        <v>0.28120000000000001</v>
      </c>
      <c r="CP14" s="1">
        <v>0.38040000000000002</v>
      </c>
      <c r="CQ14" s="1">
        <v>0.42221999999999998</v>
      </c>
      <c r="CR14" s="1">
        <v>0.44733000000000001</v>
      </c>
      <c r="CS14" s="1">
        <v>0.46373999999999999</v>
      </c>
      <c r="CT14" s="1">
        <v>0.49159999999999998</v>
      </c>
      <c r="CU14" s="1">
        <v>0.48429</v>
      </c>
      <c r="CV14" s="1">
        <v>0.48845</v>
      </c>
      <c r="CW14" s="1">
        <v>0.57138</v>
      </c>
      <c r="CX14" s="1">
        <v>0.39251999999999998</v>
      </c>
      <c r="CZ14" s="1" t="s">
        <v>45</v>
      </c>
      <c r="DA14" s="1">
        <v>14</v>
      </c>
      <c r="DB14" s="1">
        <v>0.16148000000000001</v>
      </c>
      <c r="DC14" s="1">
        <v>0.24199999999999999</v>
      </c>
      <c r="DD14" s="1">
        <v>0.32279999999999998</v>
      </c>
      <c r="DE14" s="1">
        <v>0.42199999999999999</v>
      </c>
      <c r="DF14" s="1">
        <v>0.46110000000000001</v>
      </c>
      <c r="DG14" s="1">
        <v>0.46919</v>
      </c>
      <c r="DH14" s="1">
        <v>0.49186999999999997</v>
      </c>
      <c r="DI14" s="1">
        <v>0.49259999999999998</v>
      </c>
      <c r="DJ14" s="1">
        <v>0.49671999999999999</v>
      </c>
      <c r="DK14" s="1">
        <v>0.50092999999999999</v>
      </c>
      <c r="DL14" s="1">
        <v>0.66432000000000002</v>
      </c>
      <c r="DM14" s="1">
        <v>0.49630999999999997</v>
      </c>
    </row>
    <row r="15" spans="1:117" ht="136">
      <c r="A15" s="1" t="s">
        <v>46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16">
        <f t="shared" si="1"/>
        <v>336.6</v>
      </c>
      <c r="Q15" s="17">
        <f t="shared" si="2"/>
        <v>449</v>
      </c>
      <c r="R15" s="17">
        <f t="shared" si="3"/>
        <v>893.99999999999989</v>
      </c>
      <c r="S15" s="17">
        <f t="shared" si="4"/>
        <v>518</v>
      </c>
      <c r="T15" s="17">
        <f t="shared" si="5"/>
        <v>1467.3</v>
      </c>
      <c r="U15" s="17">
        <f t="shared" si="6"/>
        <v>4657.2</v>
      </c>
      <c r="V15" s="17">
        <f t="shared" si="7"/>
        <v>5346.5</v>
      </c>
      <c r="W15" s="16">
        <f t="shared" si="8"/>
        <v>5773</v>
      </c>
      <c r="X15" s="17">
        <f t="shared" si="9"/>
        <v>5408.6</v>
      </c>
      <c r="Y15" s="16">
        <f t="shared" si="10"/>
        <v>5473.5</v>
      </c>
      <c r="Z15" s="17">
        <f t="shared" si="11"/>
        <v>1927.6</v>
      </c>
      <c r="AA15" s="17">
        <f t="shared" si="12"/>
        <v>881.50000000000011</v>
      </c>
      <c r="AC15" s="1" t="s">
        <v>46</v>
      </c>
      <c r="AD15" s="1">
        <v>15</v>
      </c>
      <c r="AE15" s="1">
        <v>4.4940000000000001E-2</v>
      </c>
      <c r="AF15" s="1">
        <v>5.91E-2</v>
      </c>
      <c r="AG15" s="1">
        <v>9.7600000000000006E-2</v>
      </c>
      <c r="AH15" s="1">
        <v>6.4299999999999996E-2</v>
      </c>
      <c r="AI15" s="1">
        <v>0.15758</v>
      </c>
      <c r="AJ15" s="1">
        <v>0.43580999999999998</v>
      </c>
      <c r="AK15" s="1">
        <v>0.50971999999999995</v>
      </c>
      <c r="AL15" s="1">
        <v>0.52849999999999997</v>
      </c>
      <c r="AM15" s="1">
        <v>0.51151000000000002</v>
      </c>
      <c r="AN15" s="1">
        <v>0.52656000000000003</v>
      </c>
      <c r="AO15" s="1">
        <v>0.20757</v>
      </c>
      <c r="AP15" s="1">
        <v>0.10513</v>
      </c>
      <c r="AR15" s="1" t="s">
        <v>46</v>
      </c>
      <c r="AS15" s="1">
        <v>15</v>
      </c>
      <c r="AT15" s="1">
        <v>5.0680000000000003E-2</v>
      </c>
      <c r="AU15" s="1">
        <v>5.3600000000000002E-2</v>
      </c>
      <c r="AV15" s="1">
        <v>0.1096</v>
      </c>
      <c r="AW15" s="1">
        <v>6.2799999999999995E-2</v>
      </c>
      <c r="AX15" s="1">
        <v>0.17349000000000001</v>
      </c>
      <c r="AY15" s="1">
        <v>0.57154000000000005</v>
      </c>
      <c r="AZ15" s="1">
        <v>0.67517000000000005</v>
      </c>
      <c r="BA15" s="1">
        <v>0.70650000000000002</v>
      </c>
      <c r="BB15" s="1">
        <v>0.68413999999999997</v>
      </c>
      <c r="BC15" s="1">
        <v>0.69237000000000004</v>
      </c>
      <c r="BD15" s="1">
        <v>0.22252</v>
      </c>
      <c r="BE15" s="1">
        <v>0.10097</v>
      </c>
      <c r="BG15" s="1" t="s">
        <v>46</v>
      </c>
      <c r="BH15" s="1">
        <v>15</v>
      </c>
      <c r="BI15" s="1">
        <v>0.82554000000000005</v>
      </c>
      <c r="BJ15" s="1">
        <v>0.7944</v>
      </c>
      <c r="BK15" s="1">
        <v>0.74080000000000001</v>
      </c>
      <c r="BL15" s="1">
        <v>0.71599999999999997</v>
      </c>
      <c r="BM15" s="1">
        <v>0.73365000000000002</v>
      </c>
      <c r="BN15" s="1">
        <v>0.71899000000000002</v>
      </c>
      <c r="BO15" s="1">
        <v>0.72143999999999997</v>
      </c>
      <c r="BP15" s="1">
        <v>0.73199999999999998</v>
      </c>
      <c r="BQ15" s="1">
        <v>0.71592999999999996</v>
      </c>
      <c r="BR15" s="1">
        <v>0.71709000000000001</v>
      </c>
      <c r="BS15" s="1">
        <v>0.60429999999999995</v>
      </c>
      <c r="BT15" s="1">
        <v>0.51407999999999998</v>
      </c>
      <c r="BV15" s="1" t="s">
        <v>46</v>
      </c>
      <c r="BW15" s="1">
        <v>15</v>
      </c>
      <c r="BX15" s="1">
        <v>8.6639999999999995E-2</v>
      </c>
      <c r="BY15" s="1">
        <v>0.10100000000000001</v>
      </c>
      <c r="BZ15" s="1">
        <v>0.1678</v>
      </c>
      <c r="CA15" s="1">
        <v>0.15440000000000001</v>
      </c>
      <c r="CB15" s="1">
        <v>0.26167000000000001</v>
      </c>
      <c r="CC15" s="1">
        <v>0.47384999999999999</v>
      </c>
      <c r="CD15" s="1">
        <v>0.50887000000000004</v>
      </c>
      <c r="CE15" s="1">
        <v>0.52459999999999996</v>
      </c>
      <c r="CF15" s="1">
        <v>0.52083000000000002</v>
      </c>
      <c r="CG15" s="1">
        <v>0.51658999999999999</v>
      </c>
      <c r="CH15" s="1">
        <v>0.33217000000000002</v>
      </c>
      <c r="CI15" s="1">
        <v>0.19719999999999999</v>
      </c>
      <c r="CK15" s="1" t="s">
        <v>46</v>
      </c>
      <c r="CL15" s="1">
        <v>15</v>
      </c>
      <c r="CM15" s="1">
        <v>0.10921</v>
      </c>
      <c r="CN15" s="1">
        <v>0.1462</v>
      </c>
      <c r="CO15" s="1">
        <v>0.19040000000000001</v>
      </c>
      <c r="CP15" s="1">
        <v>0.24959999999999999</v>
      </c>
      <c r="CQ15" s="1">
        <v>0.28245999999999999</v>
      </c>
      <c r="CR15" s="1">
        <v>0.31536999999999998</v>
      </c>
      <c r="CS15" s="1">
        <v>0.33157999999999999</v>
      </c>
      <c r="CT15" s="1">
        <v>0.34210000000000002</v>
      </c>
      <c r="CU15" s="1">
        <v>0.33341999999999999</v>
      </c>
      <c r="CV15" s="1">
        <v>0.33407999999999999</v>
      </c>
      <c r="CW15" s="1">
        <v>0.38812000000000002</v>
      </c>
      <c r="CX15" s="1">
        <v>0.28072999999999998</v>
      </c>
      <c r="CZ15" s="1" t="s">
        <v>46</v>
      </c>
      <c r="DA15" s="1">
        <v>15</v>
      </c>
      <c r="DB15" s="1">
        <v>9.171E-2</v>
      </c>
      <c r="DC15" s="1">
        <v>0.1226</v>
      </c>
      <c r="DD15" s="1">
        <v>0.17419999999999999</v>
      </c>
      <c r="DE15" s="1">
        <v>0.21440000000000001</v>
      </c>
      <c r="DF15" s="1">
        <v>0.26155</v>
      </c>
      <c r="DG15" s="1">
        <v>0.34566000000000002</v>
      </c>
      <c r="DH15" s="1">
        <v>0.37252999999999997</v>
      </c>
      <c r="DI15" s="1">
        <v>0.36199999999999999</v>
      </c>
      <c r="DJ15" s="1">
        <v>0.37628</v>
      </c>
      <c r="DK15" s="1">
        <v>0.38046999999999997</v>
      </c>
      <c r="DL15" s="1">
        <v>0.37074000000000001</v>
      </c>
      <c r="DM15" s="1">
        <v>0.25747999999999999</v>
      </c>
    </row>
    <row r="16" spans="1:117" ht="136">
      <c r="A16" s="1" t="s">
        <v>47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16">
        <f t="shared" si="1"/>
        <v>373.59999999999997</v>
      </c>
      <c r="Q16" s="17">
        <f t="shared" si="2"/>
        <v>782</v>
      </c>
      <c r="R16" s="17">
        <f t="shared" si="3"/>
        <v>1384</v>
      </c>
      <c r="S16" s="17">
        <f t="shared" si="4"/>
        <v>1102</v>
      </c>
      <c r="T16" s="17">
        <f t="shared" si="5"/>
        <v>1992.6</v>
      </c>
      <c r="U16" s="17">
        <f t="shared" si="6"/>
        <v>4701.2</v>
      </c>
      <c r="V16" s="17">
        <f t="shared" si="7"/>
        <v>5155.4999999999991</v>
      </c>
      <c r="W16" s="16">
        <f t="shared" si="8"/>
        <v>5517</v>
      </c>
      <c r="X16" s="17">
        <f t="shared" si="9"/>
        <v>5175.7</v>
      </c>
      <c r="Y16" s="16">
        <f t="shared" si="10"/>
        <v>5459.2</v>
      </c>
      <c r="Z16" s="17">
        <f t="shared" si="11"/>
        <v>2400.9</v>
      </c>
      <c r="AA16" s="17">
        <f t="shared" si="12"/>
        <v>1389</v>
      </c>
      <c r="AC16" s="1" t="s">
        <v>47</v>
      </c>
      <c r="AD16" s="1">
        <v>16</v>
      </c>
      <c r="AE16" s="1">
        <v>5.2130000000000003E-2</v>
      </c>
      <c r="AF16" s="1">
        <v>8.6099999999999996E-2</v>
      </c>
      <c r="AG16" s="1">
        <v>0.1366</v>
      </c>
      <c r="AH16" s="1">
        <v>0.11119999999999999</v>
      </c>
      <c r="AI16" s="1">
        <v>0.20666999999999999</v>
      </c>
      <c r="AJ16" s="1">
        <v>0.44780999999999999</v>
      </c>
      <c r="AK16" s="1">
        <v>0.50139</v>
      </c>
      <c r="AL16" s="1">
        <v>0.51239999999999997</v>
      </c>
      <c r="AM16" s="1">
        <v>0.50639000000000001</v>
      </c>
      <c r="AN16" s="1">
        <v>0.53632999999999997</v>
      </c>
      <c r="AO16" s="1">
        <v>0.25872000000000001</v>
      </c>
      <c r="AP16" s="1">
        <v>0.14906</v>
      </c>
      <c r="AR16" s="1" t="s">
        <v>47</v>
      </c>
      <c r="AS16" s="1">
        <v>16</v>
      </c>
      <c r="AT16" s="1">
        <v>5.679E-2</v>
      </c>
      <c r="AU16" s="1">
        <v>8.8599999999999998E-2</v>
      </c>
      <c r="AV16" s="1">
        <v>0.15759999999999999</v>
      </c>
      <c r="AW16" s="1">
        <v>0.13139999999999999</v>
      </c>
      <c r="AX16" s="1">
        <v>0.23838000000000001</v>
      </c>
      <c r="AY16" s="1">
        <v>0.56803999999999999</v>
      </c>
      <c r="AZ16" s="1">
        <v>0.64753000000000005</v>
      </c>
      <c r="BA16" s="1">
        <v>0.67479999999999996</v>
      </c>
      <c r="BB16" s="1">
        <v>0.65024000000000004</v>
      </c>
      <c r="BC16" s="1">
        <v>0.67613000000000001</v>
      </c>
      <c r="BD16" s="1">
        <v>0.29631000000000002</v>
      </c>
      <c r="BE16" s="1">
        <v>0.16178000000000001</v>
      </c>
      <c r="BG16" s="1" t="s">
        <v>47</v>
      </c>
      <c r="BH16" s="1">
        <v>16</v>
      </c>
      <c r="BI16" s="1">
        <v>0.88473999999999997</v>
      </c>
      <c r="BJ16" s="1">
        <v>0.876</v>
      </c>
      <c r="BK16" s="1">
        <v>0.80720000000000003</v>
      </c>
      <c r="BL16" s="1">
        <v>0.78239999999999998</v>
      </c>
      <c r="BM16" s="1">
        <v>0.78620000000000001</v>
      </c>
      <c r="BN16" s="1">
        <v>0.75651999999999997</v>
      </c>
      <c r="BO16" s="1">
        <v>0.75222999999999995</v>
      </c>
      <c r="BP16" s="1">
        <v>0.78159999999999996</v>
      </c>
      <c r="BQ16" s="1">
        <v>0.73070000000000002</v>
      </c>
      <c r="BR16" s="1">
        <v>0.77239000000000002</v>
      </c>
      <c r="BS16" s="1">
        <v>0.60982999999999998</v>
      </c>
      <c r="BT16" s="1">
        <v>0.49697999999999998</v>
      </c>
      <c r="BV16" s="1" t="s">
        <v>47</v>
      </c>
      <c r="BW16" s="1">
        <v>16</v>
      </c>
      <c r="BX16" s="1">
        <v>8.3500000000000005E-2</v>
      </c>
      <c r="BY16" s="1">
        <v>0.13539999999999999</v>
      </c>
      <c r="BZ16" s="1">
        <v>0.2094</v>
      </c>
      <c r="CA16" s="1">
        <v>0.22159999999999999</v>
      </c>
      <c r="CB16" s="1">
        <v>0.31996000000000002</v>
      </c>
      <c r="CC16" s="1">
        <v>0.49058000000000002</v>
      </c>
      <c r="CD16" s="1">
        <v>0.5232</v>
      </c>
      <c r="CE16" s="1">
        <v>0.52610000000000001</v>
      </c>
      <c r="CF16" s="1">
        <v>0.52331000000000005</v>
      </c>
      <c r="CG16" s="1">
        <v>0.54844999999999999</v>
      </c>
      <c r="CH16" s="1">
        <v>0.40771000000000002</v>
      </c>
      <c r="CI16" s="1">
        <v>0.26665</v>
      </c>
      <c r="CK16" s="1" t="s">
        <v>47</v>
      </c>
      <c r="CL16" s="1">
        <v>16</v>
      </c>
      <c r="CM16" s="1">
        <v>8.6069999999999994E-2</v>
      </c>
      <c r="CN16" s="1">
        <v>0.13100000000000001</v>
      </c>
      <c r="CO16" s="1">
        <v>0.17319999999999999</v>
      </c>
      <c r="CP16" s="1">
        <v>0.22600000000000001</v>
      </c>
      <c r="CQ16" s="1">
        <v>0.25206000000000001</v>
      </c>
      <c r="CR16" s="1">
        <v>0.29426000000000002</v>
      </c>
      <c r="CS16" s="1">
        <v>0.31878000000000001</v>
      </c>
      <c r="CT16" s="1">
        <v>0.32469999999999999</v>
      </c>
      <c r="CU16" s="1">
        <v>0.31391000000000002</v>
      </c>
      <c r="CV16" s="1">
        <v>0.32178000000000001</v>
      </c>
      <c r="CW16" s="1">
        <v>0.34166000000000002</v>
      </c>
      <c r="CX16" s="1">
        <v>0.25408999999999998</v>
      </c>
      <c r="CZ16" s="1" t="s">
        <v>47</v>
      </c>
      <c r="DA16" s="1">
        <v>16</v>
      </c>
      <c r="DB16" s="1">
        <v>7.3410000000000003E-2</v>
      </c>
      <c r="DC16" s="1">
        <v>0.1116</v>
      </c>
      <c r="DD16" s="1">
        <v>0.15060000000000001</v>
      </c>
      <c r="DE16" s="1">
        <v>0.1794</v>
      </c>
      <c r="DF16" s="1">
        <v>0.22338</v>
      </c>
      <c r="DG16" s="1">
        <v>0.35088999999999998</v>
      </c>
      <c r="DH16" s="1">
        <v>0.38650000000000001</v>
      </c>
      <c r="DI16" s="1">
        <v>0.3826</v>
      </c>
      <c r="DJ16" s="1">
        <v>0.38374000000000003</v>
      </c>
      <c r="DK16" s="1">
        <v>0.38561000000000001</v>
      </c>
      <c r="DL16" s="1">
        <v>0.32951000000000003</v>
      </c>
      <c r="DM16" s="1">
        <v>0.22781999999999999</v>
      </c>
    </row>
    <row r="17" spans="1:117" ht="136">
      <c r="A17" s="1" t="s">
        <v>48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16">
        <f t="shared" si="1"/>
        <v>1840.5</v>
      </c>
      <c r="Q17" s="17">
        <f t="shared" si="2"/>
        <v>2206</v>
      </c>
      <c r="R17" s="17">
        <f t="shared" si="3"/>
        <v>2822</v>
      </c>
      <c r="S17" s="17">
        <f t="shared" si="4"/>
        <v>3343.9999999999995</v>
      </c>
      <c r="T17" s="17">
        <f t="shared" si="5"/>
        <v>3654.7000000000003</v>
      </c>
      <c r="U17" s="17">
        <f t="shared" si="6"/>
        <v>3802.3</v>
      </c>
      <c r="V17" s="17">
        <f t="shared" si="7"/>
        <v>3764.2999999999997</v>
      </c>
      <c r="W17" s="16">
        <f t="shared" si="8"/>
        <v>4100</v>
      </c>
      <c r="X17" s="17">
        <f t="shared" si="9"/>
        <v>3854.7999999999997</v>
      </c>
      <c r="Y17" s="16">
        <f t="shared" si="10"/>
        <v>4118.2</v>
      </c>
      <c r="Z17" s="17">
        <f t="shared" si="11"/>
        <v>5253.2</v>
      </c>
      <c r="AA17" s="17">
        <f t="shared" si="12"/>
        <v>4308.8</v>
      </c>
      <c r="AC17" s="1" t="s">
        <v>48</v>
      </c>
      <c r="AD17" s="1">
        <v>17</v>
      </c>
      <c r="AE17" s="1">
        <v>0.2127</v>
      </c>
      <c r="AF17" s="1">
        <v>0.2888</v>
      </c>
      <c r="AG17" s="1">
        <v>0.32640000000000002</v>
      </c>
      <c r="AH17" s="1">
        <v>0.36880000000000002</v>
      </c>
      <c r="AI17" s="1">
        <v>0.41105000000000003</v>
      </c>
      <c r="AJ17" s="1">
        <v>0.41038999999999998</v>
      </c>
      <c r="AK17" s="1">
        <v>0.42291000000000001</v>
      </c>
      <c r="AL17" s="1">
        <v>0.42709999999999998</v>
      </c>
      <c r="AM17" s="1">
        <v>0.42343999999999998</v>
      </c>
      <c r="AN17" s="1">
        <v>0.41667999999999999</v>
      </c>
      <c r="AO17" s="1">
        <v>0.60985999999999996</v>
      </c>
      <c r="AP17" s="1">
        <v>0.51193999999999995</v>
      </c>
      <c r="AR17" s="1" t="s">
        <v>48</v>
      </c>
      <c r="AS17" s="1">
        <v>17</v>
      </c>
      <c r="AT17" s="1">
        <v>0.21096999999999999</v>
      </c>
      <c r="AU17" s="1">
        <v>0.2316</v>
      </c>
      <c r="AV17" s="1">
        <v>0.31640000000000001</v>
      </c>
      <c r="AW17" s="1">
        <v>0.41520000000000001</v>
      </c>
      <c r="AX17" s="1">
        <v>0.47281000000000001</v>
      </c>
      <c r="AY17" s="1">
        <v>0.48327999999999999</v>
      </c>
      <c r="AZ17" s="1">
        <v>0.51317999999999997</v>
      </c>
      <c r="BA17" s="1">
        <v>0.53510000000000002</v>
      </c>
      <c r="BB17" s="1">
        <v>0.51349</v>
      </c>
      <c r="BC17" s="1">
        <v>0.51729999999999998</v>
      </c>
      <c r="BD17" s="1">
        <v>0.70438999999999996</v>
      </c>
      <c r="BE17" s="1">
        <v>0.48214000000000001</v>
      </c>
      <c r="BG17" s="1" t="s">
        <v>48</v>
      </c>
      <c r="BH17" s="1">
        <v>17</v>
      </c>
      <c r="BI17" s="1">
        <v>0.79552</v>
      </c>
      <c r="BJ17" s="1">
        <v>0.80559999999999998</v>
      </c>
      <c r="BK17" s="1">
        <v>0.76160000000000005</v>
      </c>
      <c r="BL17" s="1">
        <v>0.73839999999999995</v>
      </c>
      <c r="BM17" s="1">
        <v>0.76068000000000002</v>
      </c>
      <c r="BN17" s="1">
        <v>0.74290999999999996</v>
      </c>
      <c r="BO17" s="1">
        <v>0.74551000000000001</v>
      </c>
      <c r="BP17" s="1">
        <v>0.75439999999999996</v>
      </c>
      <c r="BQ17" s="1">
        <v>0.73584000000000005</v>
      </c>
      <c r="BR17" s="1">
        <v>0.73016999999999999</v>
      </c>
      <c r="BS17" s="1">
        <v>0.61939</v>
      </c>
      <c r="BT17" s="1">
        <v>0.53027999999999997</v>
      </c>
      <c r="BV17" s="1" t="s">
        <v>48</v>
      </c>
      <c r="BW17" s="1">
        <v>17</v>
      </c>
      <c r="BX17" s="1">
        <v>0.20912</v>
      </c>
      <c r="BY17" s="1">
        <v>0.25519999999999998</v>
      </c>
      <c r="BZ17" s="1">
        <v>0.2984</v>
      </c>
      <c r="CA17" s="1">
        <v>0.35880000000000001</v>
      </c>
      <c r="CB17" s="1">
        <v>0.39784000000000003</v>
      </c>
      <c r="CC17" s="1">
        <v>0.41615999999999997</v>
      </c>
      <c r="CD17" s="1">
        <v>0.40905000000000002</v>
      </c>
      <c r="CE17" s="1">
        <v>0.41970000000000002</v>
      </c>
      <c r="CF17" s="1">
        <v>0.41721999999999998</v>
      </c>
      <c r="CG17" s="1">
        <v>0.43120000000000003</v>
      </c>
      <c r="CH17" s="1">
        <v>0.56432000000000004</v>
      </c>
      <c r="CI17" s="1">
        <v>0.42956</v>
      </c>
      <c r="CK17" s="1" t="s">
        <v>48</v>
      </c>
      <c r="CL17" s="1">
        <v>17</v>
      </c>
      <c r="CM17" s="1">
        <v>0.25879999999999997</v>
      </c>
      <c r="CN17" s="1">
        <v>0.31559999999999999</v>
      </c>
      <c r="CO17" s="1">
        <v>0.37680000000000002</v>
      </c>
      <c r="CP17" s="1">
        <v>0.45760000000000001</v>
      </c>
      <c r="CQ17" s="1">
        <v>0.50377000000000005</v>
      </c>
      <c r="CR17" s="1">
        <v>0.51022999999999996</v>
      </c>
      <c r="CS17" s="1">
        <v>0.51844000000000001</v>
      </c>
      <c r="CT17" s="1">
        <v>0.5413</v>
      </c>
      <c r="CU17" s="1">
        <v>0.52822999999999998</v>
      </c>
      <c r="CV17" s="1">
        <v>0.53517000000000003</v>
      </c>
      <c r="CW17" s="1">
        <v>0.68288000000000004</v>
      </c>
      <c r="CX17" s="1">
        <v>0.54384999999999994</v>
      </c>
      <c r="CZ17" s="1" t="s">
        <v>48</v>
      </c>
      <c r="DA17" s="1">
        <v>17</v>
      </c>
      <c r="DB17" s="1">
        <v>0.29882999999999998</v>
      </c>
      <c r="DC17" s="1">
        <v>0.35399999999999998</v>
      </c>
      <c r="DD17" s="1">
        <v>0.4012</v>
      </c>
      <c r="DE17" s="1">
        <v>0.47560000000000002</v>
      </c>
      <c r="DF17" s="1">
        <v>0.52749999999999997</v>
      </c>
      <c r="DG17" s="1">
        <v>0.51642999999999994</v>
      </c>
      <c r="DH17" s="1">
        <v>0.53337999999999997</v>
      </c>
      <c r="DI17" s="1">
        <v>0.52529999999999999</v>
      </c>
      <c r="DJ17" s="1">
        <v>0.53424000000000005</v>
      </c>
      <c r="DK17" s="1">
        <v>0.54522999999999999</v>
      </c>
      <c r="DL17" s="1">
        <v>0.69067999999999996</v>
      </c>
      <c r="DM17" s="1">
        <v>0.54166000000000003</v>
      </c>
    </row>
    <row r="18" spans="1:117" ht="136">
      <c r="A18" s="1" t="s">
        <v>49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16">
        <f t="shared" si="1"/>
        <v>1723.3000000000002</v>
      </c>
      <c r="Q18" s="17">
        <f t="shared" si="2"/>
        <v>1238</v>
      </c>
      <c r="R18" s="17">
        <f t="shared" si="3"/>
        <v>1860</v>
      </c>
      <c r="S18" s="17">
        <f t="shared" si="4"/>
        <v>2596</v>
      </c>
      <c r="T18" s="17">
        <f t="shared" si="5"/>
        <v>2823.3999999999996</v>
      </c>
      <c r="U18" s="17">
        <f t="shared" si="6"/>
        <v>2971.6</v>
      </c>
      <c r="V18" s="17">
        <f t="shared" si="7"/>
        <v>3029.2999999999997</v>
      </c>
      <c r="W18" s="16">
        <f t="shared" si="8"/>
        <v>3401</v>
      </c>
      <c r="X18" s="17">
        <f t="shared" si="9"/>
        <v>3247.6</v>
      </c>
      <c r="Y18" s="16">
        <f t="shared" si="10"/>
        <v>3489.2000000000003</v>
      </c>
      <c r="Z18" s="17">
        <f t="shared" si="11"/>
        <v>4665.5</v>
      </c>
      <c r="AA18" s="17">
        <f t="shared" si="12"/>
        <v>3167.8</v>
      </c>
      <c r="AC18" s="1" t="s">
        <v>49</v>
      </c>
      <c r="AD18" s="1">
        <v>18</v>
      </c>
      <c r="AE18" s="1">
        <v>0.18088000000000001</v>
      </c>
      <c r="AF18" s="1">
        <v>0.17119999999999999</v>
      </c>
      <c r="AG18" s="1">
        <v>0.23480000000000001</v>
      </c>
      <c r="AH18" s="1">
        <v>0.30840000000000001</v>
      </c>
      <c r="AI18" s="1">
        <v>0.33935999999999999</v>
      </c>
      <c r="AJ18" s="1">
        <v>0.34304000000000001</v>
      </c>
      <c r="AK18" s="1">
        <v>0.36704999999999999</v>
      </c>
      <c r="AL18" s="1">
        <v>0.38390000000000002</v>
      </c>
      <c r="AM18" s="1">
        <v>0.37569000000000002</v>
      </c>
      <c r="AN18" s="1">
        <v>0.38489000000000001</v>
      </c>
      <c r="AO18" s="1">
        <v>0.56355</v>
      </c>
      <c r="AP18" s="1">
        <v>0.4012</v>
      </c>
      <c r="AR18" s="1" t="s">
        <v>49</v>
      </c>
      <c r="AS18" s="1">
        <v>18</v>
      </c>
      <c r="AT18" s="1">
        <v>0.16755</v>
      </c>
      <c r="AU18" s="1">
        <v>0.17879999999999999</v>
      </c>
      <c r="AV18" s="1">
        <v>0.26640000000000003</v>
      </c>
      <c r="AW18" s="1">
        <v>0.36480000000000001</v>
      </c>
      <c r="AX18" s="1">
        <v>0.40564</v>
      </c>
      <c r="AY18" s="1">
        <v>0.42016999999999999</v>
      </c>
      <c r="AZ18" s="1">
        <v>0.44991999999999999</v>
      </c>
      <c r="BA18" s="1">
        <v>0.47299999999999998</v>
      </c>
      <c r="BB18" s="1">
        <v>0.46489000000000003</v>
      </c>
      <c r="BC18" s="1">
        <v>0.47277000000000002</v>
      </c>
      <c r="BD18" s="1">
        <v>0.67956000000000005</v>
      </c>
      <c r="BE18" s="1">
        <v>0.45824999999999999</v>
      </c>
      <c r="BG18" s="1" t="s">
        <v>49</v>
      </c>
      <c r="BH18" s="1">
        <v>18</v>
      </c>
      <c r="BI18" s="1">
        <v>0.81977</v>
      </c>
      <c r="BJ18" s="1">
        <v>0.7712</v>
      </c>
      <c r="BK18" s="1">
        <v>0.72160000000000002</v>
      </c>
      <c r="BL18" s="1">
        <v>0.71040000000000003</v>
      </c>
      <c r="BM18" s="1">
        <v>0.72846999999999995</v>
      </c>
      <c r="BN18" s="1">
        <v>0.71348</v>
      </c>
      <c r="BO18" s="1">
        <v>0.72384999999999999</v>
      </c>
      <c r="BP18" s="1">
        <v>0.73199999999999998</v>
      </c>
      <c r="BQ18" s="1">
        <v>0.70733000000000001</v>
      </c>
      <c r="BR18" s="1">
        <v>0.72194000000000003</v>
      </c>
      <c r="BS18" s="1">
        <v>0.61077000000000004</v>
      </c>
      <c r="BT18" s="1">
        <v>0.51637999999999995</v>
      </c>
      <c r="BV18" s="1" t="s">
        <v>49</v>
      </c>
      <c r="BW18" s="1">
        <v>18</v>
      </c>
      <c r="BX18" s="1">
        <v>0.18973000000000001</v>
      </c>
      <c r="BY18" s="1">
        <v>0.1804</v>
      </c>
      <c r="BZ18" s="1">
        <v>0.24</v>
      </c>
      <c r="CA18" s="1">
        <v>0.30740000000000001</v>
      </c>
      <c r="CB18" s="1">
        <v>0.34331</v>
      </c>
      <c r="CC18" s="1">
        <v>0.35629</v>
      </c>
      <c r="CD18" s="1">
        <v>0.37259999999999999</v>
      </c>
      <c r="CE18" s="1">
        <v>0.3871</v>
      </c>
      <c r="CF18" s="1">
        <v>0.38472000000000001</v>
      </c>
      <c r="CG18" s="1">
        <v>0.38163999999999998</v>
      </c>
      <c r="CH18" s="1">
        <v>0.55769000000000002</v>
      </c>
      <c r="CI18" s="1">
        <v>0.38719999999999999</v>
      </c>
      <c r="CK18" s="1" t="s">
        <v>49</v>
      </c>
      <c r="CL18" s="1">
        <v>18</v>
      </c>
      <c r="CM18" s="1">
        <v>0.24995000000000001</v>
      </c>
      <c r="CN18" s="1">
        <v>0.26019999999999999</v>
      </c>
      <c r="CO18" s="1">
        <v>0.34320000000000001</v>
      </c>
      <c r="CP18" s="1">
        <v>0.42320000000000002</v>
      </c>
      <c r="CQ18" s="1">
        <v>0.45878000000000002</v>
      </c>
      <c r="CR18" s="1">
        <v>0.47439999999999999</v>
      </c>
      <c r="CS18" s="1">
        <v>0.49481999999999998</v>
      </c>
      <c r="CT18" s="1">
        <v>0.51070000000000004</v>
      </c>
      <c r="CU18" s="1">
        <v>0.50629999999999997</v>
      </c>
      <c r="CV18" s="1">
        <v>0.50151999999999997</v>
      </c>
      <c r="CW18" s="1">
        <v>0.68196999999999997</v>
      </c>
      <c r="CX18" s="1">
        <v>0.52207999999999999</v>
      </c>
      <c r="CZ18" s="1" t="s">
        <v>49</v>
      </c>
      <c r="DA18" s="1">
        <v>18</v>
      </c>
      <c r="DB18" s="1">
        <v>0.24314</v>
      </c>
      <c r="DC18" s="1">
        <v>0.2402</v>
      </c>
      <c r="DD18" s="1">
        <v>0.32400000000000001</v>
      </c>
      <c r="DE18" s="1">
        <v>0.39760000000000001</v>
      </c>
      <c r="DF18" s="1">
        <v>0.44783000000000001</v>
      </c>
      <c r="DG18" s="1">
        <v>0.47857</v>
      </c>
      <c r="DH18" s="1">
        <v>0.50238000000000005</v>
      </c>
      <c r="DI18" s="1">
        <v>0.49869999999999998</v>
      </c>
      <c r="DJ18" s="1">
        <v>0.51107000000000002</v>
      </c>
      <c r="DK18" s="1">
        <v>0.50605999999999995</v>
      </c>
      <c r="DL18" s="1">
        <v>0.66578999999999999</v>
      </c>
      <c r="DM18" s="1">
        <v>0.50221000000000005</v>
      </c>
    </row>
    <row r="19" spans="1:117" ht="136">
      <c r="A19" s="1" t="s">
        <v>50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16">
        <f t="shared" si="1"/>
        <v>836.40000000000009</v>
      </c>
      <c r="Q19" s="17">
        <f t="shared" si="2"/>
        <v>1412</v>
      </c>
      <c r="R19" s="17">
        <f t="shared" si="3"/>
        <v>1962.0000000000002</v>
      </c>
      <c r="S19" s="17">
        <f t="shared" si="4"/>
        <v>2832</v>
      </c>
      <c r="T19" s="17">
        <f t="shared" si="5"/>
        <v>2909.9</v>
      </c>
      <c r="U19" s="17">
        <f t="shared" si="6"/>
        <v>3090.8</v>
      </c>
      <c r="V19" s="17">
        <f t="shared" si="7"/>
        <v>3179.2999999999997</v>
      </c>
      <c r="W19" s="16">
        <f t="shared" si="8"/>
        <v>3633</v>
      </c>
      <c r="X19" s="17">
        <f t="shared" si="9"/>
        <v>3272.5</v>
      </c>
      <c r="Y19" s="16">
        <f t="shared" si="10"/>
        <v>3343.9</v>
      </c>
      <c r="Z19" s="17">
        <f t="shared" si="11"/>
        <v>4479.7</v>
      </c>
      <c r="AA19" s="17">
        <f t="shared" si="12"/>
        <v>3109</v>
      </c>
      <c r="AC19" s="1" t="s">
        <v>50</v>
      </c>
      <c r="AD19" s="1">
        <v>19</v>
      </c>
      <c r="AE19" s="1">
        <v>0.13070999999999999</v>
      </c>
      <c r="AF19" s="1">
        <v>0.18140000000000001</v>
      </c>
      <c r="AG19" s="1">
        <v>0.24479999999999999</v>
      </c>
      <c r="AH19" s="1">
        <v>0.3256</v>
      </c>
      <c r="AI19" s="1">
        <v>0.35913</v>
      </c>
      <c r="AJ19" s="1">
        <v>0.3654</v>
      </c>
      <c r="AK19" s="1">
        <v>0.38400000000000001</v>
      </c>
      <c r="AL19" s="1">
        <v>0.40629999999999999</v>
      </c>
      <c r="AM19" s="1">
        <v>0.40517999999999998</v>
      </c>
      <c r="AN19" s="1">
        <v>0.39200000000000002</v>
      </c>
      <c r="AO19" s="1">
        <v>0.58123000000000002</v>
      </c>
      <c r="AP19" s="1">
        <v>0.41953000000000001</v>
      </c>
      <c r="AR19" s="1" t="s">
        <v>50</v>
      </c>
      <c r="AS19" s="1">
        <v>19</v>
      </c>
      <c r="AT19" s="1">
        <v>0.14097999999999999</v>
      </c>
      <c r="AU19" s="1">
        <v>0.191</v>
      </c>
      <c r="AV19" s="1">
        <v>0.28060000000000002</v>
      </c>
      <c r="AW19" s="1">
        <v>0.37880000000000003</v>
      </c>
      <c r="AX19" s="1">
        <v>0.42258000000000001</v>
      </c>
      <c r="AY19" s="1">
        <v>0.43368000000000001</v>
      </c>
      <c r="AZ19" s="1">
        <v>0.46144000000000002</v>
      </c>
      <c r="BA19" s="1">
        <v>0.4945</v>
      </c>
      <c r="BB19" s="1">
        <v>0.47406999999999999</v>
      </c>
      <c r="BC19" s="1">
        <v>0.48679</v>
      </c>
      <c r="BD19" s="1">
        <v>0.66871000000000003</v>
      </c>
      <c r="BE19" s="1">
        <v>0.43841999999999998</v>
      </c>
      <c r="BG19" s="1" t="s">
        <v>50</v>
      </c>
      <c r="BH19" s="1">
        <v>19</v>
      </c>
      <c r="BI19" s="1">
        <v>0.77900000000000003</v>
      </c>
      <c r="BJ19" s="1">
        <v>0.74239999999999995</v>
      </c>
      <c r="BK19" s="1">
        <v>0.69440000000000002</v>
      </c>
      <c r="BL19" s="1">
        <v>0.67400000000000004</v>
      </c>
      <c r="BM19" s="1">
        <v>0.69101999999999997</v>
      </c>
      <c r="BN19" s="1">
        <v>0.67893999999999999</v>
      </c>
      <c r="BO19" s="1">
        <v>0.68271000000000004</v>
      </c>
      <c r="BP19" s="1">
        <v>0.68959999999999999</v>
      </c>
      <c r="BQ19" s="1">
        <v>0.67132000000000003</v>
      </c>
      <c r="BR19" s="1">
        <v>0.68850999999999996</v>
      </c>
      <c r="BS19" s="1">
        <v>0.56472999999999995</v>
      </c>
      <c r="BT19" s="1">
        <v>0.46478999999999998</v>
      </c>
      <c r="BV19" s="1" t="s">
        <v>50</v>
      </c>
      <c r="BW19" s="1">
        <v>19</v>
      </c>
      <c r="BX19" s="1">
        <v>0.13525000000000001</v>
      </c>
      <c r="BY19" s="1">
        <v>0.1676</v>
      </c>
      <c r="BZ19" s="1">
        <v>0.23019999999999999</v>
      </c>
      <c r="CA19" s="1">
        <v>0.29899999999999999</v>
      </c>
      <c r="CB19" s="1">
        <v>0.32343</v>
      </c>
      <c r="CC19" s="1">
        <v>0.34503</v>
      </c>
      <c r="CD19" s="1">
        <v>0.35646</v>
      </c>
      <c r="CE19" s="1">
        <v>0.3715</v>
      </c>
      <c r="CF19" s="1">
        <v>0.37630000000000002</v>
      </c>
      <c r="CG19" s="1">
        <v>0.36998999999999999</v>
      </c>
      <c r="CH19" s="1">
        <v>0.53485000000000005</v>
      </c>
      <c r="CI19" s="1">
        <v>0.37303999999999998</v>
      </c>
      <c r="CK19" s="1" t="s">
        <v>50</v>
      </c>
      <c r="CL19" s="1">
        <v>19</v>
      </c>
      <c r="CM19" s="1">
        <v>0.19775999999999999</v>
      </c>
      <c r="CN19" s="1">
        <v>0.26079999999999998</v>
      </c>
      <c r="CO19" s="1">
        <v>0.33560000000000001</v>
      </c>
      <c r="CP19" s="1">
        <v>0.4224</v>
      </c>
      <c r="CQ19" s="1">
        <v>0.45639999999999997</v>
      </c>
      <c r="CR19" s="1">
        <v>0.47704000000000002</v>
      </c>
      <c r="CS19" s="1">
        <v>0.49348999999999998</v>
      </c>
      <c r="CT19" s="1">
        <v>0.50819999999999999</v>
      </c>
      <c r="CU19" s="1">
        <v>0.50488999999999995</v>
      </c>
      <c r="CV19" s="1">
        <v>0.50870000000000004</v>
      </c>
      <c r="CW19" s="1">
        <v>0.68018999999999996</v>
      </c>
      <c r="CX19" s="1">
        <v>0.53105000000000002</v>
      </c>
      <c r="CZ19" s="1" t="s">
        <v>50</v>
      </c>
      <c r="DA19" s="1">
        <v>19</v>
      </c>
      <c r="DB19" s="1">
        <v>0.16844999999999999</v>
      </c>
      <c r="DC19" s="1">
        <v>0.221</v>
      </c>
      <c r="DD19" s="1">
        <v>0.30059999999999998</v>
      </c>
      <c r="DE19" s="1">
        <v>0.37280000000000002</v>
      </c>
      <c r="DF19" s="1">
        <v>0.42897000000000002</v>
      </c>
      <c r="DG19" s="1">
        <v>0.46742</v>
      </c>
      <c r="DH19" s="1">
        <v>0.49206</v>
      </c>
      <c r="DI19" s="1">
        <v>0.48359999999999997</v>
      </c>
      <c r="DJ19" s="1">
        <v>0.50827</v>
      </c>
      <c r="DK19" s="1">
        <v>0.50756999999999997</v>
      </c>
      <c r="DL19" s="1">
        <v>0.64456000000000002</v>
      </c>
      <c r="DM19" s="1">
        <v>0.47598000000000001</v>
      </c>
    </row>
    <row r="20" spans="1:117" ht="136">
      <c r="A20" s="1" t="s">
        <v>51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16">
        <f t="shared" si="1"/>
        <v>422.59999999999997</v>
      </c>
      <c r="Q20" s="17">
        <f t="shared" si="2"/>
        <v>640</v>
      </c>
      <c r="R20" s="17">
        <f t="shared" si="3"/>
        <v>1228</v>
      </c>
      <c r="S20" s="17">
        <f t="shared" si="4"/>
        <v>786</v>
      </c>
      <c r="T20" s="17">
        <f t="shared" si="5"/>
        <v>1842.2</v>
      </c>
      <c r="U20" s="17">
        <f t="shared" si="6"/>
        <v>4433.2</v>
      </c>
      <c r="V20" s="17">
        <f t="shared" si="7"/>
        <v>4820.9000000000005</v>
      </c>
      <c r="W20" s="16">
        <f t="shared" si="8"/>
        <v>5217.0000000000009</v>
      </c>
      <c r="X20" s="17">
        <f t="shared" si="9"/>
        <v>4772.1000000000004</v>
      </c>
      <c r="Y20" s="16">
        <f t="shared" si="10"/>
        <v>4705.7</v>
      </c>
      <c r="Z20" s="17">
        <f t="shared" si="11"/>
        <v>2137.3000000000002</v>
      </c>
      <c r="AA20" s="17">
        <f t="shared" si="12"/>
        <v>1209.5</v>
      </c>
      <c r="AC20" s="1" t="s">
        <v>51</v>
      </c>
      <c r="AD20" s="1">
        <v>20</v>
      </c>
      <c r="AE20" s="1">
        <v>5.6149999999999999E-2</v>
      </c>
      <c r="AF20" s="1">
        <v>6.8099999999999994E-2</v>
      </c>
      <c r="AG20" s="1">
        <v>0.114</v>
      </c>
      <c r="AH20" s="1">
        <v>8.0799999999999997E-2</v>
      </c>
      <c r="AI20" s="1">
        <v>0.17072999999999999</v>
      </c>
      <c r="AJ20" s="1">
        <v>0.40772000000000003</v>
      </c>
      <c r="AK20" s="1">
        <v>0.47147</v>
      </c>
      <c r="AL20" s="1">
        <v>0.48649999999999999</v>
      </c>
      <c r="AM20" s="1">
        <v>0.47538999999999998</v>
      </c>
      <c r="AN20" s="1">
        <v>0.45615</v>
      </c>
      <c r="AO20" s="1">
        <v>0.20343</v>
      </c>
      <c r="AP20" s="1">
        <v>0.12285</v>
      </c>
      <c r="AR20" s="1" t="s">
        <v>51</v>
      </c>
      <c r="AS20" s="1">
        <v>20</v>
      </c>
      <c r="AT20" s="1">
        <v>1.9539999999999998E-2</v>
      </c>
      <c r="AU20" s="1">
        <v>2.5600000000000001E-2</v>
      </c>
      <c r="AV20" s="1">
        <v>3.9100000000000003E-2</v>
      </c>
      <c r="AW20" s="1">
        <v>2.86E-2</v>
      </c>
      <c r="AX20" s="1">
        <v>5.3289999999999997E-2</v>
      </c>
      <c r="AY20" s="1">
        <v>0.1169</v>
      </c>
      <c r="AZ20" s="1">
        <v>0.12897</v>
      </c>
      <c r="BA20" s="1">
        <v>0.13400000000000001</v>
      </c>
      <c r="BB20" s="1">
        <v>0.12851000000000001</v>
      </c>
      <c r="BC20" s="1">
        <v>8.1220000000000001E-2</v>
      </c>
      <c r="BD20" s="1">
        <v>5.3650000000000003E-2</v>
      </c>
      <c r="BE20" s="1">
        <v>3.3759999999999998E-2</v>
      </c>
      <c r="BG20" s="1" t="s">
        <v>51</v>
      </c>
      <c r="BH20" s="1">
        <v>20</v>
      </c>
      <c r="BI20" s="1">
        <v>0.84160000000000001</v>
      </c>
      <c r="BJ20" s="1">
        <v>0.82879999999999998</v>
      </c>
      <c r="BK20" s="1">
        <v>0.78080000000000005</v>
      </c>
      <c r="BL20" s="1">
        <v>0.76639999999999997</v>
      </c>
      <c r="BM20" s="1">
        <v>0.78434000000000004</v>
      </c>
      <c r="BN20" s="1">
        <v>0.76642999999999994</v>
      </c>
      <c r="BO20" s="1">
        <v>0.76619999999999999</v>
      </c>
      <c r="BP20" s="1">
        <v>0.77680000000000005</v>
      </c>
      <c r="BQ20" s="1">
        <v>0.75139</v>
      </c>
      <c r="BR20" s="1">
        <v>0.77132000000000001</v>
      </c>
      <c r="BS20" s="1">
        <v>0.65625999999999995</v>
      </c>
      <c r="BT20" s="1">
        <v>0.57318000000000002</v>
      </c>
      <c r="BV20" s="1" t="s">
        <v>51</v>
      </c>
      <c r="BW20" s="1">
        <v>20</v>
      </c>
      <c r="BX20" s="1">
        <v>0.12232999999999999</v>
      </c>
      <c r="BY20" s="1">
        <v>0.15859999999999999</v>
      </c>
      <c r="BZ20" s="1">
        <v>0.23319999999999999</v>
      </c>
      <c r="CA20" s="1">
        <v>0.24840000000000001</v>
      </c>
      <c r="CB20" s="1">
        <v>0.34494999999999998</v>
      </c>
      <c r="CC20" s="1">
        <v>0.43304999999999999</v>
      </c>
      <c r="CD20" s="1">
        <v>0.45587</v>
      </c>
      <c r="CE20" s="1">
        <v>0.46439999999999998</v>
      </c>
      <c r="CF20" s="1">
        <v>0.45712999999999998</v>
      </c>
      <c r="CG20" s="1">
        <v>0.44600000000000001</v>
      </c>
      <c r="CH20" s="1">
        <v>0.44233</v>
      </c>
      <c r="CI20" s="1">
        <v>0.30647999999999997</v>
      </c>
      <c r="CK20" s="1" t="s">
        <v>51</v>
      </c>
      <c r="CL20" s="1">
        <v>20</v>
      </c>
      <c r="CM20" s="1">
        <v>0.13453999999999999</v>
      </c>
      <c r="CN20" s="1">
        <v>0.17219999999999999</v>
      </c>
      <c r="CO20" s="1">
        <v>0.22059999999999999</v>
      </c>
      <c r="CP20" s="1">
        <v>0.26619999999999999</v>
      </c>
      <c r="CQ20" s="1">
        <v>0.29886000000000001</v>
      </c>
      <c r="CR20" s="1">
        <v>0.34327999999999997</v>
      </c>
      <c r="CS20" s="1">
        <v>0.35426000000000002</v>
      </c>
      <c r="CT20" s="1">
        <v>0.36919999999999997</v>
      </c>
      <c r="CU20" s="1">
        <v>0.36865999999999999</v>
      </c>
      <c r="CV20" s="1">
        <v>0.35086000000000001</v>
      </c>
      <c r="CW20" s="1">
        <v>0.38880999999999999</v>
      </c>
      <c r="CX20" s="1">
        <v>0.30248999999999998</v>
      </c>
      <c r="CZ20" s="1" t="s">
        <v>51</v>
      </c>
      <c r="DA20" s="1">
        <v>20</v>
      </c>
      <c r="DB20" s="1">
        <v>0.11738</v>
      </c>
      <c r="DC20" s="1">
        <v>0.1462</v>
      </c>
      <c r="DD20" s="1">
        <v>0.1918</v>
      </c>
      <c r="DE20" s="1">
        <v>0.21440000000000001</v>
      </c>
      <c r="DF20" s="1">
        <v>0.26050000000000001</v>
      </c>
      <c r="DG20" s="1">
        <v>0.35272999999999999</v>
      </c>
      <c r="DH20" s="1">
        <v>0.39265</v>
      </c>
      <c r="DI20" s="1">
        <v>0.38729999999999998</v>
      </c>
      <c r="DJ20" s="1">
        <v>0.39246999999999999</v>
      </c>
      <c r="DK20" s="1">
        <v>0.37905</v>
      </c>
      <c r="DL20" s="1">
        <v>0.36292999999999997</v>
      </c>
      <c r="DM20" s="1">
        <v>0.26599</v>
      </c>
    </row>
    <row r="21" spans="1:117" ht="136">
      <c r="A21" s="1" t="s">
        <v>52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16">
        <f t="shared" si="1"/>
        <v>423.8</v>
      </c>
      <c r="Q21" s="17">
        <f t="shared" si="2"/>
        <v>664</v>
      </c>
      <c r="R21" s="17">
        <f t="shared" si="3"/>
        <v>1208</v>
      </c>
      <c r="S21" s="17">
        <f t="shared" si="4"/>
        <v>840.99999999999989</v>
      </c>
      <c r="T21" s="17">
        <f t="shared" si="5"/>
        <v>1924.3</v>
      </c>
      <c r="U21" s="17">
        <f t="shared" si="6"/>
        <v>4197.7</v>
      </c>
      <c r="V21" s="17">
        <f t="shared" si="7"/>
        <v>4557.2</v>
      </c>
      <c r="W21" s="16">
        <f t="shared" si="8"/>
        <v>5039</v>
      </c>
      <c r="X21" s="17">
        <f t="shared" si="9"/>
        <v>4711.3</v>
      </c>
      <c r="Y21" s="16">
        <f t="shared" si="10"/>
        <v>4820.5999999999995</v>
      </c>
      <c r="Z21" s="17">
        <f t="shared" si="11"/>
        <v>2171.6</v>
      </c>
      <c r="AA21" s="17">
        <f t="shared" si="12"/>
        <v>1246.2</v>
      </c>
      <c r="AC21" s="1" t="s">
        <v>52</v>
      </c>
      <c r="AD21" s="1">
        <v>21</v>
      </c>
      <c r="AE21" s="1">
        <v>5.9569999999999998E-2</v>
      </c>
      <c r="AF21" s="1">
        <v>8.7800000000000003E-2</v>
      </c>
      <c r="AG21" s="1">
        <v>0.13500000000000001</v>
      </c>
      <c r="AH21" s="1">
        <v>0.11</v>
      </c>
      <c r="AI21" s="1">
        <v>0.20041999999999999</v>
      </c>
      <c r="AJ21" s="1">
        <v>0.41511999999999999</v>
      </c>
      <c r="AK21" s="1">
        <v>0.44879000000000002</v>
      </c>
      <c r="AL21" s="1">
        <v>0.46589999999999998</v>
      </c>
      <c r="AM21" s="1">
        <v>0.45971000000000001</v>
      </c>
      <c r="AN21" s="1">
        <v>0.47042</v>
      </c>
      <c r="AO21" s="1">
        <v>0.23491000000000001</v>
      </c>
      <c r="AP21" s="1">
        <v>0.14013</v>
      </c>
      <c r="AR21" s="1" t="s">
        <v>52</v>
      </c>
      <c r="AS21" s="1">
        <v>21</v>
      </c>
      <c r="AT21" s="1">
        <v>1.8579999999999999E-2</v>
      </c>
      <c r="AU21" s="1">
        <v>2.01E-2</v>
      </c>
      <c r="AV21" s="1">
        <v>3.8399999999999997E-2</v>
      </c>
      <c r="AW21" s="1">
        <v>2.3E-2</v>
      </c>
      <c r="AX21" s="1">
        <v>5.1130000000000002E-2</v>
      </c>
      <c r="AY21" s="1">
        <v>0.12217</v>
      </c>
      <c r="AZ21" s="1">
        <v>0.12897</v>
      </c>
      <c r="BA21" s="1">
        <v>0.1343</v>
      </c>
      <c r="BB21" s="1">
        <v>0.13023999999999999</v>
      </c>
      <c r="BC21" s="1">
        <v>0.13420000000000001</v>
      </c>
      <c r="BD21" s="1">
        <v>4.7699999999999999E-2</v>
      </c>
      <c r="BE21" s="1">
        <v>2.6360000000000001E-2</v>
      </c>
      <c r="BG21" s="1" t="s">
        <v>52</v>
      </c>
      <c r="BH21" s="1">
        <v>21</v>
      </c>
      <c r="BI21" s="1">
        <v>0.83350999999999997</v>
      </c>
      <c r="BJ21" s="1">
        <v>0.80559999999999998</v>
      </c>
      <c r="BK21" s="1">
        <v>0.76800000000000002</v>
      </c>
      <c r="BL21" s="1">
        <v>0.75360000000000005</v>
      </c>
      <c r="BM21" s="1">
        <v>0.78039999999999998</v>
      </c>
      <c r="BN21" s="1">
        <v>0.76478000000000002</v>
      </c>
      <c r="BO21" s="1">
        <v>0.76514000000000004</v>
      </c>
      <c r="BP21" s="1">
        <v>0.7712</v>
      </c>
      <c r="BQ21" s="1">
        <v>0.75287999999999999</v>
      </c>
      <c r="BR21" s="1">
        <v>0.76829999999999998</v>
      </c>
      <c r="BS21" s="1">
        <v>0.66488999999999998</v>
      </c>
      <c r="BT21" s="1">
        <v>0.58765000000000001</v>
      </c>
      <c r="BV21" s="1" t="s">
        <v>52</v>
      </c>
      <c r="BW21" s="1">
        <v>21</v>
      </c>
      <c r="BX21" s="1">
        <v>0.11505</v>
      </c>
      <c r="BY21" s="1">
        <v>0.1492</v>
      </c>
      <c r="BZ21" s="1">
        <v>0.21479999999999999</v>
      </c>
      <c r="CA21" s="1">
        <v>0.23860000000000001</v>
      </c>
      <c r="CB21" s="1">
        <v>0.31713999999999998</v>
      </c>
      <c r="CC21" s="1">
        <v>0.41519</v>
      </c>
      <c r="CD21" s="1">
        <v>0.43064000000000002</v>
      </c>
      <c r="CE21" s="1">
        <v>0.44750000000000001</v>
      </c>
      <c r="CF21" s="1">
        <v>0.43762000000000001</v>
      </c>
      <c r="CG21" s="1">
        <v>0.44135000000000002</v>
      </c>
      <c r="CH21" s="1">
        <v>0.41509000000000001</v>
      </c>
      <c r="CI21" s="1">
        <v>0.28459000000000001</v>
      </c>
      <c r="CK21" s="1" t="s">
        <v>52</v>
      </c>
      <c r="CL21" s="1">
        <v>21</v>
      </c>
      <c r="CM21" s="1">
        <v>0.12307</v>
      </c>
      <c r="CN21" s="1">
        <v>0.1628</v>
      </c>
      <c r="CO21" s="1">
        <v>0.21160000000000001</v>
      </c>
      <c r="CP21" s="1">
        <v>0.25619999999999998</v>
      </c>
      <c r="CQ21" s="1">
        <v>0.28240999999999999</v>
      </c>
      <c r="CR21" s="1">
        <v>0.31156</v>
      </c>
      <c r="CS21" s="1">
        <v>0.33095999999999998</v>
      </c>
      <c r="CT21" s="1">
        <v>0.34179999999999999</v>
      </c>
      <c r="CU21" s="1">
        <v>0.33682000000000001</v>
      </c>
      <c r="CV21" s="1">
        <v>0.34028999999999998</v>
      </c>
      <c r="CW21" s="1">
        <v>0.38201000000000002</v>
      </c>
      <c r="CX21" s="1">
        <v>0.29813000000000001</v>
      </c>
      <c r="CZ21" s="1" t="s">
        <v>52</v>
      </c>
      <c r="DA21" s="1">
        <v>21</v>
      </c>
      <c r="DB21" s="1">
        <v>0.10764</v>
      </c>
      <c r="DC21" s="1">
        <v>0.14960000000000001</v>
      </c>
      <c r="DD21" s="1">
        <v>0.1956</v>
      </c>
      <c r="DE21" s="1">
        <v>0.2266</v>
      </c>
      <c r="DF21" s="1">
        <v>0.26840999999999998</v>
      </c>
      <c r="DG21" s="1">
        <v>0.32479000000000002</v>
      </c>
      <c r="DH21" s="1">
        <v>0.35155999999999998</v>
      </c>
      <c r="DI21" s="1">
        <v>0.33989999999999998</v>
      </c>
      <c r="DJ21" s="1">
        <v>0.34770000000000001</v>
      </c>
      <c r="DK21" s="1">
        <v>0.35996</v>
      </c>
      <c r="DL21" s="1">
        <v>0.35311999999999999</v>
      </c>
      <c r="DM21" s="1">
        <v>0.27306999999999998</v>
      </c>
    </row>
    <row r="22" spans="1:117" ht="136">
      <c r="A22" s="1" t="s">
        <v>53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16">
        <f t="shared" si="1"/>
        <v>436.5</v>
      </c>
      <c r="Q22" s="17">
        <f t="shared" si="2"/>
        <v>688</v>
      </c>
      <c r="R22" s="17">
        <f t="shared" si="3"/>
        <v>1240</v>
      </c>
      <c r="S22" s="17">
        <f t="shared" si="4"/>
        <v>893.99999999999989</v>
      </c>
      <c r="T22" s="17">
        <f t="shared" si="5"/>
        <v>1927.6</v>
      </c>
      <c r="U22" s="17">
        <f t="shared" si="6"/>
        <v>4501.1000000000004</v>
      </c>
      <c r="V22" s="17">
        <f t="shared" si="7"/>
        <v>4955.2</v>
      </c>
      <c r="W22" s="16">
        <f t="shared" si="8"/>
        <v>5087</v>
      </c>
      <c r="X22" s="17">
        <f t="shared" si="9"/>
        <v>4907.2</v>
      </c>
      <c r="Y22" s="16">
        <f t="shared" si="10"/>
        <v>4831.8</v>
      </c>
      <c r="Z22" s="17">
        <f t="shared" si="11"/>
        <v>2088.5</v>
      </c>
      <c r="AA22" s="17">
        <f t="shared" si="12"/>
        <v>1042.0999999999999</v>
      </c>
      <c r="AC22" s="1" t="s">
        <v>53</v>
      </c>
      <c r="AD22" s="1">
        <v>22</v>
      </c>
      <c r="AE22" s="1">
        <v>6.0979999999999999E-2</v>
      </c>
      <c r="AF22" s="1">
        <v>7.5200000000000003E-2</v>
      </c>
      <c r="AG22" s="1">
        <v>0.1222</v>
      </c>
      <c r="AH22" s="1">
        <v>9.2200000000000004E-2</v>
      </c>
      <c r="AI22" s="1">
        <v>0.18174999999999999</v>
      </c>
      <c r="AJ22" s="1">
        <v>0.43139</v>
      </c>
      <c r="AK22" s="1">
        <v>0.48792000000000002</v>
      </c>
      <c r="AL22" s="1">
        <v>0.49909999999999999</v>
      </c>
      <c r="AM22" s="1">
        <v>0.48787999999999998</v>
      </c>
      <c r="AN22" s="1">
        <v>0.47175</v>
      </c>
      <c r="AO22" s="1">
        <v>0.20802000000000001</v>
      </c>
      <c r="AP22" s="1">
        <v>0.10777</v>
      </c>
      <c r="AR22" s="1" t="s">
        <v>53</v>
      </c>
      <c r="AS22" s="1">
        <v>22</v>
      </c>
      <c r="AT22" s="1">
        <v>1.8360000000000001E-2</v>
      </c>
      <c r="AU22" s="1">
        <v>2.1499999999999998E-2</v>
      </c>
      <c r="AV22" s="1">
        <v>3.5999999999999997E-2</v>
      </c>
      <c r="AW22" s="1">
        <v>2.4799999999999999E-2</v>
      </c>
      <c r="AX22" s="1">
        <v>4.7390000000000002E-2</v>
      </c>
      <c r="AY22" s="1">
        <v>0.12459000000000001</v>
      </c>
      <c r="AZ22" s="1">
        <v>0.13694999999999999</v>
      </c>
      <c r="BA22" s="1">
        <v>0.13919999999999999</v>
      </c>
      <c r="BB22" s="1">
        <v>0.13764000000000001</v>
      </c>
      <c r="BC22" s="1">
        <v>0.11907</v>
      </c>
      <c r="BD22" s="1">
        <v>4.888E-2</v>
      </c>
      <c r="BE22" s="1">
        <v>2.64E-2</v>
      </c>
      <c r="BG22" s="1" t="s">
        <v>53</v>
      </c>
      <c r="BH22" s="1">
        <v>22</v>
      </c>
      <c r="BI22" s="1">
        <v>0.80723999999999996</v>
      </c>
      <c r="BJ22" s="1">
        <v>0.75360000000000005</v>
      </c>
      <c r="BK22" s="1">
        <v>0.70440000000000003</v>
      </c>
      <c r="BL22" s="1">
        <v>0.68640000000000001</v>
      </c>
      <c r="BM22" s="1">
        <v>0.70403000000000004</v>
      </c>
      <c r="BN22" s="1">
        <v>0.69535999999999998</v>
      </c>
      <c r="BO22" s="1">
        <v>0.69767999999999997</v>
      </c>
      <c r="BP22" s="1">
        <v>0.69679999999999997</v>
      </c>
      <c r="BQ22" s="1">
        <v>0.68494999999999995</v>
      </c>
      <c r="BR22" s="1">
        <v>0.69133999999999995</v>
      </c>
      <c r="BS22" s="1">
        <v>0.58509</v>
      </c>
      <c r="BT22" s="1">
        <v>0.49678</v>
      </c>
      <c r="BV22" s="1" t="s">
        <v>53</v>
      </c>
      <c r="BW22" s="1">
        <v>22</v>
      </c>
      <c r="BX22" s="1">
        <v>0.10594000000000001</v>
      </c>
      <c r="BY22" s="1">
        <v>0.16059999999999999</v>
      </c>
      <c r="BZ22" s="1">
        <v>0.2344</v>
      </c>
      <c r="CA22" s="1">
        <v>0.26319999999999999</v>
      </c>
      <c r="CB22" s="1">
        <v>0.35072999999999999</v>
      </c>
      <c r="CC22" s="1">
        <v>0.43819000000000002</v>
      </c>
      <c r="CD22" s="1">
        <v>0.47136</v>
      </c>
      <c r="CE22" s="1">
        <v>0.47410000000000002</v>
      </c>
      <c r="CF22" s="1">
        <v>0.47800999999999999</v>
      </c>
      <c r="CG22" s="1">
        <v>0.47976000000000002</v>
      </c>
      <c r="CH22" s="1">
        <v>0.43891999999999998</v>
      </c>
      <c r="CI22" s="1">
        <v>0.30565999999999999</v>
      </c>
      <c r="CK22" s="1" t="s">
        <v>53</v>
      </c>
      <c r="CL22" s="1">
        <v>22</v>
      </c>
      <c r="CM22" s="1">
        <v>0.10092</v>
      </c>
      <c r="CN22" s="1">
        <v>0.1416</v>
      </c>
      <c r="CO22" s="1">
        <v>0.187</v>
      </c>
      <c r="CP22" s="1">
        <v>0.2354</v>
      </c>
      <c r="CQ22" s="1">
        <v>0.26488</v>
      </c>
      <c r="CR22" s="1">
        <v>0.30174000000000001</v>
      </c>
      <c r="CS22" s="1">
        <v>0.31487999999999999</v>
      </c>
      <c r="CT22" s="1">
        <v>0.32</v>
      </c>
      <c r="CU22" s="1">
        <v>0.31478</v>
      </c>
      <c r="CV22" s="1">
        <v>0.33360000000000001</v>
      </c>
      <c r="CW22" s="1">
        <v>0.35221000000000002</v>
      </c>
      <c r="CX22" s="1">
        <v>0.26963999999999999</v>
      </c>
      <c r="CZ22" s="1" t="s">
        <v>53</v>
      </c>
      <c r="DA22" s="1">
        <v>22</v>
      </c>
      <c r="DB22" s="1">
        <v>8.7169999999999997E-2</v>
      </c>
      <c r="DC22" s="1">
        <v>0.125</v>
      </c>
      <c r="DD22" s="1">
        <v>0.16739999999999999</v>
      </c>
      <c r="DE22" s="1">
        <v>0.2036</v>
      </c>
      <c r="DF22" s="1">
        <v>0.24379000000000001</v>
      </c>
      <c r="DG22" s="1">
        <v>0.33656000000000003</v>
      </c>
      <c r="DH22" s="1">
        <v>0.35298000000000002</v>
      </c>
      <c r="DI22" s="1">
        <v>0.34589999999999999</v>
      </c>
      <c r="DJ22" s="1">
        <v>0.34943000000000002</v>
      </c>
      <c r="DK22" s="1">
        <v>0.35977999999999999</v>
      </c>
      <c r="DL22" s="1">
        <v>0.33849000000000001</v>
      </c>
      <c r="DM22" s="1">
        <v>0.25006</v>
      </c>
    </row>
    <row r="23" spans="1:117" ht="136">
      <c r="A23" s="1" t="s">
        <v>54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16">
        <f t="shared" si="1"/>
        <v>392.2</v>
      </c>
      <c r="Q23" s="17">
        <f t="shared" si="2"/>
        <v>484</v>
      </c>
      <c r="R23" s="17">
        <f t="shared" si="3"/>
        <v>932.99999999999989</v>
      </c>
      <c r="S23" s="17">
        <f t="shared" si="4"/>
        <v>564</v>
      </c>
      <c r="T23" s="17">
        <f t="shared" si="5"/>
        <v>1521.3</v>
      </c>
      <c r="U23" s="17">
        <f t="shared" si="6"/>
        <v>4776.3</v>
      </c>
      <c r="V23" s="17">
        <f t="shared" si="7"/>
        <v>5457.4</v>
      </c>
      <c r="W23" s="16">
        <f t="shared" si="8"/>
        <v>5788</v>
      </c>
      <c r="X23" s="17">
        <f t="shared" si="9"/>
        <v>5543.5999999999995</v>
      </c>
      <c r="Y23" s="16">
        <f t="shared" si="10"/>
        <v>5481.2000000000007</v>
      </c>
      <c r="Z23" s="17">
        <f t="shared" si="11"/>
        <v>1861.4</v>
      </c>
      <c r="AA23" s="17">
        <f t="shared" si="12"/>
        <v>869.9</v>
      </c>
      <c r="AC23" s="1" t="s">
        <v>54</v>
      </c>
      <c r="AD23" s="1">
        <v>23</v>
      </c>
      <c r="AE23" s="1">
        <v>5.706E-2</v>
      </c>
      <c r="AF23" s="1">
        <v>6.2799999999999995E-2</v>
      </c>
      <c r="AG23" s="1">
        <v>9.7100000000000006E-2</v>
      </c>
      <c r="AH23" s="1">
        <v>6.6500000000000004E-2</v>
      </c>
      <c r="AI23" s="1">
        <v>0.14913999999999999</v>
      </c>
      <c r="AJ23" s="1">
        <v>0.46239999999999998</v>
      </c>
      <c r="AK23" s="1">
        <v>0.51856999999999998</v>
      </c>
      <c r="AL23" s="1">
        <v>0.54159999999999997</v>
      </c>
      <c r="AM23" s="1">
        <v>0.52546999999999999</v>
      </c>
      <c r="AN23" s="1">
        <v>0.52722999999999998</v>
      </c>
      <c r="AO23" s="1">
        <v>0.19042000000000001</v>
      </c>
      <c r="AP23" s="1">
        <v>8.2189999999999999E-2</v>
      </c>
      <c r="AR23" s="1" t="s">
        <v>54</v>
      </c>
      <c r="AS23" s="1">
        <v>23</v>
      </c>
      <c r="AT23" s="1">
        <v>1.9439999999999999E-2</v>
      </c>
      <c r="AU23" s="1">
        <v>1.54E-2</v>
      </c>
      <c r="AV23" s="1">
        <v>2.98E-2</v>
      </c>
      <c r="AW23" s="1">
        <v>1.5699999999999999E-2</v>
      </c>
      <c r="AX23" s="1">
        <v>3.9919999999999997E-2</v>
      </c>
      <c r="AY23" s="1">
        <v>0.13788</v>
      </c>
      <c r="AZ23" s="1">
        <v>0.15579000000000001</v>
      </c>
      <c r="BA23" s="1">
        <v>0.15479999999999999</v>
      </c>
      <c r="BB23" s="1">
        <v>0.15376000000000001</v>
      </c>
      <c r="BC23" s="1">
        <v>0.15764</v>
      </c>
      <c r="BD23" s="1">
        <v>4.1889999999999997E-2</v>
      </c>
      <c r="BE23" s="1">
        <v>2.205E-2</v>
      </c>
      <c r="BG23" s="1" t="s">
        <v>54</v>
      </c>
      <c r="BH23" s="1">
        <v>23</v>
      </c>
      <c r="BI23" s="1">
        <v>0.86678999999999995</v>
      </c>
      <c r="BJ23" s="1">
        <v>0.8216</v>
      </c>
      <c r="BK23" s="1">
        <v>0.7792</v>
      </c>
      <c r="BL23" s="1">
        <v>0.76319999999999999</v>
      </c>
      <c r="BM23" s="1">
        <v>0.78032999999999997</v>
      </c>
      <c r="BN23" s="1">
        <v>0.76371999999999995</v>
      </c>
      <c r="BO23" s="1">
        <v>0.76980000000000004</v>
      </c>
      <c r="BP23" s="1">
        <v>0.76800000000000002</v>
      </c>
      <c r="BQ23" s="1">
        <v>0.75492999999999999</v>
      </c>
      <c r="BR23" s="1">
        <v>0.76775000000000004</v>
      </c>
      <c r="BS23" s="1">
        <v>0.65971000000000002</v>
      </c>
      <c r="BT23" s="1">
        <v>0.57355</v>
      </c>
      <c r="BV23" s="1" t="s">
        <v>54</v>
      </c>
      <c r="BW23" s="1">
        <v>23</v>
      </c>
      <c r="BX23" s="1">
        <v>0.11443</v>
      </c>
      <c r="BY23" s="1">
        <v>0.1474</v>
      </c>
      <c r="BZ23" s="1">
        <v>0.2278</v>
      </c>
      <c r="CA23" s="1">
        <v>0.26079999999999998</v>
      </c>
      <c r="CB23" s="1">
        <v>0.34721999999999997</v>
      </c>
      <c r="CC23" s="1">
        <v>0.45496999999999999</v>
      </c>
      <c r="CD23" s="1">
        <v>0.48319000000000001</v>
      </c>
      <c r="CE23" s="1">
        <v>0.48399999999999999</v>
      </c>
      <c r="CF23" s="1">
        <v>0.47904999999999998</v>
      </c>
      <c r="CG23" s="1">
        <v>0.48152</v>
      </c>
      <c r="CH23" s="1">
        <v>0.46037</v>
      </c>
      <c r="CI23" s="1">
        <v>0.31569000000000003</v>
      </c>
      <c r="CK23" s="1" t="s">
        <v>54</v>
      </c>
      <c r="CL23" s="1">
        <v>23</v>
      </c>
      <c r="CM23" s="1">
        <v>0.12795000000000001</v>
      </c>
      <c r="CN23" s="1">
        <v>0.15240000000000001</v>
      </c>
      <c r="CO23" s="1">
        <v>0.20080000000000001</v>
      </c>
      <c r="CP23" s="1">
        <v>0.24759999999999999</v>
      </c>
      <c r="CQ23" s="1">
        <v>0.27424999999999999</v>
      </c>
      <c r="CR23" s="1">
        <v>0.32200000000000001</v>
      </c>
      <c r="CS23" s="1">
        <v>0.33615</v>
      </c>
      <c r="CT23" s="1">
        <v>0.34260000000000002</v>
      </c>
      <c r="CU23" s="1">
        <v>0.33268999999999999</v>
      </c>
      <c r="CV23" s="1">
        <v>0.33671000000000001</v>
      </c>
      <c r="CW23" s="1">
        <v>0.38549</v>
      </c>
      <c r="CX23" s="1">
        <v>0.28788000000000002</v>
      </c>
      <c r="CZ23" s="1" t="s">
        <v>54</v>
      </c>
      <c r="DA23" s="1">
        <v>23</v>
      </c>
      <c r="DB23" s="1">
        <v>0.1177</v>
      </c>
      <c r="DC23" s="1">
        <v>0.1268</v>
      </c>
      <c r="DD23" s="1">
        <v>0.16320000000000001</v>
      </c>
      <c r="DE23" s="1">
        <v>0.1918</v>
      </c>
      <c r="DF23" s="1">
        <v>0.24460000000000001</v>
      </c>
      <c r="DG23" s="1">
        <v>0.34754000000000002</v>
      </c>
      <c r="DH23" s="1">
        <v>0.37465999999999999</v>
      </c>
      <c r="DI23" s="1">
        <v>0.36399999999999999</v>
      </c>
      <c r="DJ23" s="1">
        <v>0.36702000000000001</v>
      </c>
      <c r="DK23" s="1">
        <v>0.35799999999999998</v>
      </c>
      <c r="DL23" s="1">
        <v>0.34895999999999999</v>
      </c>
      <c r="DM23" s="1">
        <v>0.24884000000000001</v>
      </c>
    </row>
    <row r="24" spans="1:117" ht="136">
      <c r="A24" s="1" t="s">
        <v>55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16">
        <f t="shared" si="1"/>
        <v>729.1</v>
      </c>
      <c r="Q24" s="17">
        <f t="shared" si="2"/>
        <v>1180</v>
      </c>
      <c r="R24" s="17">
        <f t="shared" si="3"/>
        <v>1748</v>
      </c>
      <c r="S24" s="17">
        <f t="shared" si="4"/>
        <v>2524</v>
      </c>
      <c r="T24" s="17">
        <f t="shared" si="5"/>
        <v>2721</v>
      </c>
      <c r="U24" s="17">
        <f t="shared" si="6"/>
        <v>2842</v>
      </c>
      <c r="V24" s="17">
        <f t="shared" si="7"/>
        <v>3030.7000000000003</v>
      </c>
      <c r="W24" s="16">
        <f t="shared" si="8"/>
        <v>3279.0000000000005</v>
      </c>
      <c r="X24" s="17">
        <f t="shared" si="9"/>
        <v>3047.4</v>
      </c>
      <c r="Y24" s="16">
        <f t="shared" si="10"/>
        <v>3102.9</v>
      </c>
      <c r="Z24" s="17">
        <f t="shared" si="11"/>
        <v>4143.1000000000004</v>
      </c>
      <c r="AA24" s="17">
        <f t="shared" si="12"/>
        <v>3109.2999999999997</v>
      </c>
      <c r="AC24" s="1" t="s">
        <v>55</v>
      </c>
      <c r="AD24" s="1">
        <v>24</v>
      </c>
      <c r="AE24" s="1">
        <v>7.4859999999999996E-2</v>
      </c>
      <c r="AF24" s="1">
        <v>9.9599999999999994E-2</v>
      </c>
      <c r="AG24" s="1">
        <v>0.14119999999999999</v>
      </c>
      <c r="AH24" s="1">
        <v>0.20219999999999999</v>
      </c>
      <c r="AI24" s="1">
        <v>0.22603999999999999</v>
      </c>
      <c r="AJ24" s="1">
        <v>0.23644999999999999</v>
      </c>
      <c r="AK24" s="1">
        <v>0.25396999999999997</v>
      </c>
      <c r="AL24" s="1">
        <v>0.2697</v>
      </c>
      <c r="AM24" s="1">
        <v>0.26067000000000001</v>
      </c>
      <c r="AN24" s="1">
        <v>0.26252999999999999</v>
      </c>
      <c r="AO24" s="1">
        <v>0.36429</v>
      </c>
      <c r="AP24" s="1">
        <v>0.25901000000000002</v>
      </c>
      <c r="AR24" s="1" t="s">
        <v>55</v>
      </c>
      <c r="AS24" s="1">
        <v>24</v>
      </c>
      <c r="AT24" s="1">
        <v>7.0970000000000005E-2</v>
      </c>
      <c r="AU24" s="1">
        <v>7.9600000000000004E-2</v>
      </c>
      <c r="AV24" s="1">
        <v>0.1106</v>
      </c>
      <c r="AW24" s="1">
        <v>0.1268</v>
      </c>
      <c r="AX24" s="1">
        <v>0.13761999999999999</v>
      </c>
      <c r="AY24" s="1">
        <v>0.16370000000000001</v>
      </c>
      <c r="AZ24" s="1">
        <v>0.16722000000000001</v>
      </c>
      <c r="BA24" s="1">
        <v>0.16400000000000001</v>
      </c>
      <c r="BB24" s="1">
        <v>0.18847</v>
      </c>
      <c r="BC24" s="1">
        <v>0.15754000000000001</v>
      </c>
      <c r="BD24" s="1">
        <v>0.17019999999999999</v>
      </c>
      <c r="BE24" s="1">
        <v>0.11562</v>
      </c>
      <c r="BG24" s="1" t="s">
        <v>55</v>
      </c>
      <c r="BH24" s="1">
        <v>24</v>
      </c>
      <c r="BI24" s="1">
        <v>0.87334999999999996</v>
      </c>
      <c r="BJ24" s="1">
        <v>0.8528</v>
      </c>
      <c r="BK24" s="1">
        <v>0.80400000000000005</v>
      </c>
      <c r="BL24" s="1">
        <v>0.79120000000000001</v>
      </c>
      <c r="BM24" s="1">
        <v>0.81606999999999996</v>
      </c>
      <c r="BN24" s="1">
        <v>0.79181000000000001</v>
      </c>
      <c r="BO24" s="1">
        <v>0.79239999999999999</v>
      </c>
      <c r="BP24" s="1">
        <v>0.80559999999999998</v>
      </c>
      <c r="BQ24" s="1">
        <v>0.78452</v>
      </c>
      <c r="BR24" s="1">
        <v>0.78647999999999996</v>
      </c>
      <c r="BS24" s="1">
        <v>0.6784</v>
      </c>
      <c r="BT24" s="1">
        <v>0.58487999999999996</v>
      </c>
      <c r="BV24" s="1" t="s">
        <v>55</v>
      </c>
      <c r="BW24" s="1">
        <v>24</v>
      </c>
      <c r="BX24" s="1">
        <v>8.4099999999999994E-2</v>
      </c>
      <c r="BY24" s="1">
        <v>0.1196</v>
      </c>
      <c r="BZ24" s="1">
        <v>0.1754</v>
      </c>
      <c r="CA24" s="1">
        <v>0.25080000000000002</v>
      </c>
      <c r="CB24" s="1">
        <v>0.29313</v>
      </c>
      <c r="CC24" s="1">
        <v>0.30908000000000002</v>
      </c>
      <c r="CD24" s="1">
        <v>0.32630999999999999</v>
      </c>
      <c r="CE24" s="1">
        <v>0.33829999999999999</v>
      </c>
      <c r="CF24" s="1">
        <v>0.33645000000000003</v>
      </c>
      <c r="CG24" s="1">
        <v>0.33462999999999998</v>
      </c>
      <c r="CH24" s="1">
        <v>0.47838000000000003</v>
      </c>
      <c r="CI24" s="1">
        <v>0.33122000000000001</v>
      </c>
      <c r="CK24" s="1" t="s">
        <v>55</v>
      </c>
      <c r="CL24" s="1">
        <v>24</v>
      </c>
      <c r="CM24" s="1">
        <v>0.13264000000000001</v>
      </c>
      <c r="CN24" s="1">
        <v>0.2014</v>
      </c>
      <c r="CO24" s="1">
        <v>0.27779999999999999</v>
      </c>
      <c r="CP24" s="1">
        <v>0.372</v>
      </c>
      <c r="CQ24" s="1">
        <v>0.41400999999999999</v>
      </c>
      <c r="CR24" s="1">
        <v>0.43069000000000002</v>
      </c>
      <c r="CS24" s="1">
        <v>0.45789999999999997</v>
      </c>
      <c r="CT24" s="1">
        <v>0.47199999999999998</v>
      </c>
      <c r="CU24" s="1">
        <v>0.46505000000000002</v>
      </c>
      <c r="CV24" s="1">
        <v>0.45577000000000001</v>
      </c>
      <c r="CW24" s="1">
        <v>0.57384999999999997</v>
      </c>
      <c r="CX24" s="1">
        <v>0.44834000000000002</v>
      </c>
      <c r="CZ24" s="1" t="s">
        <v>55</v>
      </c>
      <c r="DA24" s="1">
        <v>24</v>
      </c>
      <c r="DB24" s="1">
        <v>0.11033</v>
      </c>
      <c r="DC24" s="1">
        <v>0.1598</v>
      </c>
      <c r="DD24" s="1">
        <v>0.23960000000000001</v>
      </c>
      <c r="DE24" s="1">
        <v>0.30659999999999998</v>
      </c>
      <c r="DF24" s="1">
        <v>0.35341</v>
      </c>
      <c r="DG24" s="1">
        <v>0.46726000000000001</v>
      </c>
      <c r="DH24" s="1">
        <v>0.50214000000000003</v>
      </c>
      <c r="DI24" s="1">
        <v>0.48759999999999998</v>
      </c>
      <c r="DJ24" s="1">
        <v>0.50039</v>
      </c>
      <c r="DK24" s="1">
        <v>0.48653000000000002</v>
      </c>
      <c r="DL24" s="1">
        <v>0.54442999999999997</v>
      </c>
      <c r="DM24" s="1">
        <v>0.39784000000000003</v>
      </c>
    </row>
    <row r="25" spans="1:117" ht="136">
      <c r="A25" s="1" t="s">
        <v>56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16">
        <f t="shared" si="1"/>
        <v>637.20000000000005</v>
      </c>
      <c r="Q25" s="17">
        <f t="shared" si="2"/>
        <v>1172</v>
      </c>
      <c r="R25" s="17">
        <f t="shared" si="3"/>
        <v>1758.0000000000002</v>
      </c>
      <c r="S25" s="17">
        <f t="shared" si="4"/>
        <v>2536</v>
      </c>
      <c r="T25" s="17">
        <f t="shared" si="5"/>
        <v>2839.8</v>
      </c>
      <c r="U25" s="17">
        <f t="shared" si="6"/>
        <v>3038.2999999999997</v>
      </c>
      <c r="V25" s="17">
        <f t="shared" si="7"/>
        <v>3126.7</v>
      </c>
      <c r="W25" s="16">
        <f t="shared" si="8"/>
        <v>3397</v>
      </c>
      <c r="X25" s="17">
        <f t="shared" si="9"/>
        <v>3217.7</v>
      </c>
      <c r="Y25" s="16">
        <f t="shared" si="10"/>
        <v>3329.4</v>
      </c>
      <c r="Z25" s="17">
        <f t="shared" si="11"/>
        <v>4051.7999999999997</v>
      </c>
      <c r="AA25" s="17">
        <f t="shared" si="12"/>
        <v>2782.2000000000003</v>
      </c>
      <c r="AC25" s="1" t="s">
        <v>56</v>
      </c>
      <c r="AD25" s="1">
        <v>25</v>
      </c>
      <c r="AE25" s="1">
        <v>8.8160000000000002E-2</v>
      </c>
      <c r="AF25" s="1">
        <v>0.14380000000000001</v>
      </c>
      <c r="AG25" s="1">
        <v>0.2036</v>
      </c>
      <c r="AH25" s="1">
        <v>0.2868</v>
      </c>
      <c r="AI25" s="1">
        <v>0.32302999999999998</v>
      </c>
      <c r="AJ25" s="1">
        <v>0.33837</v>
      </c>
      <c r="AK25" s="1">
        <v>0.35507</v>
      </c>
      <c r="AL25" s="1">
        <v>0.37090000000000001</v>
      </c>
      <c r="AM25" s="1">
        <v>0.36564000000000002</v>
      </c>
      <c r="AN25" s="1">
        <v>0.38136999999999999</v>
      </c>
      <c r="AO25" s="1">
        <v>0.46477000000000002</v>
      </c>
      <c r="AP25" s="1">
        <v>0.33395999999999998</v>
      </c>
      <c r="AR25" s="1" t="s">
        <v>56</v>
      </c>
      <c r="AS25" s="1">
        <v>25</v>
      </c>
      <c r="AT25" s="1">
        <v>5.5039999999999999E-2</v>
      </c>
      <c r="AU25" s="1">
        <v>7.5499999999999998E-2</v>
      </c>
      <c r="AV25" s="1">
        <v>9.7199999999999995E-2</v>
      </c>
      <c r="AW25" s="1">
        <v>0.122</v>
      </c>
      <c r="AX25" s="1">
        <v>0.13794000000000001</v>
      </c>
      <c r="AY25" s="1">
        <v>0.14430999999999999</v>
      </c>
      <c r="AZ25" s="1">
        <v>0.14810000000000001</v>
      </c>
      <c r="BA25" s="1">
        <v>0.17979999999999999</v>
      </c>
      <c r="BB25" s="1">
        <v>0.14974000000000001</v>
      </c>
      <c r="BC25" s="1">
        <v>0.16064000000000001</v>
      </c>
      <c r="BD25" s="1">
        <v>0.17837</v>
      </c>
      <c r="BE25" s="1">
        <v>0.10771</v>
      </c>
      <c r="BG25" s="1" t="s">
        <v>56</v>
      </c>
      <c r="BH25" s="1">
        <v>25</v>
      </c>
      <c r="BI25" s="1">
        <v>0.88731000000000004</v>
      </c>
      <c r="BJ25" s="1">
        <v>0.86560000000000004</v>
      </c>
      <c r="BK25" s="1">
        <v>0.81520000000000004</v>
      </c>
      <c r="BL25" s="1">
        <v>0.79920000000000002</v>
      </c>
      <c r="BM25" s="1">
        <v>0.82182999999999995</v>
      </c>
      <c r="BN25" s="1">
        <v>0.79444999999999999</v>
      </c>
      <c r="BO25" s="1">
        <v>0.79651000000000005</v>
      </c>
      <c r="BP25" s="1">
        <v>0.80800000000000005</v>
      </c>
      <c r="BQ25" s="1">
        <v>0.78266000000000002</v>
      </c>
      <c r="BR25" s="1">
        <v>0.79410000000000003</v>
      </c>
      <c r="BS25" s="1">
        <v>0.67413999999999996</v>
      </c>
      <c r="BT25" s="1">
        <v>0.58940999999999999</v>
      </c>
      <c r="BV25" s="1" t="s">
        <v>56</v>
      </c>
      <c r="BW25" s="1">
        <v>25</v>
      </c>
      <c r="BX25" s="1">
        <v>7.9740000000000005E-2</v>
      </c>
      <c r="BY25" s="1">
        <v>0.12379999999999999</v>
      </c>
      <c r="BZ25" s="1">
        <v>0.18459999999999999</v>
      </c>
      <c r="CA25" s="1">
        <v>0.2402</v>
      </c>
      <c r="CB25" s="1">
        <v>0.28211000000000003</v>
      </c>
      <c r="CC25" s="1">
        <v>0.35896</v>
      </c>
      <c r="CD25" s="1">
        <v>0.39176</v>
      </c>
      <c r="CE25" s="1">
        <v>0.39090000000000003</v>
      </c>
      <c r="CF25" s="1">
        <v>0.4017</v>
      </c>
      <c r="CG25" s="1">
        <v>0.42886999999999997</v>
      </c>
      <c r="CH25" s="1">
        <v>0.43744</v>
      </c>
      <c r="CI25" s="1">
        <v>0.27659</v>
      </c>
      <c r="CK25" s="1" t="s">
        <v>56</v>
      </c>
      <c r="CL25" s="1">
        <v>25</v>
      </c>
      <c r="CM25" s="1">
        <v>0.14283000000000001</v>
      </c>
      <c r="CN25" s="1">
        <v>0.2248</v>
      </c>
      <c r="CO25" s="1">
        <v>0.31719999999999998</v>
      </c>
      <c r="CP25" s="1">
        <v>0.38519999999999999</v>
      </c>
      <c r="CQ25" s="1">
        <v>0.45108999999999999</v>
      </c>
      <c r="CR25" s="1">
        <v>0.46728999999999998</v>
      </c>
      <c r="CS25" s="1">
        <v>0.48198999999999997</v>
      </c>
      <c r="CT25" s="1">
        <v>0.50029999999999997</v>
      </c>
      <c r="CU25" s="1">
        <v>0.49426999999999999</v>
      </c>
      <c r="CV25" s="1">
        <v>0.50982000000000005</v>
      </c>
      <c r="CW25" s="1">
        <v>0.59326000000000001</v>
      </c>
      <c r="CX25" s="1">
        <v>0.44535000000000002</v>
      </c>
      <c r="CZ25" s="1" t="s">
        <v>56</v>
      </c>
      <c r="DA25" s="1">
        <v>25</v>
      </c>
      <c r="DB25" s="1">
        <v>0.12023</v>
      </c>
      <c r="DC25" s="1">
        <v>0.22939999999999999</v>
      </c>
      <c r="DD25" s="1">
        <v>0.312</v>
      </c>
      <c r="DE25" s="1">
        <v>0.37040000000000001</v>
      </c>
      <c r="DF25" s="1">
        <v>0.46034999999999998</v>
      </c>
      <c r="DG25" s="1">
        <v>0.49467</v>
      </c>
      <c r="DH25" s="1">
        <v>0.52205999999999997</v>
      </c>
      <c r="DI25" s="1">
        <v>0.52359999999999995</v>
      </c>
      <c r="DJ25" s="1">
        <v>0.53535999999999995</v>
      </c>
      <c r="DK25" s="1">
        <v>0.55300000000000005</v>
      </c>
      <c r="DL25" s="1">
        <v>0.61556999999999995</v>
      </c>
      <c r="DM25" s="1">
        <v>0.45915</v>
      </c>
    </row>
    <row r="26" spans="1:117" ht="136">
      <c r="A26" s="1" t="s">
        <v>57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16">
        <f t="shared" si="1"/>
        <v>625.5</v>
      </c>
      <c r="Q26" s="17">
        <f t="shared" si="2"/>
        <v>1130</v>
      </c>
      <c r="R26" s="17">
        <f t="shared" si="3"/>
        <v>1658</v>
      </c>
      <c r="S26" s="17">
        <f t="shared" si="4"/>
        <v>2416</v>
      </c>
      <c r="T26" s="17">
        <f t="shared" si="5"/>
        <v>2605.6000000000004</v>
      </c>
      <c r="U26" s="17">
        <f t="shared" si="6"/>
        <v>2716.2</v>
      </c>
      <c r="V26" s="17">
        <f t="shared" si="7"/>
        <v>2829.8</v>
      </c>
      <c r="W26" s="16">
        <f t="shared" si="8"/>
        <v>3106.9999999999995</v>
      </c>
      <c r="X26" s="17">
        <f t="shared" si="9"/>
        <v>2951.5000000000005</v>
      </c>
      <c r="Y26" s="16">
        <f t="shared" si="10"/>
        <v>2890.4</v>
      </c>
      <c r="Z26" s="17">
        <f t="shared" si="11"/>
        <v>3578.1000000000004</v>
      </c>
      <c r="AA26" s="17">
        <f t="shared" si="12"/>
        <v>2345.2999999999997</v>
      </c>
      <c r="AC26" s="1" t="s">
        <v>57</v>
      </c>
      <c r="AD26" s="1">
        <v>26</v>
      </c>
      <c r="AE26" s="1">
        <v>8.1229999999999997E-2</v>
      </c>
      <c r="AF26" s="1">
        <v>0.13</v>
      </c>
      <c r="AG26" s="1">
        <v>0.1802</v>
      </c>
      <c r="AH26" s="1">
        <v>0.25219999999999998</v>
      </c>
      <c r="AI26" s="1">
        <v>0.27334000000000003</v>
      </c>
      <c r="AJ26" s="1">
        <v>0.29586000000000001</v>
      </c>
      <c r="AK26" s="1">
        <v>0.30862000000000001</v>
      </c>
      <c r="AL26" s="1">
        <v>0.31569999999999998</v>
      </c>
      <c r="AM26" s="1">
        <v>0.31095</v>
      </c>
      <c r="AN26" s="1">
        <v>0.29731999999999997</v>
      </c>
      <c r="AO26" s="1">
        <v>0.39595999999999998</v>
      </c>
      <c r="AP26" s="1">
        <v>0.28499000000000002</v>
      </c>
      <c r="AR26" s="1" t="s">
        <v>57</v>
      </c>
      <c r="AS26" s="1">
        <v>26</v>
      </c>
      <c r="AT26" s="1">
        <v>4.6710000000000002E-2</v>
      </c>
      <c r="AU26" s="1">
        <v>5.8999999999999997E-2</v>
      </c>
      <c r="AV26" s="1">
        <v>0.08</v>
      </c>
      <c r="AW26" s="1">
        <v>9.2999999999999999E-2</v>
      </c>
      <c r="AX26" s="1">
        <v>9.9220000000000003E-2</v>
      </c>
      <c r="AY26" s="1">
        <v>0.10471999999999999</v>
      </c>
      <c r="AZ26" s="1">
        <v>0.1081</v>
      </c>
      <c r="BA26" s="1">
        <v>0.1191</v>
      </c>
      <c r="BB26" s="1">
        <v>0.11133</v>
      </c>
      <c r="BC26" s="1">
        <v>0.10326</v>
      </c>
      <c r="BD26" s="1">
        <v>0.11488</v>
      </c>
      <c r="BE26" s="1">
        <v>6.8049999999999999E-2</v>
      </c>
      <c r="BG26" s="1" t="s">
        <v>57</v>
      </c>
      <c r="BH26" s="1">
        <v>26</v>
      </c>
      <c r="BI26" s="1">
        <v>0.87136000000000002</v>
      </c>
      <c r="BJ26" s="1">
        <v>0.79039999999999999</v>
      </c>
      <c r="BK26" s="1">
        <v>0.74960000000000004</v>
      </c>
      <c r="BL26" s="1">
        <v>0.73199999999999998</v>
      </c>
      <c r="BM26" s="1">
        <v>0.75333000000000006</v>
      </c>
      <c r="BN26" s="1">
        <v>0.73348000000000002</v>
      </c>
      <c r="BO26" s="1">
        <v>0.73399999999999999</v>
      </c>
      <c r="BP26" s="1">
        <v>0.72640000000000005</v>
      </c>
      <c r="BQ26" s="1">
        <v>0.72155000000000002</v>
      </c>
      <c r="BR26" s="1">
        <v>0.7792</v>
      </c>
      <c r="BS26" s="1">
        <v>0.61624000000000001</v>
      </c>
      <c r="BT26" s="1">
        <v>0.52180000000000004</v>
      </c>
      <c r="BV26" s="1" t="s">
        <v>57</v>
      </c>
      <c r="BW26" s="1">
        <v>26</v>
      </c>
      <c r="BX26" s="1">
        <v>8.2570000000000005E-2</v>
      </c>
      <c r="BY26" s="1">
        <v>0.1232</v>
      </c>
      <c r="BZ26" s="1">
        <v>0.19900000000000001</v>
      </c>
      <c r="CA26" s="1">
        <v>0.27</v>
      </c>
      <c r="CB26" s="1">
        <v>0.30104999999999998</v>
      </c>
      <c r="CC26" s="1">
        <v>0.30642999999999998</v>
      </c>
      <c r="CD26" s="1">
        <v>0.32862999999999998</v>
      </c>
      <c r="CE26" s="1">
        <v>0.35630000000000001</v>
      </c>
      <c r="CF26" s="1">
        <v>0.35063</v>
      </c>
      <c r="CG26" s="1">
        <v>0.37402999999999997</v>
      </c>
      <c r="CH26" s="1">
        <v>0.41216999999999998</v>
      </c>
      <c r="CI26" s="1">
        <v>0.27634999999999998</v>
      </c>
      <c r="CK26" s="1" t="s">
        <v>57</v>
      </c>
      <c r="CL26" s="1">
        <v>26</v>
      </c>
      <c r="CM26" s="1">
        <v>0.14198</v>
      </c>
      <c r="CN26" s="1">
        <v>0.21820000000000001</v>
      </c>
      <c r="CO26" s="1">
        <v>0.30120000000000002</v>
      </c>
      <c r="CP26" s="1">
        <v>0.38600000000000001</v>
      </c>
      <c r="CQ26" s="1">
        <v>0.40777000000000002</v>
      </c>
      <c r="CR26" s="1">
        <v>0.44477</v>
      </c>
      <c r="CS26" s="1">
        <v>0.49342000000000003</v>
      </c>
      <c r="CT26" s="1">
        <v>0.49070000000000003</v>
      </c>
      <c r="CU26" s="1">
        <v>0.48708000000000001</v>
      </c>
      <c r="CV26" s="1">
        <v>0.48054999999999998</v>
      </c>
      <c r="CW26" s="1">
        <v>0.56703000000000003</v>
      </c>
      <c r="CX26" s="1">
        <v>0.43407000000000001</v>
      </c>
      <c r="CZ26" s="1" t="s">
        <v>57</v>
      </c>
      <c r="DA26" s="1">
        <v>26</v>
      </c>
      <c r="DB26" s="1">
        <v>0.11248</v>
      </c>
      <c r="DC26" s="1">
        <v>0.15640000000000001</v>
      </c>
      <c r="DD26" s="1">
        <v>0.22720000000000001</v>
      </c>
      <c r="DE26" s="1">
        <v>0.2858</v>
      </c>
      <c r="DF26" s="1">
        <v>0.32585999999999998</v>
      </c>
      <c r="DG26" s="1">
        <v>0.47974</v>
      </c>
      <c r="DH26" s="1">
        <v>0.53102000000000005</v>
      </c>
      <c r="DI26" s="1">
        <v>0.51490000000000002</v>
      </c>
      <c r="DJ26" s="1">
        <v>0.53059999999999996</v>
      </c>
      <c r="DK26" s="1">
        <v>0.48248000000000002</v>
      </c>
      <c r="DL26" s="1">
        <v>0.52105000000000001</v>
      </c>
      <c r="DM26" s="1">
        <v>0.36869000000000002</v>
      </c>
    </row>
    <row r="27" spans="1:117" ht="136">
      <c r="A27" s="1" t="s">
        <v>58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16">
        <f t="shared" si="1"/>
        <v>645.70000000000005</v>
      </c>
      <c r="Q27" s="17">
        <f t="shared" si="2"/>
        <v>912</v>
      </c>
      <c r="R27" s="17">
        <f t="shared" si="3"/>
        <v>1400.0000000000002</v>
      </c>
      <c r="S27" s="17">
        <f t="shared" si="4"/>
        <v>1956</v>
      </c>
      <c r="T27" s="17">
        <f t="shared" si="5"/>
        <v>2122.6999999999998</v>
      </c>
      <c r="U27" s="17">
        <f t="shared" si="6"/>
        <v>2227.4</v>
      </c>
      <c r="V27" s="17">
        <f t="shared" si="7"/>
        <v>2379.8000000000002</v>
      </c>
      <c r="W27" s="16">
        <f t="shared" si="8"/>
        <v>2546</v>
      </c>
      <c r="X27" s="17">
        <f t="shared" si="9"/>
        <v>2478.5</v>
      </c>
      <c r="Y27" s="16">
        <f t="shared" si="10"/>
        <v>2452</v>
      </c>
      <c r="Z27" s="17">
        <f t="shared" si="11"/>
        <v>3271.6</v>
      </c>
      <c r="AA27" s="17">
        <f t="shared" si="12"/>
        <v>2224.6</v>
      </c>
      <c r="AC27" s="1" t="s">
        <v>58</v>
      </c>
      <c r="AD27" s="1">
        <v>27</v>
      </c>
      <c r="AE27" s="1">
        <v>8.3909999999999998E-2</v>
      </c>
      <c r="AF27" s="1">
        <v>0.12520000000000001</v>
      </c>
      <c r="AG27" s="1">
        <v>0.1706</v>
      </c>
      <c r="AH27" s="1">
        <v>0.23080000000000001</v>
      </c>
      <c r="AI27" s="1">
        <v>0.25096000000000002</v>
      </c>
      <c r="AJ27" s="1">
        <v>0.26373000000000002</v>
      </c>
      <c r="AK27" s="1">
        <v>0.27876000000000001</v>
      </c>
      <c r="AL27" s="1">
        <v>0.30099999999999999</v>
      </c>
      <c r="AM27" s="1">
        <v>0.29093000000000002</v>
      </c>
      <c r="AN27" s="1">
        <v>0.28476000000000001</v>
      </c>
      <c r="AO27" s="1">
        <v>0.37678</v>
      </c>
      <c r="AP27" s="1">
        <v>0.27300000000000002</v>
      </c>
      <c r="AR27" s="1" t="s">
        <v>58</v>
      </c>
      <c r="AS27" s="1">
        <v>27</v>
      </c>
      <c r="AT27" s="1">
        <v>4.9750000000000003E-2</v>
      </c>
      <c r="AU27" s="1">
        <v>5.3499999999999999E-2</v>
      </c>
      <c r="AV27" s="1">
        <v>6.9599999999999995E-2</v>
      </c>
      <c r="AW27" s="1">
        <v>8.3599999999999994E-2</v>
      </c>
      <c r="AX27" s="1">
        <v>9.1319999999999998E-2</v>
      </c>
      <c r="AY27" s="1">
        <v>9.6780000000000005E-2</v>
      </c>
      <c r="AZ27" s="1">
        <v>9.6799999999999997E-2</v>
      </c>
      <c r="BA27" s="1">
        <v>0.1004</v>
      </c>
      <c r="BB27" s="1">
        <v>0.10059999999999999</v>
      </c>
      <c r="BC27" s="1">
        <v>9.0939999999999993E-2</v>
      </c>
      <c r="BD27" s="1">
        <v>0.11008</v>
      </c>
      <c r="BE27" s="1">
        <v>6.8519999999999998E-2</v>
      </c>
      <c r="BG27" s="1" t="s">
        <v>58</v>
      </c>
      <c r="BH27" s="1">
        <v>27</v>
      </c>
      <c r="BI27" s="1">
        <v>0.87416000000000005</v>
      </c>
      <c r="BJ27" s="1">
        <v>0.86399999999999999</v>
      </c>
      <c r="BK27" s="1">
        <v>0.82240000000000002</v>
      </c>
      <c r="BL27" s="1">
        <v>0.80800000000000005</v>
      </c>
      <c r="BM27" s="1">
        <v>0.82757999999999998</v>
      </c>
      <c r="BN27" s="1">
        <v>0.80269000000000001</v>
      </c>
      <c r="BO27" s="1">
        <v>0.80578000000000005</v>
      </c>
      <c r="BP27" s="1">
        <v>0.81200000000000006</v>
      </c>
      <c r="BQ27" s="1">
        <v>0.78600000000000003</v>
      </c>
      <c r="BR27" s="1">
        <v>0.82381000000000004</v>
      </c>
      <c r="BS27" s="1">
        <v>0.68428999999999995</v>
      </c>
      <c r="BT27" s="1">
        <v>0.59911999999999999</v>
      </c>
      <c r="BV27" s="1" t="s">
        <v>58</v>
      </c>
      <c r="BW27" s="1">
        <v>27</v>
      </c>
      <c r="BX27" s="1">
        <v>8.0560000000000007E-2</v>
      </c>
      <c r="BY27" s="1">
        <v>0.1152</v>
      </c>
      <c r="BZ27" s="1">
        <v>0.17119999999999999</v>
      </c>
      <c r="CA27" s="1">
        <v>0.23200000000000001</v>
      </c>
      <c r="CB27" s="1">
        <v>0.25831999999999999</v>
      </c>
      <c r="CC27" s="1">
        <v>0.28955999999999998</v>
      </c>
      <c r="CD27" s="1">
        <v>0.30146000000000001</v>
      </c>
      <c r="CE27" s="1">
        <v>0.31519999999999998</v>
      </c>
      <c r="CF27" s="1">
        <v>0.31907000000000002</v>
      </c>
      <c r="CG27" s="1">
        <v>0.32422000000000001</v>
      </c>
      <c r="CH27" s="1">
        <v>0.42742999999999998</v>
      </c>
      <c r="CI27" s="1">
        <v>0.29189999999999999</v>
      </c>
      <c r="CK27" s="1" t="s">
        <v>58</v>
      </c>
      <c r="CL27" s="1">
        <v>27</v>
      </c>
      <c r="CM27" s="1">
        <v>0.13788</v>
      </c>
      <c r="CN27" s="1">
        <v>0.1988</v>
      </c>
      <c r="CO27" s="1">
        <v>0.27539999999999998</v>
      </c>
      <c r="CP27" s="1">
        <v>0.36959999999999998</v>
      </c>
      <c r="CQ27" s="1">
        <v>0.40888000000000002</v>
      </c>
      <c r="CR27" s="1">
        <v>0.41516999999999998</v>
      </c>
      <c r="CS27" s="1">
        <v>0.43767</v>
      </c>
      <c r="CT27" s="1">
        <v>0.44640000000000002</v>
      </c>
      <c r="CU27" s="1">
        <v>0.44292999999999999</v>
      </c>
      <c r="CV27" s="1">
        <v>0.44335000000000002</v>
      </c>
      <c r="CW27" s="1">
        <v>0.56469999999999998</v>
      </c>
      <c r="CX27" s="1">
        <v>0.43678</v>
      </c>
      <c r="CZ27" s="1" t="s">
        <v>58</v>
      </c>
      <c r="DA27" s="1">
        <v>27</v>
      </c>
      <c r="DB27" s="1">
        <v>0.10965999999999999</v>
      </c>
      <c r="DC27" s="1">
        <v>0.1898</v>
      </c>
      <c r="DD27" s="1">
        <v>0.26540000000000002</v>
      </c>
      <c r="DE27" s="1">
        <v>0.35</v>
      </c>
      <c r="DF27" s="1">
        <v>0.39956000000000003</v>
      </c>
      <c r="DG27" s="1">
        <v>0.44400000000000001</v>
      </c>
      <c r="DH27" s="1">
        <v>0.47643000000000002</v>
      </c>
      <c r="DI27" s="1">
        <v>0.4728</v>
      </c>
      <c r="DJ27" s="1">
        <v>0.49331000000000003</v>
      </c>
      <c r="DK27" s="1">
        <v>0.49002000000000001</v>
      </c>
      <c r="DL27" s="1">
        <v>0.55356000000000005</v>
      </c>
      <c r="DM27" s="1">
        <v>0.42357</v>
      </c>
    </row>
    <row r="28" spans="1:117" ht="136">
      <c r="A28" s="1" t="s">
        <v>59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16">
        <f t="shared" si="1"/>
        <v>384.8</v>
      </c>
      <c r="Q28" s="17">
        <f t="shared" si="2"/>
        <v>664</v>
      </c>
      <c r="R28" s="17">
        <f t="shared" si="3"/>
        <v>1176</v>
      </c>
      <c r="S28" s="17">
        <f t="shared" si="4"/>
        <v>838</v>
      </c>
      <c r="T28" s="17">
        <f t="shared" si="5"/>
        <v>1908.5</v>
      </c>
      <c r="U28" s="17">
        <f t="shared" si="6"/>
        <v>4683.5</v>
      </c>
      <c r="V28" s="17">
        <f t="shared" si="7"/>
        <v>5255.4</v>
      </c>
      <c r="W28" s="16">
        <f t="shared" si="8"/>
        <v>5708</v>
      </c>
      <c r="X28" s="17">
        <f t="shared" si="9"/>
        <v>5441.4</v>
      </c>
      <c r="Y28" s="16">
        <f t="shared" si="10"/>
        <v>5684.8</v>
      </c>
      <c r="Z28" s="17">
        <f t="shared" si="11"/>
        <v>2544.1999999999998</v>
      </c>
      <c r="AA28" s="17">
        <f t="shared" si="12"/>
        <v>1426.5</v>
      </c>
      <c r="AC28" s="1" t="s">
        <v>59</v>
      </c>
      <c r="AD28" s="1">
        <v>28</v>
      </c>
      <c r="AE28" s="1">
        <v>4.299E-2</v>
      </c>
      <c r="AF28" s="1">
        <v>6.7799999999999999E-2</v>
      </c>
      <c r="AG28" s="1">
        <v>0.1106</v>
      </c>
      <c r="AH28" s="1">
        <v>7.7499999999999999E-2</v>
      </c>
      <c r="AI28" s="1">
        <v>0.16811999999999999</v>
      </c>
      <c r="AJ28" s="1">
        <v>0.44339000000000001</v>
      </c>
      <c r="AK28" s="1">
        <v>0.50668000000000002</v>
      </c>
      <c r="AL28" s="1">
        <v>0.52029999999999998</v>
      </c>
      <c r="AM28" s="1">
        <v>0.51624999999999999</v>
      </c>
      <c r="AN28" s="1">
        <v>0.53874</v>
      </c>
      <c r="AO28" s="1">
        <v>0.23343</v>
      </c>
      <c r="AP28" s="1">
        <v>0.12665999999999999</v>
      </c>
      <c r="AR28" s="1" t="s">
        <v>59</v>
      </c>
      <c r="AS28" s="1">
        <v>28</v>
      </c>
      <c r="AT28" s="1">
        <v>4.9959999999999997E-2</v>
      </c>
      <c r="AU28" s="1">
        <v>3.9199999999999999E-2</v>
      </c>
      <c r="AV28" s="1">
        <v>4.9299999999999997E-2</v>
      </c>
      <c r="AW28" s="1">
        <v>3.1099999999999999E-2</v>
      </c>
      <c r="AX28" s="1">
        <v>5.8479999999999997E-2</v>
      </c>
      <c r="AY28" s="1">
        <v>0.15189</v>
      </c>
      <c r="AZ28" s="1">
        <v>0.17033999999999999</v>
      </c>
      <c r="BA28" s="1">
        <v>0.17380000000000001</v>
      </c>
      <c r="BB28" s="1">
        <v>0.17182</v>
      </c>
      <c r="BC28" s="1">
        <v>0.15728</v>
      </c>
      <c r="BD28" s="1">
        <v>5.8840000000000003E-2</v>
      </c>
      <c r="BE28" s="1">
        <v>3.3700000000000001E-2</v>
      </c>
      <c r="BG28" s="1" t="s">
        <v>59</v>
      </c>
      <c r="BH28" s="1">
        <v>28</v>
      </c>
      <c r="BI28" s="1">
        <v>0.81223999999999996</v>
      </c>
      <c r="BJ28" s="1">
        <v>0.78320000000000001</v>
      </c>
      <c r="BK28" s="1">
        <v>0.73599999999999999</v>
      </c>
      <c r="BL28" s="1">
        <v>0.71719999999999995</v>
      </c>
      <c r="BM28" s="1">
        <v>0.73697999999999997</v>
      </c>
      <c r="BN28" s="1">
        <v>0.72223999999999999</v>
      </c>
      <c r="BO28" s="1">
        <v>0.72289000000000003</v>
      </c>
      <c r="BP28" s="1">
        <v>0.72799999999999998</v>
      </c>
      <c r="BQ28" s="1">
        <v>0.70945999999999998</v>
      </c>
      <c r="BR28" s="1">
        <v>0.72211999999999998</v>
      </c>
      <c r="BS28" s="1">
        <v>0.60343999999999998</v>
      </c>
      <c r="BT28" s="1">
        <v>0.49991000000000002</v>
      </c>
      <c r="BV28" s="1" t="s">
        <v>59</v>
      </c>
      <c r="BW28" s="1">
        <v>28</v>
      </c>
      <c r="BX28" s="1">
        <v>5.91E-2</v>
      </c>
      <c r="BY28" s="1">
        <v>8.6099999999999996E-2</v>
      </c>
      <c r="BZ28" s="1">
        <v>0.1394</v>
      </c>
      <c r="CA28" s="1">
        <v>0.14180000000000001</v>
      </c>
      <c r="CB28" s="1">
        <v>0.22714000000000001</v>
      </c>
      <c r="CC28" s="1">
        <v>0.43715999999999999</v>
      </c>
      <c r="CD28" s="1">
        <v>0.48904999999999998</v>
      </c>
      <c r="CE28" s="1">
        <v>0.49409999999999998</v>
      </c>
      <c r="CF28" s="1">
        <v>0.51200000000000001</v>
      </c>
      <c r="CG28" s="1">
        <v>0.54525999999999997</v>
      </c>
      <c r="CH28" s="1">
        <v>0.33284000000000002</v>
      </c>
      <c r="CI28" s="1">
        <v>0.19986000000000001</v>
      </c>
      <c r="CK28" s="1" t="s">
        <v>59</v>
      </c>
      <c r="CL28" s="1">
        <v>28</v>
      </c>
      <c r="CM28" s="1">
        <v>9.801E-2</v>
      </c>
      <c r="CN28" s="1">
        <v>0.1198</v>
      </c>
      <c r="CO28" s="1">
        <v>0.1482</v>
      </c>
      <c r="CP28" s="1">
        <v>0.16919999999999999</v>
      </c>
      <c r="CQ28" s="1">
        <v>0.19148000000000001</v>
      </c>
      <c r="CR28" s="1">
        <v>0.20693</v>
      </c>
      <c r="CS28" s="1">
        <v>0.21399000000000001</v>
      </c>
      <c r="CT28" s="1">
        <v>0.2172</v>
      </c>
      <c r="CU28" s="1">
        <v>0.21840999999999999</v>
      </c>
      <c r="CV28" s="1">
        <v>0.22122</v>
      </c>
      <c r="CW28" s="1">
        <v>0.23726</v>
      </c>
      <c r="CX28" s="1">
        <v>0.18679999999999999</v>
      </c>
      <c r="CZ28" s="1" t="s">
        <v>59</v>
      </c>
      <c r="DA28" s="1">
        <v>28</v>
      </c>
      <c r="DB28" s="1">
        <v>9.3399999999999997E-2</v>
      </c>
      <c r="DC28" s="1">
        <v>0.1108</v>
      </c>
      <c r="DD28" s="1">
        <v>0.1318</v>
      </c>
      <c r="DE28" s="1">
        <v>0.156</v>
      </c>
      <c r="DF28" s="1">
        <v>0.18966</v>
      </c>
      <c r="DG28" s="1">
        <v>0.20063</v>
      </c>
      <c r="DH28" s="1">
        <v>0.20574000000000001</v>
      </c>
      <c r="DI28" s="1">
        <v>0.20380000000000001</v>
      </c>
      <c r="DJ28" s="1">
        <v>0.20321</v>
      </c>
      <c r="DK28" s="1">
        <v>0.21381</v>
      </c>
      <c r="DL28" s="1">
        <v>0.23343</v>
      </c>
      <c r="DM28" s="1">
        <v>0.18113000000000001</v>
      </c>
    </row>
    <row r="29" spans="1:117" ht="136">
      <c r="A29" s="1" t="s">
        <v>60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16">
        <f t="shared" si="1"/>
        <v>481.7</v>
      </c>
      <c r="Q29" s="17">
        <f t="shared" si="2"/>
        <v>480</v>
      </c>
      <c r="R29" s="17">
        <f t="shared" si="3"/>
        <v>948</v>
      </c>
      <c r="S29" s="17">
        <f t="shared" si="4"/>
        <v>590</v>
      </c>
      <c r="T29" s="17">
        <f t="shared" si="5"/>
        <v>1589.5</v>
      </c>
      <c r="U29" s="17">
        <f t="shared" si="6"/>
        <v>4762.5</v>
      </c>
      <c r="V29" s="17">
        <f t="shared" si="7"/>
        <v>5310.3</v>
      </c>
      <c r="W29" s="16">
        <f t="shared" si="8"/>
        <v>5547</v>
      </c>
      <c r="X29" s="17">
        <f t="shared" si="9"/>
        <v>5362</v>
      </c>
      <c r="Y29" s="16">
        <f t="shared" si="10"/>
        <v>4812.7</v>
      </c>
      <c r="Z29" s="17">
        <f t="shared" si="11"/>
        <v>2197</v>
      </c>
      <c r="AA29" s="17">
        <f t="shared" si="12"/>
        <v>1182.9000000000001</v>
      </c>
      <c r="AC29" s="1" t="s">
        <v>60</v>
      </c>
      <c r="AD29" s="1">
        <v>29</v>
      </c>
      <c r="AE29" s="1">
        <v>4.9529999999999998E-2</v>
      </c>
      <c r="AF29" s="1">
        <v>5.6800000000000003E-2</v>
      </c>
      <c r="AG29" s="1">
        <v>9.2999999999999999E-2</v>
      </c>
      <c r="AH29" s="1">
        <v>5.9400000000000001E-2</v>
      </c>
      <c r="AI29" s="1">
        <v>0.14545</v>
      </c>
      <c r="AJ29" s="1">
        <v>0.42802000000000001</v>
      </c>
      <c r="AK29" s="1">
        <v>0.50351999999999997</v>
      </c>
      <c r="AL29" s="1">
        <v>0.50380000000000003</v>
      </c>
      <c r="AM29" s="1">
        <v>0.50761999999999996</v>
      </c>
      <c r="AN29" s="1">
        <v>0.46572999999999998</v>
      </c>
      <c r="AO29" s="1">
        <v>0.20116000000000001</v>
      </c>
      <c r="AP29" s="1">
        <v>0.1051</v>
      </c>
      <c r="AR29" s="1" t="s">
        <v>60</v>
      </c>
      <c r="AS29" s="1">
        <v>29</v>
      </c>
      <c r="AT29" s="1">
        <v>5.6829999999999999E-2</v>
      </c>
      <c r="AU29" s="1">
        <v>3.4200000000000001E-2</v>
      </c>
      <c r="AV29" s="1">
        <v>4.4600000000000001E-2</v>
      </c>
      <c r="AW29" s="1">
        <v>2.6499999999999999E-2</v>
      </c>
      <c r="AX29" s="1">
        <v>5.0979999999999998E-2</v>
      </c>
      <c r="AY29" s="1">
        <v>0.14926</v>
      </c>
      <c r="AZ29" s="1">
        <v>0.16927</v>
      </c>
      <c r="BA29" s="1">
        <v>0.1711</v>
      </c>
      <c r="BB29" s="1">
        <v>0.17257</v>
      </c>
      <c r="BC29" s="1">
        <v>0.13131000000000001</v>
      </c>
      <c r="BD29" s="1">
        <v>5.4429999999999999E-2</v>
      </c>
      <c r="BE29" s="1">
        <v>3.0179999999999998E-2</v>
      </c>
      <c r="BG29" s="1" t="s">
        <v>60</v>
      </c>
      <c r="BH29" s="1">
        <v>29</v>
      </c>
      <c r="BI29" s="1">
        <v>0.80611999999999995</v>
      </c>
      <c r="BJ29" s="1">
        <v>0.78480000000000005</v>
      </c>
      <c r="BK29" s="1">
        <v>0.73360000000000003</v>
      </c>
      <c r="BL29" s="1">
        <v>0.71840000000000004</v>
      </c>
      <c r="BM29" s="1">
        <v>0.73440000000000005</v>
      </c>
      <c r="BN29" s="1">
        <v>0.71460999999999997</v>
      </c>
      <c r="BO29" s="1">
        <v>0.71926000000000001</v>
      </c>
      <c r="BP29" s="1">
        <v>0.72719999999999996</v>
      </c>
      <c r="BQ29" s="1">
        <v>0.70550000000000002</v>
      </c>
      <c r="BR29" s="1">
        <v>0.71492999999999995</v>
      </c>
      <c r="BS29" s="1">
        <v>0.59935000000000005</v>
      </c>
      <c r="BT29" s="1">
        <v>0.49786000000000002</v>
      </c>
      <c r="BV29" s="1" t="s">
        <v>60</v>
      </c>
      <c r="BW29" s="1">
        <v>29</v>
      </c>
      <c r="BX29" s="1">
        <v>8.2720000000000002E-2</v>
      </c>
      <c r="BY29" s="1">
        <v>8.1799999999999998E-2</v>
      </c>
      <c r="BZ29" s="1">
        <v>0.13519999999999999</v>
      </c>
      <c r="CA29" s="1">
        <v>0.13320000000000001</v>
      </c>
      <c r="CB29" s="1">
        <v>0.22542000000000001</v>
      </c>
      <c r="CC29" s="1">
        <v>0.47025</v>
      </c>
      <c r="CD29" s="1">
        <v>0.50897999999999999</v>
      </c>
      <c r="CE29" s="1">
        <v>0.52639999999999998</v>
      </c>
      <c r="CF29" s="1">
        <v>0.52361999999999997</v>
      </c>
      <c r="CG29" s="1">
        <v>0.46317999999999998</v>
      </c>
      <c r="CH29" s="1">
        <v>0.32118999999999998</v>
      </c>
      <c r="CI29" s="1">
        <v>0.19428000000000001</v>
      </c>
      <c r="CK29" s="1" t="s">
        <v>60</v>
      </c>
      <c r="CL29" s="1">
        <v>29</v>
      </c>
      <c r="CM29" s="1">
        <v>9.3859999999999999E-2</v>
      </c>
      <c r="CN29" s="1">
        <v>0.1174</v>
      </c>
      <c r="CO29" s="1">
        <v>0.14419999999999999</v>
      </c>
      <c r="CP29" s="1">
        <v>0.17699999999999999</v>
      </c>
      <c r="CQ29" s="1">
        <v>0.19896</v>
      </c>
      <c r="CR29" s="1">
        <v>0.20787</v>
      </c>
      <c r="CS29" s="1">
        <v>0.21515000000000001</v>
      </c>
      <c r="CT29" s="1">
        <v>0.22550000000000001</v>
      </c>
      <c r="CU29" s="1">
        <v>0.21914</v>
      </c>
      <c r="CV29" s="1">
        <v>0.22978000000000001</v>
      </c>
      <c r="CW29" s="1">
        <v>0.24096999999999999</v>
      </c>
      <c r="CX29" s="1">
        <v>0.184</v>
      </c>
      <c r="CZ29" s="1" t="s">
        <v>60</v>
      </c>
      <c r="DA29" s="1">
        <v>29</v>
      </c>
      <c r="DB29" s="1">
        <v>8.9169999999999999E-2</v>
      </c>
      <c r="DC29" s="1">
        <v>0.10199999999999999</v>
      </c>
      <c r="DD29" s="1">
        <v>0.1288</v>
      </c>
      <c r="DE29" s="1">
        <v>0.16200000000000001</v>
      </c>
      <c r="DF29" s="1">
        <v>0.17995</v>
      </c>
      <c r="DG29" s="1">
        <v>0.19681000000000001</v>
      </c>
      <c r="DH29" s="1">
        <v>0.21109</v>
      </c>
      <c r="DI29" s="1">
        <v>0.20910000000000001</v>
      </c>
      <c r="DJ29" s="1">
        <v>0.21695</v>
      </c>
      <c r="DK29" s="1">
        <v>0.22686999999999999</v>
      </c>
      <c r="DL29" s="1">
        <v>0.2278</v>
      </c>
      <c r="DM29" s="1">
        <v>0.17224</v>
      </c>
    </row>
    <row r="30" spans="1:117" ht="136">
      <c r="A30" s="1" t="s">
        <v>61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16">
        <f t="shared" si="1"/>
        <v>265.7</v>
      </c>
      <c r="Q30" s="17">
        <f t="shared" si="2"/>
        <v>545</v>
      </c>
      <c r="R30" s="17">
        <f t="shared" si="3"/>
        <v>1030</v>
      </c>
      <c r="S30" s="17">
        <f t="shared" si="4"/>
        <v>805</v>
      </c>
      <c r="T30" s="17">
        <f t="shared" si="5"/>
        <v>1730.1</v>
      </c>
      <c r="U30" s="17">
        <f t="shared" si="6"/>
        <v>4454.7</v>
      </c>
      <c r="V30" s="17">
        <f t="shared" si="7"/>
        <v>5024.7</v>
      </c>
      <c r="W30" s="16">
        <f t="shared" si="8"/>
        <v>5272</v>
      </c>
      <c r="X30" s="17">
        <f t="shared" si="9"/>
        <v>5064.8999999999996</v>
      </c>
      <c r="Y30" s="16">
        <f t="shared" si="10"/>
        <v>5271.5999999999995</v>
      </c>
      <c r="Z30" s="17">
        <f t="shared" si="11"/>
        <v>2450.9</v>
      </c>
      <c r="AA30" s="17">
        <f t="shared" si="12"/>
        <v>1394.1000000000001</v>
      </c>
      <c r="AC30" s="1" t="s">
        <v>61</v>
      </c>
      <c r="AD30" s="1">
        <v>30</v>
      </c>
      <c r="AE30" s="1">
        <v>3.9940000000000003E-2</v>
      </c>
      <c r="AF30" s="1">
        <v>6.5199999999999994E-2</v>
      </c>
      <c r="AG30" s="1">
        <v>0.1004</v>
      </c>
      <c r="AH30" s="1">
        <v>8.72E-2</v>
      </c>
      <c r="AI30" s="1">
        <v>0.16594999999999999</v>
      </c>
      <c r="AJ30" s="1">
        <v>0.41670000000000001</v>
      </c>
      <c r="AK30" s="1">
        <v>0.47460000000000002</v>
      </c>
      <c r="AL30" s="1">
        <v>0.48280000000000001</v>
      </c>
      <c r="AM30" s="1">
        <v>0.47841</v>
      </c>
      <c r="AN30" s="1">
        <v>0.49630000000000002</v>
      </c>
      <c r="AO30" s="1">
        <v>0.24454000000000001</v>
      </c>
      <c r="AP30" s="1">
        <v>0.13658000000000001</v>
      </c>
      <c r="AR30" s="1" t="s">
        <v>61</v>
      </c>
      <c r="AS30" s="1">
        <v>30</v>
      </c>
      <c r="AT30" s="1">
        <v>2.998E-2</v>
      </c>
      <c r="AU30" s="1">
        <v>3.2899999999999999E-2</v>
      </c>
      <c r="AV30" s="1">
        <v>4.41E-2</v>
      </c>
      <c r="AW30" s="1">
        <v>0.03</v>
      </c>
      <c r="AX30" s="1">
        <v>4.9950000000000001E-2</v>
      </c>
      <c r="AY30" s="1">
        <v>0.13783999999999999</v>
      </c>
      <c r="AZ30" s="1">
        <v>0.15676999999999999</v>
      </c>
      <c r="BA30" s="1">
        <v>0.15720000000000001</v>
      </c>
      <c r="BB30" s="1">
        <v>0.15583</v>
      </c>
      <c r="BC30" s="1">
        <v>0.1075</v>
      </c>
      <c r="BD30" s="1">
        <v>5.7639999999999997E-2</v>
      </c>
      <c r="BE30" s="1">
        <v>3.1320000000000001E-2</v>
      </c>
      <c r="BG30" s="1" t="s">
        <v>61</v>
      </c>
      <c r="BH30" s="1">
        <v>30</v>
      </c>
      <c r="BI30" s="1">
        <v>0.81552000000000002</v>
      </c>
      <c r="BJ30" s="1">
        <v>0.78800000000000003</v>
      </c>
      <c r="BK30" s="1">
        <v>0.73839999999999995</v>
      </c>
      <c r="BL30" s="1">
        <v>0.72160000000000002</v>
      </c>
      <c r="BM30" s="1">
        <v>0.74034</v>
      </c>
      <c r="BN30" s="1">
        <v>0.72255999999999998</v>
      </c>
      <c r="BO30" s="1">
        <v>0.72738000000000003</v>
      </c>
      <c r="BP30" s="1">
        <v>0.73519999999999996</v>
      </c>
      <c r="BQ30" s="1">
        <v>0.71445999999999998</v>
      </c>
      <c r="BR30" s="1">
        <v>0.72997000000000001</v>
      </c>
      <c r="BS30" s="1">
        <v>0.60956999999999995</v>
      </c>
      <c r="BT30" s="1">
        <v>0.50900000000000001</v>
      </c>
      <c r="BV30" s="1" t="s">
        <v>61</v>
      </c>
      <c r="BW30" s="1">
        <v>30</v>
      </c>
      <c r="BX30" s="1">
        <v>4.8280000000000003E-2</v>
      </c>
      <c r="BY30" s="1">
        <v>8.4400000000000003E-2</v>
      </c>
      <c r="BZ30" s="1">
        <v>0.1414</v>
      </c>
      <c r="CA30" s="1">
        <v>0.1502</v>
      </c>
      <c r="CB30" s="1">
        <v>0.24596999999999999</v>
      </c>
      <c r="CC30" s="1">
        <v>0.44503999999999999</v>
      </c>
      <c r="CD30" s="1">
        <v>0.48363</v>
      </c>
      <c r="CE30" s="1">
        <v>0.49509999999999998</v>
      </c>
      <c r="CF30" s="1">
        <v>0.49354999999999999</v>
      </c>
      <c r="CG30" s="1">
        <v>0.51524999999999999</v>
      </c>
      <c r="CH30" s="1">
        <v>0.34351999999999999</v>
      </c>
      <c r="CI30" s="1">
        <v>0.21867</v>
      </c>
      <c r="CK30" s="1" t="s">
        <v>61</v>
      </c>
      <c r="CL30" s="1">
        <v>30</v>
      </c>
      <c r="CM30" s="1">
        <v>9.9129999999999996E-2</v>
      </c>
      <c r="CN30" s="1">
        <v>0.1258</v>
      </c>
      <c r="CO30" s="1">
        <v>0.1482</v>
      </c>
      <c r="CP30" s="1">
        <v>0.18260000000000001</v>
      </c>
      <c r="CQ30" s="1">
        <v>0.19001000000000001</v>
      </c>
      <c r="CR30" s="1">
        <v>0.20755000000000001</v>
      </c>
      <c r="CS30" s="1">
        <v>0.21531</v>
      </c>
      <c r="CT30" s="1">
        <v>0.22370000000000001</v>
      </c>
      <c r="CU30" s="1">
        <v>0.22072</v>
      </c>
      <c r="CV30" s="1">
        <v>0.23907999999999999</v>
      </c>
      <c r="CW30" s="1">
        <v>0.24288000000000001</v>
      </c>
      <c r="CX30" s="1">
        <v>0.19445000000000001</v>
      </c>
      <c r="CZ30" s="1" t="s">
        <v>61</v>
      </c>
      <c r="DA30" s="1">
        <v>30</v>
      </c>
      <c r="DB30" s="1">
        <v>8.4889999999999993E-2</v>
      </c>
      <c r="DC30" s="1">
        <v>0.111</v>
      </c>
      <c r="DD30" s="1">
        <v>0.13600000000000001</v>
      </c>
      <c r="DE30" s="1">
        <v>0.17100000000000001</v>
      </c>
      <c r="DF30" s="1">
        <v>0.18368999999999999</v>
      </c>
      <c r="DG30" s="1">
        <v>0.19486999999999999</v>
      </c>
      <c r="DH30" s="1">
        <v>0.20527999999999999</v>
      </c>
      <c r="DI30" s="1">
        <v>0.20760000000000001</v>
      </c>
      <c r="DJ30" s="1">
        <v>0.20280000000000001</v>
      </c>
      <c r="DK30" s="1">
        <v>0.23180000000000001</v>
      </c>
      <c r="DL30" s="1">
        <v>0.23507</v>
      </c>
      <c r="DM30" s="1">
        <v>0.18958</v>
      </c>
    </row>
    <row r="31" spans="1:117" ht="136">
      <c r="A31" s="1" t="s">
        <v>62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16">
        <f t="shared" si="1"/>
        <v>217.1</v>
      </c>
      <c r="Q31" s="17">
        <f t="shared" si="2"/>
        <v>398</v>
      </c>
      <c r="R31" s="17">
        <f t="shared" si="3"/>
        <v>787.00000000000011</v>
      </c>
      <c r="S31" s="17">
        <f t="shared" si="4"/>
        <v>436</v>
      </c>
      <c r="T31" s="17">
        <f t="shared" si="5"/>
        <v>1266.2</v>
      </c>
      <c r="U31" s="17">
        <f t="shared" si="6"/>
        <v>3851</v>
      </c>
      <c r="V31" s="17">
        <f t="shared" si="7"/>
        <v>4378.7</v>
      </c>
      <c r="W31" s="16">
        <f t="shared" si="8"/>
        <v>4711</v>
      </c>
      <c r="X31" s="17">
        <f t="shared" si="9"/>
        <v>4430.8999999999996</v>
      </c>
      <c r="Y31" s="16">
        <f t="shared" si="10"/>
        <v>4405.2</v>
      </c>
      <c r="Z31" s="17">
        <f t="shared" si="11"/>
        <v>1939.8999999999999</v>
      </c>
      <c r="AA31" s="17">
        <f t="shared" si="12"/>
        <v>943</v>
      </c>
      <c r="AC31" s="1" t="s">
        <v>62</v>
      </c>
      <c r="AD31" s="1">
        <v>31</v>
      </c>
      <c r="AE31" s="1">
        <v>3.585E-2</v>
      </c>
      <c r="AF31" s="1">
        <v>5.2499999999999998E-2</v>
      </c>
      <c r="AG31" s="1">
        <v>7.9100000000000004E-2</v>
      </c>
      <c r="AH31" s="1">
        <v>5.3400000000000003E-2</v>
      </c>
      <c r="AI31" s="1">
        <v>0.12327</v>
      </c>
      <c r="AJ31" s="1">
        <v>0.33678999999999998</v>
      </c>
      <c r="AK31" s="1">
        <v>0.38730999999999999</v>
      </c>
      <c r="AL31" s="1">
        <v>0.4032</v>
      </c>
      <c r="AM31" s="1">
        <v>0.39687</v>
      </c>
      <c r="AN31" s="1">
        <v>0.38740000000000002</v>
      </c>
      <c r="AO31" s="1">
        <v>0.17488999999999999</v>
      </c>
      <c r="AP31" s="1">
        <v>8.4690000000000001E-2</v>
      </c>
      <c r="AR31" s="1" t="s">
        <v>62</v>
      </c>
      <c r="AS31" s="1">
        <v>31</v>
      </c>
      <c r="AT31" s="1">
        <v>7.9460000000000003E-2</v>
      </c>
      <c r="AU31" s="1">
        <v>4.0500000000000001E-2</v>
      </c>
      <c r="AV31" s="1">
        <v>5.5300000000000002E-2</v>
      </c>
      <c r="AW31" s="1">
        <v>3.5400000000000001E-2</v>
      </c>
      <c r="AX31" s="1">
        <v>7.1029999999999996E-2</v>
      </c>
      <c r="AY31" s="1">
        <v>0.19314999999999999</v>
      </c>
      <c r="AZ31" s="1">
        <v>0.20755000000000001</v>
      </c>
      <c r="BA31" s="1">
        <v>0.22670000000000001</v>
      </c>
      <c r="BB31" s="1">
        <v>0.21435000000000001</v>
      </c>
      <c r="BC31" s="1">
        <v>0.18310999999999999</v>
      </c>
      <c r="BD31" s="1">
        <v>8.097E-2</v>
      </c>
      <c r="BE31" s="1">
        <v>4.2220000000000001E-2</v>
      </c>
      <c r="BG31" s="1" t="s">
        <v>62</v>
      </c>
      <c r="BH31" s="1">
        <v>31</v>
      </c>
      <c r="BI31" s="1">
        <v>0.82165999999999995</v>
      </c>
      <c r="BJ31" s="1">
        <v>0.81279999999999997</v>
      </c>
      <c r="BK31" s="1">
        <v>0.76800000000000002</v>
      </c>
      <c r="BL31" s="1">
        <v>0.75280000000000002</v>
      </c>
      <c r="BM31" s="1">
        <v>0.76678000000000002</v>
      </c>
      <c r="BN31" s="1">
        <v>0.74983</v>
      </c>
      <c r="BO31" s="1">
        <v>0.75807999999999998</v>
      </c>
      <c r="BP31" s="1">
        <v>0.76800000000000002</v>
      </c>
      <c r="BQ31" s="1">
        <v>0.74517</v>
      </c>
      <c r="BR31" s="1">
        <v>0.74902999999999997</v>
      </c>
      <c r="BS31" s="1">
        <v>0.63058000000000003</v>
      </c>
      <c r="BT31" s="1">
        <v>0.5272</v>
      </c>
      <c r="BV31" s="1" t="s">
        <v>62</v>
      </c>
      <c r="BW31" s="1">
        <v>31</v>
      </c>
      <c r="BX31" s="1">
        <v>4.8349999999999997E-2</v>
      </c>
      <c r="BY31" s="1">
        <v>5.5E-2</v>
      </c>
      <c r="BZ31" s="1">
        <v>0.1048</v>
      </c>
      <c r="CA31" s="1">
        <v>7.9600000000000004E-2</v>
      </c>
      <c r="CB31" s="1">
        <v>0.17287</v>
      </c>
      <c r="CC31" s="1">
        <v>0.39833000000000002</v>
      </c>
      <c r="CD31" s="1">
        <v>0.44812000000000002</v>
      </c>
      <c r="CE31" s="1">
        <v>0.4803</v>
      </c>
      <c r="CF31" s="1">
        <v>0.47248000000000001</v>
      </c>
      <c r="CG31" s="1">
        <v>0.46562999999999999</v>
      </c>
      <c r="CH31" s="1">
        <v>0.26748</v>
      </c>
      <c r="CI31" s="1">
        <v>0.14011999999999999</v>
      </c>
      <c r="CK31" s="1" t="s">
        <v>62</v>
      </c>
      <c r="CL31" s="1">
        <v>31</v>
      </c>
      <c r="CM31" s="1">
        <v>8.3960000000000007E-2</v>
      </c>
      <c r="CN31" s="1">
        <v>0.11260000000000001</v>
      </c>
      <c r="CO31" s="1">
        <v>0.14019999999999999</v>
      </c>
      <c r="CP31" s="1">
        <v>0.1716</v>
      </c>
      <c r="CQ31" s="1">
        <v>0.18637999999999999</v>
      </c>
      <c r="CR31" s="1">
        <v>0.21501000000000001</v>
      </c>
      <c r="CS31" s="1">
        <v>0.22786000000000001</v>
      </c>
      <c r="CT31" s="1">
        <v>0.2291</v>
      </c>
      <c r="CU31" s="1">
        <v>0.22949</v>
      </c>
      <c r="CV31" s="1">
        <v>0.24640999999999999</v>
      </c>
      <c r="CW31" s="1">
        <v>0.24757000000000001</v>
      </c>
      <c r="CX31" s="1">
        <v>0.19144</v>
      </c>
      <c r="CZ31" s="1" t="s">
        <v>62</v>
      </c>
      <c r="DA31" s="1">
        <v>31</v>
      </c>
      <c r="DB31" s="1">
        <v>7.8770000000000007E-2</v>
      </c>
      <c r="DC31" s="1">
        <v>0.1118</v>
      </c>
      <c r="DD31" s="1">
        <v>0.13900000000000001</v>
      </c>
      <c r="DE31" s="1">
        <v>0.1666</v>
      </c>
      <c r="DF31" s="1">
        <v>0.18354000000000001</v>
      </c>
      <c r="DG31" s="1">
        <v>0.21701999999999999</v>
      </c>
      <c r="DH31" s="1">
        <v>0.23635</v>
      </c>
      <c r="DI31" s="1">
        <v>0.2228</v>
      </c>
      <c r="DJ31" s="1">
        <v>0.23380999999999999</v>
      </c>
      <c r="DK31" s="1">
        <v>0.25024000000000002</v>
      </c>
      <c r="DL31" s="1">
        <v>0.23995</v>
      </c>
      <c r="DM31" s="1">
        <v>0.18679999999999999</v>
      </c>
    </row>
    <row r="32" spans="1:117" ht="136">
      <c r="A32" s="1" t="s">
        <v>63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16">
        <f t="shared" si="1"/>
        <v>234.60000000000002</v>
      </c>
      <c r="Q32" s="17">
        <f t="shared" si="2"/>
        <v>312</v>
      </c>
      <c r="R32" s="17">
        <f t="shared" si="3"/>
        <v>636</v>
      </c>
      <c r="S32" s="17">
        <f t="shared" si="4"/>
        <v>548</v>
      </c>
      <c r="T32" s="17">
        <f t="shared" si="5"/>
        <v>1217</v>
      </c>
      <c r="U32" s="17">
        <f t="shared" si="6"/>
        <v>2838.6</v>
      </c>
      <c r="V32" s="17">
        <f t="shared" si="7"/>
        <v>3311.1000000000004</v>
      </c>
      <c r="W32" s="16">
        <f t="shared" si="8"/>
        <v>3676</v>
      </c>
      <c r="X32" s="17">
        <f t="shared" si="9"/>
        <v>3553.2999999999997</v>
      </c>
      <c r="Y32" s="16">
        <f t="shared" si="10"/>
        <v>3512.2999999999997</v>
      </c>
      <c r="Z32" s="17">
        <f t="shared" si="11"/>
        <v>2179.6999999999998</v>
      </c>
      <c r="AA32" s="17">
        <f t="shared" si="12"/>
        <v>1271</v>
      </c>
      <c r="AC32" s="1" t="s">
        <v>63</v>
      </c>
      <c r="AD32" s="1">
        <v>32</v>
      </c>
      <c r="AE32" s="1">
        <v>4.5969999999999997E-2</v>
      </c>
      <c r="AF32" s="1">
        <v>6.3E-2</v>
      </c>
      <c r="AG32" s="1">
        <v>8.3199999999999996E-2</v>
      </c>
      <c r="AH32" s="1">
        <v>8.0699999999999994E-2</v>
      </c>
      <c r="AI32" s="1">
        <v>0.15284</v>
      </c>
      <c r="AJ32" s="1">
        <v>0.27666000000000002</v>
      </c>
      <c r="AK32" s="1">
        <v>0.31256</v>
      </c>
      <c r="AL32" s="1">
        <v>0.33229999999999998</v>
      </c>
      <c r="AM32" s="1">
        <v>0.3422</v>
      </c>
      <c r="AN32" s="1">
        <v>0.34050000000000002</v>
      </c>
      <c r="AO32" s="1">
        <v>0.22800999999999999</v>
      </c>
      <c r="AP32" s="1">
        <v>0.14538999999999999</v>
      </c>
      <c r="AR32" s="1" t="s">
        <v>63</v>
      </c>
      <c r="AS32" s="1">
        <v>32</v>
      </c>
      <c r="AT32" s="1">
        <v>0.27657999999999999</v>
      </c>
      <c r="AU32" s="1">
        <v>0.318</v>
      </c>
      <c r="AV32" s="1">
        <v>0.3548</v>
      </c>
      <c r="AW32" s="1">
        <v>0.39319999999999999</v>
      </c>
      <c r="AX32" s="1">
        <v>0.42441000000000001</v>
      </c>
      <c r="AY32" s="1">
        <v>0.45194000000000001</v>
      </c>
      <c r="AZ32" s="1">
        <v>0.46431</v>
      </c>
      <c r="BA32" s="1">
        <v>0.44309999999999999</v>
      </c>
      <c r="BB32" s="1">
        <v>0.47155000000000002</v>
      </c>
      <c r="BC32" s="1">
        <v>0.42943999999999999</v>
      </c>
      <c r="BD32" s="1">
        <v>0.45019999999999999</v>
      </c>
      <c r="BE32" s="1">
        <v>0.39090000000000003</v>
      </c>
      <c r="BG32" s="1" t="s">
        <v>63</v>
      </c>
      <c r="BH32" s="1">
        <v>32</v>
      </c>
      <c r="BI32" s="1">
        <v>0.80847000000000002</v>
      </c>
      <c r="BJ32" s="1">
        <v>0.76319999999999999</v>
      </c>
      <c r="BK32" s="1">
        <v>0.7208</v>
      </c>
      <c r="BL32" s="1">
        <v>0.70520000000000005</v>
      </c>
      <c r="BM32" s="1">
        <v>0.72816000000000003</v>
      </c>
      <c r="BN32" s="1">
        <v>0.71586000000000005</v>
      </c>
      <c r="BO32" s="1">
        <v>0.72063999999999995</v>
      </c>
      <c r="BP32" s="1">
        <v>0.73119999999999996</v>
      </c>
      <c r="BQ32" s="1">
        <v>0.70986000000000005</v>
      </c>
      <c r="BR32" s="1">
        <v>0.72492000000000001</v>
      </c>
      <c r="BS32" s="1">
        <v>0.60202</v>
      </c>
      <c r="BT32" s="1">
        <v>0.50180000000000002</v>
      </c>
      <c r="BV32" s="1" t="s">
        <v>63</v>
      </c>
      <c r="BW32" s="1">
        <v>32</v>
      </c>
      <c r="BX32" s="1">
        <v>6.1379999999999997E-2</v>
      </c>
      <c r="BY32" s="1">
        <v>0.1208</v>
      </c>
      <c r="BZ32" s="1">
        <v>0.1832</v>
      </c>
      <c r="CA32" s="1">
        <v>0.2142</v>
      </c>
      <c r="CB32" s="1">
        <v>0.27892</v>
      </c>
      <c r="CC32" s="1">
        <v>0.36703999999999998</v>
      </c>
      <c r="CD32" s="1">
        <v>0.38506000000000001</v>
      </c>
      <c r="CE32" s="1">
        <v>0.40160000000000001</v>
      </c>
      <c r="CF32" s="1">
        <v>0.41044000000000003</v>
      </c>
      <c r="CG32" s="1">
        <v>0.43898999999999999</v>
      </c>
      <c r="CH32" s="1">
        <v>0.39556999999999998</v>
      </c>
      <c r="CI32" s="1">
        <v>0.28887000000000002</v>
      </c>
      <c r="CK32" s="1" t="s">
        <v>63</v>
      </c>
      <c r="CL32" s="1">
        <v>32</v>
      </c>
      <c r="CM32" s="1">
        <v>9.0660000000000004E-2</v>
      </c>
      <c r="CN32" s="1">
        <v>0.1152</v>
      </c>
      <c r="CO32" s="1">
        <v>0.14660000000000001</v>
      </c>
      <c r="CP32" s="1">
        <v>0.1822</v>
      </c>
      <c r="CQ32" s="1">
        <v>0.19902</v>
      </c>
      <c r="CR32" s="1">
        <v>0.22223999999999999</v>
      </c>
      <c r="CS32" s="1">
        <v>0.22969999999999999</v>
      </c>
      <c r="CT32" s="1">
        <v>0.23960000000000001</v>
      </c>
      <c r="CU32" s="1">
        <v>0.23846999999999999</v>
      </c>
      <c r="CV32" s="1">
        <v>0.25097000000000003</v>
      </c>
      <c r="CW32" s="1">
        <v>0.26290000000000002</v>
      </c>
      <c r="CX32" s="1">
        <v>0.21002000000000001</v>
      </c>
      <c r="CZ32" s="1" t="s">
        <v>63</v>
      </c>
      <c r="DA32" s="1">
        <v>32</v>
      </c>
      <c r="DB32" s="1">
        <v>8.838E-2</v>
      </c>
      <c r="DC32" s="1">
        <v>0.11559999999999999</v>
      </c>
      <c r="DD32" s="1">
        <v>0.14480000000000001</v>
      </c>
      <c r="DE32" s="1">
        <v>0.17660000000000001</v>
      </c>
      <c r="DF32" s="1">
        <v>0.19683999999999999</v>
      </c>
      <c r="DG32" s="1">
        <v>0.22483</v>
      </c>
      <c r="DH32" s="1">
        <v>0.24262</v>
      </c>
      <c r="DI32" s="1">
        <v>0.24149999999999999</v>
      </c>
      <c r="DJ32" s="1">
        <v>0.24635000000000001</v>
      </c>
      <c r="DK32" s="1">
        <v>0.26479000000000003</v>
      </c>
      <c r="DL32" s="1">
        <v>0.25900000000000001</v>
      </c>
      <c r="DM32" s="1">
        <v>0.20405999999999999</v>
      </c>
    </row>
    <row r="33" spans="1:117" ht="136">
      <c r="A33" s="1" t="s">
        <v>64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16">
        <f t="shared" si="1"/>
        <v>197.1</v>
      </c>
      <c r="Q33" s="17">
        <f t="shared" si="2"/>
        <v>239</v>
      </c>
      <c r="R33" s="17">
        <f t="shared" si="3"/>
        <v>417.99999999999994</v>
      </c>
      <c r="S33" s="17">
        <f t="shared" si="4"/>
        <v>276</v>
      </c>
      <c r="T33" s="17">
        <f t="shared" si="5"/>
        <v>930.49999999999989</v>
      </c>
      <c r="U33" s="17">
        <f t="shared" si="6"/>
        <v>2740.9</v>
      </c>
      <c r="V33" s="17">
        <f t="shared" si="7"/>
        <v>3274.6</v>
      </c>
      <c r="W33" s="16">
        <f t="shared" si="8"/>
        <v>3703</v>
      </c>
      <c r="X33" s="17">
        <f t="shared" si="9"/>
        <v>3631</v>
      </c>
      <c r="Y33" s="16">
        <f t="shared" si="10"/>
        <v>3501.5</v>
      </c>
      <c r="Z33" s="17">
        <f t="shared" si="11"/>
        <v>1723.7</v>
      </c>
      <c r="AA33" s="17">
        <f t="shared" si="12"/>
        <v>848</v>
      </c>
      <c r="AC33" s="1" t="s">
        <v>64</v>
      </c>
      <c r="AD33" s="1">
        <v>33</v>
      </c>
      <c r="AE33" s="1">
        <v>3.8420000000000003E-2</v>
      </c>
      <c r="AF33" s="1">
        <v>4.3299999999999998E-2</v>
      </c>
      <c r="AG33" s="1">
        <v>5.74E-2</v>
      </c>
      <c r="AH33" s="1">
        <v>5.2999999999999999E-2</v>
      </c>
      <c r="AI33" s="1">
        <v>0.12241</v>
      </c>
      <c r="AJ33" s="1">
        <v>0.26068000000000002</v>
      </c>
      <c r="AK33" s="1">
        <v>0.30421999999999999</v>
      </c>
      <c r="AL33" s="1">
        <v>0.32090000000000002</v>
      </c>
      <c r="AM33" s="1">
        <v>0.33161000000000002</v>
      </c>
      <c r="AN33" s="1">
        <v>0.33073000000000002</v>
      </c>
      <c r="AO33" s="1">
        <v>0.18629999999999999</v>
      </c>
      <c r="AP33" s="1">
        <v>9.8589999999999997E-2</v>
      </c>
      <c r="AR33" s="1" t="s">
        <v>64</v>
      </c>
      <c r="AS33" s="1">
        <v>33</v>
      </c>
      <c r="AT33" s="1">
        <v>0.21365000000000001</v>
      </c>
      <c r="AU33" s="1">
        <v>0.2354</v>
      </c>
      <c r="AV33" s="1">
        <v>0.2402</v>
      </c>
      <c r="AW33" s="1">
        <v>0.23860000000000001</v>
      </c>
      <c r="AX33" s="1">
        <v>0.28971999999999998</v>
      </c>
      <c r="AY33" s="1">
        <v>0.31874999999999998</v>
      </c>
      <c r="AZ33" s="1">
        <v>0.34164</v>
      </c>
      <c r="BA33" s="1">
        <v>0.3397</v>
      </c>
      <c r="BB33" s="1">
        <v>0.35077000000000003</v>
      </c>
      <c r="BC33" s="1">
        <v>0.32800000000000001</v>
      </c>
      <c r="BD33" s="1">
        <v>0.33801999999999999</v>
      </c>
      <c r="BE33" s="1">
        <v>0.28702</v>
      </c>
      <c r="BG33" s="1" t="s">
        <v>64</v>
      </c>
      <c r="BH33" s="1">
        <v>33</v>
      </c>
      <c r="BI33" s="1">
        <v>0.80384</v>
      </c>
      <c r="BJ33" s="1">
        <v>0.76559999999999995</v>
      </c>
      <c r="BK33" s="1">
        <v>0.71919999999999995</v>
      </c>
      <c r="BL33" s="1">
        <v>0.7056</v>
      </c>
      <c r="BM33" s="1">
        <v>0.72650999999999999</v>
      </c>
      <c r="BN33" s="1">
        <v>0.71484000000000003</v>
      </c>
      <c r="BO33" s="1">
        <v>0.72133999999999998</v>
      </c>
      <c r="BP33" s="1">
        <v>0.73040000000000005</v>
      </c>
      <c r="BQ33" s="1">
        <v>0.70898000000000005</v>
      </c>
      <c r="BR33" s="1">
        <v>0.72255999999999998</v>
      </c>
      <c r="BS33" s="1">
        <v>0.60499000000000003</v>
      </c>
      <c r="BT33" s="1">
        <v>0.50368999999999997</v>
      </c>
      <c r="BV33" s="1" t="s">
        <v>64</v>
      </c>
      <c r="BW33" s="1">
        <v>33</v>
      </c>
      <c r="BX33" s="1">
        <v>6.1940000000000002E-2</v>
      </c>
      <c r="BY33" s="1">
        <v>7.5800000000000006E-2</v>
      </c>
      <c r="BZ33" s="1">
        <v>0.1066</v>
      </c>
      <c r="CA33" s="1">
        <v>9.5399999999999999E-2</v>
      </c>
      <c r="CB33" s="1">
        <v>0.18138000000000001</v>
      </c>
      <c r="CC33" s="1">
        <v>0.34838000000000002</v>
      </c>
      <c r="CD33" s="1">
        <v>0.39726</v>
      </c>
      <c r="CE33" s="1">
        <v>0.41360000000000002</v>
      </c>
      <c r="CF33" s="1">
        <v>0.40995999999999999</v>
      </c>
      <c r="CG33" s="1">
        <v>0.40988999999999998</v>
      </c>
      <c r="CH33" s="1">
        <v>0.28369</v>
      </c>
      <c r="CI33" s="1">
        <v>0.17515</v>
      </c>
      <c r="CK33" s="1" t="s">
        <v>64</v>
      </c>
      <c r="CL33" s="1">
        <v>33</v>
      </c>
      <c r="CM33" s="1">
        <v>9.5170000000000005E-2</v>
      </c>
      <c r="CN33" s="1">
        <v>0.1366</v>
      </c>
      <c r="CO33" s="1">
        <v>0.1636</v>
      </c>
      <c r="CP33" s="1">
        <v>0.19719999999999999</v>
      </c>
      <c r="CQ33" s="1">
        <v>0.21179000000000001</v>
      </c>
      <c r="CR33" s="1">
        <v>0.22878000000000001</v>
      </c>
      <c r="CS33" s="1">
        <v>0.24043999999999999</v>
      </c>
      <c r="CT33" s="1">
        <v>0.25019999999999998</v>
      </c>
      <c r="CU33" s="1">
        <v>0.25045000000000001</v>
      </c>
      <c r="CV33" s="1">
        <v>0.25990000000000002</v>
      </c>
      <c r="CW33" s="1">
        <v>0.27331</v>
      </c>
      <c r="CX33" s="1">
        <v>0.21837999999999999</v>
      </c>
      <c r="CZ33" s="1" t="s">
        <v>64</v>
      </c>
      <c r="DA33" s="1">
        <v>33</v>
      </c>
      <c r="DB33" s="1">
        <v>9.196E-2</v>
      </c>
      <c r="DC33" s="1">
        <v>0.13880000000000001</v>
      </c>
      <c r="DD33" s="1">
        <v>0.16600000000000001</v>
      </c>
      <c r="DE33" s="1">
        <v>0.19439999999999999</v>
      </c>
      <c r="DF33" s="1">
        <v>0.22087999999999999</v>
      </c>
      <c r="DG33" s="1">
        <v>0.23100999999999999</v>
      </c>
      <c r="DH33" s="1">
        <v>0.24626000000000001</v>
      </c>
      <c r="DI33" s="1">
        <v>0.24490000000000001</v>
      </c>
      <c r="DJ33" s="1">
        <v>0.25137999999999999</v>
      </c>
      <c r="DK33" s="1">
        <v>0.26857999999999999</v>
      </c>
      <c r="DL33" s="1">
        <v>0.26874999999999999</v>
      </c>
      <c r="DM33" s="1">
        <v>0.21357000000000001</v>
      </c>
    </row>
    <row r="34" spans="1:117" ht="136">
      <c r="A34" s="1" t="s">
        <v>65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16">
        <f t="shared" si="1"/>
        <v>248.89999999999998</v>
      </c>
      <c r="Q34" s="17">
        <f t="shared" si="2"/>
        <v>490</v>
      </c>
      <c r="R34" s="17">
        <f t="shared" si="3"/>
        <v>828</v>
      </c>
      <c r="S34" s="17">
        <f t="shared" si="4"/>
        <v>714.99999999999989</v>
      </c>
      <c r="T34" s="17">
        <f t="shared" si="5"/>
        <v>1414.9999999999998</v>
      </c>
      <c r="U34" s="17">
        <f t="shared" si="6"/>
        <v>3105</v>
      </c>
      <c r="V34" s="17">
        <f t="shared" si="7"/>
        <v>3566.4</v>
      </c>
      <c r="W34" s="16">
        <f t="shared" si="8"/>
        <v>3968.9999999999995</v>
      </c>
      <c r="X34" s="17">
        <f t="shared" si="9"/>
        <v>3809.2999999999997</v>
      </c>
      <c r="Y34" s="16">
        <f t="shared" si="10"/>
        <v>3813.2</v>
      </c>
      <c r="Z34" s="17">
        <f t="shared" si="11"/>
        <v>2229.4</v>
      </c>
      <c r="AA34" s="17">
        <f t="shared" si="12"/>
        <v>1306.9000000000001</v>
      </c>
      <c r="AC34" s="1" t="s">
        <v>65</v>
      </c>
      <c r="AD34" s="1">
        <v>34</v>
      </c>
      <c r="AE34" s="1">
        <v>4.3970000000000002E-2</v>
      </c>
      <c r="AF34" s="1">
        <v>6.1899999999999997E-2</v>
      </c>
      <c r="AG34" s="1">
        <v>8.0799999999999997E-2</v>
      </c>
      <c r="AH34" s="1">
        <v>8.2799999999999999E-2</v>
      </c>
      <c r="AI34" s="1">
        <v>0.15709000000000001</v>
      </c>
      <c r="AJ34" s="1">
        <v>0.28337000000000001</v>
      </c>
      <c r="AK34" s="1">
        <v>0.32665</v>
      </c>
      <c r="AL34" s="1">
        <v>0.35909999999999997</v>
      </c>
      <c r="AM34" s="1">
        <v>0.35204999999999997</v>
      </c>
      <c r="AN34" s="1">
        <v>0.34738999999999998</v>
      </c>
      <c r="AO34" s="1">
        <v>0.22517999999999999</v>
      </c>
      <c r="AP34" s="1">
        <v>0.13594999999999999</v>
      </c>
      <c r="AR34" s="1" t="s">
        <v>65</v>
      </c>
      <c r="AS34" s="1">
        <v>34</v>
      </c>
      <c r="AT34" s="1">
        <v>0.30625000000000002</v>
      </c>
      <c r="AU34" s="1">
        <v>0.40360000000000001</v>
      </c>
      <c r="AV34" s="1">
        <v>0.39240000000000003</v>
      </c>
      <c r="AW34" s="1">
        <v>0.3876</v>
      </c>
      <c r="AX34" s="1">
        <v>0.42531999999999998</v>
      </c>
      <c r="AY34" s="1">
        <v>0.44458999999999999</v>
      </c>
      <c r="AZ34" s="1">
        <v>0.45671</v>
      </c>
      <c r="BA34" s="1">
        <v>0.4803</v>
      </c>
      <c r="BB34" s="1">
        <v>0.44835999999999998</v>
      </c>
      <c r="BC34" s="1">
        <v>0.47595999999999999</v>
      </c>
      <c r="BD34" s="1">
        <v>0.42405999999999999</v>
      </c>
      <c r="BE34" s="1">
        <v>0.35077999999999998</v>
      </c>
      <c r="BG34" s="1" t="s">
        <v>65</v>
      </c>
      <c r="BH34" s="1">
        <v>34</v>
      </c>
      <c r="BI34" s="1">
        <v>0.83547000000000005</v>
      </c>
      <c r="BJ34" s="1">
        <v>0.79359999999999997</v>
      </c>
      <c r="BK34" s="1">
        <v>0.74639999999999995</v>
      </c>
      <c r="BL34" s="1">
        <v>0.73680000000000001</v>
      </c>
      <c r="BM34" s="1">
        <v>0.75807000000000002</v>
      </c>
      <c r="BN34" s="1">
        <v>0.74797999999999998</v>
      </c>
      <c r="BO34" s="1">
        <v>0.75370000000000004</v>
      </c>
      <c r="BP34" s="1">
        <v>0.75919999999999999</v>
      </c>
      <c r="BQ34" s="1">
        <v>0.74451999999999996</v>
      </c>
      <c r="BR34" s="1">
        <v>0.74919999999999998</v>
      </c>
      <c r="BS34" s="1">
        <v>0.63737999999999995</v>
      </c>
      <c r="BT34" s="1">
        <v>0.53402000000000005</v>
      </c>
      <c r="BV34" s="1" t="s">
        <v>65</v>
      </c>
      <c r="BW34" s="1">
        <v>34</v>
      </c>
      <c r="BX34" s="1">
        <v>5.2170000000000001E-2</v>
      </c>
      <c r="BY34" s="1">
        <v>9.6799999999999997E-2</v>
      </c>
      <c r="BZ34" s="1">
        <v>0.1462</v>
      </c>
      <c r="CA34" s="1">
        <v>0.14380000000000001</v>
      </c>
      <c r="CB34" s="1">
        <v>0.21265999999999999</v>
      </c>
      <c r="CC34" s="1">
        <v>0.36425000000000002</v>
      </c>
      <c r="CD34" s="1">
        <v>0.40900999999999998</v>
      </c>
      <c r="CE34" s="1">
        <v>0.42749999999999999</v>
      </c>
      <c r="CF34" s="1">
        <v>0.42835000000000001</v>
      </c>
      <c r="CG34" s="1">
        <v>0.44774000000000003</v>
      </c>
      <c r="CH34" s="1">
        <v>0.32967000000000002</v>
      </c>
      <c r="CI34" s="1">
        <v>0.21511</v>
      </c>
      <c r="CK34" s="1" t="s">
        <v>65</v>
      </c>
      <c r="CL34" s="1">
        <v>34</v>
      </c>
      <c r="CM34" s="1">
        <v>9.7839999999999996E-2</v>
      </c>
      <c r="CN34" s="1">
        <v>0.12820000000000001</v>
      </c>
      <c r="CO34" s="1">
        <v>0.16220000000000001</v>
      </c>
      <c r="CP34" s="1">
        <v>0.19600000000000001</v>
      </c>
      <c r="CQ34" s="1">
        <v>0.21708</v>
      </c>
      <c r="CR34" s="1">
        <v>0.24123</v>
      </c>
      <c r="CS34" s="1">
        <v>0.25880999999999998</v>
      </c>
      <c r="CT34" s="1">
        <v>0.27029999999999998</v>
      </c>
      <c r="CU34" s="1">
        <v>0.26286999999999999</v>
      </c>
      <c r="CV34" s="1">
        <v>0.27634999999999998</v>
      </c>
      <c r="CW34" s="1">
        <v>0.29283999999999999</v>
      </c>
      <c r="CX34" s="1">
        <v>0.23647000000000001</v>
      </c>
      <c r="CZ34" s="1" t="s">
        <v>65</v>
      </c>
      <c r="DA34" s="1">
        <v>34</v>
      </c>
      <c r="DB34" s="1">
        <v>8.8859999999999995E-2</v>
      </c>
      <c r="DC34" s="1">
        <v>0.1216</v>
      </c>
      <c r="DD34" s="1">
        <v>0.155</v>
      </c>
      <c r="DE34" s="1">
        <v>0.18640000000000001</v>
      </c>
      <c r="DF34" s="1">
        <v>0.20707999999999999</v>
      </c>
      <c r="DG34" s="1">
        <v>0.23705000000000001</v>
      </c>
      <c r="DH34" s="1">
        <v>0.26046999999999998</v>
      </c>
      <c r="DI34" s="1">
        <v>0.26140000000000002</v>
      </c>
      <c r="DJ34" s="1">
        <v>0.26243</v>
      </c>
      <c r="DK34" s="1">
        <v>0.27012999999999998</v>
      </c>
      <c r="DL34" s="1">
        <v>0.27745999999999998</v>
      </c>
      <c r="DM34" s="1">
        <v>0.22469</v>
      </c>
    </row>
    <row r="35" spans="1:117" ht="136">
      <c r="A35" s="1" t="s">
        <v>97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16">
        <f t="shared" si="1"/>
        <v>744.5</v>
      </c>
      <c r="Q35" s="17">
        <f t="shared" si="2"/>
        <v>947.00000000000011</v>
      </c>
      <c r="R35" s="17">
        <f t="shared" si="3"/>
        <v>1548</v>
      </c>
      <c r="S35" s="17">
        <f t="shared" si="4"/>
        <v>2526</v>
      </c>
      <c r="T35" s="17">
        <f t="shared" si="5"/>
        <v>2961.4</v>
      </c>
      <c r="U35" s="17">
        <f t="shared" si="6"/>
        <v>3094.1000000000004</v>
      </c>
      <c r="V35" s="17">
        <f t="shared" si="7"/>
        <v>3219.5</v>
      </c>
      <c r="W35" s="16">
        <f t="shared" si="8"/>
        <v>3443</v>
      </c>
      <c r="X35" s="17">
        <f t="shared" si="9"/>
        <v>3259.9</v>
      </c>
      <c r="Y35" s="16">
        <f t="shared" si="10"/>
        <v>3316.5</v>
      </c>
      <c r="Z35" s="17">
        <f t="shared" si="11"/>
        <v>4203.8</v>
      </c>
      <c r="AA35" s="17">
        <f t="shared" si="12"/>
        <v>3202.1</v>
      </c>
      <c r="AC35" s="1" t="s">
        <v>97</v>
      </c>
      <c r="AD35" s="1">
        <v>35</v>
      </c>
      <c r="AE35" s="1">
        <v>8.2070000000000004E-2</v>
      </c>
      <c r="AF35" s="1">
        <v>0.1022</v>
      </c>
      <c r="AG35" s="1">
        <v>0.1646</v>
      </c>
      <c r="AH35" s="1">
        <v>0.26519999999999999</v>
      </c>
      <c r="AI35" s="1">
        <v>0.30889</v>
      </c>
      <c r="AJ35" s="1">
        <v>0.32242999999999999</v>
      </c>
      <c r="AK35" s="1">
        <v>0.33245000000000002</v>
      </c>
      <c r="AL35" s="1">
        <v>0.34660000000000002</v>
      </c>
      <c r="AM35" s="1">
        <v>0.33971000000000001</v>
      </c>
      <c r="AN35" s="1">
        <v>0.33587</v>
      </c>
      <c r="AO35" s="1">
        <v>0.45466000000000001</v>
      </c>
      <c r="AP35" s="1">
        <v>0.34753000000000001</v>
      </c>
      <c r="AR35" s="1" t="s">
        <v>97</v>
      </c>
      <c r="AS35" s="1">
        <v>35</v>
      </c>
      <c r="AT35" s="1">
        <v>0.18472</v>
      </c>
      <c r="AU35" s="1">
        <v>0.1462</v>
      </c>
      <c r="AV35" s="1">
        <v>0.2238</v>
      </c>
      <c r="AW35" s="1">
        <v>0.33639999999999998</v>
      </c>
      <c r="AX35" s="1">
        <v>0.39326</v>
      </c>
      <c r="AY35" s="1">
        <v>0.41249999999999998</v>
      </c>
      <c r="AZ35" s="1">
        <v>0.42654999999999998</v>
      </c>
      <c r="BA35" s="1">
        <v>0.44379999999999997</v>
      </c>
      <c r="BB35" s="1">
        <v>0.43690000000000001</v>
      </c>
      <c r="BC35" s="1">
        <v>0.43136000000000002</v>
      </c>
      <c r="BD35" s="1">
        <v>0.53951000000000005</v>
      </c>
      <c r="BE35" s="1">
        <v>0.38912999999999998</v>
      </c>
      <c r="BG35" s="1" t="s">
        <v>97</v>
      </c>
      <c r="BH35" s="1">
        <v>35</v>
      </c>
      <c r="BI35" s="1">
        <v>0.77971000000000001</v>
      </c>
      <c r="BJ35" s="1">
        <v>0.7792</v>
      </c>
      <c r="BK35" s="1">
        <v>0.74960000000000004</v>
      </c>
      <c r="BL35" s="1">
        <v>0.74560000000000004</v>
      </c>
      <c r="BM35" s="1">
        <v>0.77768000000000004</v>
      </c>
      <c r="BN35" s="1">
        <v>0.75758999999999999</v>
      </c>
      <c r="BO35" s="1">
        <v>0.76324999999999998</v>
      </c>
      <c r="BP35" s="1">
        <v>0.77270000000000005</v>
      </c>
      <c r="BQ35" s="1">
        <v>0.75646000000000002</v>
      </c>
      <c r="BR35" s="1">
        <v>0.74021000000000003</v>
      </c>
      <c r="BS35" s="1">
        <v>0.69374999999999998</v>
      </c>
      <c r="BT35" s="1">
        <v>0.61890999999999996</v>
      </c>
      <c r="BV35" s="1" t="s">
        <v>97</v>
      </c>
      <c r="BW35" s="1">
        <v>35</v>
      </c>
      <c r="BX35" s="1">
        <v>7.1669999999999998E-2</v>
      </c>
      <c r="BY35" s="1">
        <v>7.8E-2</v>
      </c>
      <c r="BZ35" s="1">
        <v>0.13239999999999999</v>
      </c>
      <c r="CA35" s="1">
        <v>0.22539999999999999</v>
      </c>
      <c r="CB35" s="1">
        <v>0.25953999999999999</v>
      </c>
      <c r="CC35" s="1">
        <v>0.28588999999999998</v>
      </c>
      <c r="CD35" s="1">
        <v>0.30053999999999997</v>
      </c>
      <c r="CE35" s="1">
        <v>0.30259999999999998</v>
      </c>
      <c r="CF35" s="1">
        <v>0.29991000000000001</v>
      </c>
      <c r="CG35" s="1">
        <v>0.30423</v>
      </c>
      <c r="CH35" s="1">
        <v>0.39123000000000002</v>
      </c>
      <c r="CI35" s="1">
        <v>0.27644999999999997</v>
      </c>
      <c r="CK35" s="1" t="s">
        <v>97</v>
      </c>
      <c r="CL35" s="1">
        <v>35</v>
      </c>
      <c r="CM35" s="1">
        <v>7.2080000000000005E-2</v>
      </c>
      <c r="CN35" s="1">
        <v>7.6799999999999993E-2</v>
      </c>
      <c r="CO35" s="1">
        <v>0.1174</v>
      </c>
      <c r="CP35" s="1">
        <v>0.1638</v>
      </c>
      <c r="CQ35" s="1">
        <v>0.20752999999999999</v>
      </c>
      <c r="CR35" s="1">
        <v>0.29021000000000002</v>
      </c>
      <c r="CS35" s="1">
        <v>0.31384000000000001</v>
      </c>
      <c r="CT35" s="1">
        <v>0.32550000000000001</v>
      </c>
      <c r="CU35" s="1">
        <v>0.31818000000000002</v>
      </c>
      <c r="CV35" s="1">
        <v>0.32386999999999999</v>
      </c>
      <c r="CW35" s="1">
        <v>0.30869999999999997</v>
      </c>
      <c r="CX35" s="1">
        <v>0.22119</v>
      </c>
      <c r="CZ35" s="1" t="s">
        <v>97</v>
      </c>
      <c r="DA35" s="1">
        <v>35</v>
      </c>
      <c r="DB35" s="1">
        <v>7.7270000000000005E-2</v>
      </c>
      <c r="DC35" s="1">
        <v>6.9699999999999998E-2</v>
      </c>
      <c r="DD35" s="1">
        <v>0.1144</v>
      </c>
      <c r="DE35" s="1">
        <v>0.15040000000000001</v>
      </c>
      <c r="DF35" s="1">
        <v>0.20058000000000001</v>
      </c>
      <c r="DG35" s="1">
        <v>0.37728</v>
      </c>
      <c r="DH35" s="1">
        <v>0.41920000000000002</v>
      </c>
      <c r="DI35" s="1">
        <v>0.4168</v>
      </c>
      <c r="DJ35" s="1">
        <v>0.41675000000000001</v>
      </c>
      <c r="DK35" s="1">
        <v>0.41066999999999998</v>
      </c>
      <c r="DL35" s="1">
        <v>0.33479999999999999</v>
      </c>
      <c r="DM35" s="1">
        <v>0.22253000000000001</v>
      </c>
    </row>
    <row r="36" spans="1:117" ht="136">
      <c r="A36" s="1" t="s">
        <v>98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16">
        <f t="shared" si="1"/>
        <v>770.7</v>
      </c>
      <c r="Q36" s="17">
        <f t="shared" si="2"/>
        <v>1184</v>
      </c>
      <c r="R36" s="17">
        <f t="shared" si="3"/>
        <v>1786</v>
      </c>
      <c r="S36" s="17">
        <f t="shared" si="4"/>
        <v>2436</v>
      </c>
      <c r="T36" s="17">
        <f t="shared" si="5"/>
        <v>2923.8999999999996</v>
      </c>
      <c r="U36" s="17">
        <f t="shared" si="6"/>
        <v>3112.5000000000005</v>
      </c>
      <c r="V36" s="17">
        <f t="shared" si="7"/>
        <v>3273</v>
      </c>
      <c r="W36" s="16">
        <f t="shared" si="8"/>
        <v>3471</v>
      </c>
      <c r="X36" s="17">
        <f t="shared" si="9"/>
        <v>3299.8</v>
      </c>
      <c r="Y36" s="16">
        <f t="shared" si="10"/>
        <v>3445.8</v>
      </c>
      <c r="Z36" s="17">
        <f t="shared" si="11"/>
        <v>4068.8</v>
      </c>
      <c r="AA36" s="17">
        <f t="shared" si="12"/>
        <v>2908</v>
      </c>
      <c r="AC36" s="1" t="s">
        <v>98</v>
      </c>
      <c r="AD36" s="1">
        <v>36</v>
      </c>
      <c r="AE36" s="1">
        <v>9.4390000000000002E-2</v>
      </c>
      <c r="AF36" s="1">
        <v>0.14979999999999999</v>
      </c>
      <c r="AG36" s="1">
        <v>0.2266</v>
      </c>
      <c r="AH36" s="1">
        <v>0.29459999999999997</v>
      </c>
      <c r="AI36" s="1">
        <v>0.35705999999999999</v>
      </c>
      <c r="AJ36" s="1">
        <v>0.37089</v>
      </c>
      <c r="AK36" s="1">
        <v>0.38097999999999999</v>
      </c>
      <c r="AL36" s="1">
        <v>0.3972</v>
      </c>
      <c r="AM36" s="1">
        <v>0.39212000000000002</v>
      </c>
      <c r="AN36" s="1">
        <v>0.40011999999999998</v>
      </c>
      <c r="AO36" s="1">
        <v>0.49229000000000001</v>
      </c>
      <c r="AP36" s="1">
        <v>0.37304999999999999</v>
      </c>
      <c r="AR36" s="1" t="s">
        <v>98</v>
      </c>
      <c r="AS36" s="1">
        <v>36</v>
      </c>
      <c r="AT36" s="1">
        <v>0.27466000000000002</v>
      </c>
      <c r="AU36" s="1">
        <v>0.19620000000000001</v>
      </c>
      <c r="AV36" s="1">
        <v>0.2742</v>
      </c>
      <c r="AW36" s="1">
        <v>0.34079999999999999</v>
      </c>
      <c r="AX36" s="1">
        <v>0.39876</v>
      </c>
      <c r="AY36" s="1">
        <v>0.44019000000000003</v>
      </c>
      <c r="AZ36" s="1">
        <v>0.4551</v>
      </c>
      <c r="BA36" s="1">
        <v>0.47320000000000001</v>
      </c>
      <c r="BB36" s="1">
        <v>0.46739999999999998</v>
      </c>
      <c r="BC36" s="1">
        <v>0.54634000000000005</v>
      </c>
      <c r="BD36" s="1">
        <v>0.53664999999999996</v>
      </c>
      <c r="BE36" s="1">
        <v>0.37052000000000002</v>
      </c>
      <c r="BG36" s="1" t="s">
        <v>98</v>
      </c>
      <c r="BH36" s="1">
        <v>36</v>
      </c>
      <c r="BI36" s="1">
        <v>0.65656000000000003</v>
      </c>
      <c r="BJ36" s="1">
        <v>0.60440000000000005</v>
      </c>
      <c r="BK36" s="1">
        <v>0.58840000000000003</v>
      </c>
      <c r="BL36" s="1">
        <v>0.58599999999999997</v>
      </c>
      <c r="BM36" s="1">
        <v>0.61734</v>
      </c>
      <c r="BN36" s="1">
        <v>0.61478999999999995</v>
      </c>
      <c r="BO36" s="1">
        <v>0.62646000000000002</v>
      </c>
      <c r="BP36" s="1">
        <v>0.62629999999999997</v>
      </c>
      <c r="BQ36" s="1">
        <v>0.62150000000000005</v>
      </c>
      <c r="BR36" s="1">
        <v>0.59880999999999995</v>
      </c>
      <c r="BS36" s="1">
        <v>0.56974000000000002</v>
      </c>
      <c r="BT36" s="1">
        <v>0.49127999999999999</v>
      </c>
      <c r="BV36" s="1" t="s">
        <v>98</v>
      </c>
      <c r="BW36" s="1">
        <v>36</v>
      </c>
      <c r="BX36" s="1">
        <v>8.0799999999999997E-2</v>
      </c>
      <c r="BY36" s="1">
        <v>0.1222</v>
      </c>
      <c r="BZ36" s="1">
        <v>0.18820000000000001</v>
      </c>
      <c r="CA36" s="1">
        <v>0.26879999999999998</v>
      </c>
      <c r="CB36" s="1">
        <v>0.30436999999999997</v>
      </c>
      <c r="CC36" s="1">
        <v>0.32665</v>
      </c>
      <c r="CD36" s="1">
        <v>0.33538000000000001</v>
      </c>
      <c r="CE36" s="1">
        <v>0.34410000000000002</v>
      </c>
      <c r="CF36" s="1">
        <v>0.34764</v>
      </c>
      <c r="CG36" s="1">
        <v>0.35732999999999998</v>
      </c>
      <c r="CH36" s="1">
        <v>0.44463000000000003</v>
      </c>
      <c r="CI36" s="1">
        <v>0.30408000000000002</v>
      </c>
      <c r="CK36" s="1" t="s">
        <v>98</v>
      </c>
      <c r="CL36" s="1">
        <v>36</v>
      </c>
      <c r="CM36" s="1">
        <v>8.3089999999999997E-2</v>
      </c>
      <c r="CN36" s="1">
        <v>0.11899999999999999</v>
      </c>
      <c r="CO36" s="1">
        <v>0.1706</v>
      </c>
      <c r="CP36" s="1">
        <v>0.21160000000000001</v>
      </c>
      <c r="CQ36" s="1">
        <v>0.25159999999999999</v>
      </c>
      <c r="CR36" s="1">
        <v>0.31711</v>
      </c>
      <c r="CS36" s="1">
        <v>0.34116999999999997</v>
      </c>
      <c r="CT36" s="1">
        <v>0.34970000000000001</v>
      </c>
      <c r="CU36" s="1">
        <v>0.34118999999999999</v>
      </c>
      <c r="CV36" s="1">
        <v>0.34727999999999998</v>
      </c>
      <c r="CW36" s="1">
        <v>0.34971999999999998</v>
      </c>
      <c r="CX36" s="1">
        <v>0.25790999999999997</v>
      </c>
      <c r="CZ36" s="1" t="s">
        <v>98</v>
      </c>
      <c r="DA36" s="1">
        <v>36</v>
      </c>
      <c r="DB36" s="1">
        <v>7.3620000000000005E-2</v>
      </c>
      <c r="DC36" s="1">
        <v>0.1</v>
      </c>
      <c r="DD36" s="1">
        <v>0.152</v>
      </c>
      <c r="DE36" s="1">
        <v>0.17419999999999999</v>
      </c>
      <c r="DF36" s="1">
        <v>0.23136000000000001</v>
      </c>
      <c r="DG36" s="1">
        <v>0.37846000000000002</v>
      </c>
      <c r="DH36" s="1">
        <v>0.41538000000000003</v>
      </c>
      <c r="DI36" s="1">
        <v>0.41089999999999999</v>
      </c>
      <c r="DJ36" s="1">
        <v>0.40788999999999997</v>
      </c>
      <c r="DK36" s="1">
        <v>0.40600000000000003</v>
      </c>
      <c r="DL36" s="1">
        <v>0.34212999999999999</v>
      </c>
      <c r="DM36" s="1">
        <v>0.23274</v>
      </c>
    </row>
    <row r="37" spans="1:117" ht="136">
      <c r="A37" s="1" t="s">
        <v>99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16">
        <f t="shared" si="1"/>
        <v>911.8</v>
      </c>
      <c r="Q37" s="17">
        <f t="shared" si="2"/>
        <v>1714</v>
      </c>
      <c r="R37" s="17">
        <f t="shared" si="3"/>
        <v>2418</v>
      </c>
      <c r="S37" s="17">
        <f t="shared" si="4"/>
        <v>3038</v>
      </c>
      <c r="T37" s="17">
        <f t="shared" si="5"/>
        <v>3476.7</v>
      </c>
      <c r="U37" s="17">
        <f t="shared" si="6"/>
        <v>3597.6000000000004</v>
      </c>
      <c r="V37" s="17">
        <f t="shared" si="7"/>
        <v>3737.7</v>
      </c>
      <c r="W37" s="16">
        <f t="shared" si="8"/>
        <v>3971</v>
      </c>
      <c r="X37" s="17">
        <f t="shared" si="9"/>
        <v>3837</v>
      </c>
      <c r="Y37" s="16">
        <f t="shared" si="10"/>
        <v>3791.7000000000003</v>
      </c>
      <c r="Z37" s="17">
        <f t="shared" si="11"/>
        <v>4749.8</v>
      </c>
      <c r="AA37" s="17">
        <f t="shared" si="12"/>
        <v>3516.2</v>
      </c>
      <c r="AC37" s="1" t="s">
        <v>99</v>
      </c>
      <c r="AD37" s="1">
        <v>37</v>
      </c>
      <c r="AE37" s="1">
        <v>0.11284</v>
      </c>
      <c r="AF37" s="1">
        <v>0.19739999999999999</v>
      </c>
      <c r="AG37" s="1">
        <v>0.27400000000000002</v>
      </c>
      <c r="AH37" s="1">
        <v>0.32840000000000003</v>
      </c>
      <c r="AI37" s="1">
        <v>0.37776999999999999</v>
      </c>
      <c r="AJ37" s="1">
        <v>0.38363999999999998</v>
      </c>
      <c r="AK37" s="1">
        <v>0.39859</v>
      </c>
      <c r="AL37" s="1">
        <v>0.41670000000000001</v>
      </c>
      <c r="AM37" s="1">
        <v>0.40841</v>
      </c>
      <c r="AN37" s="1">
        <v>0.41061999999999999</v>
      </c>
      <c r="AO37" s="1">
        <v>0.52839000000000003</v>
      </c>
      <c r="AP37" s="1">
        <v>0.40307999999999999</v>
      </c>
      <c r="AR37" s="1" t="s">
        <v>99</v>
      </c>
      <c r="AS37" s="1">
        <v>37</v>
      </c>
      <c r="AT37" s="1">
        <v>1.13933</v>
      </c>
      <c r="AU37" s="1">
        <v>1.1783999999999999</v>
      </c>
      <c r="AV37" s="1">
        <v>1.0920000000000001</v>
      </c>
      <c r="AW37" s="1">
        <v>1.0528</v>
      </c>
      <c r="AX37" s="1">
        <v>1.0919700000000001</v>
      </c>
      <c r="AY37" s="1">
        <v>1.0671900000000001</v>
      </c>
      <c r="AZ37" s="1">
        <v>1.0370900000000001</v>
      </c>
      <c r="BA37" s="1">
        <v>1.1599999999999999</v>
      </c>
      <c r="BB37" s="1">
        <v>1.01437</v>
      </c>
      <c r="BC37" s="1">
        <v>1.5321400000000001</v>
      </c>
      <c r="BD37" s="1">
        <v>0.78595000000000004</v>
      </c>
      <c r="BE37" s="1">
        <v>0.66810000000000003</v>
      </c>
      <c r="BG37" s="1" t="s">
        <v>99</v>
      </c>
      <c r="BH37" s="1">
        <v>37</v>
      </c>
      <c r="BI37" s="1">
        <v>0.65512000000000004</v>
      </c>
      <c r="BJ37" s="1">
        <v>0.63560000000000005</v>
      </c>
      <c r="BK37" s="1">
        <v>0.60880000000000001</v>
      </c>
      <c r="BL37" s="1">
        <v>0.6</v>
      </c>
      <c r="BM37" s="1">
        <v>0.61565000000000003</v>
      </c>
      <c r="BN37" s="1">
        <v>0.60592999999999997</v>
      </c>
      <c r="BO37" s="1">
        <v>0.60885</v>
      </c>
      <c r="BP37" s="1">
        <v>0.64149999999999996</v>
      </c>
      <c r="BQ37" s="1">
        <v>0.59184999999999999</v>
      </c>
      <c r="BR37" s="1">
        <v>0.60894000000000004</v>
      </c>
      <c r="BS37" s="1">
        <v>0.55601</v>
      </c>
      <c r="BT37" s="1">
        <v>0.48148999999999997</v>
      </c>
      <c r="BV37" s="1" t="s">
        <v>99</v>
      </c>
      <c r="BW37" s="1">
        <v>37</v>
      </c>
      <c r="BX37" s="1">
        <v>9.7189999999999999E-2</v>
      </c>
      <c r="BY37" s="1">
        <v>0.15959999999999999</v>
      </c>
      <c r="BZ37" s="1">
        <v>0.23699999999999999</v>
      </c>
      <c r="CA37" s="1">
        <v>0.32040000000000002</v>
      </c>
      <c r="CB37" s="1">
        <v>0.36201</v>
      </c>
      <c r="CC37" s="1">
        <v>0.37263000000000002</v>
      </c>
      <c r="CD37" s="1">
        <v>0.38850000000000001</v>
      </c>
      <c r="CE37" s="1">
        <v>0.3926</v>
      </c>
      <c r="CF37" s="1">
        <v>0.38578000000000001</v>
      </c>
      <c r="CG37" s="1">
        <v>0.38666</v>
      </c>
      <c r="CH37" s="1">
        <v>0.52068999999999999</v>
      </c>
      <c r="CI37" s="1">
        <v>0.34459000000000001</v>
      </c>
      <c r="CK37" s="1" t="s">
        <v>99</v>
      </c>
      <c r="CL37" s="1">
        <v>37</v>
      </c>
      <c r="CM37" s="1">
        <v>8.702E-2</v>
      </c>
      <c r="CN37" s="1">
        <v>0.12659999999999999</v>
      </c>
      <c r="CO37" s="1">
        <v>0.1704</v>
      </c>
      <c r="CP37" s="1">
        <v>0.19739999999999999</v>
      </c>
      <c r="CQ37" s="1">
        <v>0.24238000000000001</v>
      </c>
      <c r="CR37" s="1">
        <v>0.33300000000000002</v>
      </c>
      <c r="CS37" s="1">
        <v>0.36033999999999999</v>
      </c>
      <c r="CT37" s="1">
        <v>0.378</v>
      </c>
      <c r="CU37" s="1">
        <v>0.36481000000000002</v>
      </c>
      <c r="CV37" s="1">
        <v>0.37990000000000002</v>
      </c>
      <c r="CW37" s="1">
        <v>0.35416999999999998</v>
      </c>
      <c r="CX37" s="1">
        <v>0.25590000000000002</v>
      </c>
      <c r="CZ37" s="1" t="s">
        <v>99</v>
      </c>
      <c r="DA37" s="1">
        <v>37</v>
      </c>
      <c r="DB37" s="1">
        <v>7.7729999999999994E-2</v>
      </c>
      <c r="DC37" s="1">
        <v>0.125</v>
      </c>
      <c r="DD37" s="1">
        <v>0.1668</v>
      </c>
      <c r="DE37" s="1">
        <v>0.18579999999999999</v>
      </c>
      <c r="DF37" s="1">
        <v>0.22911000000000001</v>
      </c>
      <c r="DG37" s="1">
        <v>0.33466000000000001</v>
      </c>
      <c r="DH37" s="1">
        <v>0.36801</v>
      </c>
      <c r="DI37" s="1">
        <v>0.37430000000000002</v>
      </c>
      <c r="DJ37" s="1">
        <v>0.37164000000000003</v>
      </c>
      <c r="DK37" s="1">
        <v>0.38505</v>
      </c>
      <c r="DL37" s="1">
        <v>0.34783999999999998</v>
      </c>
      <c r="DM37" s="1">
        <v>0.23910999999999999</v>
      </c>
    </row>
    <row r="38" spans="1:117" ht="136">
      <c r="A38" s="1" t="s">
        <v>100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16">
        <f t="shared" si="1"/>
        <v>910.50000000000011</v>
      </c>
      <c r="Q38" s="17">
        <f t="shared" si="2"/>
        <v>1136</v>
      </c>
      <c r="R38" s="17">
        <f t="shared" si="3"/>
        <v>1844</v>
      </c>
      <c r="S38" s="17">
        <f t="shared" si="4"/>
        <v>2798</v>
      </c>
      <c r="T38" s="17">
        <f t="shared" si="5"/>
        <v>3221.7000000000003</v>
      </c>
      <c r="U38" s="17">
        <f t="shared" si="6"/>
        <v>3416.7</v>
      </c>
      <c r="V38" s="17">
        <f t="shared" si="7"/>
        <v>3533.2000000000003</v>
      </c>
      <c r="W38" s="16">
        <f t="shared" si="8"/>
        <v>3686</v>
      </c>
      <c r="X38" s="17">
        <f t="shared" si="9"/>
        <v>3557.7999999999997</v>
      </c>
      <c r="Y38" s="16">
        <f t="shared" si="10"/>
        <v>3596.1</v>
      </c>
      <c r="Z38" s="17">
        <f t="shared" si="11"/>
        <v>4534.8999999999996</v>
      </c>
      <c r="AA38" s="17">
        <f t="shared" si="12"/>
        <v>3287.3999999999996</v>
      </c>
      <c r="AC38" s="1" t="s">
        <v>100</v>
      </c>
      <c r="AD38" s="1">
        <v>38</v>
      </c>
      <c r="AE38" s="1">
        <v>0.10602</v>
      </c>
      <c r="AF38" s="1">
        <v>0.12039999999999999</v>
      </c>
      <c r="AG38" s="1">
        <v>0.191</v>
      </c>
      <c r="AH38" s="1">
        <v>0.28320000000000001</v>
      </c>
      <c r="AI38" s="1">
        <v>0.32184000000000001</v>
      </c>
      <c r="AJ38" s="1">
        <v>0.34405000000000002</v>
      </c>
      <c r="AK38" s="1">
        <v>0.35824</v>
      </c>
      <c r="AL38" s="1">
        <v>0.36270000000000002</v>
      </c>
      <c r="AM38" s="1">
        <v>0.35669000000000001</v>
      </c>
      <c r="AN38" s="1">
        <v>0.36520999999999998</v>
      </c>
      <c r="AO38" s="1">
        <v>0.47953000000000001</v>
      </c>
      <c r="AP38" s="1">
        <v>0.35831000000000002</v>
      </c>
      <c r="AR38" s="1" t="s">
        <v>100</v>
      </c>
      <c r="AS38" s="1">
        <v>38</v>
      </c>
      <c r="AT38" s="1">
        <v>1.0392399999999999</v>
      </c>
      <c r="AU38" s="1">
        <v>1.1672</v>
      </c>
      <c r="AV38" s="1">
        <v>1.0736000000000001</v>
      </c>
      <c r="AW38" s="1">
        <v>1.0104</v>
      </c>
      <c r="AX38" s="1">
        <v>0.99921000000000004</v>
      </c>
      <c r="AY38" s="1">
        <v>0.95392999999999994</v>
      </c>
      <c r="AZ38" s="1">
        <v>0.90527999999999997</v>
      </c>
      <c r="BA38" s="1">
        <v>1.1072</v>
      </c>
      <c r="BB38" s="1">
        <v>0.8528</v>
      </c>
      <c r="BC38" s="1">
        <v>1.33969</v>
      </c>
      <c r="BD38" s="1">
        <v>0.64251000000000003</v>
      </c>
      <c r="BE38" s="1">
        <v>0.46600999999999998</v>
      </c>
      <c r="BG38" s="1" t="s">
        <v>100</v>
      </c>
      <c r="BH38" s="1">
        <v>38</v>
      </c>
      <c r="BI38" s="1">
        <v>0.73231999999999997</v>
      </c>
      <c r="BJ38" s="1">
        <v>0.6704</v>
      </c>
      <c r="BK38" s="1">
        <v>0.65239999999999998</v>
      </c>
      <c r="BL38" s="1">
        <v>0.63919999999999999</v>
      </c>
      <c r="BM38" s="1">
        <v>0.65847</v>
      </c>
      <c r="BN38" s="1">
        <v>0.64802000000000004</v>
      </c>
      <c r="BO38" s="1">
        <v>0.65219000000000005</v>
      </c>
      <c r="BP38" s="1">
        <v>0.67869999999999997</v>
      </c>
      <c r="BQ38" s="1">
        <v>0.64024999999999999</v>
      </c>
      <c r="BR38" s="1">
        <v>0.65954999999999997</v>
      </c>
      <c r="BS38" s="1">
        <v>0.61712999999999996</v>
      </c>
      <c r="BT38" s="1">
        <v>0.53510000000000002</v>
      </c>
      <c r="BV38" s="1" t="s">
        <v>100</v>
      </c>
      <c r="BW38" s="1">
        <v>38</v>
      </c>
      <c r="BX38" s="1">
        <v>9.3950000000000006E-2</v>
      </c>
      <c r="BY38" s="1">
        <v>9.6500000000000002E-2</v>
      </c>
      <c r="BZ38" s="1">
        <v>0.1636</v>
      </c>
      <c r="CA38" s="1">
        <v>0.26840000000000003</v>
      </c>
      <c r="CB38" s="1">
        <v>0.31183</v>
      </c>
      <c r="CC38" s="1">
        <v>0.32171</v>
      </c>
      <c r="CD38" s="1">
        <v>0.33552999999999999</v>
      </c>
      <c r="CE38" s="1">
        <v>0.34560000000000002</v>
      </c>
      <c r="CF38" s="1">
        <v>0.34012999999999999</v>
      </c>
      <c r="CG38" s="1">
        <v>0.35049000000000002</v>
      </c>
      <c r="CH38" s="1">
        <v>0.45119999999999999</v>
      </c>
      <c r="CI38" s="1">
        <v>0.30496000000000001</v>
      </c>
      <c r="CK38" s="1" t="s">
        <v>100</v>
      </c>
      <c r="CL38" s="1">
        <v>38</v>
      </c>
      <c r="CM38" s="1">
        <v>8.7870000000000004E-2</v>
      </c>
      <c r="CN38" s="1">
        <v>0.1002</v>
      </c>
      <c r="CO38" s="1">
        <v>0.14860000000000001</v>
      </c>
      <c r="CP38" s="1">
        <v>0.2044</v>
      </c>
      <c r="CQ38" s="1">
        <v>0.24087</v>
      </c>
      <c r="CR38" s="1">
        <v>0.32884999999999998</v>
      </c>
      <c r="CS38" s="1">
        <v>0.35629</v>
      </c>
      <c r="CT38" s="1">
        <v>0.3725</v>
      </c>
      <c r="CU38" s="1">
        <v>0.35039999999999999</v>
      </c>
      <c r="CV38" s="1">
        <v>0.36963000000000001</v>
      </c>
      <c r="CW38" s="1">
        <v>0.34250999999999998</v>
      </c>
      <c r="CX38" s="1">
        <v>0.24548</v>
      </c>
      <c r="CZ38" s="1" t="s">
        <v>100</v>
      </c>
      <c r="DA38" s="1">
        <v>38</v>
      </c>
      <c r="DB38" s="1">
        <v>6.012E-2</v>
      </c>
      <c r="DC38" s="1">
        <v>8.3099999999999993E-2</v>
      </c>
      <c r="DD38" s="1">
        <v>0.12559999999999999</v>
      </c>
      <c r="DE38" s="1">
        <v>0.16259999999999999</v>
      </c>
      <c r="DF38" s="1">
        <v>0.20841000000000001</v>
      </c>
      <c r="DG38" s="1">
        <v>0.34177999999999997</v>
      </c>
      <c r="DH38" s="1">
        <v>0.38579000000000002</v>
      </c>
      <c r="DI38" s="1">
        <v>0.37759999999999999</v>
      </c>
      <c r="DJ38" s="1">
        <v>0.38084000000000001</v>
      </c>
      <c r="DK38" s="1">
        <v>0.38593</v>
      </c>
      <c r="DL38" s="1">
        <v>0.31868000000000002</v>
      </c>
      <c r="DM38" s="1">
        <v>0.21496000000000001</v>
      </c>
    </row>
    <row r="39" spans="1:117" ht="136">
      <c r="A39" s="1" t="s">
        <v>101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16">
        <f t="shared" si="1"/>
        <v>888.59999999999991</v>
      </c>
      <c r="Q39" s="17">
        <f t="shared" si="2"/>
        <v>1266</v>
      </c>
      <c r="R39" s="17">
        <f t="shared" si="3"/>
        <v>1890</v>
      </c>
      <c r="S39" s="17">
        <f t="shared" si="4"/>
        <v>2508.0000000000005</v>
      </c>
      <c r="T39" s="17">
        <f t="shared" si="5"/>
        <v>2961.2</v>
      </c>
      <c r="U39" s="17">
        <f t="shared" si="6"/>
        <v>3345.9</v>
      </c>
      <c r="V39" s="17">
        <f t="shared" si="7"/>
        <v>3501.1</v>
      </c>
      <c r="W39" s="16">
        <f t="shared" si="8"/>
        <v>3804</v>
      </c>
      <c r="X39" s="17">
        <f t="shared" si="9"/>
        <v>3600.1</v>
      </c>
      <c r="Y39" s="16">
        <f t="shared" si="10"/>
        <v>3681.3</v>
      </c>
      <c r="Z39" s="17">
        <f t="shared" si="11"/>
        <v>4305.8999999999996</v>
      </c>
      <c r="AA39" s="17">
        <f t="shared" si="12"/>
        <v>3151.3</v>
      </c>
      <c r="AC39" s="1" t="s">
        <v>101</v>
      </c>
      <c r="AD39" s="1">
        <v>39</v>
      </c>
      <c r="AE39" s="1">
        <v>0.11232</v>
      </c>
      <c r="AF39" s="1">
        <v>0.14219999999999999</v>
      </c>
      <c r="AG39" s="1">
        <v>0.20660000000000001</v>
      </c>
      <c r="AH39" s="1">
        <v>0.26100000000000001</v>
      </c>
      <c r="AI39" s="1">
        <v>0.32086999999999999</v>
      </c>
      <c r="AJ39" s="1">
        <v>0.34255000000000002</v>
      </c>
      <c r="AK39" s="1">
        <v>0.36024</v>
      </c>
      <c r="AL39" s="1">
        <v>0.37430000000000002</v>
      </c>
      <c r="AM39" s="1">
        <v>0.37108999999999998</v>
      </c>
      <c r="AN39" s="1">
        <v>0.37644</v>
      </c>
      <c r="AO39" s="1">
        <v>0.45634000000000002</v>
      </c>
      <c r="AP39" s="1">
        <v>0.34142</v>
      </c>
      <c r="AR39" s="1" t="s">
        <v>101</v>
      </c>
      <c r="AS39" s="1">
        <v>39</v>
      </c>
      <c r="AT39" s="1">
        <v>1.0843400000000001</v>
      </c>
      <c r="AU39" s="1">
        <v>0.83440000000000003</v>
      </c>
      <c r="AV39" s="1">
        <v>0.7984</v>
      </c>
      <c r="AW39" s="1">
        <v>0.80479999999999996</v>
      </c>
      <c r="AX39" s="1">
        <v>0.83828999999999998</v>
      </c>
      <c r="AY39" s="1">
        <v>0.83653999999999995</v>
      </c>
      <c r="AZ39" s="1">
        <v>0.83104</v>
      </c>
      <c r="BA39" s="1">
        <v>0.74650000000000005</v>
      </c>
      <c r="BB39" s="1">
        <v>0.82555000000000001</v>
      </c>
      <c r="BC39" s="1">
        <v>1.39496</v>
      </c>
      <c r="BD39" s="1">
        <v>0.61851999999999996</v>
      </c>
      <c r="BE39" s="1">
        <v>0.58811999999999998</v>
      </c>
      <c r="BG39" s="1" t="s">
        <v>101</v>
      </c>
      <c r="BH39" s="1">
        <v>39</v>
      </c>
      <c r="BI39" s="1">
        <v>0.84311000000000003</v>
      </c>
      <c r="BJ39" s="1">
        <v>0.79600000000000004</v>
      </c>
      <c r="BK39" s="1">
        <v>0.76080000000000003</v>
      </c>
      <c r="BL39" s="1">
        <v>0.75680000000000003</v>
      </c>
      <c r="BM39" s="1">
        <v>0.77759999999999996</v>
      </c>
      <c r="BN39" s="1">
        <v>0.76541000000000003</v>
      </c>
      <c r="BO39" s="1">
        <v>0.76510999999999996</v>
      </c>
      <c r="BP39" s="1">
        <v>0.76400000000000001</v>
      </c>
      <c r="BQ39" s="1">
        <v>0.75531999999999999</v>
      </c>
      <c r="BR39" s="1">
        <v>0.76851999999999998</v>
      </c>
      <c r="BS39" s="1">
        <v>0.67398000000000002</v>
      </c>
      <c r="BT39" s="1">
        <v>0.58370999999999995</v>
      </c>
      <c r="BV39" s="1" t="s">
        <v>101</v>
      </c>
      <c r="BW39" s="1">
        <v>39</v>
      </c>
      <c r="BX39" s="1">
        <v>0.11132</v>
      </c>
      <c r="BY39" s="1">
        <v>0.13239999999999999</v>
      </c>
      <c r="BZ39" s="1">
        <v>0.2082</v>
      </c>
      <c r="CA39" s="1">
        <v>0.26619999999999999</v>
      </c>
      <c r="CB39" s="1">
        <v>0.32944000000000001</v>
      </c>
      <c r="CC39" s="1">
        <v>0.39459</v>
      </c>
      <c r="CD39" s="1">
        <v>0.41737999999999997</v>
      </c>
      <c r="CE39" s="1">
        <v>0.42570000000000002</v>
      </c>
      <c r="CF39" s="1">
        <v>0.41889999999999999</v>
      </c>
      <c r="CG39" s="1">
        <v>0.41699999999999998</v>
      </c>
      <c r="CH39" s="1">
        <v>0.46697</v>
      </c>
      <c r="CI39" s="1">
        <v>0.33035999999999999</v>
      </c>
      <c r="CK39" s="1" t="s">
        <v>101</v>
      </c>
      <c r="CL39" s="1">
        <v>39</v>
      </c>
      <c r="CM39" s="1">
        <v>8.9749999999999996E-2</v>
      </c>
      <c r="CN39" s="1">
        <v>0.1162</v>
      </c>
      <c r="CO39" s="1">
        <v>0.1638</v>
      </c>
      <c r="CP39" s="1">
        <v>0.1996</v>
      </c>
      <c r="CQ39" s="1">
        <v>0.24582000000000001</v>
      </c>
      <c r="CR39" s="1">
        <v>0.35703000000000001</v>
      </c>
      <c r="CS39" s="1">
        <v>0.38840999999999998</v>
      </c>
      <c r="CT39" s="1">
        <v>0.39400000000000002</v>
      </c>
      <c r="CU39" s="1">
        <v>0.38873000000000002</v>
      </c>
      <c r="CV39" s="1">
        <v>0.39661000000000002</v>
      </c>
      <c r="CW39" s="1">
        <v>0.35292000000000001</v>
      </c>
      <c r="CX39" s="1">
        <v>0.25331999999999999</v>
      </c>
      <c r="CZ39" s="1" t="s">
        <v>101</v>
      </c>
      <c r="DA39" s="1">
        <v>39</v>
      </c>
      <c r="DB39" s="1">
        <v>7.3819999999999997E-2</v>
      </c>
      <c r="DC39" s="1">
        <v>0.1008</v>
      </c>
      <c r="DD39" s="1">
        <v>0.15</v>
      </c>
      <c r="DE39" s="1">
        <v>0.17119999999999999</v>
      </c>
      <c r="DF39" s="1">
        <v>0.23463999999999999</v>
      </c>
      <c r="DG39" s="1">
        <v>0.39733000000000002</v>
      </c>
      <c r="DH39" s="1">
        <v>0.45800999999999997</v>
      </c>
      <c r="DI39" s="1">
        <v>0.44190000000000002</v>
      </c>
      <c r="DJ39" s="1">
        <v>0.45774999999999999</v>
      </c>
      <c r="DK39" s="1">
        <v>0.45772000000000002</v>
      </c>
      <c r="DL39" s="1">
        <v>0.35563</v>
      </c>
      <c r="DM39" s="1">
        <v>0.24005000000000001</v>
      </c>
    </row>
    <row r="40" spans="1:117" ht="136">
      <c r="A40" s="1" t="s">
        <v>102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16">
        <f t="shared" si="1"/>
        <v>968.3</v>
      </c>
      <c r="Q40" s="17">
        <f t="shared" si="2"/>
        <v>1372</v>
      </c>
      <c r="R40" s="17">
        <f t="shared" si="3"/>
        <v>1988</v>
      </c>
      <c r="S40" s="17">
        <f t="shared" si="4"/>
        <v>2488</v>
      </c>
      <c r="T40" s="17">
        <f t="shared" si="5"/>
        <v>2995</v>
      </c>
      <c r="U40" s="17">
        <f t="shared" si="6"/>
        <v>3271.8</v>
      </c>
      <c r="V40" s="17">
        <f t="shared" si="7"/>
        <v>3420.4</v>
      </c>
      <c r="W40" s="16">
        <f t="shared" si="8"/>
        <v>3612</v>
      </c>
      <c r="X40" s="17">
        <f t="shared" si="9"/>
        <v>3492.2</v>
      </c>
      <c r="Y40" s="16">
        <f t="shared" si="10"/>
        <v>3527.2999999999997</v>
      </c>
      <c r="Z40" s="17">
        <f t="shared" si="11"/>
        <v>4075.4</v>
      </c>
      <c r="AA40" s="17">
        <f t="shared" si="12"/>
        <v>2724.8</v>
      </c>
      <c r="AC40" s="1" t="s">
        <v>102</v>
      </c>
      <c r="AD40" s="1">
        <v>40</v>
      </c>
      <c r="AE40" s="1">
        <v>0.11249000000000001</v>
      </c>
      <c r="AF40" s="1">
        <v>0.14699999999999999</v>
      </c>
      <c r="AG40" s="1">
        <v>0.217</v>
      </c>
      <c r="AH40" s="1">
        <v>0.26</v>
      </c>
      <c r="AI40" s="1">
        <v>0.31137999999999999</v>
      </c>
      <c r="AJ40" s="1">
        <v>0.34551999999999999</v>
      </c>
      <c r="AK40" s="1">
        <v>0.35658000000000001</v>
      </c>
      <c r="AL40" s="1">
        <v>0.36859999999999998</v>
      </c>
      <c r="AM40" s="1">
        <v>0.36044999999999999</v>
      </c>
      <c r="AN40" s="1">
        <v>0.37452000000000002</v>
      </c>
      <c r="AO40" s="1">
        <v>0.43955</v>
      </c>
      <c r="AP40" s="1">
        <v>0.30686000000000002</v>
      </c>
      <c r="AR40" s="1" t="s">
        <v>102</v>
      </c>
      <c r="AS40" s="1">
        <v>40</v>
      </c>
      <c r="AT40" s="1">
        <v>0.88826000000000005</v>
      </c>
      <c r="AU40" s="1">
        <v>0.70879999999999999</v>
      </c>
      <c r="AV40" s="1">
        <v>0.67200000000000004</v>
      </c>
      <c r="AW40" s="1">
        <v>0.65720000000000001</v>
      </c>
      <c r="AX40" s="1">
        <v>0.67979000000000001</v>
      </c>
      <c r="AY40" s="1">
        <v>0.67205999999999999</v>
      </c>
      <c r="AZ40" s="1">
        <v>0.66505000000000003</v>
      </c>
      <c r="BA40" s="1">
        <v>0.64849999999999997</v>
      </c>
      <c r="BB40" s="1">
        <v>0.66381000000000001</v>
      </c>
      <c r="BC40" s="1">
        <v>1.0667899999999999</v>
      </c>
      <c r="BD40" s="1">
        <v>0.38124999999999998</v>
      </c>
      <c r="BE40" s="1">
        <v>0.29463</v>
      </c>
      <c r="BG40" s="1" t="s">
        <v>102</v>
      </c>
      <c r="BH40" s="1">
        <v>40</v>
      </c>
      <c r="BI40" s="1">
        <v>0.86594000000000004</v>
      </c>
      <c r="BJ40" s="1">
        <v>0.86319999999999997</v>
      </c>
      <c r="BK40" s="1">
        <v>0.82879999999999998</v>
      </c>
      <c r="BL40" s="1">
        <v>0.81599999999999995</v>
      </c>
      <c r="BM40" s="1">
        <v>0.84728999999999999</v>
      </c>
      <c r="BN40" s="1">
        <v>0.81477999999999995</v>
      </c>
      <c r="BO40" s="1">
        <v>0.81579000000000002</v>
      </c>
      <c r="BP40" s="1">
        <v>0.82389999999999997</v>
      </c>
      <c r="BQ40" s="1">
        <v>0.80130000000000001</v>
      </c>
      <c r="BR40" s="1">
        <v>0.80222000000000004</v>
      </c>
      <c r="BS40" s="1">
        <v>0.71857000000000004</v>
      </c>
      <c r="BT40" s="1">
        <v>0.63402999999999998</v>
      </c>
      <c r="BV40" s="1" t="s">
        <v>102</v>
      </c>
      <c r="BW40" s="1">
        <v>40</v>
      </c>
      <c r="BX40" s="1">
        <v>0.13744999999999999</v>
      </c>
      <c r="BY40" s="1">
        <v>0.1918</v>
      </c>
      <c r="BZ40" s="1">
        <v>0.26860000000000001</v>
      </c>
      <c r="CA40" s="1">
        <v>0.35399999999999998</v>
      </c>
      <c r="CB40" s="1">
        <v>0.3982</v>
      </c>
      <c r="CC40" s="1">
        <v>0.41739999999999999</v>
      </c>
      <c r="CD40" s="1">
        <v>0.43001</v>
      </c>
      <c r="CE40" s="1">
        <v>0.43809999999999999</v>
      </c>
      <c r="CF40" s="1">
        <v>0.43798999999999999</v>
      </c>
      <c r="CG40" s="1">
        <v>0.43152000000000001</v>
      </c>
      <c r="CH40" s="1">
        <v>0.55850999999999995</v>
      </c>
      <c r="CI40" s="1">
        <v>0.36686000000000002</v>
      </c>
      <c r="CK40" s="1" t="s">
        <v>102</v>
      </c>
      <c r="CL40" s="1">
        <v>40</v>
      </c>
      <c r="CM40" s="1">
        <v>0.10786999999999999</v>
      </c>
      <c r="CN40" s="1">
        <v>0.155</v>
      </c>
      <c r="CO40" s="1">
        <v>0.2132</v>
      </c>
      <c r="CP40" s="1">
        <v>0.25440000000000002</v>
      </c>
      <c r="CQ40" s="1">
        <v>0.29382000000000003</v>
      </c>
      <c r="CR40" s="1">
        <v>0.35663</v>
      </c>
      <c r="CS40" s="1">
        <v>0.36963000000000001</v>
      </c>
      <c r="CT40" s="1">
        <v>0.37569999999999998</v>
      </c>
      <c r="CU40" s="1">
        <v>0.37441999999999998</v>
      </c>
      <c r="CV40" s="1">
        <v>0.38701999999999998</v>
      </c>
      <c r="CW40" s="1">
        <v>0.39961000000000002</v>
      </c>
      <c r="CX40" s="1">
        <v>0.28770000000000001</v>
      </c>
      <c r="CZ40" s="1" t="s">
        <v>102</v>
      </c>
      <c r="DA40" s="1">
        <v>40</v>
      </c>
      <c r="DB40" s="1">
        <v>8.5629999999999998E-2</v>
      </c>
      <c r="DC40" s="1">
        <v>0.1298</v>
      </c>
      <c r="DD40" s="1">
        <v>0.1744</v>
      </c>
      <c r="DE40" s="1">
        <v>0.19539999999999999</v>
      </c>
      <c r="DF40" s="1">
        <v>0.25083</v>
      </c>
      <c r="DG40" s="1">
        <v>0.38316</v>
      </c>
      <c r="DH40" s="1">
        <v>0.41921000000000003</v>
      </c>
      <c r="DI40" s="1">
        <v>0.40989999999999999</v>
      </c>
      <c r="DJ40" s="1">
        <v>0.41852</v>
      </c>
      <c r="DK40" s="1">
        <v>0.42901</v>
      </c>
      <c r="DL40" s="1">
        <v>0.36168</v>
      </c>
      <c r="DM40" s="1">
        <v>0.24820999999999999</v>
      </c>
    </row>
    <row r="41" spans="1:117" ht="136">
      <c r="A41" s="1" t="s">
        <v>103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16">
        <f t="shared" si="1"/>
        <v>968.3</v>
      </c>
      <c r="Q41" s="17">
        <f t="shared" si="2"/>
        <v>1409.9999999999998</v>
      </c>
      <c r="R41" s="17">
        <f t="shared" si="3"/>
        <v>2082</v>
      </c>
      <c r="S41" s="17">
        <f t="shared" si="4"/>
        <v>2856</v>
      </c>
      <c r="T41" s="17">
        <f t="shared" si="5"/>
        <v>3292.6</v>
      </c>
      <c r="U41" s="17">
        <f t="shared" si="6"/>
        <v>3548.4</v>
      </c>
      <c r="V41" s="17">
        <f t="shared" si="7"/>
        <v>3574.6</v>
      </c>
      <c r="W41" s="16">
        <f t="shared" si="8"/>
        <v>3817</v>
      </c>
      <c r="X41" s="17">
        <f t="shared" si="9"/>
        <v>3743.7999999999997</v>
      </c>
      <c r="Y41" s="16">
        <f t="shared" si="10"/>
        <v>3773.6</v>
      </c>
      <c r="Z41" s="17">
        <f t="shared" si="11"/>
        <v>4502.5</v>
      </c>
      <c r="AA41" s="17">
        <f t="shared" si="12"/>
        <v>3271.5</v>
      </c>
      <c r="AC41" s="1" t="s">
        <v>103</v>
      </c>
      <c r="AD41" s="1">
        <v>41</v>
      </c>
      <c r="AE41" s="1">
        <v>0.11133</v>
      </c>
      <c r="AF41" s="1">
        <v>0.16300000000000001</v>
      </c>
      <c r="AG41" s="1">
        <v>0.22919999999999999</v>
      </c>
      <c r="AH41" s="1">
        <v>0.30759999999999998</v>
      </c>
      <c r="AI41" s="1">
        <v>0.35548000000000002</v>
      </c>
      <c r="AJ41" s="1">
        <v>0.36487999999999998</v>
      </c>
      <c r="AK41" s="1">
        <v>0.38388</v>
      </c>
      <c r="AL41" s="1">
        <v>0.39789999999999998</v>
      </c>
      <c r="AM41" s="1">
        <v>0.38849</v>
      </c>
      <c r="AN41" s="1">
        <v>0.40516000000000002</v>
      </c>
      <c r="AO41" s="1">
        <v>0.49558999999999997</v>
      </c>
      <c r="AP41" s="1">
        <v>0.35925000000000001</v>
      </c>
      <c r="AR41" s="1" t="s">
        <v>103</v>
      </c>
      <c r="AS41" s="1">
        <v>41</v>
      </c>
      <c r="AT41" s="1">
        <v>0.85418000000000005</v>
      </c>
      <c r="AU41" s="1">
        <v>0.69079999999999997</v>
      </c>
      <c r="AV41" s="1">
        <v>0.66</v>
      </c>
      <c r="AW41" s="1">
        <v>0.65239999999999998</v>
      </c>
      <c r="AX41" s="1">
        <v>0.68610000000000004</v>
      </c>
      <c r="AY41" s="1">
        <v>0.68218999999999996</v>
      </c>
      <c r="AZ41" s="1">
        <v>0.67084999999999995</v>
      </c>
      <c r="BA41" s="1">
        <v>0.61529999999999996</v>
      </c>
      <c r="BB41" s="1">
        <v>0.66422999999999999</v>
      </c>
      <c r="BC41" s="1">
        <v>1.05189</v>
      </c>
      <c r="BD41" s="1">
        <v>0.42485000000000001</v>
      </c>
      <c r="BE41" s="1">
        <v>0.35605999999999999</v>
      </c>
      <c r="BG41" s="1" t="s">
        <v>103</v>
      </c>
      <c r="BH41" s="1">
        <v>41</v>
      </c>
      <c r="BI41" s="1">
        <v>0.86334</v>
      </c>
      <c r="BJ41" s="1">
        <v>0.8256</v>
      </c>
      <c r="BK41" s="1">
        <v>0.79120000000000001</v>
      </c>
      <c r="BL41" s="1">
        <v>0.77839999999999998</v>
      </c>
      <c r="BM41" s="1">
        <v>0.79951000000000005</v>
      </c>
      <c r="BN41" s="1">
        <v>0.77842999999999996</v>
      </c>
      <c r="BO41" s="1">
        <v>0.77922999999999998</v>
      </c>
      <c r="BP41" s="1">
        <v>0.80310000000000004</v>
      </c>
      <c r="BQ41" s="1">
        <v>0.76515</v>
      </c>
      <c r="BR41" s="1">
        <v>0.78446000000000005</v>
      </c>
      <c r="BS41" s="1">
        <v>0.69540999999999997</v>
      </c>
      <c r="BT41" s="1">
        <v>0.60052000000000005</v>
      </c>
      <c r="BV41" s="1" t="s">
        <v>103</v>
      </c>
      <c r="BW41" s="1">
        <v>41</v>
      </c>
      <c r="BX41" s="1">
        <v>0.11607000000000001</v>
      </c>
      <c r="BY41" s="1">
        <v>0.11600000000000001</v>
      </c>
      <c r="BZ41" s="1">
        <v>0.182</v>
      </c>
      <c r="CA41" s="1">
        <v>0.25740000000000002</v>
      </c>
      <c r="CB41" s="1">
        <v>0.30202000000000001</v>
      </c>
      <c r="CC41" s="1">
        <v>0.32194</v>
      </c>
      <c r="CD41" s="1">
        <v>0.33994000000000002</v>
      </c>
      <c r="CE41" s="1">
        <v>0.34089999999999998</v>
      </c>
      <c r="CF41" s="1">
        <v>0.33505000000000001</v>
      </c>
      <c r="CG41" s="1">
        <v>0.34705000000000003</v>
      </c>
      <c r="CH41" s="1">
        <v>0.44402999999999998</v>
      </c>
      <c r="CI41" s="1">
        <v>0.29620000000000002</v>
      </c>
      <c r="CK41" s="1" t="s">
        <v>103</v>
      </c>
      <c r="CL41" s="1">
        <v>41</v>
      </c>
      <c r="CM41" s="1">
        <v>9.5600000000000004E-2</v>
      </c>
      <c r="CN41" s="1">
        <v>0.10199999999999999</v>
      </c>
      <c r="CO41" s="1">
        <v>0.13980000000000001</v>
      </c>
      <c r="CP41" s="1">
        <v>0.17380000000000001</v>
      </c>
      <c r="CQ41" s="1">
        <v>0.21718999999999999</v>
      </c>
      <c r="CR41" s="1">
        <v>0.30295</v>
      </c>
      <c r="CS41" s="1">
        <v>0.32312000000000002</v>
      </c>
      <c r="CT41" s="1">
        <v>0.32990000000000003</v>
      </c>
      <c r="CU41" s="1">
        <v>0.32573000000000002</v>
      </c>
      <c r="CV41" s="1">
        <v>0.32756000000000002</v>
      </c>
      <c r="CW41" s="1">
        <v>0.31439</v>
      </c>
      <c r="CX41" s="1">
        <v>0.22109000000000001</v>
      </c>
      <c r="CZ41" s="1" t="s">
        <v>103</v>
      </c>
      <c r="DA41" s="1">
        <v>41</v>
      </c>
      <c r="DB41" s="1">
        <v>7.4219999999999994E-2</v>
      </c>
      <c r="DC41" s="1">
        <v>8.3500000000000005E-2</v>
      </c>
      <c r="DD41" s="1">
        <v>0.13100000000000001</v>
      </c>
      <c r="DE41" s="1">
        <v>0.14599999999999999</v>
      </c>
      <c r="DF41" s="1">
        <v>0.21201</v>
      </c>
      <c r="DG41" s="1">
        <v>0.38564999999999999</v>
      </c>
      <c r="DH41" s="1">
        <v>0.43874999999999997</v>
      </c>
      <c r="DI41" s="1">
        <v>0.43070000000000003</v>
      </c>
      <c r="DJ41" s="1">
        <v>0.42821999999999999</v>
      </c>
      <c r="DK41" s="1">
        <v>0.43045</v>
      </c>
      <c r="DL41" s="1">
        <v>0.33210000000000001</v>
      </c>
      <c r="DM41" s="1">
        <v>0.21679000000000001</v>
      </c>
    </row>
    <row r="42" spans="1:117" ht="136">
      <c r="A42" s="1" t="s">
        <v>104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16">
        <f t="shared" si="1"/>
        <v>849</v>
      </c>
      <c r="Q42" s="17">
        <f t="shared" si="2"/>
        <v>1204</v>
      </c>
      <c r="R42" s="17">
        <f t="shared" si="3"/>
        <v>1986</v>
      </c>
      <c r="S42" s="17">
        <f t="shared" si="4"/>
        <v>2910</v>
      </c>
      <c r="T42" s="17">
        <f t="shared" si="5"/>
        <v>3374.2</v>
      </c>
      <c r="U42" s="17">
        <f t="shared" si="6"/>
        <v>3552.5</v>
      </c>
      <c r="V42" s="17">
        <f t="shared" si="7"/>
        <v>3709.6</v>
      </c>
      <c r="W42" s="16">
        <f t="shared" si="8"/>
        <v>3972</v>
      </c>
      <c r="X42" s="17">
        <f t="shared" si="9"/>
        <v>3725.5</v>
      </c>
      <c r="Y42" s="16">
        <f t="shared" si="10"/>
        <v>3754.5</v>
      </c>
      <c r="Z42" s="17">
        <f t="shared" si="11"/>
        <v>4629.9000000000005</v>
      </c>
      <c r="AA42" s="17">
        <f t="shared" si="12"/>
        <v>3428.2000000000003</v>
      </c>
      <c r="AC42" s="1" t="s">
        <v>104</v>
      </c>
      <c r="AD42" s="1">
        <v>42</v>
      </c>
      <c r="AE42" s="1">
        <v>0.1008</v>
      </c>
      <c r="AF42" s="1">
        <v>0.14000000000000001</v>
      </c>
      <c r="AG42" s="1">
        <v>0.2276</v>
      </c>
      <c r="AH42" s="1">
        <v>0.314</v>
      </c>
      <c r="AI42" s="1">
        <v>0.36107</v>
      </c>
      <c r="AJ42" s="1">
        <v>0.36660999999999999</v>
      </c>
      <c r="AK42" s="1">
        <v>0.39661000000000002</v>
      </c>
      <c r="AL42" s="1">
        <v>0.40400000000000003</v>
      </c>
      <c r="AM42" s="1">
        <v>0.38524999999999998</v>
      </c>
      <c r="AN42" s="1">
        <v>0.39801999999999998</v>
      </c>
      <c r="AO42" s="1">
        <v>0.51246999999999998</v>
      </c>
      <c r="AP42" s="1">
        <v>0.38879999999999998</v>
      </c>
      <c r="AR42" s="1" t="s">
        <v>104</v>
      </c>
      <c r="AS42" s="1">
        <v>42</v>
      </c>
      <c r="AT42" s="1">
        <v>1.06467</v>
      </c>
      <c r="AU42" s="1">
        <v>0.94879999999999998</v>
      </c>
      <c r="AV42" s="1">
        <v>0.90559999999999996</v>
      </c>
      <c r="AW42" s="1">
        <v>0.88639999999999997</v>
      </c>
      <c r="AX42" s="1">
        <v>0.92684999999999995</v>
      </c>
      <c r="AY42" s="1">
        <v>0.90786999999999995</v>
      </c>
      <c r="AZ42" s="1">
        <v>0.88653999999999999</v>
      </c>
      <c r="BA42" s="1">
        <v>0.92820000000000003</v>
      </c>
      <c r="BB42" s="1">
        <v>0.86573</v>
      </c>
      <c r="BC42" s="1">
        <v>1.40083</v>
      </c>
      <c r="BD42" s="1">
        <v>0.66074999999999995</v>
      </c>
      <c r="BE42" s="1">
        <v>0.55879999999999996</v>
      </c>
      <c r="BG42" s="1" t="s">
        <v>104</v>
      </c>
      <c r="BH42" s="1">
        <v>42</v>
      </c>
      <c r="BI42" s="1">
        <v>0.68796000000000002</v>
      </c>
      <c r="BJ42" s="1">
        <v>0.75360000000000005</v>
      </c>
      <c r="BK42" s="1">
        <v>0.7208</v>
      </c>
      <c r="BL42" s="1">
        <v>0.72160000000000002</v>
      </c>
      <c r="BM42" s="1">
        <v>0.75290999999999997</v>
      </c>
      <c r="BN42" s="1">
        <v>0.73043999999999998</v>
      </c>
      <c r="BO42" s="1">
        <v>0.73318000000000005</v>
      </c>
      <c r="BP42" s="1">
        <v>0.75539999999999996</v>
      </c>
      <c r="BQ42" s="1">
        <v>0.72121999999999997</v>
      </c>
      <c r="BR42" s="1">
        <v>0.66627000000000003</v>
      </c>
      <c r="BS42" s="1">
        <v>0.67669000000000001</v>
      </c>
      <c r="BT42" s="1">
        <v>0.60870999999999997</v>
      </c>
      <c r="BV42" s="1" t="s">
        <v>104</v>
      </c>
      <c r="BW42" s="1">
        <v>42</v>
      </c>
      <c r="BX42" s="1">
        <v>8.548E-2</v>
      </c>
      <c r="BY42" s="1">
        <v>0.1046</v>
      </c>
      <c r="BZ42" s="1">
        <v>0.1804</v>
      </c>
      <c r="CA42" s="1">
        <v>0.28799999999999998</v>
      </c>
      <c r="CB42" s="1">
        <v>0.33467000000000002</v>
      </c>
      <c r="CC42" s="1">
        <v>0.34832000000000002</v>
      </c>
      <c r="CD42" s="1">
        <v>0.36318</v>
      </c>
      <c r="CE42" s="1">
        <v>0.36499999999999999</v>
      </c>
      <c r="CF42" s="1">
        <v>0.36545</v>
      </c>
      <c r="CG42" s="1">
        <v>0.37039</v>
      </c>
      <c r="CH42" s="1">
        <v>0.48982999999999999</v>
      </c>
      <c r="CI42" s="1">
        <v>0.33687</v>
      </c>
      <c r="CK42" s="1" t="s">
        <v>104</v>
      </c>
      <c r="CL42" s="1">
        <v>42</v>
      </c>
      <c r="CM42" s="1">
        <v>8.2559999999999995E-2</v>
      </c>
      <c r="CN42" s="1">
        <v>0.10050000000000001</v>
      </c>
      <c r="CO42" s="1">
        <v>0.15559999999999999</v>
      </c>
      <c r="CP42" s="1">
        <v>0.216</v>
      </c>
      <c r="CQ42" s="1">
        <v>0.2571</v>
      </c>
      <c r="CR42" s="1">
        <v>0.31006</v>
      </c>
      <c r="CS42" s="1">
        <v>0.32358999999999999</v>
      </c>
      <c r="CT42" s="1">
        <v>0.33079999999999998</v>
      </c>
      <c r="CU42" s="1">
        <v>0.32523000000000002</v>
      </c>
      <c r="CV42" s="1">
        <v>0.33327000000000001</v>
      </c>
      <c r="CW42" s="1">
        <v>0.35770000000000002</v>
      </c>
      <c r="CX42" s="1">
        <v>0.25957999999999998</v>
      </c>
      <c r="CZ42" s="1" t="s">
        <v>104</v>
      </c>
      <c r="DA42" s="1">
        <v>42</v>
      </c>
      <c r="DB42" s="1">
        <v>6.5790000000000001E-2</v>
      </c>
      <c r="DC42" s="1">
        <v>8.8900000000000007E-2</v>
      </c>
      <c r="DD42" s="1">
        <v>0.14280000000000001</v>
      </c>
      <c r="DE42" s="1">
        <v>0.18479999999999999</v>
      </c>
      <c r="DF42" s="1">
        <v>0.23768</v>
      </c>
      <c r="DG42" s="1">
        <v>0.36114000000000002</v>
      </c>
      <c r="DH42" s="1">
        <v>0.39915</v>
      </c>
      <c r="DI42" s="1">
        <v>0.3831</v>
      </c>
      <c r="DJ42" s="1">
        <v>0.39579999999999999</v>
      </c>
      <c r="DK42" s="1">
        <v>0.39468999999999999</v>
      </c>
      <c r="DL42" s="1">
        <v>0.34589999999999999</v>
      </c>
      <c r="DM42" s="1">
        <v>0.23582</v>
      </c>
    </row>
    <row r="43" spans="1:117" ht="136">
      <c r="A43" s="1" t="s">
        <v>105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16">
        <f t="shared" si="1"/>
        <v>789.09999999999991</v>
      </c>
      <c r="Q43" s="17">
        <f t="shared" si="2"/>
        <v>942.00000000000011</v>
      </c>
      <c r="R43" s="17">
        <f t="shared" si="3"/>
        <v>1498</v>
      </c>
      <c r="S43" s="17">
        <f t="shared" si="4"/>
        <v>2320</v>
      </c>
      <c r="T43" s="17">
        <f t="shared" si="5"/>
        <v>2664.0000000000005</v>
      </c>
      <c r="U43" s="17">
        <f t="shared" si="6"/>
        <v>2808.7000000000003</v>
      </c>
      <c r="V43" s="17">
        <f t="shared" si="7"/>
        <v>2953</v>
      </c>
      <c r="W43" s="16">
        <f t="shared" si="8"/>
        <v>3153.0000000000005</v>
      </c>
      <c r="X43" s="17">
        <f t="shared" si="9"/>
        <v>3011.7</v>
      </c>
      <c r="Y43" s="16">
        <f t="shared" si="10"/>
        <v>3077.9</v>
      </c>
      <c r="Z43" s="17">
        <f t="shared" si="11"/>
        <v>3983.2000000000003</v>
      </c>
      <c r="AA43" s="17">
        <f t="shared" si="12"/>
        <v>3063.6000000000004</v>
      </c>
      <c r="AC43" s="1" t="s">
        <v>105</v>
      </c>
      <c r="AD43" s="1">
        <v>43</v>
      </c>
      <c r="AE43" s="1">
        <v>8.9419999999999999E-2</v>
      </c>
      <c r="AF43" s="1">
        <v>0.1036</v>
      </c>
      <c r="AG43" s="1">
        <v>0.16980000000000001</v>
      </c>
      <c r="AH43" s="1">
        <v>0.25080000000000002</v>
      </c>
      <c r="AI43" s="1">
        <v>0.28859000000000001</v>
      </c>
      <c r="AJ43" s="1">
        <v>0.30234</v>
      </c>
      <c r="AK43" s="1">
        <v>0.30719000000000002</v>
      </c>
      <c r="AL43" s="1">
        <v>0.33050000000000002</v>
      </c>
      <c r="AM43" s="1">
        <v>0.32372000000000001</v>
      </c>
      <c r="AN43" s="1">
        <v>0.33043</v>
      </c>
      <c r="AO43" s="1">
        <v>0.43251000000000001</v>
      </c>
      <c r="AP43" s="1">
        <v>0.32951999999999998</v>
      </c>
      <c r="AR43" s="1" t="s">
        <v>105</v>
      </c>
      <c r="AS43" s="1">
        <v>43</v>
      </c>
      <c r="AT43" s="1">
        <v>0.64217999999999997</v>
      </c>
      <c r="AU43" s="1">
        <v>0.28439999999999999</v>
      </c>
      <c r="AV43" s="1">
        <v>0.32519999999999999</v>
      </c>
      <c r="AW43" s="1">
        <v>0.37040000000000001</v>
      </c>
      <c r="AX43" s="1">
        <v>0.41615999999999997</v>
      </c>
      <c r="AY43" s="1">
        <v>0.45482</v>
      </c>
      <c r="AZ43" s="1">
        <v>0.48158000000000001</v>
      </c>
      <c r="BA43" s="1">
        <v>0.39479999999999998</v>
      </c>
      <c r="BB43" s="1">
        <v>0.51620999999999995</v>
      </c>
      <c r="BC43" s="1">
        <v>0.79249000000000003</v>
      </c>
      <c r="BD43" s="1">
        <v>0.3458</v>
      </c>
      <c r="BE43" s="1">
        <v>0.29509999999999997</v>
      </c>
      <c r="BG43" s="1" t="s">
        <v>105</v>
      </c>
      <c r="BH43" s="1">
        <v>43</v>
      </c>
      <c r="BI43" s="1">
        <v>0.51634999999999998</v>
      </c>
      <c r="BJ43" s="1">
        <v>0.44</v>
      </c>
      <c r="BK43" s="1">
        <v>0.43080000000000002</v>
      </c>
      <c r="BL43" s="1">
        <v>0.42520000000000002</v>
      </c>
      <c r="BM43" s="1">
        <v>0.44725999999999999</v>
      </c>
      <c r="BN43" s="1">
        <v>0.44816</v>
      </c>
      <c r="BO43" s="1">
        <v>0.45929999999999999</v>
      </c>
      <c r="BP43" s="1">
        <v>0.46300000000000002</v>
      </c>
      <c r="BQ43" s="1">
        <v>0.45132</v>
      </c>
      <c r="BR43" s="1">
        <v>0.47241</v>
      </c>
      <c r="BS43" s="1">
        <v>0.39513999999999999</v>
      </c>
      <c r="BT43" s="1">
        <v>0.31225000000000003</v>
      </c>
      <c r="BV43" s="1" t="s">
        <v>105</v>
      </c>
      <c r="BW43" s="1">
        <v>43</v>
      </c>
      <c r="BX43" s="1">
        <v>7.5450000000000003E-2</v>
      </c>
      <c r="BY43" s="1">
        <v>8.3000000000000004E-2</v>
      </c>
      <c r="BZ43" s="1">
        <v>0.1386</v>
      </c>
      <c r="CA43" s="1">
        <v>0.221</v>
      </c>
      <c r="CB43" s="1">
        <v>0.25833</v>
      </c>
      <c r="CC43" s="1">
        <v>0.27511000000000002</v>
      </c>
      <c r="CD43" s="1">
        <v>0.28819</v>
      </c>
      <c r="CE43" s="1">
        <v>0.2999</v>
      </c>
      <c r="CF43" s="1">
        <v>0.29393000000000002</v>
      </c>
      <c r="CG43" s="1">
        <v>0.30096000000000001</v>
      </c>
      <c r="CH43" s="1">
        <v>0.38723999999999997</v>
      </c>
      <c r="CI43" s="1">
        <v>0.27909</v>
      </c>
      <c r="CK43" s="1" t="s">
        <v>105</v>
      </c>
      <c r="CL43" s="1">
        <v>43</v>
      </c>
      <c r="CM43" s="1">
        <v>7.4029999999999999E-2</v>
      </c>
      <c r="CN43" s="1">
        <v>8.8999999999999996E-2</v>
      </c>
      <c r="CO43" s="1">
        <v>0.13</v>
      </c>
      <c r="CP43" s="1">
        <v>0.1764</v>
      </c>
      <c r="CQ43" s="1">
        <v>0.21221999999999999</v>
      </c>
      <c r="CR43" s="1">
        <v>0.26655000000000001</v>
      </c>
      <c r="CS43" s="1">
        <v>0.28082000000000001</v>
      </c>
      <c r="CT43" s="1">
        <v>0.2873</v>
      </c>
      <c r="CU43" s="1">
        <v>0.28140999999999999</v>
      </c>
      <c r="CV43" s="1">
        <v>0.29077999999999998</v>
      </c>
      <c r="CW43" s="1">
        <v>0.29625000000000001</v>
      </c>
      <c r="CX43" s="1">
        <v>0.21847</v>
      </c>
      <c r="CZ43" s="1" t="s">
        <v>105</v>
      </c>
      <c r="DA43" s="1">
        <v>43</v>
      </c>
      <c r="DB43" s="1">
        <v>6.0839999999999998E-2</v>
      </c>
      <c r="DC43" s="1">
        <v>7.2300000000000003E-2</v>
      </c>
      <c r="DD43" s="1">
        <v>0.1162</v>
      </c>
      <c r="DE43" s="1">
        <v>0.15160000000000001</v>
      </c>
      <c r="DF43" s="1">
        <v>0.20113</v>
      </c>
      <c r="DG43" s="1">
        <v>0.33555000000000001</v>
      </c>
      <c r="DH43" s="1">
        <v>0.36964999999999998</v>
      </c>
      <c r="DI43" s="1">
        <v>0.36020000000000002</v>
      </c>
      <c r="DJ43" s="1">
        <v>0.375</v>
      </c>
      <c r="DK43" s="1">
        <v>0.37373000000000001</v>
      </c>
      <c r="DL43" s="1">
        <v>0.31724999999999998</v>
      </c>
      <c r="DM43" s="1">
        <v>0.20684</v>
      </c>
    </row>
    <row r="44" spans="1:117" ht="136">
      <c r="A44" s="1" t="s">
        <v>106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16">
        <f t="shared" si="1"/>
        <v>801.19999999999993</v>
      </c>
      <c r="Q44" s="17">
        <f t="shared" si="2"/>
        <v>943</v>
      </c>
      <c r="R44" s="17">
        <f t="shared" si="3"/>
        <v>1616</v>
      </c>
      <c r="S44" s="17">
        <f t="shared" si="4"/>
        <v>2632</v>
      </c>
      <c r="T44" s="17">
        <f t="shared" si="5"/>
        <v>3022.5</v>
      </c>
      <c r="U44" s="17">
        <f t="shared" si="6"/>
        <v>3203.9</v>
      </c>
      <c r="V44" s="17">
        <f t="shared" si="7"/>
        <v>3328.5</v>
      </c>
      <c r="W44" s="16">
        <f t="shared" si="8"/>
        <v>3453</v>
      </c>
      <c r="X44" s="17">
        <f t="shared" si="9"/>
        <v>3333.9999999999995</v>
      </c>
      <c r="Y44" s="16">
        <f t="shared" si="10"/>
        <v>3418.1</v>
      </c>
      <c r="Z44" s="17">
        <f t="shared" si="11"/>
        <v>4139</v>
      </c>
      <c r="AA44" s="17">
        <f t="shared" si="12"/>
        <v>3263.9</v>
      </c>
      <c r="AC44" s="1" t="s">
        <v>106</v>
      </c>
      <c r="AD44" s="1">
        <v>44</v>
      </c>
      <c r="AE44" s="1">
        <v>8.8679999999999995E-2</v>
      </c>
      <c r="AF44" s="1">
        <v>0.10979999999999999</v>
      </c>
      <c r="AG44" s="1">
        <v>0.1726</v>
      </c>
      <c r="AH44" s="1">
        <v>0.27560000000000001</v>
      </c>
      <c r="AI44" s="1">
        <v>0.31337999999999999</v>
      </c>
      <c r="AJ44" s="1">
        <v>0.32930999999999999</v>
      </c>
      <c r="AK44" s="1">
        <v>0.34783999999999998</v>
      </c>
      <c r="AL44" s="1">
        <v>0.34310000000000002</v>
      </c>
      <c r="AM44" s="1">
        <v>0.33917000000000003</v>
      </c>
      <c r="AN44" s="1">
        <v>0.34616000000000002</v>
      </c>
      <c r="AO44" s="1">
        <v>0.43558000000000002</v>
      </c>
      <c r="AP44" s="1">
        <v>0.33766000000000002</v>
      </c>
      <c r="AR44" s="1" t="s">
        <v>106</v>
      </c>
      <c r="AS44" s="1">
        <v>44</v>
      </c>
      <c r="AT44" s="1">
        <v>0.25407000000000002</v>
      </c>
      <c r="AU44" s="1">
        <v>0.15759999999999999</v>
      </c>
      <c r="AV44" s="1">
        <v>0.23319999999999999</v>
      </c>
      <c r="AW44" s="1">
        <v>0.28539999999999999</v>
      </c>
      <c r="AX44" s="1">
        <v>0.32129000000000002</v>
      </c>
      <c r="AY44" s="1">
        <v>0.34714</v>
      </c>
      <c r="AZ44" s="1">
        <v>0.35376000000000002</v>
      </c>
      <c r="BA44" s="1">
        <v>0.41830000000000001</v>
      </c>
      <c r="BB44" s="1">
        <v>0.35804000000000002</v>
      </c>
      <c r="BC44" s="1">
        <v>0.43280000000000002</v>
      </c>
      <c r="BD44" s="1">
        <v>0.36191000000000001</v>
      </c>
      <c r="BE44" s="1">
        <v>0.23752999999999999</v>
      </c>
      <c r="BG44" s="1" t="s">
        <v>106</v>
      </c>
      <c r="BH44" s="1">
        <v>44</v>
      </c>
      <c r="BI44" s="1">
        <v>0.59509000000000001</v>
      </c>
      <c r="BJ44" s="1">
        <v>0.58599999999999997</v>
      </c>
      <c r="BK44" s="1">
        <v>0.56200000000000006</v>
      </c>
      <c r="BL44" s="1">
        <v>0.55840000000000001</v>
      </c>
      <c r="BM44" s="1">
        <v>0.58603000000000005</v>
      </c>
      <c r="BN44" s="1">
        <v>0.57967999999999997</v>
      </c>
      <c r="BO44" s="1">
        <v>0.59675</v>
      </c>
      <c r="BP44" s="1">
        <v>0.59719999999999995</v>
      </c>
      <c r="BQ44" s="1">
        <v>0.58240000000000003</v>
      </c>
      <c r="BR44" s="1">
        <v>0.55688000000000004</v>
      </c>
      <c r="BS44" s="1">
        <v>0.50968999999999998</v>
      </c>
      <c r="BT44" s="1">
        <v>0.43164999999999998</v>
      </c>
      <c r="BV44" s="1" t="s">
        <v>106</v>
      </c>
      <c r="BW44" s="1">
        <v>44</v>
      </c>
      <c r="BX44" s="1">
        <v>7.3270000000000002E-2</v>
      </c>
      <c r="BY44" s="1">
        <v>7.6600000000000001E-2</v>
      </c>
      <c r="BZ44" s="1">
        <v>0.13239999999999999</v>
      </c>
      <c r="CA44" s="1">
        <v>0.22600000000000001</v>
      </c>
      <c r="CB44" s="1">
        <v>0.25973000000000002</v>
      </c>
      <c r="CC44" s="1">
        <v>0.27823999999999999</v>
      </c>
      <c r="CD44" s="1">
        <v>0.29182000000000002</v>
      </c>
      <c r="CE44" s="1">
        <v>0.30109999999999998</v>
      </c>
      <c r="CF44" s="1">
        <v>0.30225999999999997</v>
      </c>
      <c r="CG44" s="1">
        <v>0.29771999999999998</v>
      </c>
      <c r="CH44" s="1">
        <v>0.37151000000000001</v>
      </c>
      <c r="CI44" s="1">
        <v>0.27383999999999997</v>
      </c>
      <c r="CK44" s="1" t="s">
        <v>106</v>
      </c>
      <c r="CL44" s="1">
        <v>44</v>
      </c>
      <c r="CM44" s="1">
        <v>7.825E-2</v>
      </c>
      <c r="CN44" s="1">
        <v>8.5999999999999993E-2</v>
      </c>
      <c r="CO44" s="1">
        <v>0.12520000000000001</v>
      </c>
      <c r="CP44" s="1">
        <v>0.18479999999999999</v>
      </c>
      <c r="CQ44" s="1">
        <v>0.22067999999999999</v>
      </c>
      <c r="CR44" s="1">
        <v>0.25840000000000002</v>
      </c>
      <c r="CS44" s="1">
        <v>0.27393000000000001</v>
      </c>
      <c r="CT44" s="1">
        <v>0.28210000000000002</v>
      </c>
      <c r="CU44" s="1">
        <v>0.27749000000000001</v>
      </c>
      <c r="CV44" s="1">
        <v>0.28034999999999999</v>
      </c>
      <c r="CW44" s="1">
        <v>0.28760999999999998</v>
      </c>
      <c r="CX44" s="1">
        <v>0.21365000000000001</v>
      </c>
      <c r="CZ44" s="1" t="s">
        <v>106</v>
      </c>
      <c r="DA44" s="1">
        <v>44</v>
      </c>
      <c r="DB44" s="1">
        <v>5.7200000000000001E-2</v>
      </c>
      <c r="DC44" s="1">
        <v>6.5500000000000003E-2</v>
      </c>
      <c r="DD44" s="1">
        <v>0.11360000000000001</v>
      </c>
      <c r="DE44" s="1">
        <v>0.15279999999999999</v>
      </c>
      <c r="DF44" s="1">
        <v>0.2054</v>
      </c>
      <c r="DG44" s="1">
        <v>0.30693999999999999</v>
      </c>
      <c r="DH44" s="1">
        <v>0.34388000000000002</v>
      </c>
      <c r="DI44" s="1">
        <v>0.3337</v>
      </c>
      <c r="DJ44" s="1">
        <v>0.33029999999999998</v>
      </c>
      <c r="DK44" s="1">
        <v>0.33765000000000001</v>
      </c>
      <c r="DL44" s="1">
        <v>0.29437000000000002</v>
      </c>
      <c r="DM44" s="1">
        <v>0.20313000000000001</v>
      </c>
    </row>
    <row r="45" spans="1:117" ht="136">
      <c r="A45" s="1" t="s">
        <v>107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16">
        <f t="shared" si="1"/>
        <v>565.6</v>
      </c>
      <c r="Q45" s="17">
        <f t="shared" si="2"/>
        <v>882</v>
      </c>
      <c r="R45" s="17">
        <f t="shared" si="3"/>
        <v>1452</v>
      </c>
      <c r="S45" s="17">
        <f t="shared" si="4"/>
        <v>2408</v>
      </c>
      <c r="T45" s="17">
        <f t="shared" si="5"/>
        <v>2792.1000000000004</v>
      </c>
      <c r="U45" s="17">
        <f t="shared" si="6"/>
        <v>2912.2999999999997</v>
      </c>
      <c r="V45" s="17">
        <f t="shared" si="7"/>
        <v>3076.1</v>
      </c>
      <c r="W45" s="16">
        <f t="shared" si="8"/>
        <v>3220</v>
      </c>
      <c r="X45" s="17">
        <f t="shared" si="9"/>
        <v>3090.8999999999996</v>
      </c>
      <c r="Y45" s="16">
        <f t="shared" si="10"/>
        <v>3071.1</v>
      </c>
      <c r="Z45" s="17">
        <f t="shared" si="11"/>
        <v>3968.9</v>
      </c>
      <c r="AA45" s="17">
        <f t="shared" si="12"/>
        <v>2919.3999999999996</v>
      </c>
      <c r="AC45" s="1" t="s">
        <v>107</v>
      </c>
      <c r="AD45" s="1">
        <v>45</v>
      </c>
      <c r="AE45" s="1">
        <v>6.7809999999999995E-2</v>
      </c>
      <c r="AF45" s="1">
        <v>9.4399999999999998E-2</v>
      </c>
      <c r="AG45" s="1">
        <v>0.15440000000000001</v>
      </c>
      <c r="AH45" s="1">
        <v>0.25080000000000002</v>
      </c>
      <c r="AI45" s="1">
        <v>0.28462999999999999</v>
      </c>
      <c r="AJ45" s="1">
        <v>0.29921999999999999</v>
      </c>
      <c r="AK45" s="1">
        <v>0.31229000000000001</v>
      </c>
      <c r="AL45" s="1">
        <v>0.32450000000000001</v>
      </c>
      <c r="AM45" s="1">
        <v>0.30848999999999999</v>
      </c>
      <c r="AN45" s="1">
        <v>0.31122</v>
      </c>
      <c r="AO45" s="1">
        <v>0.40751999999999999</v>
      </c>
      <c r="AP45" s="1">
        <v>0.30732999999999999</v>
      </c>
      <c r="AR45" s="1" t="s">
        <v>107</v>
      </c>
      <c r="AS45" s="1">
        <v>45</v>
      </c>
      <c r="AT45" s="1">
        <v>0.42867</v>
      </c>
      <c r="AU45" s="1">
        <v>0.249</v>
      </c>
      <c r="AV45" s="1">
        <v>0.26740000000000003</v>
      </c>
      <c r="AW45" s="1">
        <v>0.2732</v>
      </c>
      <c r="AX45" s="1">
        <v>0.29468</v>
      </c>
      <c r="AY45" s="1">
        <v>0.33396999999999999</v>
      </c>
      <c r="AZ45" s="1">
        <v>0.34388000000000002</v>
      </c>
      <c r="BA45" s="1">
        <v>0.35199999999999998</v>
      </c>
      <c r="BB45" s="1">
        <v>0.35820000000000002</v>
      </c>
      <c r="BC45" s="1">
        <v>0.51685999999999999</v>
      </c>
      <c r="BD45" s="1">
        <v>0.26851000000000003</v>
      </c>
      <c r="BE45" s="1">
        <v>0.19120000000000001</v>
      </c>
      <c r="BG45" s="1" t="s">
        <v>107</v>
      </c>
      <c r="BH45" s="1">
        <v>45</v>
      </c>
      <c r="BI45" s="1">
        <v>0.63244999999999996</v>
      </c>
      <c r="BJ45" s="1">
        <v>0.62480000000000002</v>
      </c>
      <c r="BK45" s="1">
        <v>0.60040000000000004</v>
      </c>
      <c r="BL45" s="1">
        <v>0.59360000000000002</v>
      </c>
      <c r="BM45" s="1">
        <v>0.62661999999999995</v>
      </c>
      <c r="BN45" s="1">
        <v>0.62070999999999998</v>
      </c>
      <c r="BO45" s="1">
        <v>0.62931000000000004</v>
      </c>
      <c r="BP45" s="1">
        <v>0.63529999999999998</v>
      </c>
      <c r="BQ45" s="1">
        <v>0.62097999999999998</v>
      </c>
      <c r="BR45" s="1">
        <v>0.58443000000000001</v>
      </c>
      <c r="BS45" s="1">
        <v>0.54829000000000006</v>
      </c>
      <c r="BT45" s="1">
        <v>0.47798000000000002</v>
      </c>
      <c r="BV45" s="1" t="s">
        <v>107</v>
      </c>
      <c r="BW45" s="1">
        <v>45</v>
      </c>
      <c r="BX45" s="1">
        <v>5.0950000000000002E-2</v>
      </c>
      <c r="BY45" s="1">
        <v>6.7299999999999999E-2</v>
      </c>
      <c r="BZ45" s="1">
        <v>0.12239999999999999</v>
      </c>
      <c r="CA45" s="1">
        <v>0.21659999999999999</v>
      </c>
      <c r="CB45" s="1">
        <v>0.25267000000000001</v>
      </c>
      <c r="CC45" s="1">
        <v>0.26784000000000002</v>
      </c>
      <c r="CD45" s="1">
        <v>0.28887000000000002</v>
      </c>
      <c r="CE45" s="1">
        <v>0.29580000000000001</v>
      </c>
      <c r="CF45" s="1">
        <v>0.29033999999999999</v>
      </c>
      <c r="CG45" s="1">
        <v>0.29259000000000002</v>
      </c>
      <c r="CH45" s="1">
        <v>0.377</v>
      </c>
      <c r="CI45" s="1">
        <v>0.25669999999999998</v>
      </c>
      <c r="CK45" s="1" t="s">
        <v>107</v>
      </c>
      <c r="CL45" s="1">
        <v>45</v>
      </c>
      <c r="CM45" s="1">
        <v>6.0380000000000003E-2</v>
      </c>
      <c r="CN45" s="1">
        <v>8.3000000000000004E-2</v>
      </c>
      <c r="CO45" s="1">
        <v>0.12379999999999999</v>
      </c>
      <c r="CP45" s="1">
        <v>0.19239999999999999</v>
      </c>
      <c r="CQ45" s="1">
        <v>0.22194</v>
      </c>
      <c r="CR45" s="1">
        <v>0.25358999999999998</v>
      </c>
      <c r="CS45" s="1">
        <v>0.26951999999999998</v>
      </c>
      <c r="CT45" s="1">
        <v>0.2722</v>
      </c>
      <c r="CU45" s="1">
        <v>0.26724999999999999</v>
      </c>
      <c r="CV45" s="1">
        <v>0.27740999999999999</v>
      </c>
      <c r="CW45" s="1">
        <v>0.29102</v>
      </c>
      <c r="CX45" s="1">
        <v>0.20627000000000001</v>
      </c>
      <c r="CZ45" s="1" t="s">
        <v>107</v>
      </c>
      <c r="DA45" s="1">
        <v>45</v>
      </c>
      <c r="DB45" s="1">
        <v>4.1200000000000001E-2</v>
      </c>
      <c r="DC45" s="1">
        <v>7.2800000000000004E-2</v>
      </c>
      <c r="DD45" s="1">
        <v>0.1164</v>
      </c>
      <c r="DE45" s="1">
        <v>0.1694</v>
      </c>
      <c r="DF45" s="1">
        <v>0.21506</v>
      </c>
      <c r="DG45" s="1">
        <v>0.30851000000000001</v>
      </c>
      <c r="DH45" s="1">
        <v>0.32754</v>
      </c>
      <c r="DI45" s="1">
        <v>0.31919999999999998</v>
      </c>
      <c r="DJ45" s="1">
        <v>0.33222000000000002</v>
      </c>
      <c r="DK45" s="1">
        <v>0.33868999999999999</v>
      </c>
      <c r="DL45" s="1">
        <v>0.30714999999999998</v>
      </c>
      <c r="DM45" s="1">
        <v>0.20487</v>
      </c>
    </row>
    <row r="46" spans="1:117" ht="136">
      <c r="A46" s="1" t="s">
        <v>108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16">
        <f t="shared" si="1"/>
        <v>927.30000000000007</v>
      </c>
      <c r="Q46" s="17">
        <f t="shared" si="2"/>
        <v>1522</v>
      </c>
      <c r="R46" s="17">
        <f t="shared" si="3"/>
        <v>2348</v>
      </c>
      <c r="S46" s="17">
        <f t="shared" si="4"/>
        <v>3180</v>
      </c>
      <c r="T46" s="17">
        <f t="shared" si="5"/>
        <v>3618.9</v>
      </c>
      <c r="U46" s="17">
        <f t="shared" si="6"/>
        <v>3794.6000000000004</v>
      </c>
      <c r="V46" s="17">
        <f t="shared" si="7"/>
        <v>3928</v>
      </c>
      <c r="W46" s="16">
        <f t="shared" si="8"/>
        <v>4232</v>
      </c>
      <c r="X46" s="17">
        <f t="shared" si="9"/>
        <v>3986.6000000000004</v>
      </c>
      <c r="Y46" s="16">
        <f t="shared" si="10"/>
        <v>4016.7000000000003</v>
      </c>
      <c r="Z46" s="17">
        <f t="shared" si="11"/>
        <v>5064.5</v>
      </c>
      <c r="AA46" s="17">
        <f t="shared" si="12"/>
        <v>3861.3999999999996</v>
      </c>
      <c r="AC46" s="1" t="s">
        <v>108</v>
      </c>
      <c r="AD46" s="1">
        <v>46</v>
      </c>
      <c r="AE46" s="1">
        <v>0.1055</v>
      </c>
      <c r="AF46" s="1">
        <v>0.1598</v>
      </c>
      <c r="AG46" s="1">
        <v>0.25040000000000001</v>
      </c>
      <c r="AH46" s="1">
        <v>0.33239999999999997</v>
      </c>
      <c r="AI46" s="1">
        <v>0.38355</v>
      </c>
      <c r="AJ46" s="1">
        <v>0.39484999999999998</v>
      </c>
      <c r="AK46" s="1">
        <v>0.40854000000000001</v>
      </c>
      <c r="AL46" s="1">
        <v>0.43530000000000002</v>
      </c>
      <c r="AM46" s="1">
        <v>0.41333999999999999</v>
      </c>
      <c r="AN46" s="1">
        <v>0.41394999999999998</v>
      </c>
      <c r="AO46" s="1">
        <v>0.52707000000000004</v>
      </c>
      <c r="AP46" s="1">
        <v>0.40975</v>
      </c>
      <c r="AR46" s="1" t="s">
        <v>108</v>
      </c>
      <c r="AS46" s="1">
        <v>46</v>
      </c>
      <c r="AT46" s="1">
        <v>0.95055999999999996</v>
      </c>
      <c r="AU46" s="1">
        <v>0.78800000000000003</v>
      </c>
      <c r="AV46" s="1">
        <v>0.74960000000000004</v>
      </c>
      <c r="AW46" s="1">
        <v>0.72719999999999996</v>
      </c>
      <c r="AX46" s="1">
        <v>0.75234000000000001</v>
      </c>
      <c r="AY46" s="1">
        <v>0.72709999999999997</v>
      </c>
      <c r="AZ46" s="1">
        <v>0.71513000000000004</v>
      </c>
      <c r="BA46" s="1">
        <v>0.74</v>
      </c>
      <c r="BB46" s="1">
        <v>0.69876000000000005</v>
      </c>
      <c r="BC46" s="1">
        <v>1.1875100000000001</v>
      </c>
      <c r="BD46" s="1">
        <v>0.42143999999999998</v>
      </c>
      <c r="BE46" s="1">
        <v>0.31369000000000002</v>
      </c>
      <c r="BG46" s="1" t="s">
        <v>108</v>
      </c>
      <c r="BH46" s="1">
        <v>46</v>
      </c>
      <c r="BI46" s="1">
        <v>0.74789000000000005</v>
      </c>
      <c r="BJ46" s="1">
        <v>0.71919999999999995</v>
      </c>
      <c r="BK46" s="1">
        <v>0.68559999999999999</v>
      </c>
      <c r="BL46" s="1">
        <v>0.68</v>
      </c>
      <c r="BM46" s="1">
        <v>0.70669000000000004</v>
      </c>
      <c r="BN46" s="1">
        <v>0.68861000000000006</v>
      </c>
      <c r="BO46" s="1">
        <v>0.70186000000000004</v>
      </c>
      <c r="BP46" s="1">
        <v>0.70709999999999995</v>
      </c>
      <c r="BQ46" s="1">
        <v>0.68574999999999997</v>
      </c>
      <c r="BR46" s="1">
        <v>0.67754999999999999</v>
      </c>
      <c r="BS46" s="1">
        <v>0.63180999999999998</v>
      </c>
      <c r="BT46" s="1">
        <v>0.54905999999999999</v>
      </c>
      <c r="BV46" s="1" t="s">
        <v>108</v>
      </c>
      <c r="BW46" s="1">
        <v>46</v>
      </c>
      <c r="BX46" s="1">
        <v>7.9159999999999994E-2</v>
      </c>
      <c r="BY46" s="1">
        <v>0.1038</v>
      </c>
      <c r="BZ46" s="1">
        <v>0.1754</v>
      </c>
      <c r="CA46" s="1">
        <v>0.26479999999999998</v>
      </c>
      <c r="CB46" s="1">
        <v>0.30259000000000003</v>
      </c>
      <c r="CC46" s="1">
        <v>0.32274999999999998</v>
      </c>
      <c r="CD46" s="1">
        <v>0.33806000000000003</v>
      </c>
      <c r="CE46" s="1">
        <v>0.34289999999999998</v>
      </c>
      <c r="CF46" s="1">
        <v>0.34112999999999999</v>
      </c>
      <c r="CG46" s="1">
        <v>0.34046999999999999</v>
      </c>
      <c r="CH46" s="1">
        <v>0.43989</v>
      </c>
      <c r="CI46" s="1">
        <v>0.30912000000000001</v>
      </c>
      <c r="CK46" s="1" t="s">
        <v>108</v>
      </c>
      <c r="CL46" s="1">
        <v>46</v>
      </c>
      <c r="CM46" s="1">
        <v>7.8710000000000002E-2</v>
      </c>
      <c r="CN46" s="1">
        <v>9.7600000000000006E-2</v>
      </c>
      <c r="CO46" s="1">
        <v>0.1416</v>
      </c>
      <c r="CP46" s="1">
        <v>0.1782</v>
      </c>
      <c r="CQ46" s="1">
        <v>0.22381000000000001</v>
      </c>
      <c r="CR46" s="1">
        <v>0.32078000000000001</v>
      </c>
      <c r="CS46" s="1">
        <v>0.34817999999999999</v>
      </c>
      <c r="CT46" s="1">
        <v>0.3609</v>
      </c>
      <c r="CU46" s="1">
        <v>0.35132999999999998</v>
      </c>
      <c r="CV46" s="1">
        <v>0.35697000000000001</v>
      </c>
      <c r="CW46" s="1">
        <v>0.3377</v>
      </c>
      <c r="CX46" s="1">
        <v>0.24384</v>
      </c>
      <c r="CZ46" s="1" t="s">
        <v>108</v>
      </c>
      <c r="DA46" s="1">
        <v>46</v>
      </c>
      <c r="DB46" s="1">
        <v>6.7320000000000005E-2</v>
      </c>
      <c r="DC46" s="1">
        <v>8.2500000000000004E-2</v>
      </c>
      <c r="DD46" s="1">
        <v>0.12520000000000001</v>
      </c>
      <c r="DE46" s="1">
        <v>0.15</v>
      </c>
      <c r="DF46" s="1">
        <v>0.20332</v>
      </c>
      <c r="DG46" s="1">
        <v>0.32156000000000001</v>
      </c>
      <c r="DH46" s="1">
        <v>0.36873</v>
      </c>
      <c r="DI46" s="1">
        <v>0.35360000000000003</v>
      </c>
      <c r="DJ46" s="1">
        <v>0.36475000000000002</v>
      </c>
      <c r="DK46" s="1">
        <v>0.37147999999999998</v>
      </c>
      <c r="DL46" s="1">
        <v>0.32262999999999997</v>
      </c>
      <c r="DM46" s="1">
        <v>0.21795</v>
      </c>
    </row>
    <row r="47" spans="1:117" ht="136">
      <c r="A47" s="1" t="s">
        <v>109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16">
        <f t="shared" si="1"/>
        <v>955.4</v>
      </c>
      <c r="Q47" s="17">
        <f t="shared" si="2"/>
        <v>1114</v>
      </c>
      <c r="R47" s="17">
        <f t="shared" si="3"/>
        <v>1786</v>
      </c>
      <c r="S47" s="17">
        <f t="shared" si="4"/>
        <v>2732</v>
      </c>
      <c r="T47" s="17">
        <f t="shared" si="5"/>
        <v>3172.8</v>
      </c>
      <c r="U47" s="17">
        <f t="shared" si="6"/>
        <v>3301.2999999999997</v>
      </c>
      <c r="V47" s="17">
        <f t="shared" si="7"/>
        <v>3522.1000000000004</v>
      </c>
      <c r="W47" s="16">
        <f t="shared" si="8"/>
        <v>3640</v>
      </c>
      <c r="X47" s="17">
        <f t="shared" si="9"/>
        <v>3553.2999999999997</v>
      </c>
      <c r="Y47" s="16">
        <f t="shared" si="10"/>
        <v>3494.7</v>
      </c>
      <c r="Z47" s="17">
        <f t="shared" si="11"/>
        <v>4548.1000000000004</v>
      </c>
      <c r="AA47" s="17">
        <f t="shared" si="12"/>
        <v>3513.8999999999996</v>
      </c>
      <c r="AC47" s="1" t="s">
        <v>109</v>
      </c>
      <c r="AD47" s="1">
        <v>47</v>
      </c>
      <c r="AE47" s="1">
        <v>0.11928999999999999</v>
      </c>
      <c r="AF47" s="1">
        <v>0.1268</v>
      </c>
      <c r="AG47" s="1">
        <v>0.19259999999999999</v>
      </c>
      <c r="AH47" s="1">
        <v>0.27960000000000002</v>
      </c>
      <c r="AI47" s="1">
        <v>0.32357000000000002</v>
      </c>
      <c r="AJ47" s="1">
        <v>0.33939999999999998</v>
      </c>
      <c r="AK47" s="1">
        <v>0.35220000000000001</v>
      </c>
      <c r="AL47" s="1">
        <v>0.36080000000000001</v>
      </c>
      <c r="AM47" s="1">
        <v>0.36181000000000002</v>
      </c>
      <c r="AN47" s="1">
        <v>0.35626000000000002</v>
      </c>
      <c r="AO47" s="1">
        <v>0.48010999999999998</v>
      </c>
      <c r="AP47" s="1">
        <v>0.37286999999999998</v>
      </c>
      <c r="AR47" s="1" t="s">
        <v>109</v>
      </c>
      <c r="AS47" s="1">
        <v>47</v>
      </c>
      <c r="AT47" s="1">
        <v>0.85892000000000002</v>
      </c>
      <c r="AU47" s="1">
        <v>0.76400000000000001</v>
      </c>
      <c r="AV47" s="1">
        <v>0.70320000000000005</v>
      </c>
      <c r="AW47" s="1">
        <v>0.66959999999999997</v>
      </c>
      <c r="AX47" s="1">
        <v>0.69950000000000001</v>
      </c>
      <c r="AY47" s="1">
        <v>0.68437000000000003</v>
      </c>
      <c r="AZ47" s="1">
        <v>0.67844000000000004</v>
      </c>
      <c r="BA47" s="1">
        <v>0.73129999999999995</v>
      </c>
      <c r="BB47" s="1">
        <v>0.66759000000000002</v>
      </c>
      <c r="BC47" s="1">
        <v>1.0533600000000001</v>
      </c>
      <c r="BD47" s="1">
        <v>0.36026000000000002</v>
      </c>
      <c r="BE47" s="1">
        <v>0.23377000000000001</v>
      </c>
      <c r="BG47" s="1" t="s">
        <v>109</v>
      </c>
      <c r="BH47" s="1">
        <v>47</v>
      </c>
      <c r="BI47" s="1">
        <v>0.74456999999999995</v>
      </c>
      <c r="BJ47" s="1">
        <v>0.75839999999999996</v>
      </c>
      <c r="BK47" s="1">
        <v>0.7288</v>
      </c>
      <c r="BL47" s="1">
        <v>0.72240000000000004</v>
      </c>
      <c r="BM47" s="1">
        <v>0.75009000000000003</v>
      </c>
      <c r="BN47" s="1">
        <v>0.72611999999999999</v>
      </c>
      <c r="BO47" s="1">
        <v>0.72719</v>
      </c>
      <c r="BP47" s="1">
        <v>0.74399999999999999</v>
      </c>
      <c r="BQ47" s="1">
        <v>0.71464000000000005</v>
      </c>
      <c r="BR47" s="1">
        <v>0.69484000000000001</v>
      </c>
      <c r="BS47" s="1">
        <v>0.64946999999999999</v>
      </c>
      <c r="BT47" s="1">
        <v>0.57823999999999998</v>
      </c>
      <c r="BV47" s="1" t="s">
        <v>109</v>
      </c>
      <c r="BW47" s="1">
        <v>47</v>
      </c>
      <c r="BX47" s="1">
        <v>8.8059999999999999E-2</v>
      </c>
      <c r="BY47" s="1">
        <v>9.6100000000000005E-2</v>
      </c>
      <c r="BZ47" s="1">
        <v>0.1608</v>
      </c>
      <c r="CA47" s="1">
        <v>0.25700000000000001</v>
      </c>
      <c r="CB47" s="1">
        <v>0.30057</v>
      </c>
      <c r="CC47" s="1">
        <v>0.31774000000000002</v>
      </c>
      <c r="CD47" s="1">
        <v>0.33112999999999998</v>
      </c>
      <c r="CE47" s="1">
        <v>0.3397</v>
      </c>
      <c r="CF47" s="1">
        <v>0.34067999999999998</v>
      </c>
      <c r="CG47" s="1">
        <v>0.33146999999999999</v>
      </c>
      <c r="CH47" s="1">
        <v>0.44169000000000003</v>
      </c>
      <c r="CI47" s="1">
        <v>0.30470000000000003</v>
      </c>
      <c r="CK47" s="1" t="s">
        <v>109</v>
      </c>
      <c r="CL47" s="1">
        <v>47</v>
      </c>
      <c r="CM47" s="1">
        <v>8.8959999999999997E-2</v>
      </c>
      <c r="CN47" s="1">
        <v>9.2200000000000004E-2</v>
      </c>
      <c r="CO47" s="1">
        <v>0.1376</v>
      </c>
      <c r="CP47" s="1">
        <v>0.182</v>
      </c>
      <c r="CQ47" s="1">
        <v>0.22345999999999999</v>
      </c>
      <c r="CR47" s="1">
        <v>0.32640999999999998</v>
      </c>
      <c r="CS47" s="1">
        <v>0.35077999999999998</v>
      </c>
      <c r="CT47" s="1">
        <v>0.3639</v>
      </c>
      <c r="CU47" s="1">
        <v>0.35625000000000001</v>
      </c>
      <c r="CV47" s="1">
        <v>0.35897000000000001</v>
      </c>
      <c r="CW47" s="1">
        <v>0.33854000000000001</v>
      </c>
      <c r="CX47" s="1">
        <v>0.23987</v>
      </c>
      <c r="CZ47" s="1" t="s">
        <v>109</v>
      </c>
      <c r="DA47" s="1">
        <v>47</v>
      </c>
      <c r="DB47" s="1">
        <v>7.324E-2</v>
      </c>
      <c r="DC47" s="1">
        <v>8.1299999999999997E-2</v>
      </c>
      <c r="DD47" s="1">
        <v>0.128</v>
      </c>
      <c r="DE47" s="1">
        <v>0.16300000000000001</v>
      </c>
      <c r="DF47" s="1">
        <v>0.21692</v>
      </c>
      <c r="DG47" s="1">
        <v>0.34560000000000002</v>
      </c>
      <c r="DH47" s="1">
        <v>0.39756000000000002</v>
      </c>
      <c r="DI47" s="1">
        <v>0.37919999999999998</v>
      </c>
      <c r="DJ47" s="1">
        <v>0.39177000000000001</v>
      </c>
      <c r="DK47" s="1">
        <v>0.39002999999999999</v>
      </c>
      <c r="DL47" s="1">
        <v>0.33572999999999997</v>
      </c>
      <c r="DM47" s="1">
        <v>0.22395000000000001</v>
      </c>
    </row>
    <row r="48" spans="1:117" ht="136">
      <c r="A48" s="1" t="s">
        <v>110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16">
        <f t="shared" si="1"/>
        <v>647.29999999999995</v>
      </c>
      <c r="Q48" s="17">
        <f t="shared" si="2"/>
        <v>1272</v>
      </c>
      <c r="R48" s="17">
        <f t="shared" si="3"/>
        <v>1988</v>
      </c>
      <c r="S48" s="17">
        <f t="shared" si="4"/>
        <v>2780.0000000000005</v>
      </c>
      <c r="T48" s="17">
        <f t="shared" si="5"/>
        <v>3166.2000000000003</v>
      </c>
      <c r="U48" s="17">
        <f t="shared" si="6"/>
        <v>3386.7000000000003</v>
      </c>
      <c r="V48" s="17">
        <f t="shared" si="7"/>
        <v>3531.0000000000005</v>
      </c>
      <c r="W48" s="16">
        <f t="shared" si="8"/>
        <v>3708</v>
      </c>
      <c r="X48" s="17">
        <f t="shared" si="9"/>
        <v>3533.1</v>
      </c>
      <c r="Y48" s="16">
        <f t="shared" si="10"/>
        <v>3430.0000000000005</v>
      </c>
      <c r="Z48" s="17">
        <f t="shared" si="11"/>
        <v>4401</v>
      </c>
      <c r="AA48" s="17">
        <f t="shared" si="12"/>
        <v>3505.1</v>
      </c>
      <c r="AC48" s="1" t="s">
        <v>110</v>
      </c>
      <c r="AD48" s="1">
        <v>48</v>
      </c>
      <c r="AE48" s="1">
        <v>6.9589999999999999E-2</v>
      </c>
      <c r="AF48" s="1">
        <v>0.14019999999999999</v>
      </c>
      <c r="AG48" s="1">
        <v>0.2036</v>
      </c>
      <c r="AH48" s="1">
        <v>0.27460000000000001</v>
      </c>
      <c r="AI48" s="1">
        <v>0.32977000000000001</v>
      </c>
      <c r="AJ48" s="1">
        <v>0.34405999999999998</v>
      </c>
      <c r="AK48" s="1">
        <v>0.34669</v>
      </c>
      <c r="AL48" s="1">
        <v>0.3674</v>
      </c>
      <c r="AM48" s="1">
        <v>0.37291000000000002</v>
      </c>
      <c r="AN48" s="1">
        <v>0.34050999999999998</v>
      </c>
      <c r="AO48" s="1">
        <v>0.45916000000000001</v>
      </c>
      <c r="AP48" s="1">
        <v>0.37064000000000002</v>
      </c>
      <c r="AR48" s="1" t="s">
        <v>110</v>
      </c>
      <c r="AS48" s="1">
        <v>48</v>
      </c>
      <c r="AT48" s="1">
        <v>1.0267299999999999</v>
      </c>
      <c r="AU48" s="1">
        <v>1.0016</v>
      </c>
      <c r="AV48" s="1">
        <v>0.96399999999999997</v>
      </c>
      <c r="AW48" s="1">
        <v>0.92800000000000005</v>
      </c>
      <c r="AX48" s="1">
        <v>0.94686000000000003</v>
      </c>
      <c r="AY48" s="1">
        <v>0.92035</v>
      </c>
      <c r="AZ48" s="1">
        <v>0.88729000000000002</v>
      </c>
      <c r="BA48" s="1">
        <v>0.95279999999999998</v>
      </c>
      <c r="BB48" s="1">
        <v>0.85760999999999998</v>
      </c>
      <c r="BC48" s="1">
        <v>1.3607800000000001</v>
      </c>
      <c r="BD48" s="1">
        <v>0.64083000000000001</v>
      </c>
      <c r="BE48" s="1">
        <v>0.53320999999999996</v>
      </c>
      <c r="BG48" s="1" t="s">
        <v>110</v>
      </c>
      <c r="BH48" s="1">
        <v>48</v>
      </c>
      <c r="BI48" s="1">
        <v>0.71858</v>
      </c>
      <c r="BJ48" s="1">
        <v>0.71</v>
      </c>
      <c r="BK48" s="1">
        <v>0.68</v>
      </c>
      <c r="BL48" s="1">
        <v>0.6704</v>
      </c>
      <c r="BM48" s="1">
        <v>0.69689999999999996</v>
      </c>
      <c r="BN48" s="1">
        <v>0.68286999999999998</v>
      </c>
      <c r="BO48" s="1">
        <v>0.68389999999999995</v>
      </c>
      <c r="BP48" s="1">
        <v>0.70730000000000004</v>
      </c>
      <c r="BQ48" s="1">
        <v>0.67264999999999997</v>
      </c>
      <c r="BR48" s="1">
        <v>0.67664000000000002</v>
      </c>
      <c r="BS48" s="1">
        <v>0.61541999999999997</v>
      </c>
      <c r="BT48" s="1">
        <v>0.54286999999999996</v>
      </c>
      <c r="BV48" s="1" t="s">
        <v>110</v>
      </c>
      <c r="BW48" s="1">
        <v>48</v>
      </c>
      <c r="BX48" s="1">
        <v>6.5009999999999998E-2</v>
      </c>
      <c r="BY48" s="1">
        <v>0.1007</v>
      </c>
      <c r="BZ48" s="1">
        <v>0.1638</v>
      </c>
      <c r="CA48" s="1">
        <v>0.25140000000000001</v>
      </c>
      <c r="CB48" s="1">
        <v>0.29013</v>
      </c>
      <c r="CC48" s="1">
        <v>0.30126999999999998</v>
      </c>
      <c r="CD48" s="1">
        <v>0.31746999999999997</v>
      </c>
      <c r="CE48" s="1">
        <v>0.33650000000000002</v>
      </c>
      <c r="CF48" s="1">
        <v>0.33006000000000002</v>
      </c>
      <c r="CG48" s="1">
        <v>0.33645000000000003</v>
      </c>
      <c r="CH48" s="1">
        <v>0.40106999999999998</v>
      </c>
      <c r="CI48" s="1">
        <v>0.29447000000000001</v>
      </c>
      <c r="CK48" s="1" t="s">
        <v>110</v>
      </c>
      <c r="CL48" s="1">
        <v>48</v>
      </c>
      <c r="CM48" s="1">
        <v>6.7449999999999996E-2</v>
      </c>
      <c r="CN48" s="1">
        <v>9.7199999999999995E-2</v>
      </c>
      <c r="CO48" s="1">
        <v>0.1394</v>
      </c>
      <c r="CP48" s="1">
        <v>0.16900000000000001</v>
      </c>
      <c r="CQ48" s="1">
        <v>0.21393000000000001</v>
      </c>
      <c r="CR48" s="1">
        <v>0.30569000000000002</v>
      </c>
      <c r="CS48" s="1">
        <v>0.33287</v>
      </c>
      <c r="CT48" s="1">
        <v>0.3427</v>
      </c>
      <c r="CU48" s="1">
        <v>0.33659</v>
      </c>
      <c r="CV48" s="1">
        <v>0.34581000000000001</v>
      </c>
      <c r="CW48" s="1">
        <v>0.31324000000000002</v>
      </c>
      <c r="CX48" s="1">
        <v>0.23338</v>
      </c>
      <c r="CZ48" s="1" t="s">
        <v>110</v>
      </c>
      <c r="DA48" s="1">
        <v>48</v>
      </c>
      <c r="DB48" s="1">
        <v>5.1159999999999997E-2</v>
      </c>
      <c r="DC48" s="1">
        <v>7.9000000000000001E-2</v>
      </c>
      <c r="DD48" s="1">
        <v>0.12</v>
      </c>
      <c r="DE48" s="1">
        <v>0.13519999999999999</v>
      </c>
      <c r="DF48" s="1">
        <v>0.18989</v>
      </c>
      <c r="DG48" s="1">
        <v>0.31087999999999999</v>
      </c>
      <c r="DH48" s="1">
        <v>0.34927000000000002</v>
      </c>
      <c r="DI48" s="1">
        <v>0.34200000000000003</v>
      </c>
      <c r="DJ48" s="1">
        <v>0.34511999999999998</v>
      </c>
      <c r="DK48" s="1">
        <v>0.35394999999999999</v>
      </c>
      <c r="DL48" s="1">
        <v>0.28708</v>
      </c>
      <c r="DM48" s="1">
        <v>0.19933999999999999</v>
      </c>
    </row>
    <row r="49" spans="1:117" ht="136">
      <c r="A49" s="1" t="s">
        <v>111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16">
        <f t="shared" si="1"/>
        <v>944.4</v>
      </c>
      <c r="Q49" s="17">
        <f t="shared" si="2"/>
        <v>1606</v>
      </c>
      <c r="R49" s="17">
        <f t="shared" si="3"/>
        <v>2400</v>
      </c>
      <c r="S49" s="17">
        <f t="shared" si="4"/>
        <v>3144</v>
      </c>
      <c r="T49" s="17">
        <f t="shared" si="5"/>
        <v>3577</v>
      </c>
      <c r="U49" s="17">
        <f t="shared" si="6"/>
        <v>3722.1</v>
      </c>
      <c r="V49" s="17">
        <f t="shared" si="7"/>
        <v>3893.6</v>
      </c>
      <c r="W49" s="16">
        <f t="shared" si="8"/>
        <v>4249</v>
      </c>
      <c r="X49" s="17">
        <f t="shared" si="9"/>
        <v>3965.9</v>
      </c>
      <c r="Y49" s="16">
        <f t="shared" si="10"/>
        <v>4033.3999999999996</v>
      </c>
      <c r="Z49" s="17">
        <f t="shared" si="11"/>
        <v>5124.3999999999996</v>
      </c>
      <c r="AA49" s="17">
        <f t="shared" si="12"/>
        <v>4122.1000000000004</v>
      </c>
      <c r="AC49" s="1" t="s">
        <v>111</v>
      </c>
      <c r="AD49" s="1">
        <v>49</v>
      </c>
      <c r="AE49" s="1">
        <v>0.10545</v>
      </c>
      <c r="AF49" s="1">
        <v>0.16639999999999999</v>
      </c>
      <c r="AG49" s="1">
        <v>0.24079999999999999</v>
      </c>
      <c r="AH49" s="1">
        <v>0.31559999999999999</v>
      </c>
      <c r="AI49" s="1">
        <v>0.36380000000000001</v>
      </c>
      <c r="AJ49" s="1">
        <v>0.38688</v>
      </c>
      <c r="AK49" s="1">
        <v>0.40451999999999999</v>
      </c>
      <c r="AL49" s="1">
        <v>0.41520000000000001</v>
      </c>
      <c r="AM49" s="1">
        <v>0.39461000000000002</v>
      </c>
      <c r="AN49" s="1">
        <v>0.40694000000000002</v>
      </c>
      <c r="AO49" s="1">
        <v>0.53632999999999997</v>
      </c>
      <c r="AP49" s="1">
        <v>0.43839</v>
      </c>
      <c r="AR49" s="1" t="s">
        <v>111</v>
      </c>
      <c r="AS49" s="1">
        <v>49</v>
      </c>
      <c r="AT49" s="1">
        <v>1.3228899999999999</v>
      </c>
      <c r="AU49" s="1">
        <v>1.264</v>
      </c>
      <c r="AV49" s="1">
        <v>1.2352000000000001</v>
      </c>
      <c r="AW49" s="1">
        <v>1.1919999999999999</v>
      </c>
      <c r="AX49" s="1">
        <v>1.24075</v>
      </c>
      <c r="AY49" s="1">
        <v>1.1930099999999999</v>
      </c>
      <c r="AZ49" s="1">
        <v>1.16246</v>
      </c>
      <c r="BA49" s="1">
        <v>1.2615000000000001</v>
      </c>
      <c r="BB49" s="1">
        <v>1.14194</v>
      </c>
      <c r="BC49" s="1">
        <v>1.6316600000000001</v>
      </c>
      <c r="BD49" s="1">
        <v>0.82010000000000005</v>
      </c>
      <c r="BE49" s="1">
        <v>0.67061000000000004</v>
      </c>
      <c r="BG49" s="1" t="s">
        <v>111</v>
      </c>
      <c r="BH49" s="1">
        <v>49</v>
      </c>
      <c r="BI49" s="1">
        <v>0.78444000000000003</v>
      </c>
      <c r="BJ49" s="1">
        <v>0.76400000000000001</v>
      </c>
      <c r="BK49" s="1">
        <v>0.73760000000000003</v>
      </c>
      <c r="BL49" s="1">
        <v>0.73119999999999996</v>
      </c>
      <c r="BM49" s="1">
        <v>0.75277000000000005</v>
      </c>
      <c r="BN49" s="1">
        <v>0.73404000000000003</v>
      </c>
      <c r="BO49" s="1">
        <v>0.73689000000000004</v>
      </c>
      <c r="BP49" s="1">
        <v>0.74650000000000005</v>
      </c>
      <c r="BQ49" s="1">
        <v>0.73351999999999995</v>
      </c>
      <c r="BR49" s="1">
        <v>0.72585999999999995</v>
      </c>
      <c r="BS49" s="1">
        <v>0.65839999999999999</v>
      </c>
      <c r="BT49" s="1">
        <v>0.57560999999999996</v>
      </c>
      <c r="BV49" s="1" t="s">
        <v>111</v>
      </c>
      <c r="BW49" s="1">
        <v>49</v>
      </c>
      <c r="BX49" s="1">
        <v>9.2759999999999995E-2</v>
      </c>
      <c r="BY49" s="1">
        <v>0.1166</v>
      </c>
      <c r="BZ49" s="1">
        <v>0.18079999999999999</v>
      </c>
      <c r="CA49" s="1">
        <v>0.25979999999999998</v>
      </c>
      <c r="CB49" s="1">
        <v>0.29722999999999999</v>
      </c>
      <c r="CC49" s="1">
        <v>0.31452999999999998</v>
      </c>
      <c r="CD49" s="1">
        <v>0.32563999999999999</v>
      </c>
      <c r="CE49" s="1">
        <v>0.33479999999999999</v>
      </c>
      <c r="CF49" s="1">
        <v>0.33875</v>
      </c>
      <c r="CG49" s="1">
        <v>0.34886</v>
      </c>
      <c r="CH49" s="1">
        <v>0.44936999999999999</v>
      </c>
      <c r="CI49" s="1">
        <v>0.3357</v>
      </c>
      <c r="CK49" s="1" t="s">
        <v>111</v>
      </c>
      <c r="CL49" s="1">
        <v>49</v>
      </c>
      <c r="CM49" s="1">
        <v>8.5699999999999998E-2</v>
      </c>
      <c r="CN49" s="1">
        <v>0.10299999999999999</v>
      </c>
      <c r="CO49" s="1">
        <v>0.1416</v>
      </c>
      <c r="CP49" s="1">
        <v>0.18240000000000001</v>
      </c>
      <c r="CQ49" s="1">
        <v>0.22276000000000001</v>
      </c>
      <c r="CR49" s="1">
        <v>0.30243999999999999</v>
      </c>
      <c r="CS49" s="1">
        <v>0.32888000000000001</v>
      </c>
      <c r="CT49" s="1">
        <v>0.32969999999999999</v>
      </c>
      <c r="CU49" s="1">
        <v>0.32479000000000002</v>
      </c>
      <c r="CV49" s="1">
        <v>0.33250999999999997</v>
      </c>
      <c r="CW49" s="1">
        <v>0.32856999999999997</v>
      </c>
      <c r="CX49" s="1">
        <v>0.24382999999999999</v>
      </c>
      <c r="CZ49" s="1" t="s">
        <v>111</v>
      </c>
      <c r="DA49" s="1">
        <v>49</v>
      </c>
      <c r="DB49" s="1">
        <v>7.8810000000000005E-2</v>
      </c>
      <c r="DC49" s="1">
        <v>9.11E-2</v>
      </c>
      <c r="DD49" s="1">
        <v>0.14360000000000001</v>
      </c>
      <c r="DE49" s="1">
        <v>0.1676</v>
      </c>
      <c r="DF49" s="1">
        <v>0.22577</v>
      </c>
      <c r="DG49" s="1">
        <v>0.36392999999999998</v>
      </c>
      <c r="DH49" s="1">
        <v>0.39500999999999997</v>
      </c>
      <c r="DI49" s="1">
        <v>0.39810000000000001</v>
      </c>
      <c r="DJ49" s="1">
        <v>0.40460000000000002</v>
      </c>
      <c r="DK49" s="1">
        <v>0.40888000000000002</v>
      </c>
      <c r="DL49" s="1">
        <v>0.33789000000000002</v>
      </c>
      <c r="DM49" s="1">
        <v>0.24110000000000001</v>
      </c>
    </row>
    <row r="50" spans="1:117" ht="136">
      <c r="A50" s="1" t="s">
        <v>112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16">
        <f t="shared" si="1"/>
        <v>993.8</v>
      </c>
      <c r="Q50" s="17">
        <f t="shared" si="2"/>
        <v>1302</v>
      </c>
      <c r="R50" s="17">
        <f t="shared" si="3"/>
        <v>1774</v>
      </c>
      <c r="S50" s="17">
        <f t="shared" si="4"/>
        <v>2492</v>
      </c>
      <c r="T50" s="17">
        <f t="shared" si="5"/>
        <v>3243.2</v>
      </c>
      <c r="U50" s="17">
        <f t="shared" si="6"/>
        <v>3376.2</v>
      </c>
      <c r="V50" s="17">
        <f t="shared" si="7"/>
        <v>3658.4</v>
      </c>
      <c r="W50" s="16">
        <f t="shared" si="8"/>
        <v>3726.9999999999995</v>
      </c>
      <c r="X50" s="17">
        <f t="shared" si="9"/>
        <v>3721.1</v>
      </c>
      <c r="Y50" s="16">
        <f t="shared" si="10"/>
        <v>3652.7999999999997</v>
      </c>
      <c r="Z50" s="17">
        <f t="shared" si="11"/>
        <v>4850.8</v>
      </c>
      <c r="AA50" s="17">
        <f t="shared" si="12"/>
        <v>3665.2000000000003</v>
      </c>
      <c r="AC50" s="1" t="s">
        <v>112</v>
      </c>
      <c r="AD50" s="1">
        <v>50</v>
      </c>
      <c r="AE50" s="1">
        <v>9.4189999999999996E-2</v>
      </c>
      <c r="AF50" s="1">
        <v>0.1196</v>
      </c>
      <c r="AG50" s="1">
        <v>0.20419999999999999</v>
      </c>
      <c r="AH50" s="1">
        <v>0.2382</v>
      </c>
      <c r="AI50" s="1">
        <v>0.31270999999999999</v>
      </c>
      <c r="AJ50" s="1">
        <v>0.32873999999999998</v>
      </c>
      <c r="AK50" s="1">
        <v>0.34850999999999999</v>
      </c>
      <c r="AL50" s="1">
        <v>0.35</v>
      </c>
      <c r="AM50" s="1">
        <v>0.35004999999999997</v>
      </c>
      <c r="AN50" s="1">
        <v>0.34736</v>
      </c>
      <c r="AO50" s="1">
        <v>0.47582000000000002</v>
      </c>
      <c r="AP50" s="1">
        <v>0.36606</v>
      </c>
      <c r="AR50" s="1" t="s">
        <v>112</v>
      </c>
      <c r="AS50" s="1">
        <v>50</v>
      </c>
      <c r="AT50" s="1">
        <v>1.2610600000000001</v>
      </c>
      <c r="AU50" s="1">
        <v>1.1224000000000001</v>
      </c>
      <c r="AV50" s="1">
        <v>1.0671999999999999</v>
      </c>
      <c r="AW50" s="1">
        <v>1.0624</v>
      </c>
      <c r="AX50" s="1">
        <v>1.10033</v>
      </c>
      <c r="AY50" s="1">
        <v>1.08955</v>
      </c>
      <c r="AZ50" s="1">
        <v>1.0674300000000001</v>
      </c>
      <c r="BA50" s="1">
        <v>1.1055999999999999</v>
      </c>
      <c r="BB50" s="1">
        <v>1.0469599999999999</v>
      </c>
      <c r="BC50" s="1">
        <v>1.56212</v>
      </c>
      <c r="BD50" s="1">
        <v>0.69252999999999998</v>
      </c>
      <c r="BE50" s="1">
        <v>0.55559999999999998</v>
      </c>
      <c r="BG50" s="1" t="s">
        <v>112</v>
      </c>
      <c r="BH50" s="1">
        <v>50</v>
      </c>
      <c r="BI50" s="1">
        <v>0.82057000000000002</v>
      </c>
      <c r="BJ50" s="1">
        <v>0.78400000000000003</v>
      </c>
      <c r="BK50" s="1">
        <v>0.75839999999999996</v>
      </c>
      <c r="BL50" s="1">
        <v>0.748</v>
      </c>
      <c r="BM50" s="1">
        <v>0.76927000000000001</v>
      </c>
      <c r="BN50" s="1">
        <v>0.74873999999999996</v>
      </c>
      <c r="BO50" s="1">
        <v>0.74739</v>
      </c>
      <c r="BP50" s="1">
        <v>0.7833</v>
      </c>
      <c r="BQ50" s="1">
        <v>0.74182000000000003</v>
      </c>
      <c r="BR50" s="1">
        <v>0.73972000000000004</v>
      </c>
      <c r="BS50" s="1">
        <v>0.70374999999999999</v>
      </c>
      <c r="BT50" s="1">
        <v>0.60079000000000005</v>
      </c>
      <c r="BV50" s="1" t="s">
        <v>112</v>
      </c>
      <c r="BW50" s="1">
        <v>50</v>
      </c>
      <c r="BX50" s="1">
        <v>0.10825</v>
      </c>
      <c r="BY50" s="1">
        <v>0.1426</v>
      </c>
      <c r="BZ50" s="1">
        <v>0.21260000000000001</v>
      </c>
      <c r="CA50" s="1">
        <v>0.28799999999999998</v>
      </c>
      <c r="CB50" s="1">
        <v>0.32650000000000001</v>
      </c>
      <c r="CC50" s="1">
        <v>0.34977999999999998</v>
      </c>
      <c r="CD50" s="1">
        <v>0.3589</v>
      </c>
      <c r="CE50" s="1">
        <v>0.37330000000000002</v>
      </c>
      <c r="CF50" s="1">
        <v>0.37425999999999998</v>
      </c>
      <c r="CG50" s="1">
        <v>0.37419999999999998</v>
      </c>
      <c r="CH50" s="1">
        <v>0.49920999999999999</v>
      </c>
      <c r="CI50" s="1">
        <v>0.36935000000000001</v>
      </c>
      <c r="CK50" s="1" t="s">
        <v>112</v>
      </c>
      <c r="CL50" s="1">
        <v>50</v>
      </c>
      <c r="CM50" s="1">
        <v>8.4739999999999996E-2</v>
      </c>
      <c r="CN50" s="1">
        <v>0.1072</v>
      </c>
      <c r="CO50" s="1">
        <v>0.156</v>
      </c>
      <c r="CP50" s="1">
        <v>0.18540000000000001</v>
      </c>
      <c r="CQ50" s="1">
        <v>0.22882</v>
      </c>
      <c r="CR50" s="1">
        <v>0.32121</v>
      </c>
      <c r="CS50" s="1">
        <v>0.35160999999999998</v>
      </c>
      <c r="CT50" s="1">
        <v>0.3634</v>
      </c>
      <c r="CU50" s="1">
        <v>0.35671000000000003</v>
      </c>
      <c r="CV50" s="1">
        <v>0.35915999999999998</v>
      </c>
      <c r="CW50" s="1">
        <v>0.35192000000000001</v>
      </c>
      <c r="CX50" s="1">
        <v>0.26205000000000001</v>
      </c>
      <c r="CZ50" s="1" t="s">
        <v>112</v>
      </c>
      <c r="DA50" s="1">
        <v>50</v>
      </c>
      <c r="DB50" s="1">
        <v>7.1910000000000002E-2</v>
      </c>
      <c r="DC50" s="1">
        <v>9.4200000000000006E-2</v>
      </c>
      <c r="DD50" s="1">
        <v>0.13780000000000001</v>
      </c>
      <c r="DE50" s="1">
        <v>0.15160000000000001</v>
      </c>
      <c r="DF50" s="1">
        <v>0.21668000000000001</v>
      </c>
      <c r="DG50" s="1">
        <v>0.39560000000000001</v>
      </c>
      <c r="DH50" s="1">
        <v>0.44907999999999998</v>
      </c>
      <c r="DI50" s="1">
        <v>0.44650000000000001</v>
      </c>
      <c r="DJ50" s="1">
        <v>0.45106000000000002</v>
      </c>
      <c r="DK50" s="1">
        <v>0.44119999999999998</v>
      </c>
      <c r="DL50" s="1">
        <v>0.34794999999999998</v>
      </c>
      <c r="DM50" s="1">
        <v>0.23769999999999999</v>
      </c>
    </row>
    <row r="51" spans="1:117" ht="136">
      <c r="A51" s="1" t="s">
        <v>113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16">
        <f t="shared" si="1"/>
        <v>1027.7</v>
      </c>
      <c r="Q51" s="17">
        <f t="shared" si="2"/>
        <v>1388</v>
      </c>
      <c r="R51" s="17">
        <f t="shared" si="3"/>
        <v>2060</v>
      </c>
      <c r="S51" s="17">
        <f t="shared" si="4"/>
        <v>2597.9999999999995</v>
      </c>
      <c r="T51" s="17">
        <f t="shared" si="5"/>
        <v>3230.2</v>
      </c>
      <c r="U51" s="17">
        <f t="shared" si="6"/>
        <v>3535.6</v>
      </c>
      <c r="V51" s="17">
        <f t="shared" si="7"/>
        <v>3646.4999999999995</v>
      </c>
      <c r="W51" s="16">
        <f t="shared" si="8"/>
        <v>3897</v>
      </c>
      <c r="X51" s="17">
        <f t="shared" si="9"/>
        <v>3815.4</v>
      </c>
      <c r="Y51" s="16">
        <f t="shared" si="10"/>
        <v>3870.5</v>
      </c>
      <c r="Z51" s="17">
        <f t="shared" si="11"/>
        <v>4413.8999999999996</v>
      </c>
      <c r="AA51" s="17">
        <f t="shared" si="12"/>
        <v>3526.9</v>
      </c>
      <c r="AC51" s="1" t="s">
        <v>113</v>
      </c>
      <c r="AD51" s="1">
        <v>51</v>
      </c>
      <c r="AE51" s="1">
        <v>0.11125</v>
      </c>
      <c r="AF51" s="1">
        <v>0.1426</v>
      </c>
      <c r="AG51" s="1">
        <v>0.2104</v>
      </c>
      <c r="AH51" s="1">
        <v>0.26100000000000001</v>
      </c>
      <c r="AI51" s="1">
        <v>0.32268000000000002</v>
      </c>
      <c r="AJ51" s="1">
        <v>0.34510999999999997</v>
      </c>
      <c r="AK51" s="1">
        <v>0.35997000000000001</v>
      </c>
      <c r="AL51" s="1">
        <v>0.3725</v>
      </c>
      <c r="AM51" s="1">
        <v>0.36945</v>
      </c>
      <c r="AN51" s="1">
        <v>0.38151000000000002</v>
      </c>
      <c r="AO51" s="1">
        <v>0.44718000000000002</v>
      </c>
      <c r="AP51" s="1">
        <v>0.35288000000000003</v>
      </c>
      <c r="AR51" s="1" t="s">
        <v>113</v>
      </c>
      <c r="AS51" s="1">
        <v>51</v>
      </c>
      <c r="AT51" s="1">
        <v>1.25282</v>
      </c>
      <c r="AU51" s="1">
        <v>1.2183999999999999</v>
      </c>
      <c r="AV51" s="1">
        <v>1.1512</v>
      </c>
      <c r="AW51" s="1">
        <v>1.1368</v>
      </c>
      <c r="AX51" s="1">
        <v>1.1655599999999999</v>
      </c>
      <c r="AY51" s="1">
        <v>1.1279399999999999</v>
      </c>
      <c r="AZ51" s="1">
        <v>1.0939300000000001</v>
      </c>
      <c r="BA51" s="1">
        <v>1.1688000000000001</v>
      </c>
      <c r="BB51" s="1">
        <v>1.056</v>
      </c>
      <c r="BC51" s="1">
        <v>1.5968500000000001</v>
      </c>
      <c r="BD51" s="1">
        <v>0.77210000000000001</v>
      </c>
      <c r="BE51" s="1">
        <v>0.60609999999999997</v>
      </c>
      <c r="BG51" s="1" t="s">
        <v>113</v>
      </c>
      <c r="BH51" s="1">
        <v>51</v>
      </c>
      <c r="BI51" s="1">
        <v>0.85877000000000003</v>
      </c>
      <c r="BJ51" s="1">
        <v>0.85760000000000003</v>
      </c>
      <c r="BK51" s="1">
        <v>0.82479999999999998</v>
      </c>
      <c r="BL51" s="1">
        <v>0.82640000000000002</v>
      </c>
      <c r="BM51" s="1">
        <v>0.86294000000000004</v>
      </c>
      <c r="BN51" s="1">
        <v>0.83396999999999999</v>
      </c>
      <c r="BO51" s="1">
        <v>0.83411999999999997</v>
      </c>
      <c r="BP51" s="1">
        <v>0.85289999999999999</v>
      </c>
      <c r="BQ51" s="1">
        <v>0.82299</v>
      </c>
      <c r="BR51" s="1">
        <v>0.80784999999999996</v>
      </c>
      <c r="BS51" s="1">
        <v>0.76941000000000004</v>
      </c>
      <c r="BT51" s="1">
        <v>0.68135999999999997</v>
      </c>
      <c r="BV51" s="1" t="s">
        <v>113</v>
      </c>
      <c r="BW51" s="1">
        <v>51</v>
      </c>
      <c r="BX51" s="1">
        <v>0.11833</v>
      </c>
      <c r="BY51" s="1">
        <v>0.1638</v>
      </c>
      <c r="BZ51" s="1">
        <v>0.2414</v>
      </c>
      <c r="CA51" s="1">
        <v>0.3196</v>
      </c>
      <c r="CB51" s="1">
        <v>0.36094999999999999</v>
      </c>
      <c r="CC51" s="1">
        <v>0.38389000000000001</v>
      </c>
      <c r="CD51" s="1">
        <v>0.40307999999999999</v>
      </c>
      <c r="CE51" s="1">
        <v>0.41510000000000002</v>
      </c>
      <c r="CF51" s="1">
        <v>0.40405000000000002</v>
      </c>
      <c r="CG51" s="1">
        <v>0.40872000000000003</v>
      </c>
      <c r="CH51" s="1">
        <v>0.52198999999999995</v>
      </c>
      <c r="CI51" s="1">
        <v>0.39138000000000001</v>
      </c>
      <c r="CK51" s="1" t="s">
        <v>113</v>
      </c>
      <c r="CL51" s="1">
        <v>51</v>
      </c>
      <c r="CM51" s="1">
        <v>8.8529999999999998E-2</v>
      </c>
      <c r="CN51" s="1">
        <v>0.124</v>
      </c>
      <c r="CO51" s="1">
        <v>0.1726</v>
      </c>
      <c r="CP51" s="1">
        <v>0.2084</v>
      </c>
      <c r="CQ51" s="1">
        <v>0.26723999999999998</v>
      </c>
      <c r="CR51" s="1">
        <v>0.35531000000000001</v>
      </c>
      <c r="CS51" s="1">
        <v>0.38074999999999998</v>
      </c>
      <c r="CT51" s="1">
        <v>0.38919999999999999</v>
      </c>
      <c r="CU51" s="1">
        <v>0.38441999999999998</v>
      </c>
      <c r="CV51" s="1">
        <v>0.38680999999999999</v>
      </c>
      <c r="CW51" s="1">
        <v>0.37057000000000001</v>
      </c>
      <c r="CX51" s="1">
        <v>0.27631</v>
      </c>
      <c r="CZ51" s="1" t="s">
        <v>113</v>
      </c>
      <c r="DA51" s="1">
        <v>51</v>
      </c>
      <c r="DB51" s="1">
        <v>7.7700000000000005E-2</v>
      </c>
      <c r="DC51" s="1">
        <v>0.11219999999999999</v>
      </c>
      <c r="DD51" s="1">
        <v>0.15959999999999999</v>
      </c>
      <c r="DE51" s="1">
        <v>0.18559999999999999</v>
      </c>
      <c r="DF51" s="1">
        <v>0.24337</v>
      </c>
      <c r="DG51" s="1">
        <v>0.35681000000000002</v>
      </c>
      <c r="DH51" s="1">
        <v>0.39223000000000002</v>
      </c>
      <c r="DI51" s="1">
        <v>0.3916</v>
      </c>
      <c r="DJ51" s="1">
        <v>0.39581</v>
      </c>
      <c r="DK51" s="1">
        <v>0.40544999999999998</v>
      </c>
      <c r="DL51" s="1">
        <v>0.36004999999999998</v>
      </c>
      <c r="DM51" s="1">
        <v>0.26182</v>
      </c>
    </row>
    <row r="52" spans="1:117" ht="136">
      <c r="A52" s="1" t="s">
        <v>114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16">
        <f t="shared" si="1"/>
        <v>877.90000000000009</v>
      </c>
      <c r="Q52" s="17">
        <f t="shared" si="2"/>
        <v>1220</v>
      </c>
      <c r="R52" s="17">
        <f t="shared" si="3"/>
        <v>1922</v>
      </c>
      <c r="S52" s="17">
        <f t="shared" si="4"/>
        <v>2592</v>
      </c>
      <c r="T52" s="17">
        <f t="shared" si="5"/>
        <v>3170.2999999999997</v>
      </c>
      <c r="U52" s="17">
        <f t="shared" si="6"/>
        <v>3457.2999999999997</v>
      </c>
      <c r="V52" s="17">
        <f t="shared" si="7"/>
        <v>3611.9</v>
      </c>
      <c r="W52" s="16">
        <f t="shared" si="8"/>
        <v>3890</v>
      </c>
      <c r="X52" s="17">
        <f t="shared" si="9"/>
        <v>3707.6</v>
      </c>
      <c r="Y52" s="16">
        <f t="shared" si="10"/>
        <v>3746.3</v>
      </c>
      <c r="Z52" s="17">
        <f t="shared" si="11"/>
        <v>4466.3</v>
      </c>
      <c r="AA52" s="17">
        <f t="shared" si="12"/>
        <v>3447.2999999999997</v>
      </c>
      <c r="AC52" s="1" t="s">
        <v>114</v>
      </c>
      <c r="AD52" s="1">
        <v>52</v>
      </c>
      <c r="AE52" s="1">
        <v>0.10716000000000001</v>
      </c>
      <c r="AF52" s="1">
        <v>0.13159999999999999</v>
      </c>
      <c r="AG52" s="1">
        <v>0.21279999999999999</v>
      </c>
      <c r="AH52" s="1">
        <v>0.27900000000000003</v>
      </c>
      <c r="AI52" s="1">
        <v>0.33606000000000003</v>
      </c>
      <c r="AJ52" s="1">
        <v>0.36137999999999998</v>
      </c>
      <c r="AK52" s="1">
        <v>0.37724999999999997</v>
      </c>
      <c r="AL52" s="1">
        <v>0.39050000000000001</v>
      </c>
      <c r="AM52" s="1">
        <v>0.38899</v>
      </c>
      <c r="AN52" s="1">
        <v>0.39527000000000001</v>
      </c>
      <c r="AO52" s="1">
        <v>0.47753000000000001</v>
      </c>
      <c r="AP52" s="1">
        <v>0.37125000000000002</v>
      </c>
      <c r="AR52" s="1" t="s">
        <v>114</v>
      </c>
      <c r="AS52" s="1">
        <v>52</v>
      </c>
      <c r="AT52" s="1">
        <v>1.2899499999999999</v>
      </c>
      <c r="AU52" s="1">
        <v>1.2176</v>
      </c>
      <c r="AV52" s="1">
        <v>1.1624000000000001</v>
      </c>
      <c r="AW52" s="1">
        <v>1.1295999999999999</v>
      </c>
      <c r="AX52" s="1">
        <v>1.1568400000000001</v>
      </c>
      <c r="AY52" s="1">
        <v>1.11985</v>
      </c>
      <c r="AZ52" s="1">
        <v>1.08815</v>
      </c>
      <c r="BA52" s="1">
        <v>1.1431</v>
      </c>
      <c r="BB52" s="1">
        <v>1.0668</v>
      </c>
      <c r="BC52" s="1">
        <v>1.59945</v>
      </c>
      <c r="BD52" s="1">
        <v>0.84865999999999997</v>
      </c>
      <c r="BE52" s="1">
        <v>0.77129999999999999</v>
      </c>
      <c r="BG52" s="1" t="s">
        <v>114</v>
      </c>
      <c r="BH52" s="1">
        <v>52</v>
      </c>
      <c r="BI52" s="1">
        <v>0.93383000000000005</v>
      </c>
      <c r="BJ52" s="1">
        <v>0.91439999999999999</v>
      </c>
      <c r="BK52" s="1">
        <v>0.87519999999999998</v>
      </c>
      <c r="BL52" s="1">
        <v>0.88319999999999999</v>
      </c>
      <c r="BM52" s="1">
        <v>0.9113</v>
      </c>
      <c r="BN52" s="1">
        <v>0.88465000000000005</v>
      </c>
      <c r="BO52" s="1">
        <v>0.87497999999999998</v>
      </c>
      <c r="BP52" s="1">
        <v>0.88560000000000005</v>
      </c>
      <c r="BQ52" s="1">
        <v>0.86670000000000003</v>
      </c>
      <c r="BR52" s="1">
        <v>0.85365000000000002</v>
      </c>
      <c r="BS52" s="1">
        <v>0.78142999999999996</v>
      </c>
      <c r="BT52" s="1">
        <v>0.69962000000000002</v>
      </c>
      <c r="BV52" s="1" t="s">
        <v>114</v>
      </c>
      <c r="BW52" s="1">
        <v>52</v>
      </c>
      <c r="BX52" s="1">
        <v>0.11545999999999999</v>
      </c>
      <c r="BY52" s="1">
        <v>0.1368</v>
      </c>
      <c r="BZ52" s="1">
        <v>0.22059999999999999</v>
      </c>
      <c r="CA52" s="1">
        <v>0.30459999999999998</v>
      </c>
      <c r="CB52" s="1">
        <v>0.35983999999999999</v>
      </c>
      <c r="CC52" s="1">
        <v>0.41167999999999999</v>
      </c>
      <c r="CD52" s="1">
        <v>0.41564000000000001</v>
      </c>
      <c r="CE52" s="1">
        <v>0.42580000000000001</v>
      </c>
      <c r="CF52" s="1">
        <v>0.42131000000000002</v>
      </c>
      <c r="CG52" s="1">
        <v>0.42292999999999997</v>
      </c>
      <c r="CH52" s="1">
        <v>0.49980000000000002</v>
      </c>
      <c r="CI52" s="1">
        <v>0.37831999999999999</v>
      </c>
      <c r="CK52" s="1" t="s">
        <v>114</v>
      </c>
      <c r="CL52" s="1">
        <v>52</v>
      </c>
      <c r="CM52" s="1">
        <v>7.5389999999999999E-2</v>
      </c>
      <c r="CN52" s="1">
        <v>8.9300000000000004E-2</v>
      </c>
      <c r="CO52" s="1">
        <v>0.13420000000000001</v>
      </c>
      <c r="CP52" s="1">
        <v>0.16539999999999999</v>
      </c>
      <c r="CQ52" s="1">
        <v>0.21124000000000001</v>
      </c>
      <c r="CR52" s="1">
        <v>0.34009</v>
      </c>
      <c r="CS52" s="1">
        <v>0.37341000000000002</v>
      </c>
      <c r="CT52" s="1">
        <v>0.38400000000000001</v>
      </c>
      <c r="CU52" s="1">
        <v>0.38092999999999999</v>
      </c>
      <c r="CV52" s="1">
        <v>0.38296999999999998</v>
      </c>
      <c r="CW52" s="1">
        <v>0.32519999999999999</v>
      </c>
      <c r="CX52" s="1">
        <v>0.23094999999999999</v>
      </c>
      <c r="CZ52" s="1" t="s">
        <v>114</v>
      </c>
      <c r="DA52" s="1">
        <v>52</v>
      </c>
      <c r="DB52" s="1">
        <v>6.0490000000000002E-2</v>
      </c>
      <c r="DC52" s="1">
        <v>7.5399999999999995E-2</v>
      </c>
      <c r="DD52" s="1">
        <v>0.1208</v>
      </c>
      <c r="DE52" s="1">
        <v>0.1452</v>
      </c>
      <c r="DF52" s="1">
        <v>0.19617000000000001</v>
      </c>
      <c r="DG52" s="1">
        <v>0.36003000000000002</v>
      </c>
      <c r="DH52" s="1">
        <v>0.41360000000000002</v>
      </c>
      <c r="DI52" s="1">
        <v>0.4103</v>
      </c>
      <c r="DJ52" s="1">
        <v>0.42048000000000002</v>
      </c>
      <c r="DK52" s="1">
        <v>0.42059000000000002</v>
      </c>
      <c r="DL52" s="1">
        <v>0.32127</v>
      </c>
      <c r="DM52" s="1">
        <v>0.21729999999999999</v>
      </c>
    </row>
    <row r="53" spans="1:117" ht="136">
      <c r="A53" s="1" t="s">
        <v>115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16">
        <f t="shared" si="1"/>
        <v>915.50000000000011</v>
      </c>
      <c r="Q53" s="17">
        <f t="shared" si="2"/>
        <v>1112</v>
      </c>
      <c r="R53" s="17">
        <f t="shared" si="3"/>
        <v>1736</v>
      </c>
      <c r="S53" s="17">
        <f t="shared" si="4"/>
        <v>2376</v>
      </c>
      <c r="T53" s="17">
        <f t="shared" si="5"/>
        <v>2822.7999999999997</v>
      </c>
      <c r="U53" s="17">
        <f t="shared" si="6"/>
        <v>3101.2000000000003</v>
      </c>
      <c r="V53" s="17">
        <f t="shared" si="7"/>
        <v>3342.7000000000003</v>
      </c>
      <c r="W53" s="16">
        <f t="shared" si="8"/>
        <v>3595</v>
      </c>
      <c r="X53" s="17">
        <f t="shared" si="9"/>
        <v>3406.4</v>
      </c>
      <c r="Y53" s="16">
        <f t="shared" si="10"/>
        <v>3381.5</v>
      </c>
      <c r="Z53" s="17">
        <f t="shared" si="11"/>
        <v>4113.3999999999996</v>
      </c>
      <c r="AA53" s="17">
        <f t="shared" si="12"/>
        <v>2945.2</v>
      </c>
      <c r="AC53" s="1" t="s">
        <v>115</v>
      </c>
      <c r="AD53" s="1">
        <v>53</v>
      </c>
      <c r="AE53" s="1">
        <v>0.11128</v>
      </c>
      <c r="AF53" s="1">
        <v>0.12920000000000001</v>
      </c>
      <c r="AG53" s="1">
        <v>0.18779999999999999</v>
      </c>
      <c r="AH53" s="1">
        <v>0.23519999999999999</v>
      </c>
      <c r="AI53" s="1">
        <v>0.29776000000000002</v>
      </c>
      <c r="AJ53" s="1">
        <v>0.33101999999999998</v>
      </c>
      <c r="AK53" s="1">
        <v>0.34250999999999998</v>
      </c>
      <c r="AL53" s="1">
        <v>0.36170000000000002</v>
      </c>
      <c r="AM53" s="1">
        <v>0.36398000000000003</v>
      </c>
      <c r="AN53" s="1">
        <v>0.35625000000000001</v>
      </c>
      <c r="AO53" s="1">
        <v>0.44077</v>
      </c>
      <c r="AP53" s="1">
        <v>0.32582</v>
      </c>
      <c r="AR53" s="1" t="s">
        <v>115</v>
      </c>
      <c r="AS53" s="1">
        <v>53</v>
      </c>
      <c r="AT53" s="1">
        <v>1.2829999999999999</v>
      </c>
      <c r="AU53" s="1">
        <v>1.1312</v>
      </c>
      <c r="AV53" s="1">
        <v>1.0624</v>
      </c>
      <c r="AW53" s="1">
        <v>1.0336000000000001</v>
      </c>
      <c r="AX53" s="1">
        <v>1.06633</v>
      </c>
      <c r="AY53" s="1">
        <v>1.03166</v>
      </c>
      <c r="AZ53" s="1">
        <v>1.0061899999999999</v>
      </c>
      <c r="BA53" s="1">
        <v>1.0503</v>
      </c>
      <c r="BB53" s="1">
        <v>0.99026000000000003</v>
      </c>
      <c r="BC53" s="1">
        <v>1.55854</v>
      </c>
      <c r="BD53" s="1">
        <v>0.76861999999999997</v>
      </c>
      <c r="BE53" s="1">
        <v>0.68493000000000004</v>
      </c>
      <c r="BG53" s="1" t="s">
        <v>115</v>
      </c>
      <c r="BH53" s="1">
        <v>53</v>
      </c>
      <c r="BI53" s="1">
        <v>0.85902000000000001</v>
      </c>
      <c r="BJ53" s="1">
        <v>0.83679999999999999</v>
      </c>
      <c r="BK53" s="1">
        <v>0.8</v>
      </c>
      <c r="BL53" s="1">
        <v>0.78959999999999997</v>
      </c>
      <c r="BM53" s="1">
        <v>0.81682999999999995</v>
      </c>
      <c r="BN53" s="1">
        <v>0.79147000000000001</v>
      </c>
      <c r="BO53" s="1">
        <v>0.78839999999999999</v>
      </c>
      <c r="BP53" s="1">
        <v>0.78810000000000002</v>
      </c>
      <c r="BQ53" s="1">
        <v>0.77186999999999995</v>
      </c>
      <c r="BR53" s="1">
        <v>0.77259</v>
      </c>
      <c r="BS53" s="1">
        <v>0.67137999999999998</v>
      </c>
      <c r="BT53" s="1">
        <v>0.58982000000000001</v>
      </c>
      <c r="BV53" s="1" t="s">
        <v>115</v>
      </c>
      <c r="BW53" s="1">
        <v>53</v>
      </c>
      <c r="BX53" s="1">
        <v>0.10632</v>
      </c>
      <c r="BY53" s="1">
        <v>0.1094</v>
      </c>
      <c r="BZ53" s="1">
        <v>0.1736</v>
      </c>
      <c r="CA53" s="1">
        <v>0.25219999999999998</v>
      </c>
      <c r="CB53" s="1">
        <v>0.29163</v>
      </c>
      <c r="CC53" s="1">
        <v>0.32307000000000002</v>
      </c>
      <c r="CD53" s="1">
        <v>0.33718999999999999</v>
      </c>
      <c r="CE53" s="1">
        <v>0.34649999999999997</v>
      </c>
      <c r="CF53" s="1">
        <v>0.34115000000000001</v>
      </c>
      <c r="CG53" s="1">
        <v>0.34887000000000001</v>
      </c>
      <c r="CH53" s="1">
        <v>0.42880000000000001</v>
      </c>
      <c r="CI53" s="1">
        <v>0.30817</v>
      </c>
      <c r="CK53" s="1" t="s">
        <v>115</v>
      </c>
      <c r="CL53" s="1">
        <v>53</v>
      </c>
      <c r="CM53" s="1">
        <v>8.301E-2</v>
      </c>
      <c r="CN53" s="1">
        <v>8.72E-2</v>
      </c>
      <c r="CO53" s="1">
        <v>0.12520000000000001</v>
      </c>
      <c r="CP53" s="1">
        <v>0.14940000000000001</v>
      </c>
      <c r="CQ53" s="1">
        <v>0.19705</v>
      </c>
      <c r="CR53" s="1">
        <v>0.31950000000000001</v>
      </c>
      <c r="CS53" s="1">
        <v>0.35659999999999997</v>
      </c>
      <c r="CT53" s="1">
        <v>0.36159999999999998</v>
      </c>
      <c r="CU53" s="1">
        <v>0.36210999999999999</v>
      </c>
      <c r="CV53" s="1">
        <v>0.36186000000000001</v>
      </c>
      <c r="CW53" s="1">
        <v>0.32754</v>
      </c>
      <c r="CX53" s="1">
        <v>0.23247000000000001</v>
      </c>
      <c r="CZ53" s="1" t="s">
        <v>115</v>
      </c>
      <c r="DA53" s="1">
        <v>53</v>
      </c>
      <c r="DB53" s="1">
        <v>5.8099999999999999E-2</v>
      </c>
      <c r="DC53" s="1">
        <v>5.8799999999999998E-2</v>
      </c>
      <c r="DD53" s="1">
        <v>9.1300000000000006E-2</v>
      </c>
      <c r="DE53" s="1">
        <v>9.4399999999999998E-2</v>
      </c>
      <c r="DF53" s="1">
        <v>0.14817</v>
      </c>
      <c r="DG53" s="1">
        <v>0.31220999999999999</v>
      </c>
      <c r="DH53" s="1">
        <v>0.36171999999999999</v>
      </c>
      <c r="DI53" s="1">
        <v>0.34989999999999999</v>
      </c>
      <c r="DJ53" s="1">
        <v>0.3584</v>
      </c>
      <c r="DK53" s="1">
        <v>0.35769000000000001</v>
      </c>
      <c r="DL53" s="1">
        <v>0.26422000000000001</v>
      </c>
      <c r="DM53" s="1">
        <v>0.17813000000000001</v>
      </c>
    </row>
    <row r="54" spans="1:117" ht="136">
      <c r="A54" s="1" t="s">
        <v>116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16">
        <f t="shared" si="1"/>
        <v>952.1</v>
      </c>
      <c r="Q54" s="17">
        <f t="shared" si="2"/>
        <v>1268</v>
      </c>
      <c r="R54" s="17">
        <f t="shared" si="3"/>
        <v>1842</v>
      </c>
      <c r="S54" s="17">
        <f t="shared" si="4"/>
        <v>2192</v>
      </c>
      <c r="T54" s="17">
        <f t="shared" si="5"/>
        <v>2823.3</v>
      </c>
      <c r="U54" s="17">
        <f t="shared" si="6"/>
        <v>3233.6</v>
      </c>
      <c r="V54" s="17">
        <f t="shared" si="7"/>
        <v>3395.5</v>
      </c>
      <c r="W54" s="16">
        <f t="shared" si="8"/>
        <v>3651</v>
      </c>
      <c r="X54" s="17">
        <f t="shared" si="9"/>
        <v>3505.4</v>
      </c>
      <c r="Y54" s="16">
        <f t="shared" si="10"/>
        <v>3549.7000000000003</v>
      </c>
      <c r="Z54" s="17">
        <f t="shared" si="11"/>
        <v>3947.7000000000003</v>
      </c>
      <c r="AA54" s="17">
        <f t="shared" si="12"/>
        <v>2657.2000000000003</v>
      </c>
      <c r="AC54" s="1" t="s">
        <v>116</v>
      </c>
      <c r="AD54" s="1">
        <v>54</v>
      </c>
      <c r="AE54" s="1">
        <v>0.10789</v>
      </c>
      <c r="AF54" s="1">
        <v>0.14419999999999999</v>
      </c>
      <c r="AG54" s="1">
        <v>0.20660000000000001</v>
      </c>
      <c r="AH54" s="1">
        <v>0.23899999999999999</v>
      </c>
      <c r="AI54" s="1">
        <v>0.31241999999999998</v>
      </c>
      <c r="AJ54" s="1">
        <v>0.34720000000000001</v>
      </c>
      <c r="AK54" s="1">
        <v>0.36464000000000002</v>
      </c>
      <c r="AL54" s="1">
        <v>0.38200000000000001</v>
      </c>
      <c r="AM54" s="1">
        <v>0.37896999999999997</v>
      </c>
      <c r="AN54" s="1">
        <v>0.38064999999999999</v>
      </c>
      <c r="AO54" s="1">
        <v>0.44824999999999998</v>
      </c>
      <c r="AP54" s="1">
        <v>0.31696999999999997</v>
      </c>
      <c r="AR54" s="1" t="s">
        <v>116</v>
      </c>
      <c r="AS54" s="1">
        <v>54</v>
      </c>
      <c r="AT54" s="1">
        <v>0.70048999999999995</v>
      </c>
      <c r="AU54" s="1">
        <v>0.48959999999999998</v>
      </c>
      <c r="AV54" s="1">
        <v>0.432</v>
      </c>
      <c r="AW54" s="1">
        <v>0.41120000000000001</v>
      </c>
      <c r="AX54" s="1">
        <v>0.42444999999999999</v>
      </c>
      <c r="AY54" s="1">
        <v>0.41270000000000001</v>
      </c>
      <c r="AZ54" s="1">
        <v>0.41115000000000002</v>
      </c>
      <c r="BA54" s="1">
        <v>0.37640000000000001</v>
      </c>
      <c r="BB54" s="1">
        <v>0.40687000000000001</v>
      </c>
      <c r="BC54" s="1">
        <v>0.69932000000000005</v>
      </c>
      <c r="BD54" s="1">
        <v>0.23524</v>
      </c>
      <c r="BE54" s="1">
        <v>0.17887</v>
      </c>
      <c r="BG54" s="1" t="s">
        <v>116</v>
      </c>
      <c r="BH54" s="1">
        <v>54</v>
      </c>
      <c r="BI54" s="1">
        <v>0.81823000000000001</v>
      </c>
      <c r="BJ54" s="1">
        <v>0.80400000000000005</v>
      </c>
      <c r="BK54" s="1">
        <v>0.76880000000000004</v>
      </c>
      <c r="BL54" s="1">
        <v>0.76239999999999997</v>
      </c>
      <c r="BM54" s="1">
        <v>0.78925999999999996</v>
      </c>
      <c r="BN54" s="1">
        <v>0.76668999999999998</v>
      </c>
      <c r="BO54" s="1">
        <v>0.76146999999999998</v>
      </c>
      <c r="BP54" s="1">
        <v>0.77449999999999997</v>
      </c>
      <c r="BQ54" s="1">
        <v>0.74909000000000003</v>
      </c>
      <c r="BR54" s="1">
        <v>0.75868000000000002</v>
      </c>
      <c r="BS54" s="1">
        <v>0.66998000000000002</v>
      </c>
      <c r="BT54" s="1">
        <v>0.59309000000000001</v>
      </c>
      <c r="BV54" s="1" t="s">
        <v>116</v>
      </c>
      <c r="BW54" s="1">
        <v>54</v>
      </c>
      <c r="BX54" s="1">
        <v>0.12938</v>
      </c>
      <c r="BY54" s="1">
        <v>0.1782</v>
      </c>
      <c r="BZ54" s="1">
        <v>0.26519999999999999</v>
      </c>
      <c r="CA54" s="1">
        <v>0.34</v>
      </c>
      <c r="CB54" s="1">
        <v>0.38285999999999998</v>
      </c>
      <c r="CC54" s="1">
        <v>0.39645000000000002</v>
      </c>
      <c r="CD54" s="1">
        <v>0.41158</v>
      </c>
      <c r="CE54" s="1">
        <v>0.42249999999999999</v>
      </c>
      <c r="CF54" s="1">
        <v>0.41522999999999999</v>
      </c>
      <c r="CG54" s="1">
        <v>0.42131999999999997</v>
      </c>
      <c r="CH54" s="1">
        <v>0.51505000000000001</v>
      </c>
      <c r="CI54" s="1">
        <v>0.33967000000000003</v>
      </c>
      <c r="CK54" s="1" t="s">
        <v>116</v>
      </c>
      <c r="CL54" s="1">
        <v>54</v>
      </c>
      <c r="CM54" s="1">
        <v>0.10897999999999999</v>
      </c>
      <c r="CN54" s="1">
        <v>0.15160000000000001</v>
      </c>
      <c r="CO54" s="1">
        <v>0.2014</v>
      </c>
      <c r="CP54" s="1">
        <v>0.2394</v>
      </c>
      <c r="CQ54" s="1">
        <v>0.27778999999999998</v>
      </c>
      <c r="CR54" s="1">
        <v>0.34183999999999998</v>
      </c>
      <c r="CS54" s="1">
        <v>0.37</v>
      </c>
      <c r="CT54" s="1">
        <v>0.37519999999999998</v>
      </c>
      <c r="CU54" s="1">
        <v>0.37154999999999999</v>
      </c>
      <c r="CV54" s="1">
        <v>0.38216</v>
      </c>
      <c r="CW54" s="1">
        <v>0.37559999999999999</v>
      </c>
      <c r="CX54" s="1">
        <v>0.26854</v>
      </c>
      <c r="CZ54" s="1" t="s">
        <v>116</v>
      </c>
      <c r="DA54" s="1">
        <v>54</v>
      </c>
      <c r="DB54" s="1">
        <v>7.7869999999999995E-2</v>
      </c>
      <c r="DC54" s="1">
        <v>0.1056</v>
      </c>
      <c r="DD54" s="1">
        <v>0.15</v>
      </c>
      <c r="DE54" s="1">
        <v>0.16259999999999999</v>
      </c>
      <c r="DF54" s="1">
        <v>0.22120999999999999</v>
      </c>
      <c r="DG54" s="1">
        <v>0.36729000000000001</v>
      </c>
      <c r="DH54" s="1">
        <v>0.42104000000000003</v>
      </c>
      <c r="DI54" s="1">
        <v>0.41549999999999998</v>
      </c>
      <c r="DJ54" s="1">
        <v>0.41843000000000002</v>
      </c>
      <c r="DK54" s="1">
        <v>0.42442000000000002</v>
      </c>
      <c r="DL54" s="1">
        <v>0.33244000000000001</v>
      </c>
      <c r="DM54" s="1">
        <v>0.22120999999999999</v>
      </c>
    </row>
    <row r="55" spans="1:117" ht="136">
      <c r="A55" s="1" t="s">
        <v>117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16">
        <f t="shared" si="1"/>
        <v>1103.9000000000001</v>
      </c>
      <c r="Q55" s="17">
        <f t="shared" si="2"/>
        <v>1648</v>
      </c>
      <c r="R55" s="17">
        <f t="shared" si="3"/>
        <v>2228</v>
      </c>
      <c r="S55" s="17">
        <f t="shared" si="4"/>
        <v>2718</v>
      </c>
      <c r="T55" s="17">
        <f t="shared" si="5"/>
        <v>3256</v>
      </c>
      <c r="U55" s="17">
        <f t="shared" si="6"/>
        <v>3451.5</v>
      </c>
      <c r="V55" s="17">
        <f t="shared" si="7"/>
        <v>3541.9</v>
      </c>
      <c r="W55" s="16">
        <f t="shared" si="8"/>
        <v>3805</v>
      </c>
      <c r="X55" s="17">
        <f t="shared" si="9"/>
        <v>3686.8</v>
      </c>
      <c r="Y55" s="16">
        <f t="shared" si="10"/>
        <v>3674.7999999999997</v>
      </c>
      <c r="Z55" s="17">
        <f t="shared" si="11"/>
        <v>4237.0999999999995</v>
      </c>
      <c r="AA55" s="17">
        <f t="shared" si="12"/>
        <v>2846.1</v>
      </c>
      <c r="AC55" s="1" t="s">
        <v>117</v>
      </c>
      <c r="AD55" s="1">
        <v>55</v>
      </c>
      <c r="AE55" s="1">
        <v>0.12909999999999999</v>
      </c>
      <c r="AF55" s="1">
        <v>0.1794</v>
      </c>
      <c r="AG55" s="1">
        <v>0.24099999999999999</v>
      </c>
      <c r="AH55" s="1">
        <v>0.28739999999999999</v>
      </c>
      <c r="AI55" s="1">
        <v>0.34273999999999999</v>
      </c>
      <c r="AJ55" s="1">
        <v>0.35543999999999998</v>
      </c>
      <c r="AK55" s="1">
        <v>0.36884</v>
      </c>
      <c r="AL55" s="1">
        <v>0.38</v>
      </c>
      <c r="AM55" s="1">
        <v>0.37175999999999998</v>
      </c>
      <c r="AN55" s="1">
        <v>0.38269999999999998</v>
      </c>
      <c r="AO55" s="1">
        <v>0.46589000000000003</v>
      </c>
      <c r="AP55" s="1">
        <v>0.32573999999999997</v>
      </c>
      <c r="AR55" s="1" t="s">
        <v>117</v>
      </c>
      <c r="AS55" s="1">
        <v>55</v>
      </c>
      <c r="AT55" s="1">
        <v>0.79903999999999997</v>
      </c>
      <c r="AU55" s="1">
        <v>0.63519999999999999</v>
      </c>
      <c r="AV55" s="1">
        <v>0.58160000000000001</v>
      </c>
      <c r="AW55" s="1">
        <v>0.55840000000000001</v>
      </c>
      <c r="AX55" s="1">
        <v>0.57748999999999995</v>
      </c>
      <c r="AY55" s="1">
        <v>0.56740000000000002</v>
      </c>
      <c r="AZ55" s="1">
        <v>0.55667</v>
      </c>
      <c r="BA55" s="1">
        <v>0.52280000000000004</v>
      </c>
      <c r="BB55" s="1">
        <v>0.55079</v>
      </c>
      <c r="BC55" s="1">
        <v>0.89441000000000004</v>
      </c>
      <c r="BD55" s="1">
        <v>0.31703999999999999</v>
      </c>
      <c r="BE55" s="1">
        <v>0.24162</v>
      </c>
      <c r="BG55" s="1" t="s">
        <v>117</v>
      </c>
      <c r="BH55" s="1">
        <v>55</v>
      </c>
      <c r="BI55" s="1">
        <v>0.81608000000000003</v>
      </c>
      <c r="BJ55" s="1">
        <v>0.77439999999999998</v>
      </c>
      <c r="BK55" s="1">
        <v>0.748</v>
      </c>
      <c r="BL55" s="1">
        <v>0.73919999999999997</v>
      </c>
      <c r="BM55" s="1">
        <v>0.76532999999999995</v>
      </c>
      <c r="BN55" s="1">
        <v>0.74858000000000002</v>
      </c>
      <c r="BO55" s="1">
        <v>0.75422</v>
      </c>
      <c r="BP55" s="1">
        <v>0.76060000000000005</v>
      </c>
      <c r="BQ55" s="1">
        <v>0.74436999999999998</v>
      </c>
      <c r="BR55" s="1">
        <v>0.75131000000000003</v>
      </c>
      <c r="BS55" s="1">
        <v>0.68106</v>
      </c>
      <c r="BT55" s="1">
        <v>0.59258</v>
      </c>
      <c r="BV55" s="1" t="s">
        <v>117</v>
      </c>
      <c r="BW55" s="1">
        <v>55</v>
      </c>
      <c r="BX55" s="1">
        <v>0.14332</v>
      </c>
      <c r="BY55" s="1">
        <v>0.21060000000000001</v>
      </c>
      <c r="BZ55" s="1">
        <v>0.29620000000000002</v>
      </c>
      <c r="CA55" s="1">
        <v>0.374</v>
      </c>
      <c r="CB55" s="1">
        <v>0.41431000000000001</v>
      </c>
      <c r="CC55" s="1">
        <v>0.42785000000000001</v>
      </c>
      <c r="CD55" s="1">
        <v>0.44502000000000003</v>
      </c>
      <c r="CE55" s="1">
        <v>0.44969999999999999</v>
      </c>
      <c r="CF55" s="1">
        <v>0.44037999999999999</v>
      </c>
      <c r="CG55" s="1">
        <v>0.44416</v>
      </c>
      <c r="CH55" s="1">
        <v>0.55876000000000003</v>
      </c>
      <c r="CI55" s="1">
        <v>0.36854999999999999</v>
      </c>
      <c r="CK55" s="1" t="s">
        <v>117</v>
      </c>
      <c r="CL55" s="1">
        <v>55</v>
      </c>
      <c r="CM55" s="1">
        <v>0.10904</v>
      </c>
      <c r="CN55" s="1">
        <v>0.15759999999999999</v>
      </c>
      <c r="CO55" s="1">
        <v>0.2046</v>
      </c>
      <c r="CP55" s="1">
        <v>0.23960000000000001</v>
      </c>
      <c r="CQ55" s="1">
        <v>0.28710000000000002</v>
      </c>
      <c r="CR55" s="1">
        <v>0.35733999999999999</v>
      </c>
      <c r="CS55" s="1">
        <v>0.37473000000000001</v>
      </c>
      <c r="CT55" s="1">
        <v>0.38940000000000002</v>
      </c>
      <c r="CU55" s="1">
        <v>0.37624999999999997</v>
      </c>
      <c r="CV55" s="1">
        <v>0.38680999999999999</v>
      </c>
      <c r="CW55" s="1">
        <v>0.39223000000000002</v>
      </c>
      <c r="CX55" s="1">
        <v>0.27588000000000001</v>
      </c>
      <c r="CZ55" s="1" t="s">
        <v>117</v>
      </c>
      <c r="DA55" s="1">
        <v>55</v>
      </c>
      <c r="DB55" s="1">
        <v>8.0549999999999997E-2</v>
      </c>
      <c r="DC55" s="1">
        <v>0.1038</v>
      </c>
      <c r="DD55" s="1">
        <v>0.14399999999999999</v>
      </c>
      <c r="DE55" s="1">
        <v>0.1492</v>
      </c>
      <c r="DF55" s="1">
        <v>0.20599999999999999</v>
      </c>
      <c r="DG55" s="1">
        <v>0.35610000000000003</v>
      </c>
      <c r="DH55" s="1">
        <v>0.40262999999999999</v>
      </c>
      <c r="DI55" s="1">
        <v>0.39319999999999999</v>
      </c>
      <c r="DJ55" s="1">
        <v>0.39874999999999999</v>
      </c>
      <c r="DK55" s="1">
        <v>0.41310999999999998</v>
      </c>
      <c r="DL55" s="1">
        <v>0.32051000000000002</v>
      </c>
      <c r="DM55" s="1">
        <v>0.21239</v>
      </c>
    </row>
    <row r="56" spans="1:117" ht="136">
      <c r="A56" s="1" t="s">
        <v>118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16">
        <f t="shared" si="1"/>
        <v>908.40000000000009</v>
      </c>
      <c r="Q56" s="17">
        <f t="shared" si="2"/>
        <v>1110</v>
      </c>
      <c r="R56" s="17">
        <f t="shared" si="3"/>
        <v>1642.0000000000002</v>
      </c>
      <c r="S56" s="17">
        <f t="shared" si="4"/>
        <v>2056</v>
      </c>
      <c r="T56" s="17">
        <f t="shared" si="5"/>
        <v>2750.5</v>
      </c>
      <c r="U56" s="17">
        <f t="shared" si="6"/>
        <v>3175.7000000000003</v>
      </c>
      <c r="V56" s="17">
        <f t="shared" si="7"/>
        <v>3323.3</v>
      </c>
      <c r="W56" s="16">
        <f t="shared" si="8"/>
        <v>3659</v>
      </c>
      <c r="X56" s="17">
        <f t="shared" si="9"/>
        <v>3550.9</v>
      </c>
      <c r="Y56" s="16">
        <f t="shared" si="10"/>
        <v>3516.7999999999997</v>
      </c>
      <c r="Z56" s="17">
        <f t="shared" si="11"/>
        <v>3844.7999999999997</v>
      </c>
      <c r="AA56" s="17">
        <f t="shared" si="12"/>
        <v>2696.7999999999997</v>
      </c>
      <c r="AC56" s="1" t="s">
        <v>118</v>
      </c>
      <c r="AD56" s="1">
        <v>56</v>
      </c>
      <c r="AE56" s="1">
        <v>9.9199999999999997E-2</v>
      </c>
      <c r="AF56" s="1">
        <v>0.12620000000000001</v>
      </c>
      <c r="AG56" s="1">
        <v>0.187</v>
      </c>
      <c r="AH56" s="1">
        <v>0.22339999999999999</v>
      </c>
      <c r="AI56" s="1">
        <v>0.29896</v>
      </c>
      <c r="AJ56" s="1">
        <v>0.33062999999999998</v>
      </c>
      <c r="AK56" s="1">
        <v>0.35727999999999999</v>
      </c>
      <c r="AL56" s="1">
        <v>0.3805</v>
      </c>
      <c r="AM56" s="1">
        <v>0.375</v>
      </c>
      <c r="AN56" s="1">
        <v>0.37392999999999998</v>
      </c>
      <c r="AO56" s="1">
        <v>0.42674000000000001</v>
      </c>
      <c r="AP56" s="1">
        <v>0.31589</v>
      </c>
      <c r="AR56" s="1" t="s">
        <v>118</v>
      </c>
      <c r="AS56" s="1">
        <v>56</v>
      </c>
      <c r="AT56" s="1">
        <v>0.93381999999999998</v>
      </c>
      <c r="AU56" s="1">
        <v>0.73040000000000005</v>
      </c>
      <c r="AV56" s="1">
        <v>0.69279999999999997</v>
      </c>
      <c r="AW56" s="1">
        <v>0.66759999999999997</v>
      </c>
      <c r="AX56" s="1">
        <v>0.69457999999999998</v>
      </c>
      <c r="AY56" s="1">
        <v>0.68213999999999997</v>
      </c>
      <c r="AZ56" s="1">
        <v>0.6744</v>
      </c>
      <c r="BA56" s="1">
        <v>0.62090000000000001</v>
      </c>
      <c r="BB56" s="1">
        <v>0.65569</v>
      </c>
      <c r="BC56" s="1">
        <v>1.11595</v>
      </c>
      <c r="BD56" s="1">
        <v>0.42110999999999998</v>
      </c>
      <c r="BE56" s="1">
        <v>0.34986</v>
      </c>
      <c r="BG56" s="1" t="s">
        <v>118</v>
      </c>
      <c r="BH56" s="1">
        <v>56</v>
      </c>
      <c r="BI56" s="1">
        <v>0.81438999999999995</v>
      </c>
      <c r="BJ56" s="1">
        <v>0.78080000000000005</v>
      </c>
      <c r="BK56" s="1">
        <v>0.74639999999999995</v>
      </c>
      <c r="BL56" s="1">
        <v>0.73680000000000001</v>
      </c>
      <c r="BM56" s="1">
        <v>0.76502999999999999</v>
      </c>
      <c r="BN56" s="1">
        <v>0.74263999999999997</v>
      </c>
      <c r="BO56" s="1">
        <v>0.74343000000000004</v>
      </c>
      <c r="BP56" s="1">
        <v>0.74880000000000002</v>
      </c>
      <c r="BQ56" s="1">
        <v>0.72411000000000003</v>
      </c>
      <c r="BR56" s="1">
        <v>0.73829</v>
      </c>
      <c r="BS56" s="1">
        <v>0.65929000000000004</v>
      </c>
      <c r="BT56" s="1">
        <v>0.57521</v>
      </c>
      <c r="BV56" s="1" t="s">
        <v>118</v>
      </c>
      <c r="BW56" s="1">
        <v>56</v>
      </c>
      <c r="BX56" s="1">
        <v>0.1172</v>
      </c>
      <c r="BY56" s="1">
        <v>0.1384</v>
      </c>
      <c r="BZ56" s="1">
        <v>0.21199999999999999</v>
      </c>
      <c r="CA56" s="1">
        <v>0.27439999999999998</v>
      </c>
      <c r="CB56" s="1">
        <v>0.34088000000000002</v>
      </c>
      <c r="CC56" s="1">
        <v>0.41015000000000001</v>
      </c>
      <c r="CD56" s="1">
        <v>0.43478</v>
      </c>
      <c r="CE56" s="1">
        <v>0.44169999999999998</v>
      </c>
      <c r="CF56" s="1">
        <v>0.44370999999999999</v>
      </c>
      <c r="CG56" s="1">
        <v>0.44105</v>
      </c>
      <c r="CH56" s="1">
        <v>0.46438000000000001</v>
      </c>
      <c r="CI56" s="1">
        <v>0.31933</v>
      </c>
      <c r="CK56" s="1" t="s">
        <v>118</v>
      </c>
      <c r="CL56" s="1">
        <v>56</v>
      </c>
      <c r="CM56" s="1">
        <v>9.0579999999999994E-2</v>
      </c>
      <c r="CN56" s="1">
        <v>0.10979999999999999</v>
      </c>
      <c r="CO56" s="1">
        <v>0.15720000000000001</v>
      </c>
      <c r="CP56" s="1">
        <v>0.19059999999999999</v>
      </c>
      <c r="CQ56" s="1">
        <v>0.23693</v>
      </c>
      <c r="CR56" s="1">
        <v>0.34745999999999999</v>
      </c>
      <c r="CS56" s="1">
        <v>0.38469999999999999</v>
      </c>
      <c r="CT56" s="1">
        <v>0.3921</v>
      </c>
      <c r="CU56" s="1">
        <v>0.3841</v>
      </c>
      <c r="CV56" s="1">
        <v>0.38163999999999998</v>
      </c>
      <c r="CW56" s="1">
        <v>0.34456999999999999</v>
      </c>
      <c r="CX56" s="1">
        <v>0.24596000000000001</v>
      </c>
      <c r="CZ56" s="1" t="s">
        <v>118</v>
      </c>
      <c r="DA56" s="1">
        <v>56</v>
      </c>
      <c r="DB56" s="1">
        <v>6.8849999999999995E-2</v>
      </c>
      <c r="DC56" s="1">
        <v>7.9200000000000007E-2</v>
      </c>
      <c r="DD56" s="1">
        <v>0.1202</v>
      </c>
      <c r="DE56" s="1">
        <v>0.13500000000000001</v>
      </c>
      <c r="DF56" s="1">
        <v>0.19564000000000001</v>
      </c>
      <c r="DG56" s="1">
        <v>0.37097000000000002</v>
      </c>
      <c r="DH56" s="1">
        <v>0.43128</v>
      </c>
      <c r="DI56" s="1">
        <v>0.42270000000000002</v>
      </c>
      <c r="DJ56" s="1">
        <v>0.43167</v>
      </c>
      <c r="DK56" s="1">
        <v>0.42403000000000002</v>
      </c>
      <c r="DL56" s="1">
        <v>0.32436999999999999</v>
      </c>
      <c r="DM56" s="1">
        <v>0.20791000000000001</v>
      </c>
    </row>
    <row r="57" spans="1:117" ht="136">
      <c r="A57" s="1" t="s">
        <v>119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16">
        <f t="shared" si="1"/>
        <v>1006.2</v>
      </c>
      <c r="Q57" s="17">
        <f t="shared" si="2"/>
        <v>1146</v>
      </c>
      <c r="R57" s="17">
        <f t="shared" si="3"/>
        <v>1656</v>
      </c>
      <c r="S57" s="17">
        <f t="shared" si="4"/>
        <v>1986</v>
      </c>
      <c r="T57" s="17">
        <f t="shared" si="5"/>
        <v>2707.3</v>
      </c>
      <c r="U57" s="17">
        <f t="shared" si="6"/>
        <v>3322.3999999999996</v>
      </c>
      <c r="V57" s="17">
        <f t="shared" si="7"/>
        <v>3473.7000000000003</v>
      </c>
      <c r="W57" s="16">
        <f t="shared" si="8"/>
        <v>3796</v>
      </c>
      <c r="X57" s="17">
        <f t="shared" si="9"/>
        <v>3690.2000000000003</v>
      </c>
      <c r="Y57" s="16">
        <f t="shared" si="10"/>
        <v>3612.1</v>
      </c>
      <c r="Z57" s="17">
        <f t="shared" si="11"/>
        <v>3836.3999999999996</v>
      </c>
      <c r="AA57" s="17">
        <f t="shared" si="12"/>
        <v>2618.5000000000005</v>
      </c>
      <c r="AC57" s="1" t="s">
        <v>119</v>
      </c>
      <c r="AD57" s="1">
        <v>57</v>
      </c>
      <c r="AE57" s="1">
        <v>0.11151999999999999</v>
      </c>
      <c r="AF57" s="1">
        <v>0.13639999999999999</v>
      </c>
      <c r="AG57" s="1">
        <v>0.191</v>
      </c>
      <c r="AH57" s="1">
        <v>0.22739999999999999</v>
      </c>
      <c r="AI57" s="1">
        <v>0.30945</v>
      </c>
      <c r="AJ57" s="1">
        <v>0.35639999999999999</v>
      </c>
      <c r="AK57" s="1">
        <v>0.37447000000000003</v>
      </c>
      <c r="AL57" s="1">
        <v>0.39610000000000001</v>
      </c>
      <c r="AM57" s="1">
        <v>0.39291999999999999</v>
      </c>
      <c r="AN57" s="1">
        <v>0.38807999999999998</v>
      </c>
      <c r="AO57" s="1">
        <v>0.42687000000000003</v>
      </c>
      <c r="AP57" s="1">
        <v>0.30192000000000002</v>
      </c>
      <c r="AR57" s="1" t="s">
        <v>119</v>
      </c>
      <c r="AS57" s="1">
        <v>57</v>
      </c>
      <c r="AT57" s="1">
        <v>1.1059099999999999</v>
      </c>
      <c r="AU57" s="1">
        <v>0.87119999999999997</v>
      </c>
      <c r="AV57" s="1">
        <v>0.83679999999999999</v>
      </c>
      <c r="AW57" s="1">
        <v>0.83440000000000003</v>
      </c>
      <c r="AX57" s="1">
        <v>0.86411000000000004</v>
      </c>
      <c r="AY57" s="1">
        <v>0.85060999999999998</v>
      </c>
      <c r="AZ57" s="1">
        <v>0.84360000000000002</v>
      </c>
      <c r="BA57" s="1">
        <v>0.76959999999999995</v>
      </c>
      <c r="BB57" s="1">
        <v>0.82794000000000001</v>
      </c>
      <c r="BC57" s="1">
        <v>1.4501599999999999</v>
      </c>
      <c r="BD57" s="1">
        <v>0.60697000000000001</v>
      </c>
      <c r="BE57" s="1">
        <v>0.55654999999999999</v>
      </c>
      <c r="BG57" s="1" t="s">
        <v>119</v>
      </c>
      <c r="BH57" s="1">
        <v>57</v>
      </c>
      <c r="BI57" s="1">
        <v>0.74843000000000004</v>
      </c>
      <c r="BJ57" s="1">
        <v>0.72399999999999998</v>
      </c>
      <c r="BK57" s="1">
        <v>0.68320000000000003</v>
      </c>
      <c r="BL57" s="1">
        <v>0.67920000000000003</v>
      </c>
      <c r="BM57" s="1">
        <v>0.70591000000000004</v>
      </c>
      <c r="BN57" s="1">
        <v>0.68640000000000001</v>
      </c>
      <c r="BO57" s="1">
        <v>0.69001000000000001</v>
      </c>
      <c r="BP57" s="1">
        <v>0.70150000000000001</v>
      </c>
      <c r="BQ57" s="1">
        <v>0.68079999999999996</v>
      </c>
      <c r="BR57" s="1">
        <v>0.69925999999999999</v>
      </c>
      <c r="BS57" s="1">
        <v>0.61834999999999996</v>
      </c>
      <c r="BT57" s="1">
        <v>0.53256000000000003</v>
      </c>
      <c r="BV57" s="1" t="s">
        <v>119</v>
      </c>
      <c r="BW57" s="1">
        <v>57</v>
      </c>
      <c r="BX57" s="1">
        <v>0.15764</v>
      </c>
      <c r="BY57" s="1">
        <v>0.18260000000000001</v>
      </c>
      <c r="BZ57" s="1">
        <v>0.25900000000000001</v>
      </c>
      <c r="CA57" s="1">
        <v>0.31159999999999999</v>
      </c>
      <c r="CB57" s="1">
        <v>0.37639</v>
      </c>
      <c r="CC57" s="1">
        <v>0.43798999999999999</v>
      </c>
      <c r="CD57" s="1">
        <v>0.45765</v>
      </c>
      <c r="CE57" s="1">
        <v>0.46550000000000002</v>
      </c>
      <c r="CF57" s="1">
        <v>0.46183999999999997</v>
      </c>
      <c r="CG57" s="1">
        <v>0.46584999999999999</v>
      </c>
      <c r="CH57" s="1">
        <v>0.52498</v>
      </c>
      <c r="CI57" s="1">
        <v>0.37326999999999999</v>
      </c>
      <c r="CK57" s="1" t="s">
        <v>119</v>
      </c>
      <c r="CL57" s="1">
        <v>57</v>
      </c>
      <c r="CM57" s="1">
        <v>0.10088999999999999</v>
      </c>
      <c r="CN57" s="1">
        <v>0.12939999999999999</v>
      </c>
      <c r="CO57" s="1">
        <v>0.17219999999999999</v>
      </c>
      <c r="CP57" s="1">
        <v>0.20780000000000001</v>
      </c>
      <c r="CQ57" s="1">
        <v>0.24756</v>
      </c>
      <c r="CR57" s="1">
        <v>0.34360000000000002</v>
      </c>
      <c r="CS57" s="1">
        <v>0.36736999999999997</v>
      </c>
      <c r="CT57" s="1">
        <v>0.38629999999999998</v>
      </c>
      <c r="CU57" s="1">
        <v>0.37351000000000001</v>
      </c>
      <c r="CV57" s="1">
        <v>0.39019999999999999</v>
      </c>
      <c r="CW57" s="1">
        <v>0.34992000000000001</v>
      </c>
      <c r="CX57" s="1">
        <v>0.25438</v>
      </c>
      <c r="CZ57" s="1" t="s">
        <v>119</v>
      </c>
      <c r="DA57" s="1">
        <v>57</v>
      </c>
      <c r="DB57" s="1">
        <v>7.0940000000000003E-2</v>
      </c>
      <c r="DC57" s="1">
        <v>9.98E-2</v>
      </c>
      <c r="DD57" s="1">
        <v>0.1328</v>
      </c>
      <c r="DE57" s="1">
        <v>0.1452</v>
      </c>
      <c r="DF57" s="1">
        <v>0.19625999999999999</v>
      </c>
      <c r="DG57" s="1">
        <v>0.35458000000000001</v>
      </c>
      <c r="DH57" s="1">
        <v>0.40467999999999998</v>
      </c>
      <c r="DI57" s="1">
        <v>0.40210000000000001</v>
      </c>
      <c r="DJ57" s="1">
        <v>0.40888999999999998</v>
      </c>
      <c r="DK57" s="1">
        <v>0.41349999999999998</v>
      </c>
      <c r="DL57" s="1">
        <v>0.31548999999999999</v>
      </c>
      <c r="DM57" s="1">
        <v>0.20657</v>
      </c>
    </row>
    <row r="58" spans="1:117" ht="136">
      <c r="A58" s="1" t="s">
        <v>120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16">
        <f t="shared" si="1"/>
        <v>839.5</v>
      </c>
      <c r="Q58" s="17">
        <f t="shared" si="2"/>
        <v>1248</v>
      </c>
      <c r="R58" s="17">
        <f t="shared" si="3"/>
        <v>1838</v>
      </c>
      <c r="S58" s="17">
        <f t="shared" si="4"/>
        <v>1958</v>
      </c>
      <c r="T58" s="17">
        <f t="shared" si="5"/>
        <v>2825.1</v>
      </c>
      <c r="U58" s="17">
        <f t="shared" si="6"/>
        <v>3298.2</v>
      </c>
      <c r="V58" s="17">
        <f t="shared" si="7"/>
        <v>3593.7000000000003</v>
      </c>
      <c r="W58" s="16">
        <f t="shared" si="8"/>
        <v>3699</v>
      </c>
      <c r="X58" s="17">
        <f t="shared" si="9"/>
        <v>3579.3999999999996</v>
      </c>
      <c r="Y58" s="16">
        <f t="shared" si="10"/>
        <v>3511.4</v>
      </c>
      <c r="Z58" s="17">
        <f t="shared" si="11"/>
        <v>4086</v>
      </c>
      <c r="AA58" s="17">
        <f t="shared" si="12"/>
        <v>2825.5000000000005</v>
      </c>
      <c r="AC58" s="1" t="s">
        <v>120</v>
      </c>
      <c r="AD58" s="1">
        <v>58</v>
      </c>
      <c r="AE58" s="1">
        <v>0.10104</v>
      </c>
      <c r="AF58" s="1">
        <v>0.1416</v>
      </c>
      <c r="AG58" s="1">
        <v>0.19939999999999999</v>
      </c>
      <c r="AH58" s="1">
        <v>0.21659999999999999</v>
      </c>
      <c r="AI58" s="1">
        <v>0.29775000000000001</v>
      </c>
      <c r="AJ58" s="1">
        <v>0.37259999999999999</v>
      </c>
      <c r="AK58" s="1">
        <v>0.38295000000000001</v>
      </c>
      <c r="AL58" s="1">
        <v>0.40760000000000002</v>
      </c>
      <c r="AM58" s="1">
        <v>0.40750999999999998</v>
      </c>
      <c r="AN58" s="1">
        <v>0.40777000000000002</v>
      </c>
      <c r="AO58" s="1">
        <v>0.4546</v>
      </c>
      <c r="AP58" s="1">
        <v>0.34055999999999997</v>
      </c>
      <c r="AR58" s="1" t="s">
        <v>120</v>
      </c>
      <c r="AS58" s="1">
        <v>58</v>
      </c>
      <c r="AT58" s="1">
        <v>0.12379</v>
      </c>
      <c r="AU58" s="1">
        <v>0.14480000000000001</v>
      </c>
      <c r="AV58" s="1">
        <v>0.22320000000000001</v>
      </c>
      <c r="AW58" s="1">
        <v>0.2392</v>
      </c>
      <c r="AX58" s="1">
        <v>0.34362999999999999</v>
      </c>
      <c r="AY58" s="1">
        <v>0.40401999999999999</v>
      </c>
      <c r="AZ58" s="1">
        <v>0.42580000000000001</v>
      </c>
      <c r="BA58" s="1">
        <v>0.4536</v>
      </c>
      <c r="BB58" s="1">
        <v>0.44821</v>
      </c>
      <c r="BC58" s="1">
        <v>0.44875999999999999</v>
      </c>
      <c r="BD58" s="1">
        <v>0.49772</v>
      </c>
      <c r="BE58" s="1">
        <v>0.34515000000000001</v>
      </c>
      <c r="BG58" s="1" t="s">
        <v>120</v>
      </c>
      <c r="BH58" s="1">
        <v>58</v>
      </c>
      <c r="BI58" s="1">
        <v>0.77054</v>
      </c>
      <c r="BJ58" s="1">
        <v>0.76</v>
      </c>
      <c r="BK58" s="1">
        <v>0.74639999999999995</v>
      </c>
      <c r="BL58" s="1">
        <v>0.75119999999999998</v>
      </c>
      <c r="BM58" s="1">
        <v>0.78446000000000005</v>
      </c>
      <c r="BN58" s="1">
        <v>0.77119000000000004</v>
      </c>
      <c r="BO58" s="1">
        <v>0.77980000000000005</v>
      </c>
      <c r="BP58" s="1">
        <v>0.80169999999999997</v>
      </c>
      <c r="BQ58" s="1">
        <v>0.77617999999999998</v>
      </c>
      <c r="BR58" s="1">
        <v>0.78510000000000002</v>
      </c>
      <c r="BS58" s="1">
        <v>0.68840000000000001</v>
      </c>
      <c r="BT58" s="1">
        <v>0.59109999999999996</v>
      </c>
      <c r="BV58" s="1" t="s">
        <v>120</v>
      </c>
      <c r="BW58" s="1">
        <v>58</v>
      </c>
      <c r="BX58" s="1">
        <v>0.12359000000000001</v>
      </c>
      <c r="BY58" s="1">
        <v>0.1678</v>
      </c>
      <c r="BZ58" s="1">
        <v>0.23319999999999999</v>
      </c>
      <c r="CA58" s="1">
        <v>0.30640000000000001</v>
      </c>
      <c r="CB58" s="1">
        <v>0.34149000000000002</v>
      </c>
      <c r="CC58" s="1">
        <v>0.35561999999999999</v>
      </c>
      <c r="CD58" s="1">
        <v>0.37651000000000001</v>
      </c>
      <c r="CE58" s="1">
        <v>0.38800000000000001</v>
      </c>
      <c r="CF58" s="1">
        <v>0.39085999999999999</v>
      </c>
      <c r="CG58" s="1">
        <v>0.40653</v>
      </c>
      <c r="CH58" s="1">
        <v>0.49657000000000001</v>
      </c>
      <c r="CI58" s="1">
        <v>0.35901</v>
      </c>
      <c r="CK58" s="1" t="s">
        <v>120</v>
      </c>
      <c r="CL58" s="1">
        <v>58</v>
      </c>
      <c r="CM58" s="1">
        <v>9.1160000000000005E-2</v>
      </c>
      <c r="CN58" s="1">
        <v>0.1056</v>
      </c>
      <c r="CO58" s="1">
        <v>0.14399999999999999</v>
      </c>
      <c r="CP58" s="1">
        <v>0.15759999999999999</v>
      </c>
      <c r="CQ58" s="1">
        <v>0.21182000000000001</v>
      </c>
      <c r="CR58" s="1">
        <v>0.34531000000000001</v>
      </c>
      <c r="CS58" s="1">
        <v>0.37633</v>
      </c>
      <c r="CT58" s="1">
        <v>0.3846</v>
      </c>
      <c r="CU58" s="1">
        <v>0.39117000000000002</v>
      </c>
      <c r="CV58" s="1">
        <v>0.39539999999999997</v>
      </c>
      <c r="CW58" s="1">
        <v>0.31134000000000001</v>
      </c>
      <c r="CX58" s="1">
        <v>0.22237000000000001</v>
      </c>
      <c r="CZ58" s="1" t="s">
        <v>120</v>
      </c>
      <c r="DA58" s="1">
        <v>58</v>
      </c>
      <c r="DB58" s="1">
        <v>7.4090000000000003E-2</v>
      </c>
      <c r="DC58" s="1">
        <v>8.9599999999999999E-2</v>
      </c>
      <c r="DD58" s="1">
        <v>0.13059999999999999</v>
      </c>
      <c r="DE58" s="1">
        <v>0.13100000000000001</v>
      </c>
      <c r="DF58" s="1">
        <v>0.20507</v>
      </c>
      <c r="DG58" s="1">
        <v>0.38800000000000001</v>
      </c>
      <c r="DH58" s="1">
        <v>0.44962999999999997</v>
      </c>
      <c r="DI58" s="1">
        <v>0.4501</v>
      </c>
      <c r="DJ58" s="1">
        <v>0.45728000000000002</v>
      </c>
      <c r="DK58" s="1">
        <v>0.45071</v>
      </c>
      <c r="DL58" s="1">
        <v>0.32436999999999999</v>
      </c>
      <c r="DM58" s="1">
        <v>0.21587999999999999</v>
      </c>
    </row>
    <row r="59" spans="1:117" ht="136">
      <c r="A59" s="1" t="s">
        <v>121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16">
        <f t="shared" si="1"/>
        <v>818.3</v>
      </c>
      <c r="Q59" s="17">
        <f t="shared" si="2"/>
        <v>1180</v>
      </c>
      <c r="R59" s="17">
        <f t="shared" si="3"/>
        <v>1764</v>
      </c>
      <c r="S59" s="17">
        <f t="shared" si="4"/>
        <v>1944</v>
      </c>
      <c r="T59" s="17">
        <f t="shared" si="5"/>
        <v>2792.4</v>
      </c>
      <c r="U59" s="17">
        <f t="shared" si="6"/>
        <v>3319.5000000000005</v>
      </c>
      <c r="V59" s="17">
        <f t="shared" si="7"/>
        <v>3503.2999999999997</v>
      </c>
      <c r="W59" s="16">
        <f t="shared" si="8"/>
        <v>3797</v>
      </c>
      <c r="X59" s="17">
        <f t="shared" si="9"/>
        <v>3629.2000000000003</v>
      </c>
      <c r="Y59" s="16">
        <f t="shared" si="10"/>
        <v>3572.7999999999997</v>
      </c>
      <c r="Z59" s="17">
        <f t="shared" si="11"/>
        <v>4230.7</v>
      </c>
      <c r="AA59" s="17">
        <f t="shared" si="12"/>
        <v>3004.2999999999997</v>
      </c>
      <c r="AC59" s="1" t="s">
        <v>121</v>
      </c>
      <c r="AD59" s="1">
        <v>59</v>
      </c>
      <c r="AE59" s="1">
        <v>0.10267999999999999</v>
      </c>
      <c r="AF59" s="1">
        <v>0.12139999999999999</v>
      </c>
      <c r="AG59" s="1">
        <v>0.17979999999999999</v>
      </c>
      <c r="AH59" s="1">
        <v>0.18240000000000001</v>
      </c>
      <c r="AI59" s="1">
        <v>0.27073000000000003</v>
      </c>
      <c r="AJ59" s="1">
        <v>0.36759999999999998</v>
      </c>
      <c r="AK59" s="1">
        <v>0.38036999999999999</v>
      </c>
      <c r="AL59" s="1">
        <v>0.40660000000000002</v>
      </c>
      <c r="AM59" s="1">
        <v>0.40211000000000002</v>
      </c>
      <c r="AN59" s="1">
        <v>0.38031999999999999</v>
      </c>
      <c r="AO59" s="1">
        <v>0.40969</v>
      </c>
      <c r="AP59" s="1">
        <v>0.28694999999999998</v>
      </c>
      <c r="AR59" s="1" t="s">
        <v>121</v>
      </c>
      <c r="AS59" s="1">
        <v>59</v>
      </c>
      <c r="AT59" s="1">
        <v>0.11860999999999999</v>
      </c>
      <c r="AU59" s="1">
        <v>0.1502</v>
      </c>
      <c r="AV59" s="1">
        <v>0.2258</v>
      </c>
      <c r="AW59" s="1">
        <v>0.24560000000000001</v>
      </c>
      <c r="AX59" s="1">
        <v>0.34423999999999999</v>
      </c>
      <c r="AY59" s="1">
        <v>0.41975000000000001</v>
      </c>
      <c r="AZ59" s="1">
        <v>0.43441999999999997</v>
      </c>
      <c r="BA59" s="1">
        <v>0.45960000000000001</v>
      </c>
      <c r="BB59" s="1">
        <v>0.45576</v>
      </c>
      <c r="BC59" s="1">
        <v>0.45340999999999998</v>
      </c>
      <c r="BD59" s="1">
        <v>0.50907000000000002</v>
      </c>
      <c r="BE59" s="1">
        <v>0.36348000000000003</v>
      </c>
      <c r="BG59" s="1" t="s">
        <v>121</v>
      </c>
      <c r="BH59" s="1">
        <v>59</v>
      </c>
      <c r="BI59" s="1">
        <v>0.75043000000000004</v>
      </c>
      <c r="BJ59" s="1">
        <v>0.73680000000000001</v>
      </c>
      <c r="BK59" s="1">
        <v>0.72160000000000002</v>
      </c>
      <c r="BL59" s="1">
        <v>0.72560000000000002</v>
      </c>
      <c r="BM59" s="1">
        <v>0.75571999999999995</v>
      </c>
      <c r="BN59" s="1">
        <v>0.74143999999999999</v>
      </c>
      <c r="BO59" s="1">
        <v>0.75217999999999996</v>
      </c>
      <c r="BP59" s="1">
        <v>0.7671</v>
      </c>
      <c r="BQ59" s="1">
        <v>0.74753999999999998</v>
      </c>
      <c r="BR59" s="1">
        <v>0.76375999999999999</v>
      </c>
      <c r="BS59" s="1">
        <v>0.66210999999999998</v>
      </c>
      <c r="BT59" s="1">
        <v>0.56433</v>
      </c>
      <c r="BV59" s="1" t="s">
        <v>121</v>
      </c>
      <c r="BW59" s="1">
        <v>59</v>
      </c>
      <c r="BX59" s="1">
        <v>0.11326</v>
      </c>
      <c r="BY59" s="1">
        <v>0.126</v>
      </c>
      <c r="BZ59" s="1">
        <v>0.18340000000000001</v>
      </c>
      <c r="CA59" s="1">
        <v>0.253</v>
      </c>
      <c r="CB59" s="1">
        <v>0.28941</v>
      </c>
      <c r="CC59" s="1">
        <v>0.30299999999999999</v>
      </c>
      <c r="CD59" s="1">
        <v>0.32008999999999999</v>
      </c>
      <c r="CE59" s="1">
        <v>0.33510000000000001</v>
      </c>
      <c r="CF59" s="1">
        <v>0.33996999999999999</v>
      </c>
      <c r="CG59" s="1">
        <v>0.35686000000000001</v>
      </c>
      <c r="CH59" s="1">
        <v>0.46157999999999999</v>
      </c>
      <c r="CI59" s="1">
        <v>0.33987000000000001</v>
      </c>
      <c r="CK59" s="1" t="s">
        <v>121</v>
      </c>
      <c r="CL59" s="1">
        <v>59</v>
      </c>
      <c r="CM59" s="1">
        <v>8.3099999999999993E-2</v>
      </c>
      <c r="CN59" s="1">
        <v>8.4000000000000005E-2</v>
      </c>
      <c r="CO59" s="1">
        <v>0.122</v>
      </c>
      <c r="CP59" s="1">
        <v>0.12820000000000001</v>
      </c>
      <c r="CQ59" s="1">
        <v>0.18296999999999999</v>
      </c>
      <c r="CR59" s="1">
        <v>0.36226999999999998</v>
      </c>
      <c r="CS59" s="1">
        <v>0.40221000000000001</v>
      </c>
      <c r="CT59" s="1">
        <v>0.41610000000000003</v>
      </c>
      <c r="CU59" s="1">
        <v>0.40831000000000001</v>
      </c>
      <c r="CV59" s="1">
        <v>0.39728000000000002</v>
      </c>
      <c r="CW59" s="1">
        <v>0.29548000000000002</v>
      </c>
      <c r="CX59" s="1">
        <v>0.19939000000000001</v>
      </c>
      <c r="CZ59" s="1" t="s">
        <v>121</v>
      </c>
      <c r="DA59" s="1">
        <v>59</v>
      </c>
      <c r="DB59" s="1">
        <v>6.5439999999999998E-2</v>
      </c>
      <c r="DC59" s="1">
        <v>6.3600000000000004E-2</v>
      </c>
      <c r="DD59" s="1">
        <v>0.1048</v>
      </c>
      <c r="DE59" s="1">
        <v>9.4399999999999998E-2</v>
      </c>
      <c r="DF59" s="1">
        <v>0.17077000000000001</v>
      </c>
      <c r="DG59" s="1">
        <v>0.44996000000000003</v>
      </c>
      <c r="DH59" s="1">
        <v>0.53191999999999995</v>
      </c>
      <c r="DI59" s="1">
        <v>0.51990000000000003</v>
      </c>
      <c r="DJ59" s="1">
        <v>0.53051999999999999</v>
      </c>
      <c r="DK59" s="1">
        <v>0.49597000000000002</v>
      </c>
      <c r="DL59" s="1">
        <v>0.31053999999999998</v>
      </c>
      <c r="DM59" s="1">
        <v>0.18790999999999999</v>
      </c>
    </row>
    <row r="60" spans="1:117" ht="136">
      <c r="A60" s="1" t="s">
        <v>122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16">
        <f t="shared" si="1"/>
        <v>717.4</v>
      </c>
      <c r="Q60" s="17">
        <f t="shared" si="2"/>
        <v>990</v>
      </c>
      <c r="R60" s="17">
        <f t="shared" si="3"/>
        <v>1487.9999999999998</v>
      </c>
      <c r="S60" s="17">
        <f t="shared" si="4"/>
        <v>2164</v>
      </c>
      <c r="T60" s="17">
        <f t="shared" si="5"/>
        <v>2396.4</v>
      </c>
      <c r="U60" s="17">
        <f t="shared" si="6"/>
        <v>2517.8000000000002</v>
      </c>
      <c r="V60" s="17">
        <f t="shared" si="7"/>
        <v>2787.2000000000003</v>
      </c>
      <c r="W60" s="16">
        <f t="shared" si="8"/>
        <v>2811</v>
      </c>
      <c r="X60" s="17">
        <f t="shared" si="9"/>
        <v>2670.2999999999997</v>
      </c>
      <c r="Y60" s="16">
        <f t="shared" si="10"/>
        <v>2893</v>
      </c>
      <c r="Z60" s="17">
        <f t="shared" si="11"/>
        <v>3938.9</v>
      </c>
      <c r="AA60" s="17">
        <f t="shared" si="12"/>
        <v>2915.4</v>
      </c>
      <c r="AC60" s="1" t="s">
        <v>122</v>
      </c>
      <c r="AD60" s="1">
        <v>60</v>
      </c>
      <c r="AE60" s="1">
        <v>0.10993</v>
      </c>
      <c r="AF60" s="1">
        <v>0.13600000000000001</v>
      </c>
      <c r="AG60" s="1">
        <v>0.19139999999999999</v>
      </c>
      <c r="AH60" s="1">
        <v>0.25979999999999998</v>
      </c>
      <c r="AI60" s="1">
        <v>0.29981999999999998</v>
      </c>
      <c r="AJ60" s="1">
        <v>0.31868000000000002</v>
      </c>
      <c r="AK60" s="1">
        <v>0.31679000000000002</v>
      </c>
      <c r="AL60" s="1">
        <v>0.32750000000000001</v>
      </c>
      <c r="AM60" s="1">
        <v>0.33889999999999998</v>
      </c>
      <c r="AN60" s="1">
        <v>0.34181</v>
      </c>
      <c r="AO60" s="1">
        <v>0.47710999999999998</v>
      </c>
      <c r="AP60" s="1">
        <v>0.37171999999999999</v>
      </c>
      <c r="AR60" s="1" t="s">
        <v>122</v>
      </c>
      <c r="AS60" s="1">
        <v>60</v>
      </c>
      <c r="AT60" s="1">
        <v>0.11785</v>
      </c>
      <c r="AU60" s="1">
        <v>0.14760000000000001</v>
      </c>
      <c r="AV60" s="1">
        <v>0.21440000000000001</v>
      </c>
      <c r="AW60" s="1">
        <v>0.2944</v>
      </c>
      <c r="AX60" s="1">
        <v>0.33756999999999998</v>
      </c>
      <c r="AY60" s="1">
        <v>0.33062000000000002</v>
      </c>
      <c r="AZ60" s="1">
        <v>0.34056999999999998</v>
      </c>
      <c r="BA60" s="1">
        <v>0.36730000000000002</v>
      </c>
      <c r="BB60" s="1">
        <v>0.37539</v>
      </c>
      <c r="BC60" s="1">
        <v>0.36879000000000001</v>
      </c>
      <c r="BD60" s="1">
        <v>0.51232999999999995</v>
      </c>
      <c r="BE60" s="1">
        <v>0.36373</v>
      </c>
      <c r="BG60" s="1" t="s">
        <v>122</v>
      </c>
      <c r="BH60" s="1">
        <v>60</v>
      </c>
      <c r="BI60" s="1">
        <v>0.75331000000000004</v>
      </c>
      <c r="BJ60" s="1">
        <v>0.76719999999999999</v>
      </c>
      <c r="BK60" s="1">
        <v>0.74560000000000004</v>
      </c>
      <c r="BL60" s="1">
        <v>0.75439999999999996</v>
      </c>
      <c r="BM60" s="1">
        <v>0.78763000000000005</v>
      </c>
      <c r="BN60" s="1">
        <v>0.77109000000000005</v>
      </c>
      <c r="BO60" s="1">
        <v>0.77497000000000005</v>
      </c>
      <c r="BP60" s="1">
        <v>0.78949999999999998</v>
      </c>
      <c r="BQ60" s="1">
        <v>0.76568000000000003</v>
      </c>
      <c r="BR60" s="1">
        <v>0.77978000000000003</v>
      </c>
      <c r="BS60" s="1">
        <v>0.67191999999999996</v>
      </c>
      <c r="BT60" s="1">
        <v>0.58679000000000003</v>
      </c>
      <c r="BV60" s="1" t="s">
        <v>122</v>
      </c>
      <c r="BW60" s="1">
        <v>60</v>
      </c>
      <c r="BX60" s="1">
        <v>0.11516</v>
      </c>
      <c r="BY60" s="1">
        <v>0.182</v>
      </c>
      <c r="BZ60" s="1">
        <v>0.25259999999999999</v>
      </c>
      <c r="CA60" s="1">
        <v>0.33239999999999997</v>
      </c>
      <c r="CB60" s="1">
        <v>0.3695</v>
      </c>
      <c r="CC60" s="1">
        <v>0.36381999999999998</v>
      </c>
      <c r="CD60" s="1">
        <v>0.37720999999999999</v>
      </c>
      <c r="CE60" s="1">
        <v>0.4098</v>
      </c>
      <c r="CF60" s="1">
        <v>0.40240999999999999</v>
      </c>
      <c r="CG60" s="1">
        <v>0.39473000000000003</v>
      </c>
      <c r="CH60" s="1">
        <v>0.50638000000000005</v>
      </c>
      <c r="CI60" s="1">
        <v>0.36516999999999999</v>
      </c>
      <c r="CK60" s="1" t="s">
        <v>122</v>
      </c>
      <c r="CL60" s="1">
        <v>60</v>
      </c>
      <c r="CM60" s="1">
        <v>8.7349999999999997E-2</v>
      </c>
      <c r="CN60" s="1">
        <v>0.1216</v>
      </c>
      <c r="CO60" s="1">
        <v>0.1636</v>
      </c>
      <c r="CP60" s="1">
        <v>0.18740000000000001</v>
      </c>
      <c r="CQ60" s="1">
        <v>0.22359999999999999</v>
      </c>
      <c r="CR60" s="1">
        <v>0.31825999999999999</v>
      </c>
      <c r="CS60" s="1">
        <v>0.34504000000000001</v>
      </c>
      <c r="CT60" s="1">
        <v>0.3659</v>
      </c>
      <c r="CU60" s="1">
        <v>0.35710999999999998</v>
      </c>
      <c r="CV60" s="1">
        <v>0.36631000000000002</v>
      </c>
      <c r="CW60" s="1">
        <v>0.32468000000000002</v>
      </c>
      <c r="CX60" s="1">
        <v>0.23094000000000001</v>
      </c>
      <c r="CZ60" s="1" t="s">
        <v>122</v>
      </c>
      <c r="DA60" s="1">
        <v>60</v>
      </c>
      <c r="DB60" s="1">
        <v>7.238E-2</v>
      </c>
      <c r="DC60" s="1">
        <v>9.2399999999999996E-2</v>
      </c>
      <c r="DD60" s="1">
        <v>0.13439999999999999</v>
      </c>
      <c r="DE60" s="1">
        <v>0.1356</v>
      </c>
      <c r="DF60" s="1">
        <v>0.19106999999999999</v>
      </c>
      <c r="DG60" s="1">
        <v>0.36671999999999999</v>
      </c>
      <c r="DH60" s="1">
        <v>0.41260000000000002</v>
      </c>
      <c r="DI60" s="1">
        <v>0.41210000000000002</v>
      </c>
      <c r="DJ60" s="1">
        <v>0.41114000000000001</v>
      </c>
      <c r="DK60" s="1">
        <v>0.41772999999999999</v>
      </c>
      <c r="DL60" s="1">
        <v>0.30793999999999999</v>
      </c>
      <c r="DM60" s="1">
        <v>0.20710999999999999</v>
      </c>
    </row>
    <row r="61" spans="1:117" ht="136">
      <c r="A61" s="1" t="s">
        <v>123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16">
        <f t="shared" si="1"/>
        <v>757.1</v>
      </c>
      <c r="Q61" s="17">
        <f t="shared" si="2"/>
        <v>1030</v>
      </c>
      <c r="R61" s="17">
        <f t="shared" si="3"/>
        <v>1484</v>
      </c>
      <c r="S61" s="17">
        <f t="shared" si="4"/>
        <v>2142</v>
      </c>
      <c r="T61" s="17">
        <f t="shared" si="5"/>
        <v>2320.1999999999998</v>
      </c>
      <c r="U61" s="17">
        <f t="shared" si="6"/>
        <v>2403.5</v>
      </c>
      <c r="V61" s="17">
        <f t="shared" si="7"/>
        <v>2531.3999999999996</v>
      </c>
      <c r="W61" s="16">
        <f t="shared" si="8"/>
        <v>2773</v>
      </c>
      <c r="X61" s="17">
        <f t="shared" si="9"/>
        <v>2752.7000000000003</v>
      </c>
      <c r="Y61" s="16">
        <f t="shared" si="10"/>
        <v>2846.7</v>
      </c>
      <c r="Z61" s="17">
        <f t="shared" si="11"/>
        <v>3870.4</v>
      </c>
      <c r="AA61" s="17">
        <f t="shared" si="12"/>
        <v>2830.8</v>
      </c>
      <c r="AC61" s="1" t="s">
        <v>123</v>
      </c>
      <c r="AD61" s="1">
        <v>61</v>
      </c>
      <c r="AE61" s="1">
        <v>0.10732999999999999</v>
      </c>
      <c r="AF61" s="1">
        <v>0.153</v>
      </c>
      <c r="AG61" s="1">
        <v>0.21479999999999999</v>
      </c>
      <c r="AH61" s="1">
        <v>0.28720000000000001</v>
      </c>
      <c r="AI61" s="1">
        <v>0.32028000000000001</v>
      </c>
      <c r="AJ61" s="1">
        <v>0.32611000000000001</v>
      </c>
      <c r="AK61" s="1">
        <v>0.33818999999999999</v>
      </c>
      <c r="AL61" s="1">
        <v>0.35320000000000001</v>
      </c>
      <c r="AM61" s="1">
        <v>0.36107</v>
      </c>
      <c r="AN61" s="1">
        <v>0.35021000000000002</v>
      </c>
      <c r="AO61" s="1">
        <v>0.50319999999999998</v>
      </c>
      <c r="AP61" s="1">
        <v>0.39045000000000002</v>
      </c>
      <c r="AR61" s="1" t="s">
        <v>123</v>
      </c>
      <c r="AS61" s="1">
        <v>61</v>
      </c>
      <c r="AT61" s="1">
        <v>0.11582000000000001</v>
      </c>
      <c r="AU61" s="1">
        <v>0.1406</v>
      </c>
      <c r="AV61" s="1">
        <v>0.20780000000000001</v>
      </c>
      <c r="AW61" s="1">
        <v>0.28799999999999998</v>
      </c>
      <c r="AX61" s="1">
        <v>0.32680999999999999</v>
      </c>
      <c r="AY61" s="1">
        <v>0.33499000000000001</v>
      </c>
      <c r="AZ61" s="1">
        <v>0.35421999999999998</v>
      </c>
      <c r="BA61" s="1">
        <v>0.36849999999999999</v>
      </c>
      <c r="BB61" s="1">
        <v>0.36036000000000001</v>
      </c>
      <c r="BC61" s="1">
        <v>0.36454999999999999</v>
      </c>
      <c r="BD61" s="1">
        <v>0.49841000000000002</v>
      </c>
      <c r="BE61" s="1">
        <v>0.36895</v>
      </c>
      <c r="BG61" s="1" t="s">
        <v>123</v>
      </c>
      <c r="BH61" s="1">
        <v>61</v>
      </c>
      <c r="BI61" s="1">
        <v>0.75202000000000002</v>
      </c>
      <c r="BJ61" s="1">
        <v>0.77280000000000004</v>
      </c>
      <c r="BK61" s="1">
        <v>0.75039999999999996</v>
      </c>
      <c r="BL61" s="1">
        <v>0.75039999999999996</v>
      </c>
      <c r="BM61" s="1">
        <v>0.78232999999999997</v>
      </c>
      <c r="BN61" s="1">
        <v>0.77261999999999997</v>
      </c>
      <c r="BO61" s="1">
        <v>0.77322999999999997</v>
      </c>
      <c r="BP61" s="1">
        <v>0.7873</v>
      </c>
      <c r="BQ61" s="1">
        <v>0.76659999999999995</v>
      </c>
      <c r="BR61" s="1">
        <v>0.78025999999999995</v>
      </c>
      <c r="BS61" s="1">
        <v>0.67152000000000001</v>
      </c>
      <c r="BT61" s="1">
        <v>0.58487</v>
      </c>
      <c r="BV61" s="1" t="s">
        <v>123</v>
      </c>
      <c r="BW61" s="1">
        <v>61</v>
      </c>
      <c r="BX61" s="1">
        <v>0.11824999999999999</v>
      </c>
      <c r="BY61" s="1">
        <v>0.13819999999999999</v>
      </c>
      <c r="BZ61" s="1">
        <v>0.21060000000000001</v>
      </c>
      <c r="CA61" s="1">
        <v>0.2984</v>
      </c>
      <c r="CB61" s="1">
        <v>0.33842</v>
      </c>
      <c r="CC61" s="1">
        <v>0.35565999999999998</v>
      </c>
      <c r="CD61" s="1">
        <v>0.37008000000000002</v>
      </c>
      <c r="CE61" s="1">
        <v>0.38030000000000003</v>
      </c>
      <c r="CF61" s="1">
        <v>0.37823000000000001</v>
      </c>
      <c r="CG61" s="1">
        <v>0.38252999999999998</v>
      </c>
      <c r="CH61" s="1">
        <v>0.50524000000000002</v>
      </c>
      <c r="CI61" s="1">
        <v>0.37101000000000001</v>
      </c>
      <c r="CK61" s="1" t="s">
        <v>123</v>
      </c>
      <c r="CL61" s="1">
        <v>61</v>
      </c>
      <c r="CM61" s="1">
        <v>8.8919999999999999E-2</v>
      </c>
      <c r="CN61" s="1">
        <v>0.1116</v>
      </c>
      <c r="CO61" s="1">
        <v>0.15859999999999999</v>
      </c>
      <c r="CP61" s="1">
        <v>0.1792</v>
      </c>
      <c r="CQ61" s="1">
        <v>0.22448000000000001</v>
      </c>
      <c r="CR61" s="1">
        <v>0.32005</v>
      </c>
      <c r="CS61" s="1">
        <v>0.34544000000000002</v>
      </c>
      <c r="CT61" s="1">
        <v>0.36630000000000001</v>
      </c>
      <c r="CU61" s="1">
        <v>0.34932000000000002</v>
      </c>
      <c r="CV61" s="1">
        <v>0.35914000000000001</v>
      </c>
      <c r="CW61" s="1">
        <v>0.32020999999999999</v>
      </c>
      <c r="CX61" s="1">
        <v>0.23677000000000001</v>
      </c>
      <c r="CZ61" s="1" t="s">
        <v>123</v>
      </c>
      <c r="DA61" s="1">
        <v>61</v>
      </c>
      <c r="DB61" s="1">
        <v>7.4450000000000002E-2</v>
      </c>
      <c r="DC61" s="1">
        <v>9.5399999999999999E-2</v>
      </c>
      <c r="DD61" s="1">
        <v>0.13220000000000001</v>
      </c>
      <c r="DE61" s="1">
        <v>0.14760000000000001</v>
      </c>
      <c r="DF61" s="1">
        <v>0.19997000000000001</v>
      </c>
      <c r="DG61" s="1">
        <v>0.38058999999999998</v>
      </c>
      <c r="DH61" s="1">
        <v>0.43715999999999999</v>
      </c>
      <c r="DI61" s="1">
        <v>0.42830000000000001</v>
      </c>
      <c r="DJ61" s="1">
        <v>0.43065999999999999</v>
      </c>
      <c r="DK61" s="1">
        <v>0.43036999999999997</v>
      </c>
      <c r="DL61" s="1">
        <v>0.31884000000000001</v>
      </c>
      <c r="DM61" s="1">
        <v>0.21815999999999999</v>
      </c>
    </row>
    <row r="62" spans="1:117" ht="136">
      <c r="A62" s="1" t="s">
        <v>124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16">
        <f t="shared" si="1"/>
        <v>852</v>
      </c>
      <c r="Q62" s="17">
        <f t="shared" si="2"/>
        <v>1514</v>
      </c>
      <c r="R62" s="17">
        <f t="shared" si="3"/>
        <v>2092</v>
      </c>
      <c r="S62" s="17">
        <f t="shared" si="4"/>
        <v>2818</v>
      </c>
      <c r="T62" s="17">
        <f t="shared" si="5"/>
        <v>3020.1</v>
      </c>
      <c r="U62" s="17">
        <f t="shared" si="6"/>
        <v>3108.5</v>
      </c>
      <c r="V62" s="17">
        <f t="shared" si="7"/>
        <v>3259.0000000000005</v>
      </c>
      <c r="W62" s="16">
        <f t="shared" si="8"/>
        <v>3532</v>
      </c>
      <c r="X62" s="17">
        <f t="shared" si="9"/>
        <v>3361.5</v>
      </c>
      <c r="Y62" s="16">
        <f t="shared" si="10"/>
        <v>3410.5</v>
      </c>
      <c r="Z62" s="17">
        <f t="shared" si="11"/>
        <v>4620.0999999999995</v>
      </c>
      <c r="AA62" s="17">
        <f t="shared" si="12"/>
        <v>3340.1</v>
      </c>
      <c r="AC62" s="1" t="s">
        <v>124</v>
      </c>
      <c r="AD62" s="1">
        <v>62</v>
      </c>
      <c r="AE62" s="1">
        <v>0.11282</v>
      </c>
      <c r="AF62" s="1">
        <v>0.1842</v>
      </c>
      <c r="AG62" s="1">
        <v>0.25619999999999998</v>
      </c>
      <c r="AH62" s="1">
        <v>0.33279999999999998</v>
      </c>
      <c r="AI62" s="1">
        <v>0.37551000000000001</v>
      </c>
      <c r="AJ62" s="1">
        <v>0.38424999999999998</v>
      </c>
      <c r="AK62" s="1">
        <v>0.39129000000000003</v>
      </c>
      <c r="AL62" s="1">
        <v>0.40210000000000001</v>
      </c>
      <c r="AM62" s="1">
        <v>0.39504</v>
      </c>
      <c r="AN62" s="1">
        <v>0.39426</v>
      </c>
      <c r="AO62" s="1">
        <v>0.54581000000000002</v>
      </c>
      <c r="AP62" s="1">
        <v>0.43112</v>
      </c>
      <c r="AR62" s="1" t="s">
        <v>124</v>
      </c>
      <c r="AS62" s="1">
        <v>62</v>
      </c>
      <c r="AT62" s="1">
        <v>0.12744</v>
      </c>
      <c r="AU62" s="1">
        <v>0.19700000000000001</v>
      </c>
      <c r="AV62" s="1">
        <v>0.28739999999999999</v>
      </c>
      <c r="AW62" s="1">
        <v>0.3664</v>
      </c>
      <c r="AX62" s="1">
        <v>0.40337000000000001</v>
      </c>
      <c r="AY62" s="1">
        <v>0.41681000000000001</v>
      </c>
      <c r="AZ62" s="1">
        <v>0.42608000000000001</v>
      </c>
      <c r="BA62" s="1">
        <v>0.4476</v>
      </c>
      <c r="BB62" s="1">
        <v>0.42185</v>
      </c>
      <c r="BC62" s="1">
        <v>0.42677999999999999</v>
      </c>
      <c r="BD62" s="1">
        <v>0.57603000000000004</v>
      </c>
      <c r="BE62" s="1">
        <v>0.42165999999999998</v>
      </c>
      <c r="BG62" s="1" t="s">
        <v>124</v>
      </c>
      <c r="BH62" s="1">
        <v>62</v>
      </c>
      <c r="BI62" s="1">
        <v>0.75371999999999995</v>
      </c>
      <c r="BJ62" s="1">
        <v>0.75280000000000002</v>
      </c>
      <c r="BK62" s="1">
        <v>0.73599999999999999</v>
      </c>
      <c r="BL62" s="1">
        <v>0.73040000000000005</v>
      </c>
      <c r="BM62" s="1">
        <v>0.76541999999999999</v>
      </c>
      <c r="BN62" s="1">
        <v>0.75434999999999997</v>
      </c>
      <c r="BO62" s="1">
        <v>0.75922999999999996</v>
      </c>
      <c r="BP62" s="1">
        <v>0.77200000000000002</v>
      </c>
      <c r="BQ62" s="1">
        <v>0.75327</v>
      </c>
      <c r="BR62" s="1">
        <v>0.76478000000000002</v>
      </c>
      <c r="BS62" s="1">
        <v>0.65920999999999996</v>
      </c>
      <c r="BT62" s="1">
        <v>0.57518000000000002</v>
      </c>
      <c r="BV62" s="1" t="s">
        <v>124</v>
      </c>
      <c r="BW62" s="1">
        <v>62</v>
      </c>
      <c r="BX62" s="1">
        <v>0.13027</v>
      </c>
      <c r="BY62" s="1">
        <v>0.19539999999999999</v>
      </c>
      <c r="BZ62" s="1">
        <v>0.28660000000000002</v>
      </c>
      <c r="CA62" s="1">
        <v>0.372</v>
      </c>
      <c r="CB62" s="1">
        <v>0.41089999999999999</v>
      </c>
      <c r="CC62" s="1">
        <v>0.41754000000000002</v>
      </c>
      <c r="CD62" s="1">
        <v>0.43137999999999999</v>
      </c>
      <c r="CE62" s="1">
        <v>0.44629999999999997</v>
      </c>
      <c r="CF62" s="1">
        <v>0.43711</v>
      </c>
      <c r="CG62" s="1">
        <v>0.44457000000000002</v>
      </c>
      <c r="CH62" s="1">
        <v>0.56925000000000003</v>
      </c>
      <c r="CI62" s="1">
        <v>0.41678999999999999</v>
      </c>
      <c r="CK62" s="1" t="s">
        <v>124</v>
      </c>
      <c r="CL62" s="1">
        <v>62</v>
      </c>
      <c r="CM62" s="1">
        <v>9.7350000000000006E-2</v>
      </c>
      <c r="CN62" s="1">
        <v>0.12939999999999999</v>
      </c>
      <c r="CO62" s="1">
        <v>0.17299999999999999</v>
      </c>
      <c r="CP62" s="1">
        <v>0.18959999999999999</v>
      </c>
      <c r="CQ62" s="1">
        <v>0.2329</v>
      </c>
      <c r="CR62" s="1">
        <v>0.32599</v>
      </c>
      <c r="CS62" s="1">
        <v>0.34838999999999998</v>
      </c>
      <c r="CT62" s="1">
        <v>0.3725</v>
      </c>
      <c r="CU62" s="1">
        <v>0.35231000000000001</v>
      </c>
      <c r="CV62" s="1">
        <v>0.36310999999999999</v>
      </c>
      <c r="CW62" s="1">
        <v>0.31977</v>
      </c>
      <c r="CX62" s="1">
        <v>0.23482</v>
      </c>
      <c r="CZ62" s="1" t="s">
        <v>124</v>
      </c>
      <c r="DA62" s="1">
        <v>62</v>
      </c>
      <c r="DB62" s="1">
        <v>7.7740000000000004E-2</v>
      </c>
      <c r="DC62" s="1">
        <v>9.6799999999999997E-2</v>
      </c>
      <c r="DD62" s="1">
        <v>0.13619999999999999</v>
      </c>
      <c r="DE62" s="1">
        <v>0.1338</v>
      </c>
      <c r="DF62" s="1">
        <v>0.19192000000000001</v>
      </c>
      <c r="DG62" s="1">
        <v>0.37413000000000002</v>
      </c>
      <c r="DH62" s="1">
        <v>0.42392000000000002</v>
      </c>
      <c r="DI62" s="1">
        <v>0.41510000000000002</v>
      </c>
      <c r="DJ62" s="1">
        <v>0.42523</v>
      </c>
      <c r="DK62" s="1">
        <v>0.41331000000000001</v>
      </c>
      <c r="DL62" s="1">
        <v>0.30031000000000002</v>
      </c>
      <c r="DM62" s="1">
        <v>0.20507</v>
      </c>
    </row>
    <row r="63" spans="1:117" ht="136">
      <c r="A63" s="1" t="s">
        <v>125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16">
        <f t="shared" si="1"/>
        <v>1004</v>
      </c>
      <c r="Q63" s="17">
        <f t="shared" si="2"/>
        <v>1252</v>
      </c>
      <c r="R63" s="17">
        <f t="shared" si="3"/>
        <v>1780</v>
      </c>
      <c r="S63" s="17">
        <f t="shared" si="4"/>
        <v>2482</v>
      </c>
      <c r="T63" s="17">
        <f t="shared" si="5"/>
        <v>2729.8</v>
      </c>
      <c r="U63" s="17">
        <f t="shared" si="6"/>
        <v>2827</v>
      </c>
      <c r="V63" s="17">
        <f t="shared" si="7"/>
        <v>2903.8999999999996</v>
      </c>
      <c r="W63" s="16">
        <f t="shared" si="8"/>
        <v>3146</v>
      </c>
      <c r="X63" s="17">
        <f t="shared" si="9"/>
        <v>2995.1</v>
      </c>
      <c r="Y63" s="16">
        <f t="shared" si="10"/>
        <v>3030.8</v>
      </c>
      <c r="Z63" s="17">
        <f t="shared" si="11"/>
        <v>4349.3</v>
      </c>
      <c r="AA63" s="17">
        <f t="shared" si="12"/>
        <v>3091.6</v>
      </c>
      <c r="AC63" s="1" t="s">
        <v>125</v>
      </c>
      <c r="AD63" s="1">
        <v>63</v>
      </c>
      <c r="AE63" s="1">
        <v>0.11416999999999999</v>
      </c>
      <c r="AF63" s="1">
        <v>0.1328</v>
      </c>
      <c r="AG63" s="1">
        <v>0.191</v>
      </c>
      <c r="AH63" s="1">
        <v>0.26079999999999998</v>
      </c>
      <c r="AI63" s="1">
        <v>0.29187000000000002</v>
      </c>
      <c r="AJ63" s="1">
        <v>0.30731999999999998</v>
      </c>
      <c r="AK63" s="1">
        <v>0.31979999999999997</v>
      </c>
      <c r="AL63" s="1">
        <v>0.33200000000000002</v>
      </c>
      <c r="AM63" s="1">
        <v>0.32578000000000001</v>
      </c>
      <c r="AN63" s="1">
        <v>0.33423999999999998</v>
      </c>
      <c r="AO63" s="1">
        <v>0.47344000000000003</v>
      </c>
      <c r="AP63" s="1">
        <v>0.33893000000000001</v>
      </c>
      <c r="AR63" s="1" t="s">
        <v>125</v>
      </c>
      <c r="AS63" s="1">
        <v>63</v>
      </c>
      <c r="AT63" s="1">
        <v>0.12973999999999999</v>
      </c>
      <c r="AU63" s="1">
        <v>0.1434</v>
      </c>
      <c r="AV63" s="1">
        <v>0.21199999999999999</v>
      </c>
      <c r="AW63" s="1">
        <v>0.29399999999999998</v>
      </c>
      <c r="AX63" s="1">
        <v>0.32002999999999998</v>
      </c>
      <c r="AY63" s="1">
        <v>0.34526000000000001</v>
      </c>
      <c r="AZ63" s="1">
        <v>0.36135</v>
      </c>
      <c r="BA63" s="1">
        <v>0.37390000000000001</v>
      </c>
      <c r="BB63" s="1">
        <v>0.36265999999999998</v>
      </c>
      <c r="BC63" s="1">
        <v>0.37087999999999999</v>
      </c>
      <c r="BD63" s="1">
        <v>0.52437</v>
      </c>
      <c r="BE63" s="1">
        <v>0.34570000000000001</v>
      </c>
      <c r="BG63" s="1" t="s">
        <v>125</v>
      </c>
      <c r="BH63" s="1">
        <v>63</v>
      </c>
      <c r="BI63" s="1">
        <v>0.76624000000000003</v>
      </c>
      <c r="BJ63" s="1">
        <v>0.77439999999999998</v>
      </c>
      <c r="BK63" s="1">
        <v>0.75519999999999998</v>
      </c>
      <c r="BL63" s="1">
        <v>0.75600000000000001</v>
      </c>
      <c r="BM63" s="1">
        <v>0.79203999999999997</v>
      </c>
      <c r="BN63" s="1">
        <v>0.77449999999999997</v>
      </c>
      <c r="BO63" s="1">
        <v>0.78256000000000003</v>
      </c>
      <c r="BP63" s="1">
        <v>0.80010000000000003</v>
      </c>
      <c r="BQ63" s="1">
        <v>0.77346999999999999</v>
      </c>
      <c r="BR63" s="1">
        <v>0.78569</v>
      </c>
      <c r="BS63" s="1">
        <v>0.70067999999999997</v>
      </c>
      <c r="BT63" s="1">
        <v>0.60314999999999996</v>
      </c>
      <c r="BV63" s="1" t="s">
        <v>125</v>
      </c>
      <c r="BW63" s="1">
        <v>63</v>
      </c>
      <c r="BX63" s="1">
        <v>0.13431000000000001</v>
      </c>
      <c r="BY63" s="1">
        <v>0.15659999999999999</v>
      </c>
      <c r="BZ63" s="1">
        <v>0.23280000000000001</v>
      </c>
      <c r="CA63" s="1">
        <v>0.32</v>
      </c>
      <c r="CB63" s="1">
        <v>0.36198000000000002</v>
      </c>
      <c r="CC63" s="1">
        <v>0.37203000000000003</v>
      </c>
      <c r="CD63" s="1">
        <v>0.38489000000000001</v>
      </c>
      <c r="CE63" s="1">
        <v>0.40550000000000003</v>
      </c>
      <c r="CF63" s="1">
        <v>0.40082000000000001</v>
      </c>
      <c r="CG63" s="1">
        <v>0.39885999999999999</v>
      </c>
      <c r="CH63" s="1">
        <v>0.5454</v>
      </c>
      <c r="CI63" s="1">
        <v>0.36891000000000002</v>
      </c>
      <c r="CK63" s="1" t="s">
        <v>125</v>
      </c>
      <c r="CL63" s="1">
        <v>63</v>
      </c>
      <c r="CM63" s="1">
        <v>0.11448999999999999</v>
      </c>
      <c r="CN63" s="1">
        <v>0.1326</v>
      </c>
      <c r="CO63" s="1">
        <v>0.17860000000000001</v>
      </c>
      <c r="CP63" s="1">
        <v>0.2104</v>
      </c>
      <c r="CQ63" s="1">
        <v>0.24496999999999999</v>
      </c>
      <c r="CR63" s="1">
        <v>0.33415</v>
      </c>
      <c r="CS63" s="1">
        <v>0.36420999999999998</v>
      </c>
      <c r="CT63" s="1">
        <v>0.3649</v>
      </c>
      <c r="CU63" s="1">
        <v>0.35486000000000001</v>
      </c>
      <c r="CV63" s="1">
        <v>0.36402000000000001</v>
      </c>
      <c r="CW63" s="1">
        <v>0.34532000000000002</v>
      </c>
      <c r="CX63" s="1">
        <v>0.24718999999999999</v>
      </c>
      <c r="CZ63" s="1" t="s">
        <v>125</v>
      </c>
      <c r="DA63" s="1">
        <v>63</v>
      </c>
      <c r="DB63" s="1">
        <v>9.3329999999999996E-2</v>
      </c>
      <c r="DC63" s="1">
        <v>0.1018</v>
      </c>
      <c r="DD63" s="1">
        <v>0.14360000000000001</v>
      </c>
      <c r="DE63" s="1">
        <v>0.152</v>
      </c>
      <c r="DF63" s="1">
        <v>0.2092</v>
      </c>
      <c r="DG63" s="1">
        <v>0.35772999999999999</v>
      </c>
      <c r="DH63" s="1">
        <v>0.40825</v>
      </c>
      <c r="DI63" s="1">
        <v>0.39939999999999998</v>
      </c>
      <c r="DJ63" s="1">
        <v>0.42137000000000002</v>
      </c>
      <c r="DK63" s="1">
        <v>0.40751999999999999</v>
      </c>
      <c r="DL63" s="1">
        <v>0.32242999999999999</v>
      </c>
      <c r="DM63" s="1">
        <v>0.21831</v>
      </c>
    </row>
    <row r="64" spans="1:117" ht="136">
      <c r="A64" s="1" t="s">
        <v>126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16">
        <f t="shared" si="1"/>
        <v>950.4</v>
      </c>
      <c r="Q64" s="17">
        <f t="shared" si="2"/>
        <v>1506.0000000000002</v>
      </c>
      <c r="R64" s="17">
        <f t="shared" si="3"/>
        <v>2106</v>
      </c>
      <c r="S64" s="17">
        <f t="shared" si="4"/>
        <v>2849.9999999999995</v>
      </c>
      <c r="T64" s="17">
        <f t="shared" si="5"/>
        <v>3150.8</v>
      </c>
      <c r="U64" s="17">
        <f t="shared" si="6"/>
        <v>3180.7999999999997</v>
      </c>
      <c r="V64" s="17">
        <f t="shared" si="7"/>
        <v>3296.1000000000004</v>
      </c>
      <c r="W64" s="16">
        <f t="shared" si="8"/>
        <v>3532</v>
      </c>
      <c r="X64" s="17">
        <f t="shared" si="9"/>
        <v>3362.8</v>
      </c>
      <c r="Y64" s="16">
        <f t="shared" si="10"/>
        <v>3444.3</v>
      </c>
      <c r="Z64" s="17">
        <f t="shared" si="11"/>
        <v>4691.6000000000004</v>
      </c>
      <c r="AA64" s="17">
        <f t="shared" si="12"/>
        <v>3240.4</v>
      </c>
      <c r="AC64" s="1" t="s">
        <v>126</v>
      </c>
      <c r="AD64" s="1">
        <v>64</v>
      </c>
      <c r="AE64" s="1">
        <v>0.10524</v>
      </c>
      <c r="AF64" s="1">
        <v>0.15759999999999999</v>
      </c>
      <c r="AG64" s="1">
        <v>0.21940000000000001</v>
      </c>
      <c r="AH64" s="1">
        <v>0.28239999999999998</v>
      </c>
      <c r="AI64" s="1">
        <v>0.32044</v>
      </c>
      <c r="AJ64" s="1">
        <v>0.32562999999999998</v>
      </c>
      <c r="AK64" s="1">
        <v>0.34405000000000002</v>
      </c>
      <c r="AL64" s="1">
        <v>0.36030000000000001</v>
      </c>
      <c r="AM64" s="1">
        <v>0.34355999999999998</v>
      </c>
      <c r="AN64" s="1">
        <v>0.34425</v>
      </c>
      <c r="AO64" s="1">
        <v>0.49745</v>
      </c>
      <c r="AP64" s="1">
        <v>0.34852</v>
      </c>
      <c r="AR64" s="1" t="s">
        <v>126</v>
      </c>
      <c r="AS64" s="1">
        <v>64</v>
      </c>
      <c r="AT64" s="1">
        <v>0.12751999999999999</v>
      </c>
      <c r="AU64" s="1">
        <v>0.17760000000000001</v>
      </c>
      <c r="AV64" s="1">
        <v>0.25180000000000002</v>
      </c>
      <c r="AW64" s="1">
        <v>0.33560000000000001</v>
      </c>
      <c r="AX64" s="1">
        <v>0.36948999999999999</v>
      </c>
      <c r="AY64" s="1">
        <v>0.38277</v>
      </c>
      <c r="AZ64" s="1">
        <v>0.39304</v>
      </c>
      <c r="BA64" s="1">
        <v>0.41810000000000003</v>
      </c>
      <c r="BB64" s="1">
        <v>0.40146999999999999</v>
      </c>
      <c r="BC64" s="1">
        <v>0.41763</v>
      </c>
      <c r="BD64" s="1">
        <v>0.56372</v>
      </c>
      <c r="BE64" s="1">
        <v>0.37445000000000001</v>
      </c>
      <c r="BG64" s="1" t="s">
        <v>126</v>
      </c>
      <c r="BH64" s="1">
        <v>64</v>
      </c>
      <c r="BI64" s="1">
        <v>0.76758000000000004</v>
      </c>
      <c r="BJ64" s="1">
        <v>0.78</v>
      </c>
      <c r="BK64" s="1">
        <v>0.76319999999999999</v>
      </c>
      <c r="BL64" s="1">
        <v>0.77280000000000004</v>
      </c>
      <c r="BM64" s="1">
        <v>0.81208999999999998</v>
      </c>
      <c r="BN64" s="1">
        <v>0.79201999999999995</v>
      </c>
      <c r="BO64" s="1">
        <v>0.79854999999999998</v>
      </c>
      <c r="BP64" s="1">
        <v>0.81359999999999999</v>
      </c>
      <c r="BQ64" s="1">
        <v>0.79669999999999996</v>
      </c>
      <c r="BR64" s="1">
        <v>0.80227999999999999</v>
      </c>
      <c r="BS64" s="1">
        <v>0.71235999999999999</v>
      </c>
      <c r="BT64" s="1">
        <v>0.61853999999999998</v>
      </c>
      <c r="BV64" s="1" t="s">
        <v>126</v>
      </c>
      <c r="BW64" s="1">
        <v>64</v>
      </c>
      <c r="BX64" s="1">
        <v>0.14488999999999999</v>
      </c>
      <c r="BY64" s="1">
        <v>0.21099999999999999</v>
      </c>
      <c r="BZ64" s="1">
        <v>0.29459999999999997</v>
      </c>
      <c r="CA64" s="1">
        <v>0.3876</v>
      </c>
      <c r="CB64" s="1">
        <v>0.40948000000000001</v>
      </c>
      <c r="CC64" s="1">
        <v>0.42645</v>
      </c>
      <c r="CD64" s="1">
        <v>0.44169000000000003</v>
      </c>
      <c r="CE64" s="1">
        <v>0.4632</v>
      </c>
      <c r="CF64" s="1">
        <v>0.44461000000000001</v>
      </c>
      <c r="CG64" s="1">
        <v>0.45632</v>
      </c>
      <c r="CH64" s="1">
        <v>0.59355999999999998</v>
      </c>
      <c r="CI64" s="1">
        <v>0.40720000000000001</v>
      </c>
      <c r="CK64" s="1" t="s">
        <v>126</v>
      </c>
      <c r="CL64" s="1">
        <v>64</v>
      </c>
      <c r="CM64" s="1">
        <v>0.1181</v>
      </c>
      <c r="CN64" s="1">
        <v>0.1454</v>
      </c>
      <c r="CO64" s="1">
        <v>0.19259999999999999</v>
      </c>
      <c r="CP64" s="1">
        <v>0.21160000000000001</v>
      </c>
      <c r="CQ64" s="1">
        <v>0.25831999999999999</v>
      </c>
      <c r="CR64" s="1">
        <v>0.33581</v>
      </c>
      <c r="CS64" s="1">
        <v>0.36446000000000001</v>
      </c>
      <c r="CT64" s="1">
        <v>0.36959999999999998</v>
      </c>
      <c r="CU64" s="1">
        <v>0.36819000000000002</v>
      </c>
      <c r="CV64" s="1">
        <v>0.38030000000000003</v>
      </c>
      <c r="CW64" s="1">
        <v>0.36225000000000002</v>
      </c>
      <c r="CX64" s="1">
        <v>0.26044</v>
      </c>
      <c r="CZ64" s="1" t="s">
        <v>126</v>
      </c>
      <c r="DA64" s="1">
        <v>64</v>
      </c>
      <c r="DB64" s="1">
        <v>0.10401000000000001</v>
      </c>
      <c r="DC64" s="1">
        <v>0.10879999999999999</v>
      </c>
      <c r="DD64" s="1">
        <v>0.1462</v>
      </c>
      <c r="DE64" s="1">
        <v>0.15079999999999999</v>
      </c>
      <c r="DF64" s="1">
        <v>0.21145</v>
      </c>
      <c r="DG64" s="1">
        <v>0.36031000000000002</v>
      </c>
      <c r="DH64" s="1">
        <v>0.40053</v>
      </c>
      <c r="DI64" s="1">
        <v>0.3851</v>
      </c>
      <c r="DJ64" s="1">
        <v>0.39356999999999998</v>
      </c>
      <c r="DK64" s="1">
        <v>0.40579999999999999</v>
      </c>
      <c r="DL64" s="1">
        <v>0.32351000000000002</v>
      </c>
      <c r="DM64" s="1">
        <v>0.22771</v>
      </c>
    </row>
    <row r="65" spans="1:117" ht="136">
      <c r="A65" s="1" t="s">
        <v>127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16">
        <f t="shared" si="1"/>
        <v>908.3</v>
      </c>
      <c r="Q65" s="17">
        <f t="shared" si="2"/>
        <v>1346</v>
      </c>
      <c r="R65" s="17">
        <f t="shared" si="3"/>
        <v>1958</v>
      </c>
      <c r="S65" s="17">
        <f t="shared" si="4"/>
        <v>2733.9999999999995</v>
      </c>
      <c r="T65" s="17">
        <f t="shared" si="5"/>
        <v>3020.3</v>
      </c>
      <c r="U65" s="17">
        <f t="shared" si="6"/>
        <v>3146.5</v>
      </c>
      <c r="V65" s="17">
        <f t="shared" si="7"/>
        <v>3285.2999999999997</v>
      </c>
      <c r="W65" s="16">
        <f t="shared" si="8"/>
        <v>3517</v>
      </c>
      <c r="X65" s="17">
        <f t="shared" si="9"/>
        <v>3352.7000000000003</v>
      </c>
      <c r="Y65" s="16">
        <f t="shared" si="10"/>
        <v>3367.5</v>
      </c>
      <c r="Z65" s="17">
        <f t="shared" si="11"/>
        <v>4701.8</v>
      </c>
      <c r="AA65" s="17">
        <f t="shared" si="12"/>
        <v>3073.1000000000004</v>
      </c>
      <c r="AC65" s="1" t="s">
        <v>127</v>
      </c>
      <c r="AD65" s="1">
        <v>65</v>
      </c>
      <c r="AE65" s="1">
        <v>7.8939999999999996E-2</v>
      </c>
      <c r="AF65" s="1">
        <v>6.8400000000000002E-2</v>
      </c>
      <c r="AG65" s="1">
        <v>7.5600000000000001E-2</v>
      </c>
      <c r="AH65" s="1">
        <v>8.72E-2</v>
      </c>
      <c r="AI65" s="1">
        <v>0.11298</v>
      </c>
      <c r="AJ65" s="1">
        <v>0.11276</v>
      </c>
      <c r="AK65" s="1">
        <v>0.1167</v>
      </c>
      <c r="AL65" s="1">
        <v>0.10589999999999999</v>
      </c>
      <c r="AM65" s="1">
        <v>0.13095000000000001</v>
      </c>
      <c r="AN65" s="1">
        <v>0.14371</v>
      </c>
      <c r="AO65" s="1">
        <v>0.19425999999999999</v>
      </c>
      <c r="AP65" s="1">
        <v>0.13056999999999999</v>
      </c>
      <c r="AR65" s="1" t="s">
        <v>127</v>
      </c>
      <c r="AS65" s="1">
        <v>65</v>
      </c>
      <c r="AT65" s="1">
        <v>0.14413999999999999</v>
      </c>
      <c r="AU65" s="1">
        <v>0.1976</v>
      </c>
      <c r="AV65" s="1">
        <v>0.28439999999999999</v>
      </c>
      <c r="AW65" s="1">
        <v>0.38119999999999998</v>
      </c>
      <c r="AX65" s="1">
        <v>0.42136000000000001</v>
      </c>
      <c r="AY65" s="1">
        <v>0.43086999999999998</v>
      </c>
      <c r="AZ65" s="1">
        <v>0.45067000000000002</v>
      </c>
      <c r="BA65" s="1">
        <v>0.46970000000000001</v>
      </c>
      <c r="BB65" s="1">
        <v>0.45071</v>
      </c>
      <c r="BC65" s="1">
        <v>0.46403</v>
      </c>
      <c r="BD65" s="1">
        <v>0.62573000000000001</v>
      </c>
      <c r="BE65" s="1">
        <v>0.39743000000000001</v>
      </c>
      <c r="BG65" s="1" t="s">
        <v>127</v>
      </c>
      <c r="BH65" s="1">
        <v>65</v>
      </c>
      <c r="BI65" s="1">
        <v>0.73424</v>
      </c>
      <c r="BJ65" s="1">
        <v>0.74960000000000004</v>
      </c>
      <c r="BK65" s="1">
        <v>0.73760000000000003</v>
      </c>
      <c r="BL65" s="1">
        <v>0.73919999999999997</v>
      </c>
      <c r="BM65" s="1">
        <v>0.77107999999999999</v>
      </c>
      <c r="BN65" s="1">
        <v>0.75705</v>
      </c>
      <c r="BO65" s="1">
        <v>0.76544000000000001</v>
      </c>
      <c r="BP65" s="1">
        <v>0.78720000000000001</v>
      </c>
      <c r="BQ65" s="1">
        <v>0.75470999999999999</v>
      </c>
      <c r="BR65" s="1">
        <v>0.76909000000000005</v>
      </c>
      <c r="BS65" s="1">
        <v>0.68830000000000002</v>
      </c>
      <c r="BT65" s="1">
        <v>0.59855999999999998</v>
      </c>
      <c r="BV65" s="1" t="s">
        <v>127</v>
      </c>
      <c r="BW65" s="1">
        <v>65</v>
      </c>
      <c r="BX65" s="1">
        <v>0.16631000000000001</v>
      </c>
      <c r="BY65" s="1">
        <v>0.221</v>
      </c>
      <c r="BZ65" s="1">
        <v>0.309</v>
      </c>
      <c r="CA65" s="1">
        <v>0.39200000000000002</v>
      </c>
      <c r="CB65" s="1">
        <v>0.43291000000000002</v>
      </c>
      <c r="CC65" s="1">
        <v>0.45247999999999999</v>
      </c>
      <c r="CD65" s="1">
        <v>0.45965</v>
      </c>
      <c r="CE65" s="1">
        <v>0.46989999999999998</v>
      </c>
      <c r="CF65" s="1">
        <v>0.45706000000000002</v>
      </c>
      <c r="CG65" s="1">
        <v>0.46988999999999997</v>
      </c>
      <c r="CH65" s="1">
        <v>0.60409000000000002</v>
      </c>
      <c r="CI65" s="1">
        <v>0.41102</v>
      </c>
      <c r="CK65" s="1" t="s">
        <v>127</v>
      </c>
      <c r="CL65" s="1">
        <v>65</v>
      </c>
      <c r="CM65" s="1">
        <v>0.15595000000000001</v>
      </c>
      <c r="CN65" s="1">
        <v>0.2324</v>
      </c>
      <c r="CO65" s="1">
        <v>0.31519999999999998</v>
      </c>
      <c r="CP65" s="1">
        <v>0.41399999999999998</v>
      </c>
      <c r="CQ65" s="1">
        <v>0.46343000000000001</v>
      </c>
      <c r="CR65" s="1">
        <v>0.47404000000000002</v>
      </c>
      <c r="CS65" s="1">
        <v>0.49076999999999998</v>
      </c>
      <c r="CT65" s="1">
        <v>0.50870000000000004</v>
      </c>
      <c r="CU65" s="1">
        <v>0.50251999999999997</v>
      </c>
      <c r="CV65" s="1">
        <v>0.50627999999999995</v>
      </c>
      <c r="CW65" s="1">
        <v>0.62897000000000003</v>
      </c>
      <c r="CX65" s="1">
        <v>0.43823000000000001</v>
      </c>
      <c r="CZ65" s="1" t="s">
        <v>127</v>
      </c>
      <c r="DA65" s="1">
        <v>65</v>
      </c>
      <c r="DB65" s="1">
        <v>0.15570000000000001</v>
      </c>
      <c r="DC65" s="1">
        <v>0.23480000000000001</v>
      </c>
      <c r="DD65" s="1">
        <v>0.32240000000000002</v>
      </c>
      <c r="DE65" s="1">
        <v>0.41920000000000002</v>
      </c>
      <c r="DF65" s="1">
        <v>0.46276</v>
      </c>
      <c r="DG65" s="1">
        <v>0.47321000000000002</v>
      </c>
      <c r="DH65" s="1">
        <v>0.48755999999999999</v>
      </c>
      <c r="DI65" s="1">
        <v>0.4864</v>
      </c>
      <c r="DJ65" s="1">
        <v>0.48985000000000001</v>
      </c>
      <c r="DK65" s="1">
        <v>0.48125000000000001</v>
      </c>
      <c r="DL65" s="1">
        <v>0.65810000000000002</v>
      </c>
      <c r="DM65" s="1">
        <v>0.45795999999999998</v>
      </c>
    </row>
    <row r="66" spans="1:117" ht="136">
      <c r="A66" s="1" t="s">
        <v>128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16">
        <f t="shared" si="1"/>
        <v>891</v>
      </c>
      <c r="Q66" s="17">
        <f t="shared" si="2"/>
        <v>1350</v>
      </c>
      <c r="R66" s="17">
        <f t="shared" si="3"/>
        <v>1974</v>
      </c>
      <c r="S66" s="17">
        <f t="shared" si="4"/>
        <v>2720</v>
      </c>
      <c r="T66" s="17">
        <f t="shared" si="5"/>
        <v>2974.3</v>
      </c>
      <c r="U66" s="17">
        <f t="shared" si="6"/>
        <v>3109.7999999999997</v>
      </c>
      <c r="V66" s="17">
        <f t="shared" si="7"/>
        <v>3224</v>
      </c>
      <c r="W66" s="16">
        <f t="shared" si="8"/>
        <v>3463</v>
      </c>
      <c r="X66" s="17">
        <f t="shared" si="9"/>
        <v>3231.8</v>
      </c>
      <c r="Y66" s="16">
        <f t="shared" si="10"/>
        <v>3322.7000000000003</v>
      </c>
      <c r="Z66" s="17">
        <f t="shared" si="11"/>
        <v>4551</v>
      </c>
      <c r="AA66" s="17">
        <f t="shared" si="12"/>
        <v>3040</v>
      </c>
      <c r="AC66" s="1" t="s">
        <v>128</v>
      </c>
      <c r="AD66" s="1">
        <v>66</v>
      </c>
      <c r="AE66" s="1">
        <v>6.5360000000000001E-2</v>
      </c>
      <c r="AF66" s="1">
        <v>6.3100000000000003E-2</v>
      </c>
      <c r="AG66" s="1">
        <v>7.9799999999999996E-2</v>
      </c>
      <c r="AH66" s="1">
        <v>9.0200000000000002E-2</v>
      </c>
      <c r="AI66" s="1">
        <v>9.2840000000000006E-2</v>
      </c>
      <c r="AJ66" s="1">
        <v>9.6409999999999996E-2</v>
      </c>
      <c r="AK66" s="1">
        <v>0.10234</v>
      </c>
      <c r="AL66" s="1">
        <v>0.1086</v>
      </c>
      <c r="AM66" s="1">
        <v>0.10799</v>
      </c>
      <c r="AN66" s="1">
        <v>0.11047</v>
      </c>
      <c r="AO66" s="1">
        <v>0.12950999999999999</v>
      </c>
      <c r="AP66" s="1">
        <v>9.1179999999999997E-2</v>
      </c>
      <c r="AR66" s="1" t="s">
        <v>128</v>
      </c>
      <c r="AS66" s="1">
        <v>66</v>
      </c>
      <c r="AT66" s="1">
        <v>0.13785</v>
      </c>
      <c r="AU66" s="1">
        <v>0.19020000000000001</v>
      </c>
      <c r="AV66" s="1">
        <v>0.28000000000000003</v>
      </c>
      <c r="AW66" s="1">
        <v>0.376</v>
      </c>
      <c r="AX66" s="1">
        <v>0.42254000000000003</v>
      </c>
      <c r="AY66" s="1">
        <v>0.44402000000000003</v>
      </c>
      <c r="AZ66" s="1">
        <v>0.44846000000000003</v>
      </c>
      <c r="BA66" s="1">
        <v>0.4672</v>
      </c>
      <c r="BB66" s="1">
        <v>0.45630999999999999</v>
      </c>
      <c r="BC66" s="1">
        <v>0.47382000000000002</v>
      </c>
      <c r="BD66" s="1">
        <v>0.62051999999999996</v>
      </c>
      <c r="BE66" s="1">
        <v>0.39981</v>
      </c>
      <c r="BG66" s="1" t="s">
        <v>128</v>
      </c>
      <c r="BH66" s="1">
        <v>66</v>
      </c>
      <c r="BI66" s="1">
        <v>0.69098999999999999</v>
      </c>
      <c r="BJ66" s="1">
        <v>0.70079999999999998</v>
      </c>
      <c r="BK66" s="1">
        <v>0.68759999999999999</v>
      </c>
      <c r="BL66" s="1">
        <v>0.68879999999999997</v>
      </c>
      <c r="BM66" s="1">
        <v>0.72538000000000002</v>
      </c>
      <c r="BN66" s="1">
        <v>0.71250000000000002</v>
      </c>
      <c r="BO66" s="1">
        <v>0.71623000000000003</v>
      </c>
      <c r="BP66" s="1">
        <v>0.7369</v>
      </c>
      <c r="BQ66" s="1">
        <v>0.71294999999999997</v>
      </c>
      <c r="BR66" s="1">
        <v>0.72797999999999996</v>
      </c>
      <c r="BS66" s="1">
        <v>0.64742</v>
      </c>
      <c r="BT66" s="1">
        <v>0.56025000000000003</v>
      </c>
      <c r="BV66" s="1" t="s">
        <v>128</v>
      </c>
      <c r="BW66" s="1">
        <v>66</v>
      </c>
      <c r="BX66" s="1">
        <v>0.16497000000000001</v>
      </c>
      <c r="BY66" s="1">
        <v>0.23200000000000001</v>
      </c>
      <c r="BZ66" s="1">
        <v>0.32440000000000002</v>
      </c>
      <c r="CA66" s="1">
        <v>0.40720000000000001</v>
      </c>
      <c r="CB66" s="1">
        <v>0.45140000000000002</v>
      </c>
      <c r="CC66" s="1">
        <v>0.46499000000000001</v>
      </c>
      <c r="CD66" s="1">
        <v>0.47658</v>
      </c>
      <c r="CE66" s="1">
        <v>0.48799999999999999</v>
      </c>
      <c r="CF66" s="1">
        <v>0.48193000000000003</v>
      </c>
      <c r="CG66" s="1">
        <v>0.48186000000000001</v>
      </c>
      <c r="CH66" s="1">
        <v>0.61777000000000004</v>
      </c>
      <c r="CI66" s="1">
        <v>0.42758000000000002</v>
      </c>
      <c r="CK66" s="1" t="s">
        <v>128</v>
      </c>
      <c r="CL66" s="1">
        <v>66</v>
      </c>
      <c r="CM66" s="1">
        <v>0.15076000000000001</v>
      </c>
      <c r="CN66" s="1">
        <v>0.22239999999999999</v>
      </c>
      <c r="CO66" s="1">
        <v>0.30459999999999998</v>
      </c>
      <c r="CP66" s="1">
        <v>0.40600000000000003</v>
      </c>
      <c r="CQ66" s="1">
        <v>0.45617000000000002</v>
      </c>
      <c r="CR66" s="1">
        <v>0.46616000000000002</v>
      </c>
      <c r="CS66" s="1">
        <v>0.48857</v>
      </c>
      <c r="CT66" s="1">
        <v>0.50349999999999995</v>
      </c>
      <c r="CU66" s="1">
        <v>0.50385000000000002</v>
      </c>
      <c r="CV66" s="1">
        <v>0.47889999999999999</v>
      </c>
      <c r="CW66" s="1">
        <v>0.61924999999999997</v>
      </c>
      <c r="CX66" s="1">
        <v>0.43084</v>
      </c>
      <c r="CZ66" s="1" t="s">
        <v>128</v>
      </c>
      <c r="DA66" s="1">
        <v>66</v>
      </c>
      <c r="DB66" s="1">
        <v>0.14737</v>
      </c>
      <c r="DC66" s="1">
        <v>0.21740000000000001</v>
      </c>
      <c r="DD66" s="1">
        <v>0.30299999999999999</v>
      </c>
      <c r="DE66" s="1">
        <v>0.39800000000000002</v>
      </c>
      <c r="DF66" s="1">
        <v>0.44946999999999998</v>
      </c>
      <c r="DG66" s="1">
        <v>0.44807999999999998</v>
      </c>
      <c r="DH66" s="1">
        <v>0.47248000000000001</v>
      </c>
      <c r="DI66" s="1">
        <v>0.46210000000000001</v>
      </c>
      <c r="DJ66" s="1">
        <v>0.46423999999999999</v>
      </c>
      <c r="DK66" s="1">
        <v>0.46837000000000001</v>
      </c>
      <c r="DL66" s="1">
        <v>0.63468000000000002</v>
      </c>
      <c r="DM66" s="1">
        <v>0.45926</v>
      </c>
    </row>
    <row r="67" spans="1:117" ht="136">
      <c r="A67" s="1" t="s">
        <v>129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16">
        <f t="shared" ref="P67:P93" si="13">C67*10000</f>
        <v>960.30000000000007</v>
      </c>
      <c r="Q67" s="17">
        <f t="shared" ref="Q67:Q93" si="14">D67*10000</f>
        <v>1306</v>
      </c>
      <c r="R67" s="17">
        <f t="shared" ref="R67:R93" si="15">E67*10000</f>
        <v>1913.9999999999998</v>
      </c>
      <c r="S67" s="17">
        <f t="shared" ref="S67:S93" si="16">F67*10000</f>
        <v>2604</v>
      </c>
      <c r="T67" s="17">
        <f t="shared" ref="T67:T93" si="17">G67*10000</f>
        <v>2887.2999999999997</v>
      </c>
      <c r="U67" s="17">
        <f t="shared" ref="U67:U93" si="18">H67*10000</f>
        <v>2980.7</v>
      </c>
      <c r="V67" s="17">
        <f t="shared" ref="V67:V93" si="19">I67*10000</f>
        <v>3088.7</v>
      </c>
      <c r="W67" s="16">
        <f t="shared" ref="W67:W93" si="20">J67*10000</f>
        <v>3326</v>
      </c>
      <c r="X67" s="17">
        <f t="shared" ref="X67:X93" si="21">K67*10000</f>
        <v>3156.3999999999996</v>
      </c>
      <c r="Y67" s="16">
        <f t="shared" ref="Y67:Y93" si="22">L67*10000</f>
        <v>3197.9999999999995</v>
      </c>
      <c r="Z67" s="17">
        <f t="shared" ref="Z67:Z93" si="23">M67*10000</f>
        <v>4320.8999999999996</v>
      </c>
      <c r="AA67" s="17">
        <f t="shared" ref="AA67:AA93" si="24">N67*10000</f>
        <v>2880.9</v>
      </c>
      <c r="AC67" s="1" t="s">
        <v>129</v>
      </c>
      <c r="AD67" s="1">
        <v>67</v>
      </c>
      <c r="AE67" s="1">
        <v>7.8090000000000007E-2</v>
      </c>
      <c r="AF67" s="1">
        <v>6.5600000000000006E-2</v>
      </c>
      <c r="AG67" s="1">
        <v>7.4700000000000003E-2</v>
      </c>
      <c r="AH67" s="1">
        <v>8.43E-2</v>
      </c>
      <c r="AI67" s="1">
        <v>9.6659999999999996E-2</v>
      </c>
      <c r="AJ67" s="1">
        <v>9.8430000000000004E-2</v>
      </c>
      <c r="AK67" s="1">
        <v>0.11471000000000001</v>
      </c>
      <c r="AL67" s="1">
        <v>0.1033</v>
      </c>
      <c r="AM67" s="1">
        <v>0.11509999999999999</v>
      </c>
      <c r="AN67" s="1">
        <v>0.12001000000000001</v>
      </c>
      <c r="AO67" s="1">
        <v>0.17731</v>
      </c>
      <c r="AP67" s="1">
        <v>0.11692</v>
      </c>
      <c r="AR67" s="1" t="s">
        <v>129</v>
      </c>
      <c r="AS67" s="1">
        <v>67</v>
      </c>
      <c r="AT67" s="1">
        <v>0.14957999999999999</v>
      </c>
      <c r="AU67" s="1">
        <v>0.17660000000000001</v>
      </c>
      <c r="AV67" s="1">
        <v>0.2636</v>
      </c>
      <c r="AW67" s="1">
        <v>0.34639999999999999</v>
      </c>
      <c r="AX67" s="1">
        <v>0.39560000000000001</v>
      </c>
      <c r="AY67" s="1">
        <v>0.40461000000000003</v>
      </c>
      <c r="AZ67" s="1">
        <v>0.42003000000000001</v>
      </c>
      <c r="BA67" s="1">
        <v>0.43359999999999999</v>
      </c>
      <c r="BB67" s="1">
        <v>0.43203000000000003</v>
      </c>
      <c r="BC67" s="1">
        <v>0.44248999999999999</v>
      </c>
      <c r="BD67" s="1">
        <v>0.58850000000000002</v>
      </c>
      <c r="BE67" s="1">
        <v>0.38564999999999999</v>
      </c>
      <c r="BG67" s="1" t="s">
        <v>129</v>
      </c>
      <c r="BH67" s="1">
        <v>67</v>
      </c>
      <c r="BI67" s="1">
        <v>0.67261000000000004</v>
      </c>
      <c r="BJ67" s="1">
        <v>0.68720000000000003</v>
      </c>
      <c r="BK67" s="1">
        <v>0.67079999999999995</v>
      </c>
      <c r="BL67" s="1">
        <v>0.67320000000000002</v>
      </c>
      <c r="BM67" s="1">
        <v>0.70008000000000004</v>
      </c>
      <c r="BN67" s="1">
        <v>0.68891999999999998</v>
      </c>
      <c r="BO67" s="1">
        <v>0.70587</v>
      </c>
      <c r="BP67" s="1">
        <v>0.71399999999999997</v>
      </c>
      <c r="BQ67" s="1">
        <v>0.68869000000000002</v>
      </c>
      <c r="BR67" s="1">
        <v>0.70355000000000001</v>
      </c>
      <c r="BS67" s="1">
        <v>0.61295999999999995</v>
      </c>
      <c r="BT67" s="1">
        <v>0.53205000000000002</v>
      </c>
      <c r="BV67" s="1" t="s">
        <v>129</v>
      </c>
      <c r="BW67" s="1">
        <v>67</v>
      </c>
      <c r="BX67" s="1">
        <v>0.17693999999999999</v>
      </c>
      <c r="BY67" s="1">
        <v>0.221</v>
      </c>
      <c r="BZ67" s="1">
        <v>0.30659999999999998</v>
      </c>
      <c r="CA67" s="1">
        <v>0.39479999999999998</v>
      </c>
      <c r="CB67" s="1">
        <v>0.44131999999999999</v>
      </c>
      <c r="CC67" s="1">
        <v>0.45321</v>
      </c>
      <c r="CD67" s="1">
        <v>0.47266000000000002</v>
      </c>
      <c r="CE67" s="1">
        <v>0.47110000000000002</v>
      </c>
      <c r="CF67" s="1">
        <v>0.46435999999999999</v>
      </c>
      <c r="CG67" s="1">
        <v>0.47963</v>
      </c>
      <c r="CH67" s="1">
        <v>0.60824999999999996</v>
      </c>
      <c r="CI67" s="1">
        <v>0.41876999999999998</v>
      </c>
      <c r="CK67" s="1" t="s">
        <v>129</v>
      </c>
      <c r="CL67" s="1">
        <v>67</v>
      </c>
      <c r="CM67" s="1">
        <v>0.16036</v>
      </c>
      <c r="CN67" s="1">
        <v>0.22239999999999999</v>
      </c>
      <c r="CO67" s="1">
        <v>0.30220000000000002</v>
      </c>
      <c r="CP67" s="1">
        <v>0.40279999999999999</v>
      </c>
      <c r="CQ67" s="1">
        <v>0.44691999999999998</v>
      </c>
      <c r="CR67" s="1">
        <v>0.46495999999999998</v>
      </c>
      <c r="CS67" s="1">
        <v>0.47753000000000001</v>
      </c>
      <c r="CT67" s="1">
        <v>0.49919999999999998</v>
      </c>
      <c r="CU67" s="1">
        <v>0.48522999999999999</v>
      </c>
      <c r="CV67" s="1">
        <v>0.50295999999999996</v>
      </c>
      <c r="CW67" s="1">
        <v>0.60794999999999999</v>
      </c>
      <c r="CX67" s="1">
        <v>0.43042999999999998</v>
      </c>
      <c r="CZ67" s="1" t="s">
        <v>129</v>
      </c>
      <c r="DA67" s="1">
        <v>67</v>
      </c>
      <c r="DB67" s="1">
        <v>0.16952999999999999</v>
      </c>
      <c r="DC67" s="1">
        <v>0.23219999999999999</v>
      </c>
      <c r="DD67" s="1">
        <v>0.31159999999999999</v>
      </c>
      <c r="DE67" s="1">
        <v>0.40760000000000002</v>
      </c>
      <c r="DF67" s="1">
        <v>0.45028000000000001</v>
      </c>
      <c r="DG67" s="1">
        <v>0.45601000000000003</v>
      </c>
      <c r="DH67" s="1">
        <v>0.46986</v>
      </c>
      <c r="DI67" s="1">
        <v>0.46970000000000001</v>
      </c>
      <c r="DJ67" s="1">
        <v>0.47266999999999998</v>
      </c>
      <c r="DK67" s="1">
        <v>0.47982999999999998</v>
      </c>
      <c r="DL67" s="1">
        <v>0.64083999999999997</v>
      </c>
      <c r="DM67" s="1">
        <v>0.46048</v>
      </c>
    </row>
    <row r="68" spans="1:117" ht="136">
      <c r="A68" s="1" t="s">
        <v>130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16">
        <f t="shared" si="13"/>
        <v>850.80000000000007</v>
      </c>
      <c r="Q68" s="17">
        <f t="shared" si="14"/>
        <v>1361.9999999999998</v>
      </c>
      <c r="R68" s="17">
        <f t="shared" si="15"/>
        <v>1946</v>
      </c>
      <c r="S68" s="17">
        <f t="shared" si="16"/>
        <v>2766</v>
      </c>
      <c r="T68" s="17">
        <f t="shared" si="17"/>
        <v>2926.5</v>
      </c>
      <c r="U68" s="17">
        <f t="shared" si="18"/>
        <v>3128.5</v>
      </c>
      <c r="V68" s="17">
        <f t="shared" si="19"/>
        <v>3156.3</v>
      </c>
      <c r="W68" s="16">
        <f t="shared" si="20"/>
        <v>3461</v>
      </c>
      <c r="X68" s="17">
        <f t="shared" si="21"/>
        <v>3296</v>
      </c>
      <c r="Y68" s="16">
        <f t="shared" si="22"/>
        <v>3283.4</v>
      </c>
      <c r="Z68" s="17">
        <f t="shared" si="23"/>
        <v>4575.3999999999996</v>
      </c>
      <c r="AA68" s="17">
        <f t="shared" si="24"/>
        <v>3284.7</v>
      </c>
      <c r="AC68" s="1" t="s">
        <v>130</v>
      </c>
      <c r="AD68" s="1">
        <v>68</v>
      </c>
      <c r="AE68" s="1">
        <v>0.11665</v>
      </c>
      <c r="AF68" s="1">
        <v>0.15640000000000001</v>
      </c>
      <c r="AG68" s="1">
        <v>0.222</v>
      </c>
      <c r="AH68" s="1">
        <v>0.29659999999999997</v>
      </c>
      <c r="AI68" s="1">
        <v>0.33310000000000001</v>
      </c>
      <c r="AJ68" s="1">
        <v>0.33585999999999999</v>
      </c>
      <c r="AK68" s="1">
        <v>0.35296</v>
      </c>
      <c r="AL68" s="1">
        <v>0.36680000000000001</v>
      </c>
      <c r="AM68" s="1">
        <v>0.35979</v>
      </c>
      <c r="AN68" s="1">
        <v>0.35665000000000002</v>
      </c>
      <c r="AO68" s="1">
        <v>0.52470000000000006</v>
      </c>
      <c r="AP68" s="1">
        <v>0.37651000000000001</v>
      </c>
      <c r="AR68" s="1" t="s">
        <v>130</v>
      </c>
      <c r="AS68" s="1">
        <v>68</v>
      </c>
      <c r="AT68" s="1">
        <v>0.13932</v>
      </c>
      <c r="AU68" s="1">
        <v>0.17860000000000001</v>
      </c>
      <c r="AV68" s="1">
        <v>0.25840000000000002</v>
      </c>
      <c r="AW68" s="1">
        <v>0.34160000000000001</v>
      </c>
      <c r="AX68" s="1">
        <v>0.37824999999999998</v>
      </c>
      <c r="AY68" s="1">
        <v>0.40171000000000001</v>
      </c>
      <c r="AZ68" s="1">
        <v>0.40586</v>
      </c>
      <c r="BA68" s="1">
        <v>0.432</v>
      </c>
      <c r="BB68" s="1">
        <v>0.41127000000000002</v>
      </c>
      <c r="BC68" s="1">
        <v>0.41798999999999997</v>
      </c>
      <c r="BD68" s="1">
        <v>0.58848</v>
      </c>
      <c r="BE68" s="1">
        <v>0.40521000000000001</v>
      </c>
      <c r="BG68" s="1" t="s">
        <v>130</v>
      </c>
      <c r="BH68" s="1">
        <v>68</v>
      </c>
      <c r="BI68" s="1">
        <v>0.73870999999999998</v>
      </c>
      <c r="BJ68" s="1">
        <v>0.74319999999999997</v>
      </c>
      <c r="BK68" s="1">
        <v>0.72640000000000005</v>
      </c>
      <c r="BL68" s="1">
        <v>0.7248</v>
      </c>
      <c r="BM68" s="1">
        <v>0.74722</v>
      </c>
      <c r="BN68" s="1">
        <v>0.74139999999999995</v>
      </c>
      <c r="BO68" s="1">
        <v>0.74392999999999998</v>
      </c>
      <c r="BP68" s="1">
        <v>0.7631</v>
      </c>
      <c r="BQ68" s="1">
        <v>0.73785999999999996</v>
      </c>
      <c r="BR68" s="1">
        <v>0.75136999999999998</v>
      </c>
      <c r="BS68" s="1">
        <v>0.64222000000000001</v>
      </c>
      <c r="BT68" s="1">
        <v>0.55757999999999996</v>
      </c>
      <c r="BV68" s="1" t="s">
        <v>130</v>
      </c>
      <c r="BW68" s="1">
        <v>68</v>
      </c>
      <c r="BX68" s="1">
        <v>0.13836000000000001</v>
      </c>
      <c r="BY68" s="1">
        <v>0.18440000000000001</v>
      </c>
      <c r="BZ68" s="1">
        <v>0.27560000000000001</v>
      </c>
      <c r="CA68" s="1">
        <v>0.3624</v>
      </c>
      <c r="CB68" s="1">
        <v>0.40611000000000003</v>
      </c>
      <c r="CC68" s="1">
        <v>0.42077999999999999</v>
      </c>
      <c r="CD68" s="1">
        <v>0.42736000000000002</v>
      </c>
      <c r="CE68" s="1">
        <v>0.44840000000000002</v>
      </c>
      <c r="CF68" s="1">
        <v>0.44761000000000001</v>
      </c>
      <c r="CG68" s="1">
        <v>0.43418000000000001</v>
      </c>
      <c r="CH68" s="1">
        <v>0.59057000000000004</v>
      </c>
      <c r="CI68" s="1">
        <v>0.41049999999999998</v>
      </c>
      <c r="CK68" s="1" t="s">
        <v>130</v>
      </c>
      <c r="CL68" s="1">
        <v>68</v>
      </c>
      <c r="CM68" s="1">
        <v>9.6060000000000006E-2</v>
      </c>
      <c r="CN68" s="1">
        <v>0.1176</v>
      </c>
      <c r="CO68" s="1">
        <v>0.155</v>
      </c>
      <c r="CP68" s="1">
        <v>0.17580000000000001</v>
      </c>
      <c r="CQ68" s="1">
        <v>0.20954999999999999</v>
      </c>
      <c r="CR68" s="1">
        <v>0.33444000000000002</v>
      </c>
      <c r="CS68" s="1">
        <v>0.36104000000000003</v>
      </c>
      <c r="CT68" s="1">
        <v>0.37159999999999999</v>
      </c>
      <c r="CU68" s="1">
        <v>0.36069000000000001</v>
      </c>
      <c r="CV68" s="1">
        <v>0.34577000000000002</v>
      </c>
      <c r="CW68" s="1">
        <v>0.30220999999999998</v>
      </c>
      <c r="CX68" s="1">
        <v>0.21321000000000001</v>
      </c>
      <c r="CZ68" s="1" t="s">
        <v>130</v>
      </c>
      <c r="DA68" s="1">
        <v>68</v>
      </c>
      <c r="DB68" s="1">
        <v>7.7380000000000004E-2</v>
      </c>
      <c r="DC68" s="1">
        <v>8.1799999999999998E-2</v>
      </c>
      <c r="DD68" s="1">
        <v>0.1178</v>
      </c>
      <c r="DE68" s="1">
        <v>0.108</v>
      </c>
      <c r="DF68" s="1">
        <v>0.17224</v>
      </c>
      <c r="DG68" s="1">
        <v>0.37964999999999999</v>
      </c>
      <c r="DH68" s="1">
        <v>0.44017000000000001</v>
      </c>
      <c r="DI68" s="1">
        <v>0.42880000000000001</v>
      </c>
      <c r="DJ68" s="1">
        <v>0.44628000000000001</v>
      </c>
      <c r="DK68" s="1">
        <v>0.41375000000000001</v>
      </c>
      <c r="DL68" s="1">
        <v>0.29243999999999998</v>
      </c>
      <c r="DM68" s="1">
        <v>0.18840999999999999</v>
      </c>
    </row>
    <row r="69" spans="1:117" ht="136">
      <c r="A69" s="1" t="s">
        <v>131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16">
        <f t="shared" si="13"/>
        <v>804.09999999999991</v>
      </c>
      <c r="Q69" s="17">
        <f t="shared" si="14"/>
        <v>1434</v>
      </c>
      <c r="R69" s="17">
        <f t="shared" si="15"/>
        <v>2126</v>
      </c>
      <c r="S69" s="17">
        <f t="shared" si="16"/>
        <v>2908</v>
      </c>
      <c r="T69" s="17">
        <f t="shared" si="17"/>
        <v>3204.1</v>
      </c>
      <c r="U69" s="17">
        <f t="shared" si="18"/>
        <v>3239.1</v>
      </c>
      <c r="V69" s="17">
        <f t="shared" si="19"/>
        <v>3355.2</v>
      </c>
      <c r="W69" s="16">
        <f t="shared" si="20"/>
        <v>3631</v>
      </c>
      <c r="X69" s="17">
        <f t="shared" si="21"/>
        <v>3409</v>
      </c>
      <c r="Y69" s="16">
        <f t="shared" si="22"/>
        <v>3664.2999999999997</v>
      </c>
      <c r="Z69" s="17">
        <f t="shared" si="23"/>
        <v>4822.2</v>
      </c>
      <c r="AA69" s="17">
        <f t="shared" si="24"/>
        <v>3454.8</v>
      </c>
      <c r="AC69" s="1" t="s">
        <v>131</v>
      </c>
      <c r="AD69" s="1">
        <v>69</v>
      </c>
      <c r="AE69" s="1">
        <v>0.10757</v>
      </c>
      <c r="AF69" s="1">
        <v>0.1656</v>
      </c>
      <c r="AG69" s="1">
        <v>0.2356</v>
      </c>
      <c r="AH69" s="1">
        <v>0.31280000000000002</v>
      </c>
      <c r="AI69" s="1">
        <v>0.35725000000000001</v>
      </c>
      <c r="AJ69" s="1">
        <v>0.36623</v>
      </c>
      <c r="AK69" s="1">
        <v>0.38725999999999999</v>
      </c>
      <c r="AL69" s="1">
        <v>0.3911</v>
      </c>
      <c r="AM69" s="1">
        <v>0.38322000000000001</v>
      </c>
      <c r="AN69" s="1">
        <v>0.39913999999999999</v>
      </c>
      <c r="AO69" s="1">
        <v>0.54659000000000002</v>
      </c>
      <c r="AP69" s="1">
        <v>0.41517999999999999</v>
      </c>
      <c r="AR69" s="1" t="s">
        <v>131</v>
      </c>
      <c r="AS69" s="1">
        <v>69</v>
      </c>
      <c r="AT69" s="1">
        <v>0.12812000000000001</v>
      </c>
      <c r="AU69" s="1">
        <v>0.19020000000000001</v>
      </c>
      <c r="AV69" s="1">
        <v>0.27760000000000001</v>
      </c>
      <c r="AW69" s="1">
        <v>0.37040000000000001</v>
      </c>
      <c r="AX69" s="1">
        <v>0.40738999999999997</v>
      </c>
      <c r="AY69" s="1">
        <v>0.42642999999999998</v>
      </c>
      <c r="AZ69" s="1">
        <v>0.44026999999999999</v>
      </c>
      <c r="BA69" s="1">
        <v>0.45810000000000001</v>
      </c>
      <c r="BB69" s="1">
        <v>0.44058999999999998</v>
      </c>
      <c r="BC69" s="1">
        <v>0.46677999999999997</v>
      </c>
      <c r="BD69" s="1">
        <v>0.60511999999999999</v>
      </c>
      <c r="BE69" s="1">
        <v>0.42538999999999999</v>
      </c>
      <c r="BG69" s="1" t="s">
        <v>131</v>
      </c>
      <c r="BH69" s="1">
        <v>69</v>
      </c>
      <c r="BI69" s="1">
        <v>0.69599</v>
      </c>
      <c r="BJ69" s="1">
        <v>0.66600000000000004</v>
      </c>
      <c r="BK69" s="1">
        <v>0.65439999999999998</v>
      </c>
      <c r="BL69" s="1">
        <v>0.64239999999999997</v>
      </c>
      <c r="BM69" s="1">
        <v>0.67403999999999997</v>
      </c>
      <c r="BN69" s="1">
        <v>0.66408</v>
      </c>
      <c r="BO69" s="1">
        <v>0.67383000000000004</v>
      </c>
      <c r="BP69" s="1">
        <v>0.69269999999999998</v>
      </c>
      <c r="BQ69" s="1">
        <v>0.66520999999999997</v>
      </c>
      <c r="BR69" s="1">
        <v>0.68572999999999995</v>
      </c>
      <c r="BS69" s="1">
        <v>0.57282999999999995</v>
      </c>
      <c r="BT69" s="1">
        <v>0.48460999999999999</v>
      </c>
      <c r="BV69" s="1" t="s">
        <v>131</v>
      </c>
      <c r="BW69" s="1">
        <v>69</v>
      </c>
      <c r="BX69" s="1">
        <v>0.13003000000000001</v>
      </c>
      <c r="BY69" s="1">
        <v>0.20019999999999999</v>
      </c>
      <c r="BZ69" s="1">
        <v>0.28560000000000002</v>
      </c>
      <c r="CA69" s="1">
        <v>0.37880000000000003</v>
      </c>
      <c r="CB69" s="1">
        <v>0.42488999999999999</v>
      </c>
      <c r="CC69" s="1">
        <v>0.43661</v>
      </c>
      <c r="CD69" s="1">
        <v>0.44901000000000002</v>
      </c>
      <c r="CE69" s="1">
        <v>0.4577</v>
      </c>
      <c r="CF69" s="1">
        <v>0.44542999999999999</v>
      </c>
      <c r="CG69" s="1">
        <v>0.4667</v>
      </c>
      <c r="CH69" s="1">
        <v>0.58067000000000002</v>
      </c>
      <c r="CI69" s="1">
        <v>0.40776000000000001</v>
      </c>
      <c r="CK69" s="1" t="s">
        <v>131</v>
      </c>
      <c r="CL69" s="1">
        <v>69</v>
      </c>
      <c r="CM69" s="1">
        <v>8.7919999999999998E-2</v>
      </c>
      <c r="CN69" s="1">
        <v>0.112</v>
      </c>
      <c r="CO69" s="1">
        <v>0.15060000000000001</v>
      </c>
      <c r="CP69" s="1">
        <v>0.17319999999999999</v>
      </c>
      <c r="CQ69" s="1">
        <v>0.21378</v>
      </c>
      <c r="CR69" s="1">
        <v>0.33054</v>
      </c>
      <c r="CS69" s="1">
        <v>0.36187000000000002</v>
      </c>
      <c r="CT69" s="1">
        <v>0.3659</v>
      </c>
      <c r="CU69" s="1">
        <v>0.35758000000000001</v>
      </c>
      <c r="CV69" s="1">
        <v>0.35987999999999998</v>
      </c>
      <c r="CW69" s="1">
        <v>0.31258999999999998</v>
      </c>
      <c r="CX69" s="1">
        <v>0.21886</v>
      </c>
      <c r="CZ69" s="1" t="s">
        <v>131</v>
      </c>
      <c r="DA69" s="1">
        <v>69</v>
      </c>
      <c r="DB69" s="1">
        <v>6.5519999999999995E-2</v>
      </c>
      <c r="DC69" s="1">
        <v>7.2999999999999995E-2</v>
      </c>
      <c r="DD69" s="1">
        <v>0.10780000000000001</v>
      </c>
      <c r="DE69" s="1">
        <v>9.8799999999999999E-2</v>
      </c>
      <c r="DF69" s="1">
        <v>0.16555</v>
      </c>
      <c r="DG69" s="1">
        <v>0.38662999999999997</v>
      </c>
      <c r="DH69" s="1">
        <v>0.44590000000000002</v>
      </c>
      <c r="DI69" s="1">
        <v>0.44400000000000001</v>
      </c>
      <c r="DJ69" s="1">
        <v>0.44742999999999999</v>
      </c>
      <c r="DK69" s="1">
        <v>0.4209</v>
      </c>
      <c r="DL69" s="1">
        <v>0.28754000000000002</v>
      </c>
      <c r="DM69" s="1">
        <v>0.18001</v>
      </c>
    </row>
    <row r="70" spans="1:117" ht="136">
      <c r="A70" s="1" t="s">
        <v>132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16">
        <f t="shared" si="13"/>
        <v>925</v>
      </c>
      <c r="Q70" s="17">
        <f t="shared" si="14"/>
        <v>1634</v>
      </c>
      <c r="R70" s="17">
        <f t="shared" si="15"/>
        <v>2206</v>
      </c>
      <c r="S70" s="17">
        <f t="shared" si="16"/>
        <v>2574</v>
      </c>
      <c r="T70" s="17">
        <f t="shared" si="17"/>
        <v>3151.2000000000003</v>
      </c>
      <c r="U70" s="17">
        <f t="shared" si="18"/>
        <v>3381.6000000000004</v>
      </c>
      <c r="V70" s="17">
        <f t="shared" si="19"/>
        <v>3464.9999999999995</v>
      </c>
      <c r="W70" s="16">
        <f t="shared" si="20"/>
        <v>3733</v>
      </c>
      <c r="X70" s="17">
        <f t="shared" si="21"/>
        <v>3609.2000000000003</v>
      </c>
      <c r="Y70" s="16">
        <f t="shared" si="22"/>
        <v>3597.4</v>
      </c>
      <c r="Z70" s="17">
        <f t="shared" si="23"/>
        <v>4154.9000000000005</v>
      </c>
      <c r="AA70" s="17">
        <f t="shared" si="24"/>
        <v>3001.4999999999995</v>
      </c>
      <c r="AC70" s="1" t="s">
        <v>132</v>
      </c>
      <c r="AD70" s="1">
        <v>70</v>
      </c>
      <c r="AE70" s="1">
        <v>0.11031000000000001</v>
      </c>
      <c r="AF70" s="1">
        <v>0.17699999999999999</v>
      </c>
      <c r="AG70" s="1">
        <v>0.23880000000000001</v>
      </c>
      <c r="AH70" s="1">
        <v>0.27900000000000003</v>
      </c>
      <c r="AI70" s="1">
        <v>0.35095999999999999</v>
      </c>
      <c r="AJ70" s="1">
        <v>0.36160999999999999</v>
      </c>
      <c r="AK70" s="1">
        <v>0.38072</v>
      </c>
      <c r="AL70" s="1">
        <v>0.39079999999999998</v>
      </c>
      <c r="AM70" s="1">
        <v>0.38873000000000002</v>
      </c>
      <c r="AN70" s="1">
        <v>0.37464999999999998</v>
      </c>
      <c r="AO70" s="1">
        <v>0.48727999999999999</v>
      </c>
      <c r="AP70" s="1">
        <v>0.36667</v>
      </c>
      <c r="AR70" s="1" t="s">
        <v>132</v>
      </c>
      <c r="AS70" s="1">
        <v>70</v>
      </c>
      <c r="AT70" s="1">
        <v>0.12942000000000001</v>
      </c>
      <c r="AU70" s="1">
        <v>0.19359999999999999</v>
      </c>
      <c r="AV70" s="1">
        <v>0.27079999999999999</v>
      </c>
      <c r="AW70" s="1">
        <v>0.30940000000000001</v>
      </c>
      <c r="AX70" s="1">
        <v>0.37803999999999999</v>
      </c>
      <c r="AY70" s="1">
        <v>0.40872000000000003</v>
      </c>
      <c r="AZ70" s="1">
        <v>0.41686000000000001</v>
      </c>
      <c r="BA70" s="1">
        <v>0.44500000000000001</v>
      </c>
      <c r="BB70" s="1">
        <v>0.43601000000000001</v>
      </c>
      <c r="BC70" s="1">
        <v>0.44496999999999998</v>
      </c>
      <c r="BD70" s="1">
        <v>0.51236000000000004</v>
      </c>
      <c r="BE70" s="1">
        <v>0.35704000000000002</v>
      </c>
      <c r="BG70" s="1" t="s">
        <v>132</v>
      </c>
      <c r="BH70" s="1">
        <v>70</v>
      </c>
      <c r="BI70" s="1">
        <v>0.67352999999999996</v>
      </c>
      <c r="BJ70" s="1">
        <v>0.63239999999999996</v>
      </c>
      <c r="BK70" s="1">
        <v>0.60640000000000005</v>
      </c>
      <c r="BL70" s="1">
        <v>0.59760000000000002</v>
      </c>
      <c r="BM70" s="1">
        <v>0.62392000000000003</v>
      </c>
      <c r="BN70" s="1">
        <v>0.61717999999999995</v>
      </c>
      <c r="BO70" s="1">
        <v>0.62853999999999999</v>
      </c>
      <c r="BP70" s="1">
        <v>0.64139999999999997</v>
      </c>
      <c r="BQ70" s="1">
        <v>0.61060999999999999</v>
      </c>
      <c r="BR70" s="1">
        <v>0.61943999999999999</v>
      </c>
      <c r="BS70" s="1">
        <v>0.5292</v>
      </c>
      <c r="BT70" s="1">
        <v>0.44094</v>
      </c>
      <c r="BV70" s="1" t="s">
        <v>132</v>
      </c>
      <c r="BW70" s="1">
        <v>70</v>
      </c>
      <c r="BX70" s="1">
        <v>0.11567</v>
      </c>
      <c r="BY70" s="1">
        <v>0.20580000000000001</v>
      </c>
      <c r="BZ70" s="1">
        <v>0.28760000000000002</v>
      </c>
      <c r="CA70" s="1">
        <v>0.36720000000000003</v>
      </c>
      <c r="CB70" s="1">
        <v>0.41467999999999999</v>
      </c>
      <c r="CC70" s="1">
        <v>0.42814000000000002</v>
      </c>
      <c r="CD70" s="1">
        <v>0.44592999999999999</v>
      </c>
      <c r="CE70" s="1">
        <v>0.45729999999999998</v>
      </c>
      <c r="CF70" s="1">
        <v>0.44713000000000003</v>
      </c>
      <c r="CG70" s="1">
        <v>0.45639999999999997</v>
      </c>
      <c r="CH70" s="1">
        <v>0.56835000000000002</v>
      </c>
      <c r="CI70" s="1">
        <v>0.38708999999999999</v>
      </c>
      <c r="CK70" s="1" t="s">
        <v>132</v>
      </c>
      <c r="CL70" s="1">
        <v>70</v>
      </c>
      <c r="CM70" s="1">
        <v>0.10721</v>
      </c>
      <c r="CN70" s="1">
        <v>0.1396</v>
      </c>
      <c r="CO70" s="1">
        <v>0.18079999999999999</v>
      </c>
      <c r="CP70" s="1">
        <v>0.20039999999999999</v>
      </c>
      <c r="CQ70" s="1">
        <v>0.24018999999999999</v>
      </c>
      <c r="CR70" s="1">
        <v>0.34083999999999998</v>
      </c>
      <c r="CS70" s="1">
        <v>0.36481000000000002</v>
      </c>
      <c r="CT70" s="1">
        <v>0.37609999999999999</v>
      </c>
      <c r="CU70" s="1">
        <v>0.36131000000000002</v>
      </c>
      <c r="CV70" s="1">
        <v>0.37231999999999998</v>
      </c>
      <c r="CW70" s="1">
        <v>0.33781</v>
      </c>
      <c r="CX70" s="1">
        <v>0.24393000000000001</v>
      </c>
      <c r="CZ70" s="1" t="s">
        <v>132</v>
      </c>
      <c r="DA70" s="1">
        <v>70</v>
      </c>
      <c r="DB70" s="1">
        <v>9.0270000000000003E-2</v>
      </c>
      <c r="DC70" s="1">
        <v>9.6000000000000002E-2</v>
      </c>
      <c r="DD70" s="1">
        <v>0.13700000000000001</v>
      </c>
      <c r="DE70" s="1">
        <v>0.1356</v>
      </c>
      <c r="DF70" s="1">
        <v>0.19478000000000001</v>
      </c>
      <c r="DG70" s="1">
        <v>0.34971999999999998</v>
      </c>
      <c r="DH70" s="1">
        <v>0.40214</v>
      </c>
      <c r="DI70" s="1">
        <v>0.39329999999999998</v>
      </c>
      <c r="DJ70" s="1">
        <v>0.40260000000000001</v>
      </c>
      <c r="DK70" s="1">
        <v>0.40310000000000001</v>
      </c>
      <c r="DL70" s="1">
        <v>0.30506</v>
      </c>
      <c r="DM70" s="1">
        <v>0.20505999999999999</v>
      </c>
    </row>
    <row r="71" spans="1:117" ht="136">
      <c r="A71" s="1" t="s">
        <v>133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16">
        <f t="shared" si="13"/>
        <v>904.6</v>
      </c>
      <c r="Q71" s="17">
        <f t="shared" si="14"/>
        <v>1094</v>
      </c>
      <c r="R71" s="17">
        <f t="shared" si="15"/>
        <v>1742</v>
      </c>
      <c r="S71" s="17">
        <f t="shared" si="16"/>
        <v>2596</v>
      </c>
      <c r="T71" s="17">
        <f t="shared" si="17"/>
        <v>3000.1</v>
      </c>
      <c r="U71" s="17">
        <f t="shared" si="18"/>
        <v>3163.7</v>
      </c>
      <c r="V71" s="17">
        <f t="shared" si="19"/>
        <v>3301.2999999999997</v>
      </c>
      <c r="W71" s="16">
        <f t="shared" si="20"/>
        <v>3516.0000000000005</v>
      </c>
      <c r="X71" s="17">
        <f t="shared" si="21"/>
        <v>3324.7</v>
      </c>
      <c r="Y71" s="16">
        <f t="shared" si="22"/>
        <v>3412.7999999999997</v>
      </c>
      <c r="Z71" s="17">
        <f t="shared" si="23"/>
        <v>4215.3</v>
      </c>
      <c r="AA71" s="17">
        <f t="shared" si="24"/>
        <v>3088.6000000000004</v>
      </c>
      <c r="AC71" s="1" t="s">
        <v>133</v>
      </c>
      <c r="AD71" s="1">
        <v>71</v>
      </c>
      <c r="AE71" s="1">
        <v>0.12076000000000001</v>
      </c>
      <c r="AF71" s="1">
        <v>0.1394</v>
      </c>
      <c r="AG71" s="1">
        <v>0.20860000000000001</v>
      </c>
      <c r="AH71" s="1">
        <v>0.27800000000000002</v>
      </c>
      <c r="AI71" s="1">
        <v>0.32207999999999998</v>
      </c>
      <c r="AJ71" s="1">
        <v>0.34554000000000001</v>
      </c>
      <c r="AK71" s="1">
        <v>0.35620000000000002</v>
      </c>
      <c r="AL71" s="1">
        <v>0.36680000000000001</v>
      </c>
      <c r="AM71" s="1">
        <v>0.36936000000000002</v>
      </c>
      <c r="AN71" s="1">
        <v>0.37315999999999999</v>
      </c>
      <c r="AO71" s="1">
        <v>0.47615000000000002</v>
      </c>
      <c r="AP71" s="1">
        <v>0.36819000000000002</v>
      </c>
      <c r="AR71" s="1" t="s">
        <v>133</v>
      </c>
      <c r="AS71" s="1">
        <v>71</v>
      </c>
      <c r="AT71" s="1">
        <v>0.12995999999999999</v>
      </c>
      <c r="AU71" s="1">
        <v>0.13539999999999999</v>
      </c>
      <c r="AV71" s="1">
        <v>0.21240000000000001</v>
      </c>
      <c r="AW71" s="1">
        <v>0.30180000000000001</v>
      </c>
      <c r="AX71" s="1">
        <v>0.36857000000000001</v>
      </c>
      <c r="AY71" s="1">
        <v>0.37629000000000001</v>
      </c>
      <c r="AZ71" s="1">
        <v>0.39774999999999999</v>
      </c>
      <c r="BA71" s="1">
        <v>0.40079999999999999</v>
      </c>
      <c r="BB71" s="1">
        <v>0.39727000000000001</v>
      </c>
      <c r="BC71" s="1">
        <v>0.41167999999999999</v>
      </c>
      <c r="BD71" s="1">
        <v>0.49922</v>
      </c>
      <c r="BE71" s="1">
        <v>0.36571999999999999</v>
      </c>
      <c r="BG71" s="1" t="s">
        <v>133</v>
      </c>
      <c r="BH71" s="1">
        <v>71</v>
      </c>
      <c r="BI71" s="1">
        <v>0.67373000000000005</v>
      </c>
      <c r="BJ71" s="1">
        <v>0.67679999999999996</v>
      </c>
      <c r="BK71" s="1">
        <v>0.65839999999999999</v>
      </c>
      <c r="BL71" s="1">
        <v>0.65439999999999998</v>
      </c>
      <c r="BM71" s="1">
        <v>0.67364000000000002</v>
      </c>
      <c r="BN71" s="1">
        <v>0.67222000000000004</v>
      </c>
      <c r="BO71" s="1">
        <v>0.67251000000000005</v>
      </c>
      <c r="BP71" s="1">
        <v>0.68069999999999997</v>
      </c>
      <c r="BQ71" s="1">
        <v>0.67300000000000004</v>
      </c>
      <c r="BR71" s="1">
        <v>0.65225999999999995</v>
      </c>
      <c r="BS71" s="1">
        <v>0.57294</v>
      </c>
      <c r="BT71" s="1">
        <v>0.49617</v>
      </c>
      <c r="BV71" s="1" t="s">
        <v>133</v>
      </c>
      <c r="BW71" s="1">
        <v>71</v>
      </c>
      <c r="BX71" s="1">
        <v>0.1109</v>
      </c>
      <c r="BY71" s="1">
        <v>0.11840000000000001</v>
      </c>
      <c r="BZ71" s="1">
        <v>0.1804</v>
      </c>
      <c r="CA71" s="1">
        <v>0.2752</v>
      </c>
      <c r="CB71" s="1">
        <v>0.31958999999999999</v>
      </c>
      <c r="CC71" s="1">
        <v>0.33772999999999997</v>
      </c>
      <c r="CD71" s="1">
        <v>0.35620000000000002</v>
      </c>
      <c r="CE71" s="1">
        <v>0.36409999999999998</v>
      </c>
      <c r="CF71" s="1">
        <v>0.35715000000000002</v>
      </c>
      <c r="CG71" s="1">
        <v>0.36425000000000002</v>
      </c>
      <c r="CH71" s="1">
        <v>0.47060999999999997</v>
      </c>
      <c r="CI71" s="1">
        <v>0.33389000000000002</v>
      </c>
      <c r="CK71" s="1" t="s">
        <v>133</v>
      </c>
      <c r="CL71" s="1">
        <v>71</v>
      </c>
      <c r="CM71" s="1">
        <v>9.0700000000000003E-2</v>
      </c>
      <c r="CN71" s="1">
        <v>0.10100000000000001</v>
      </c>
      <c r="CO71" s="1">
        <v>0.14599999999999999</v>
      </c>
      <c r="CP71" s="1">
        <v>0.1734</v>
      </c>
      <c r="CQ71" s="1">
        <v>0.21829000000000001</v>
      </c>
      <c r="CR71" s="1">
        <v>0.34194999999999998</v>
      </c>
      <c r="CS71" s="1">
        <v>0.36381999999999998</v>
      </c>
      <c r="CT71" s="1">
        <v>0.38719999999999999</v>
      </c>
      <c r="CU71" s="1">
        <v>0.37203000000000003</v>
      </c>
      <c r="CV71" s="1">
        <v>0.37230999999999997</v>
      </c>
      <c r="CW71" s="1">
        <v>0.31886999999999999</v>
      </c>
      <c r="CX71" s="1">
        <v>0.21199999999999999</v>
      </c>
      <c r="CZ71" s="1" t="s">
        <v>133</v>
      </c>
      <c r="DA71" s="1">
        <v>71</v>
      </c>
      <c r="DB71" s="1">
        <v>7.5880000000000003E-2</v>
      </c>
      <c r="DC71" s="1">
        <v>9.1399999999999995E-2</v>
      </c>
      <c r="DD71" s="1">
        <v>0.13100000000000001</v>
      </c>
      <c r="DE71" s="1">
        <v>0.14699999999999999</v>
      </c>
      <c r="DF71" s="1">
        <v>0.20305999999999999</v>
      </c>
      <c r="DG71" s="1">
        <v>0.38240000000000002</v>
      </c>
      <c r="DH71" s="1">
        <v>0.43947999999999998</v>
      </c>
      <c r="DI71" s="1">
        <v>0.43409999999999999</v>
      </c>
      <c r="DJ71" s="1">
        <v>0.44192999999999999</v>
      </c>
      <c r="DK71" s="1">
        <v>0.43865999999999999</v>
      </c>
      <c r="DL71" s="1">
        <v>0.32025999999999999</v>
      </c>
      <c r="DM71" s="1">
        <v>0.20729</v>
      </c>
    </row>
    <row r="72" spans="1:117" ht="136">
      <c r="A72" s="1" t="s">
        <v>134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16">
        <f t="shared" si="13"/>
        <v>879.19999999999993</v>
      </c>
      <c r="Q72" s="17">
        <f t="shared" si="14"/>
        <v>1084</v>
      </c>
      <c r="R72" s="17">
        <f t="shared" si="15"/>
        <v>1700.0000000000002</v>
      </c>
      <c r="S72" s="17">
        <f t="shared" si="16"/>
        <v>2430</v>
      </c>
      <c r="T72" s="17">
        <f t="shared" si="17"/>
        <v>2906.7999999999997</v>
      </c>
      <c r="U72" s="17">
        <f t="shared" si="18"/>
        <v>3110.1</v>
      </c>
      <c r="V72" s="17">
        <f t="shared" si="19"/>
        <v>3278.7</v>
      </c>
      <c r="W72" s="16">
        <f t="shared" si="20"/>
        <v>3400.0000000000005</v>
      </c>
      <c r="X72" s="17">
        <f t="shared" si="21"/>
        <v>3269.4</v>
      </c>
      <c r="Y72" s="16">
        <f t="shared" si="22"/>
        <v>3386.9</v>
      </c>
      <c r="Z72" s="17">
        <f t="shared" si="23"/>
        <v>4105.7</v>
      </c>
      <c r="AA72" s="17">
        <f t="shared" si="24"/>
        <v>2959.3</v>
      </c>
      <c r="AC72" s="1" t="s">
        <v>134</v>
      </c>
      <c r="AD72" s="1">
        <v>72</v>
      </c>
      <c r="AE72" s="1">
        <v>0.11276</v>
      </c>
      <c r="AF72" s="1">
        <v>0.1376</v>
      </c>
      <c r="AG72" s="1">
        <v>0.2006</v>
      </c>
      <c r="AH72" s="1">
        <v>0.27339999999999998</v>
      </c>
      <c r="AI72" s="1">
        <v>0.33452999999999999</v>
      </c>
      <c r="AJ72" s="1">
        <v>0.34771999999999997</v>
      </c>
      <c r="AK72" s="1">
        <v>0.35598999999999997</v>
      </c>
      <c r="AL72" s="1">
        <v>0.37119999999999997</v>
      </c>
      <c r="AM72" s="1">
        <v>0.36465999999999998</v>
      </c>
      <c r="AN72" s="1">
        <v>0.37411</v>
      </c>
      <c r="AO72" s="1">
        <v>0.46695999999999999</v>
      </c>
      <c r="AP72" s="1">
        <v>0.35813</v>
      </c>
      <c r="AR72" s="1" t="s">
        <v>134</v>
      </c>
      <c r="AS72" s="1">
        <v>72</v>
      </c>
      <c r="AT72" s="1">
        <v>0.12018</v>
      </c>
      <c r="AU72" s="1">
        <v>0.13639999999999999</v>
      </c>
      <c r="AV72" s="1">
        <v>0.21540000000000001</v>
      </c>
      <c r="AW72" s="1">
        <v>0.28860000000000002</v>
      </c>
      <c r="AX72" s="1">
        <v>0.34649000000000002</v>
      </c>
      <c r="AY72" s="1">
        <v>0.37594</v>
      </c>
      <c r="AZ72" s="1">
        <v>0.37947999999999998</v>
      </c>
      <c r="BA72" s="1">
        <v>0.40910000000000002</v>
      </c>
      <c r="BB72" s="1">
        <v>0.40390999999999999</v>
      </c>
      <c r="BC72" s="1">
        <v>0.41389999999999999</v>
      </c>
      <c r="BD72" s="1">
        <v>0.48948000000000003</v>
      </c>
      <c r="BE72" s="1">
        <v>0.35316999999999998</v>
      </c>
      <c r="BG72" s="1" t="s">
        <v>134</v>
      </c>
      <c r="BH72" s="1">
        <v>72</v>
      </c>
      <c r="BI72" s="1">
        <v>0.68452999999999997</v>
      </c>
      <c r="BJ72" s="1">
        <v>0.68520000000000003</v>
      </c>
      <c r="BK72" s="1">
        <v>0.66320000000000001</v>
      </c>
      <c r="BL72" s="1">
        <v>0.65680000000000005</v>
      </c>
      <c r="BM72" s="1">
        <v>0.68184</v>
      </c>
      <c r="BN72" s="1">
        <v>0.67057999999999995</v>
      </c>
      <c r="BO72" s="1">
        <v>0.67581999999999998</v>
      </c>
      <c r="BP72" s="1">
        <v>0.68959999999999999</v>
      </c>
      <c r="BQ72" s="1">
        <v>0.67020999999999997</v>
      </c>
      <c r="BR72" s="1">
        <v>0.66042999999999996</v>
      </c>
      <c r="BS72" s="1">
        <v>0.57847000000000004</v>
      </c>
      <c r="BT72" s="1">
        <v>0.49711</v>
      </c>
      <c r="BV72" s="1" t="s">
        <v>134</v>
      </c>
      <c r="BW72" s="1">
        <v>72</v>
      </c>
      <c r="BX72" s="1">
        <v>0.10241</v>
      </c>
      <c r="BY72" s="1">
        <v>0.12939999999999999</v>
      </c>
      <c r="BZ72" s="1">
        <v>0.19320000000000001</v>
      </c>
      <c r="CA72" s="1">
        <v>0.28460000000000002</v>
      </c>
      <c r="CB72" s="1">
        <v>0.33903</v>
      </c>
      <c r="CC72" s="1">
        <v>0.35122999999999999</v>
      </c>
      <c r="CD72" s="1">
        <v>0.36442000000000002</v>
      </c>
      <c r="CE72" s="1">
        <v>0.37040000000000001</v>
      </c>
      <c r="CF72" s="1">
        <v>0.38513999999999998</v>
      </c>
      <c r="CG72" s="1">
        <v>0.38793</v>
      </c>
      <c r="CH72" s="1">
        <v>0.47870000000000001</v>
      </c>
      <c r="CI72" s="1">
        <v>0.33273000000000003</v>
      </c>
      <c r="CK72" s="1" t="s">
        <v>134</v>
      </c>
      <c r="CL72" s="1">
        <v>72</v>
      </c>
      <c r="CM72" s="1">
        <v>8.4629999999999997E-2</v>
      </c>
      <c r="CN72" s="1">
        <v>9.7699999999999995E-2</v>
      </c>
      <c r="CO72" s="1">
        <v>0.13780000000000001</v>
      </c>
      <c r="CP72" s="1">
        <v>0.16139999999999999</v>
      </c>
      <c r="CQ72" s="1">
        <v>0.21145</v>
      </c>
      <c r="CR72" s="1">
        <v>0.34139000000000003</v>
      </c>
      <c r="CS72" s="1">
        <v>0.37286999999999998</v>
      </c>
      <c r="CT72" s="1">
        <v>0.38519999999999999</v>
      </c>
      <c r="CU72" s="1">
        <v>0.38324000000000003</v>
      </c>
      <c r="CV72" s="1">
        <v>0.38042999999999999</v>
      </c>
      <c r="CW72" s="1">
        <v>0.30929000000000001</v>
      </c>
      <c r="CX72" s="1">
        <v>0.21637000000000001</v>
      </c>
      <c r="CZ72" s="1" t="s">
        <v>134</v>
      </c>
      <c r="DA72" s="1">
        <v>72</v>
      </c>
      <c r="DB72" s="1">
        <v>6.5439999999999998E-2</v>
      </c>
      <c r="DC72" s="1">
        <v>8.5999999999999993E-2</v>
      </c>
      <c r="DD72" s="1">
        <v>0.1308</v>
      </c>
      <c r="DE72" s="1">
        <v>0.13719999999999999</v>
      </c>
      <c r="DF72" s="1">
        <v>0.19722999999999999</v>
      </c>
      <c r="DG72" s="1">
        <v>0.40000999999999998</v>
      </c>
      <c r="DH72" s="1">
        <v>0.46801999999999999</v>
      </c>
      <c r="DI72" s="1">
        <v>0.46029999999999999</v>
      </c>
      <c r="DJ72" s="1">
        <v>0.46290999999999999</v>
      </c>
      <c r="DK72" s="1">
        <v>0.46439000000000002</v>
      </c>
      <c r="DL72" s="1">
        <v>0.32512000000000002</v>
      </c>
      <c r="DM72" s="1">
        <v>0.21071000000000001</v>
      </c>
    </row>
    <row r="73" spans="1:117" ht="136">
      <c r="A73" s="1" t="s">
        <v>135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16">
        <f t="shared" si="13"/>
        <v>1009.3000000000001</v>
      </c>
      <c r="Q73" s="17">
        <f t="shared" si="14"/>
        <v>1686</v>
      </c>
      <c r="R73" s="17">
        <f t="shared" si="15"/>
        <v>2242</v>
      </c>
      <c r="S73" s="17">
        <f t="shared" si="16"/>
        <v>2654.0000000000005</v>
      </c>
      <c r="T73" s="17">
        <f t="shared" si="17"/>
        <v>3250.4</v>
      </c>
      <c r="U73" s="17">
        <f t="shared" si="18"/>
        <v>3402.6</v>
      </c>
      <c r="V73" s="17">
        <f t="shared" si="19"/>
        <v>3535.3</v>
      </c>
      <c r="W73" s="16">
        <f t="shared" si="20"/>
        <v>3829</v>
      </c>
      <c r="X73" s="17">
        <f t="shared" si="21"/>
        <v>3667.6</v>
      </c>
      <c r="Y73" s="16">
        <f t="shared" si="22"/>
        <v>3773.9</v>
      </c>
      <c r="Z73" s="17">
        <f t="shared" si="23"/>
        <v>4311.8</v>
      </c>
      <c r="AA73" s="17">
        <f t="shared" si="24"/>
        <v>3134.1000000000004</v>
      </c>
      <c r="AC73" s="1" t="s">
        <v>135</v>
      </c>
      <c r="AD73" s="1">
        <v>73</v>
      </c>
      <c r="AE73" s="1">
        <v>0.11662</v>
      </c>
      <c r="AF73" s="1">
        <v>0.1802</v>
      </c>
      <c r="AG73" s="1">
        <v>0.24540000000000001</v>
      </c>
      <c r="AH73" s="1">
        <v>0.27239999999999998</v>
      </c>
      <c r="AI73" s="1">
        <v>0.34526000000000001</v>
      </c>
      <c r="AJ73" s="1">
        <v>0.36014000000000002</v>
      </c>
      <c r="AK73" s="1">
        <v>0.38452999999999998</v>
      </c>
      <c r="AL73" s="1">
        <v>0.39689999999999998</v>
      </c>
      <c r="AM73" s="1">
        <v>0.38908999999999999</v>
      </c>
      <c r="AN73" s="1">
        <v>0.40388000000000002</v>
      </c>
      <c r="AO73" s="1">
        <v>0.49118000000000001</v>
      </c>
      <c r="AP73" s="1">
        <v>0.37877</v>
      </c>
      <c r="AR73" s="1" t="s">
        <v>135</v>
      </c>
      <c r="AS73" s="1">
        <v>73</v>
      </c>
      <c r="AT73" s="1">
        <v>0.12776000000000001</v>
      </c>
      <c r="AU73" s="1">
        <v>0.19900000000000001</v>
      </c>
      <c r="AV73" s="1">
        <v>0.2702</v>
      </c>
      <c r="AW73" s="1">
        <v>0.31080000000000002</v>
      </c>
      <c r="AX73" s="1">
        <v>0.37835000000000002</v>
      </c>
      <c r="AY73" s="1">
        <v>0.40342</v>
      </c>
      <c r="AZ73" s="1">
        <v>0.41929</v>
      </c>
      <c r="BA73" s="1">
        <v>0.44069999999999998</v>
      </c>
      <c r="BB73" s="1">
        <v>0.43207000000000001</v>
      </c>
      <c r="BC73" s="1">
        <v>0.45850000000000002</v>
      </c>
      <c r="BD73" s="1">
        <v>0.50156999999999996</v>
      </c>
      <c r="BE73" s="1">
        <v>0.36686000000000002</v>
      </c>
      <c r="BG73" s="1" t="s">
        <v>135</v>
      </c>
      <c r="BH73" s="1">
        <v>73</v>
      </c>
      <c r="BI73" s="1">
        <v>0.75229000000000001</v>
      </c>
      <c r="BJ73" s="1">
        <v>0.73440000000000005</v>
      </c>
      <c r="BK73" s="1">
        <v>0.72399999999999998</v>
      </c>
      <c r="BL73" s="1">
        <v>0.72399999999999998</v>
      </c>
      <c r="BM73" s="1">
        <v>0.75690000000000002</v>
      </c>
      <c r="BN73" s="1">
        <v>0.74607000000000001</v>
      </c>
      <c r="BO73" s="1">
        <v>0.75407000000000002</v>
      </c>
      <c r="BP73" s="1">
        <v>0.75919999999999999</v>
      </c>
      <c r="BQ73" s="1">
        <v>0.74490000000000001</v>
      </c>
      <c r="BR73" s="1">
        <v>0.75394000000000005</v>
      </c>
      <c r="BS73" s="1">
        <v>0.65900000000000003</v>
      </c>
      <c r="BT73" s="1">
        <v>0.56759000000000004</v>
      </c>
      <c r="BV73" s="1" t="s">
        <v>135</v>
      </c>
      <c r="BW73" s="1">
        <v>73</v>
      </c>
      <c r="BX73" s="1">
        <v>0.11652999999999999</v>
      </c>
      <c r="BY73" s="1">
        <v>0.182</v>
      </c>
      <c r="BZ73" s="1">
        <v>0.25979999999999998</v>
      </c>
      <c r="CA73" s="1">
        <v>0.35039999999999999</v>
      </c>
      <c r="CB73" s="1">
        <v>0.39721000000000001</v>
      </c>
      <c r="CC73" s="1">
        <v>0.41483999999999999</v>
      </c>
      <c r="CD73" s="1">
        <v>0.42798999999999998</v>
      </c>
      <c r="CE73" s="1">
        <v>0.43919999999999998</v>
      </c>
      <c r="CF73" s="1">
        <v>0.42792000000000002</v>
      </c>
      <c r="CG73" s="1">
        <v>0.44588</v>
      </c>
      <c r="CH73" s="1">
        <v>0.5212</v>
      </c>
      <c r="CI73" s="1">
        <v>0.36231000000000002</v>
      </c>
      <c r="CK73" s="1" t="s">
        <v>135</v>
      </c>
      <c r="CL73" s="1">
        <v>73</v>
      </c>
      <c r="CM73" s="1">
        <v>9.5469999999999999E-2</v>
      </c>
      <c r="CN73" s="1">
        <v>0.11940000000000001</v>
      </c>
      <c r="CO73" s="1">
        <v>0.15959999999999999</v>
      </c>
      <c r="CP73" s="1">
        <v>0.1822</v>
      </c>
      <c r="CQ73" s="1">
        <v>0.22509999999999999</v>
      </c>
      <c r="CR73" s="1">
        <v>0.33212999999999998</v>
      </c>
      <c r="CS73" s="1">
        <v>0.36234</v>
      </c>
      <c r="CT73" s="1">
        <v>0.37109999999999999</v>
      </c>
      <c r="CU73" s="1">
        <v>0.36759999999999998</v>
      </c>
      <c r="CV73" s="1">
        <v>0.37426999999999999</v>
      </c>
      <c r="CW73" s="1">
        <v>0.32045000000000001</v>
      </c>
      <c r="CX73" s="1">
        <v>0.22503999999999999</v>
      </c>
      <c r="CZ73" s="1" t="s">
        <v>135</v>
      </c>
      <c r="DA73" s="1">
        <v>73</v>
      </c>
      <c r="DB73" s="1">
        <v>8.0479999999999996E-2</v>
      </c>
      <c r="DC73" s="1">
        <v>8.8800000000000004E-2</v>
      </c>
      <c r="DD73" s="1">
        <v>0.1172</v>
      </c>
      <c r="DE73" s="1">
        <v>0.12740000000000001</v>
      </c>
      <c r="DF73" s="1">
        <v>0.18410000000000001</v>
      </c>
      <c r="DG73" s="1">
        <v>0.35918</v>
      </c>
      <c r="DH73" s="1">
        <v>0.41027999999999998</v>
      </c>
      <c r="DI73" s="1">
        <v>0.38769999999999999</v>
      </c>
      <c r="DJ73" s="1">
        <v>0.40693000000000001</v>
      </c>
      <c r="DK73" s="1">
        <v>0.40399000000000002</v>
      </c>
      <c r="DL73" s="1">
        <v>0.29553000000000001</v>
      </c>
      <c r="DM73" s="1">
        <v>0.19191</v>
      </c>
    </row>
    <row r="74" spans="1:117" ht="136">
      <c r="A74" s="1" t="s">
        <v>136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16">
        <f t="shared" si="13"/>
        <v>985.99999999999989</v>
      </c>
      <c r="Q74" s="17">
        <f t="shared" si="14"/>
        <v>1512</v>
      </c>
      <c r="R74" s="17">
        <f t="shared" si="15"/>
        <v>2124</v>
      </c>
      <c r="S74" s="17">
        <f t="shared" si="16"/>
        <v>2718</v>
      </c>
      <c r="T74" s="17">
        <f t="shared" si="17"/>
        <v>3227.5</v>
      </c>
      <c r="U74" s="17">
        <f t="shared" si="18"/>
        <v>3414.7</v>
      </c>
      <c r="V74" s="17">
        <f t="shared" si="19"/>
        <v>3544.7000000000003</v>
      </c>
      <c r="W74" s="16">
        <f t="shared" si="20"/>
        <v>3822.9999999999995</v>
      </c>
      <c r="X74" s="17">
        <f t="shared" si="21"/>
        <v>3689.2999999999997</v>
      </c>
      <c r="Y74" s="16">
        <f t="shared" si="22"/>
        <v>3824.4</v>
      </c>
      <c r="Z74" s="17">
        <f t="shared" si="23"/>
        <v>4435.5</v>
      </c>
      <c r="AA74" s="17">
        <f t="shared" si="24"/>
        <v>3293.2</v>
      </c>
      <c r="AC74" s="1" t="s">
        <v>136</v>
      </c>
      <c r="AD74" s="1">
        <v>74</v>
      </c>
      <c r="AE74" s="1">
        <v>0.11711000000000001</v>
      </c>
      <c r="AF74" s="1">
        <v>0.1822</v>
      </c>
      <c r="AG74" s="1">
        <v>0.24560000000000001</v>
      </c>
      <c r="AH74" s="1">
        <v>0.29680000000000001</v>
      </c>
      <c r="AI74" s="1">
        <v>0.36471999999999999</v>
      </c>
      <c r="AJ74" s="1">
        <v>0.38190000000000002</v>
      </c>
      <c r="AK74" s="1">
        <v>0.39598</v>
      </c>
      <c r="AL74" s="1">
        <v>0.41520000000000001</v>
      </c>
      <c r="AM74" s="1">
        <v>0.40350999999999998</v>
      </c>
      <c r="AN74" s="1">
        <v>0.42086000000000001</v>
      </c>
      <c r="AO74" s="1">
        <v>0.51515</v>
      </c>
      <c r="AP74" s="1">
        <v>0.40772000000000003</v>
      </c>
      <c r="AR74" s="1" t="s">
        <v>136</v>
      </c>
      <c r="AS74" s="1">
        <v>74</v>
      </c>
      <c r="AT74" s="1">
        <v>0.13442999999999999</v>
      </c>
      <c r="AU74" s="1">
        <v>0.1822</v>
      </c>
      <c r="AV74" s="1">
        <v>0.2646</v>
      </c>
      <c r="AW74" s="1">
        <v>0.32</v>
      </c>
      <c r="AX74" s="1">
        <v>0.39881</v>
      </c>
      <c r="AY74" s="1">
        <v>0.42013</v>
      </c>
      <c r="AZ74" s="1">
        <v>0.43985000000000002</v>
      </c>
      <c r="BA74" s="1">
        <v>0.45950000000000002</v>
      </c>
      <c r="BB74" s="1">
        <v>0.45012000000000002</v>
      </c>
      <c r="BC74" s="1">
        <v>0.46847</v>
      </c>
      <c r="BD74" s="1">
        <v>0.53937999999999997</v>
      </c>
      <c r="BE74" s="1">
        <v>0.38918000000000003</v>
      </c>
      <c r="BG74" s="1" t="s">
        <v>136</v>
      </c>
      <c r="BH74" s="1">
        <v>74</v>
      </c>
      <c r="BI74" s="1">
        <v>0.67493000000000003</v>
      </c>
      <c r="BJ74" s="1">
        <v>0.62439999999999996</v>
      </c>
      <c r="BK74" s="1">
        <v>0.60760000000000003</v>
      </c>
      <c r="BL74" s="1">
        <v>0.6048</v>
      </c>
      <c r="BM74" s="1">
        <v>0.63224000000000002</v>
      </c>
      <c r="BN74" s="1">
        <v>0.62861999999999996</v>
      </c>
      <c r="BO74" s="1">
        <v>0.64068000000000003</v>
      </c>
      <c r="BP74" s="1">
        <v>0.64510000000000001</v>
      </c>
      <c r="BQ74" s="1">
        <v>0.63366999999999996</v>
      </c>
      <c r="BR74" s="1">
        <v>0.63883000000000001</v>
      </c>
      <c r="BS74" s="1">
        <v>0.53710999999999998</v>
      </c>
      <c r="BT74" s="1">
        <v>0.44242999999999999</v>
      </c>
      <c r="BV74" s="1" t="s">
        <v>136</v>
      </c>
      <c r="BW74" s="1">
        <v>74</v>
      </c>
      <c r="BX74" s="1">
        <v>0.1179</v>
      </c>
      <c r="BY74" s="1">
        <v>0.14219999999999999</v>
      </c>
      <c r="BZ74" s="1">
        <v>0.21540000000000001</v>
      </c>
      <c r="CA74" s="1">
        <v>0.30459999999999998</v>
      </c>
      <c r="CB74" s="1">
        <v>0.35444999999999999</v>
      </c>
      <c r="CC74" s="1">
        <v>0.37402999999999997</v>
      </c>
      <c r="CD74" s="1">
        <v>0.38138</v>
      </c>
      <c r="CE74" s="1">
        <v>0.39179999999999998</v>
      </c>
      <c r="CF74" s="1">
        <v>0.39006000000000002</v>
      </c>
      <c r="CG74" s="1">
        <v>0.40644999999999998</v>
      </c>
      <c r="CH74" s="1">
        <v>0.49642999999999998</v>
      </c>
      <c r="CI74" s="1">
        <v>0.34815000000000002</v>
      </c>
      <c r="CK74" s="1" t="s">
        <v>136</v>
      </c>
      <c r="CL74" s="1">
        <v>74</v>
      </c>
      <c r="CM74" s="1">
        <v>9.4070000000000001E-2</v>
      </c>
      <c r="CN74" s="1">
        <v>0.11559999999999999</v>
      </c>
      <c r="CO74" s="1">
        <v>0.16059999999999999</v>
      </c>
      <c r="CP74" s="1">
        <v>0.184</v>
      </c>
      <c r="CQ74" s="1">
        <v>0.22761000000000001</v>
      </c>
      <c r="CR74" s="1">
        <v>0.34367999999999999</v>
      </c>
      <c r="CS74" s="1">
        <v>0.37197000000000002</v>
      </c>
      <c r="CT74" s="1">
        <v>0.38750000000000001</v>
      </c>
      <c r="CU74" s="1">
        <v>0.37714999999999999</v>
      </c>
      <c r="CV74" s="1">
        <v>0.38496999999999998</v>
      </c>
      <c r="CW74" s="1">
        <v>0.33160000000000001</v>
      </c>
      <c r="CX74" s="1">
        <v>0.23533999999999999</v>
      </c>
      <c r="CZ74" s="1" t="s">
        <v>136</v>
      </c>
      <c r="DA74" s="1">
        <v>74</v>
      </c>
      <c r="DB74" s="1">
        <v>7.5550000000000006E-2</v>
      </c>
      <c r="DC74" s="1">
        <v>9.0999999999999998E-2</v>
      </c>
      <c r="DD74" s="1">
        <v>0.12859999999999999</v>
      </c>
      <c r="DE74" s="1">
        <v>0.1346</v>
      </c>
      <c r="DF74" s="1">
        <v>0.19622999999999999</v>
      </c>
      <c r="DG74" s="1">
        <v>0.38346000000000002</v>
      </c>
      <c r="DH74" s="1">
        <v>0.44879999999999998</v>
      </c>
      <c r="DI74" s="1">
        <v>0.44009999999999999</v>
      </c>
      <c r="DJ74" s="1">
        <v>0.45178000000000001</v>
      </c>
      <c r="DK74" s="1">
        <v>0.43713999999999997</v>
      </c>
      <c r="DL74" s="1">
        <v>0.31591999999999998</v>
      </c>
      <c r="DM74" s="1">
        <v>0.20669999999999999</v>
      </c>
    </row>
    <row r="75" spans="1:117" ht="136">
      <c r="A75" s="1" t="s">
        <v>137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16">
        <f t="shared" si="13"/>
        <v>956.9</v>
      </c>
      <c r="Q75" s="17">
        <f t="shared" si="14"/>
        <v>1620</v>
      </c>
      <c r="R75" s="17">
        <f t="shared" si="15"/>
        <v>2218</v>
      </c>
      <c r="S75" s="17">
        <f t="shared" si="16"/>
        <v>2752</v>
      </c>
      <c r="T75" s="17">
        <f t="shared" si="17"/>
        <v>3388.5</v>
      </c>
      <c r="U75" s="17">
        <f t="shared" si="18"/>
        <v>3538.7000000000003</v>
      </c>
      <c r="V75" s="17">
        <f t="shared" si="19"/>
        <v>3704.2000000000003</v>
      </c>
      <c r="W75" s="16">
        <f t="shared" si="20"/>
        <v>3937</v>
      </c>
      <c r="X75" s="17">
        <f t="shared" si="21"/>
        <v>3780.1</v>
      </c>
      <c r="Y75" s="16">
        <f t="shared" si="22"/>
        <v>3683.2999999999997</v>
      </c>
      <c r="Z75" s="17">
        <f t="shared" si="23"/>
        <v>4483</v>
      </c>
      <c r="AA75" s="17">
        <f t="shared" si="24"/>
        <v>3202.1</v>
      </c>
      <c r="AC75" s="1" t="s">
        <v>137</v>
      </c>
      <c r="AD75" s="1">
        <v>75</v>
      </c>
      <c r="AE75" s="1">
        <v>0.10915</v>
      </c>
      <c r="AF75" s="1">
        <v>0.18140000000000001</v>
      </c>
      <c r="AG75" s="1">
        <v>0.2402</v>
      </c>
      <c r="AH75" s="1">
        <v>0.28620000000000001</v>
      </c>
      <c r="AI75" s="1">
        <v>0.35807</v>
      </c>
      <c r="AJ75" s="1">
        <v>0.378</v>
      </c>
      <c r="AK75" s="1">
        <v>0.39033000000000001</v>
      </c>
      <c r="AL75" s="1">
        <v>0.40910000000000002</v>
      </c>
      <c r="AM75" s="1">
        <v>0.40255999999999997</v>
      </c>
      <c r="AN75" s="1">
        <v>0.38169999999999998</v>
      </c>
      <c r="AO75" s="1">
        <v>0.50917999999999997</v>
      </c>
      <c r="AP75" s="1">
        <v>0.38552999999999998</v>
      </c>
      <c r="AR75" s="1" t="s">
        <v>137</v>
      </c>
      <c r="AS75" s="1">
        <v>75</v>
      </c>
      <c r="AT75" s="1">
        <v>0.13431000000000001</v>
      </c>
      <c r="AU75" s="1">
        <v>0.20039999999999999</v>
      </c>
      <c r="AV75" s="1">
        <v>0.27660000000000001</v>
      </c>
      <c r="AW75" s="1">
        <v>0.31879999999999997</v>
      </c>
      <c r="AX75" s="1">
        <v>0.40316000000000002</v>
      </c>
      <c r="AY75" s="1">
        <v>0.42318</v>
      </c>
      <c r="AZ75" s="1">
        <v>0.44379000000000002</v>
      </c>
      <c r="BA75" s="1">
        <v>0.45779999999999998</v>
      </c>
      <c r="BB75" s="1">
        <v>0.44874999999999998</v>
      </c>
      <c r="BC75" s="1">
        <v>0.44148999999999999</v>
      </c>
      <c r="BD75" s="1">
        <v>0.54268000000000005</v>
      </c>
      <c r="BE75" s="1">
        <v>0.38023000000000001</v>
      </c>
      <c r="BG75" s="1" t="s">
        <v>137</v>
      </c>
      <c r="BH75" s="1">
        <v>75</v>
      </c>
      <c r="BI75" s="1">
        <v>0.70662000000000003</v>
      </c>
      <c r="BJ75" s="1">
        <v>0.71079999999999999</v>
      </c>
      <c r="BK75" s="1">
        <v>0.6976</v>
      </c>
      <c r="BL75" s="1">
        <v>0.69199999999999995</v>
      </c>
      <c r="BM75" s="1">
        <v>0.72435000000000005</v>
      </c>
      <c r="BN75" s="1">
        <v>0.71216000000000002</v>
      </c>
      <c r="BO75" s="1">
        <v>0.72202999999999995</v>
      </c>
      <c r="BP75" s="1">
        <v>0.73040000000000005</v>
      </c>
      <c r="BQ75" s="1">
        <v>0.70837000000000006</v>
      </c>
      <c r="BR75" s="1">
        <v>0.71958999999999995</v>
      </c>
      <c r="BS75" s="1">
        <v>0.62419000000000002</v>
      </c>
      <c r="BT75" s="1">
        <v>0.53554999999999997</v>
      </c>
      <c r="BV75" s="1" t="s">
        <v>137</v>
      </c>
      <c r="BW75" s="1">
        <v>75</v>
      </c>
      <c r="BX75" s="1">
        <v>0.12314</v>
      </c>
      <c r="BY75" s="1">
        <v>0.21540000000000001</v>
      </c>
      <c r="BZ75" s="1">
        <v>0.2974</v>
      </c>
      <c r="CA75" s="1">
        <v>0.39400000000000002</v>
      </c>
      <c r="CB75" s="1">
        <v>0.44131999999999999</v>
      </c>
      <c r="CC75" s="1">
        <v>0.45424999999999999</v>
      </c>
      <c r="CD75" s="1">
        <v>0.46803</v>
      </c>
      <c r="CE75" s="1">
        <v>0.47820000000000001</v>
      </c>
      <c r="CF75" s="1">
        <v>0.47344999999999998</v>
      </c>
      <c r="CG75" s="1">
        <v>0.46921000000000002</v>
      </c>
      <c r="CH75" s="1">
        <v>0.58357999999999999</v>
      </c>
      <c r="CI75" s="1">
        <v>0.40215000000000001</v>
      </c>
      <c r="CK75" s="1" t="s">
        <v>137</v>
      </c>
      <c r="CL75" s="1">
        <v>75</v>
      </c>
      <c r="CM75" s="1">
        <v>9.0440000000000006E-2</v>
      </c>
      <c r="CN75" s="1">
        <v>0.14019999999999999</v>
      </c>
      <c r="CO75" s="1">
        <v>0.18920000000000001</v>
      </c>
      <c r="CP75" s="1">
        <v>0.21279999999999999</v>
      </c>
      <c r="CQ75" s="1">
        <v>0.26278000000000001</v>
      </c>
      <c r="CR75" s="1">
        <v>0.35880000000000001</v>
      </c>
      <c r="CS75" s="1">
        <v>0.38468999999999998</v>
      </c>
      <c r="CT75" s="1">
        <v>0.40039999999999998</v>
      </c>
      <c r="CU75" s="1">
        <v>0.38606000000000001</v>
      </c>
      <c r="CV75" s="1">
        <v>0.40627999999999997</v>
      </c>
      <c r="CW75" s="1">
        <v>0.36603999999999998</v>
      </c>
      <c r="CX75" s="1">
        <v>0.25983000000000001</v>
      </c>
      <c r="CZ75" s="1" t="s">
        <v>137</v>
      </c>
      <c r="DA75" s="1">
        <v>75</v>
      </c>
      <c r="DB75" s="1">
        <v>6.7909999999999998E-2</v>
      </c>
      <c r="DC75" s="1">
        <v>9.8000000000000004E-2</v>
      </c>
      <c r="DD75" s="1">
        <v>0.13819999999999999</v>
      </c>
      <c r="DE75" s="1">
        <v>0.1434</v>
      </c>
      <c r="DF75" s="1">
        <v>0.20630999999999999</v>
      </c>
      <c r="DG75" s="1">
        <v>0.38274000000000002</v>
      </c>
      <c r="DH75" s="1">
        <v>0.42670000000000002</v>
      </c>
      <c r="DI75" s="1">
        <v>0.4219</v>
      </c>
      <c r="DJ75" s="1">
        <v>0.42981999999999998</v>
      </c>
      <c r="DK75" s="1">
        <v>0.43068000000000001</v>
      </c>
      <c r="DL75" s="1">
        <v>0.32984000000000002</v>
      </c>
      <c r="DM75" s="1">
        <v>0.21861</v>
      </c>
    </row>
    <row r="76" spans="1:117" ht="136">
      <c r="A76" s="1" t="s">
        <v>138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16">
        <f t="shared" si="13"/>
        <v>1048.3</v>
      </c>
      <c r="Q76" s="17">
        <f t="shared" si="14"/>
        <v>1486</v>
      </c>
      <c r="R76" s="17">
        <f t="shared" si="15"/>
        <v>2060</v>
      </c>
      <c r="S76" s="17">
        <f t="shared" si="16"/>
        <v>2678</v>
      </c>
      <c r="T76" s="17">
        <f t="shared" si="17"/>
        <v>3018.7999999999997</v>
      </c>
      <c r="U76" s="17">
        <f t="shared" si="18"/>
        <v>3191.7000000000003</v>
      </c>
      <c r="V76" s="17">
        <f t="shared" si="19"/>
        <v>3368.1</v>
      </c>
      <c r="W76" s="16">
        <f t="shared" si="20"/>
        <v>3726.9999999999995</v>
      </c>
      <c r="X76" s="17">
        <f t="shared" si="21"/>
        <v>3437.7999999999997</v>
      </c>
      <c r="Y76" s="16">
        <f t="shared" si="22"/>
        <v>3575.2</v>
      </c>
      <c r="Z76" s="17">
        <f t="shared" si="23"/>
        <v>4495.8</v>
      </c>
      <c r="AA76" s="17">
        <f t="shared" si="24"/>
        <v>3615.5</v>
      </c>
      <c r="AC76" s="1" t="s">
        <v>138</v>
      </c>
      <c r="AD76" s="1">
        <v>76</v>
      </c>
      <c r="AE76" s="1">
        <v>0.12033000000000001</v>
      </c>
      <c r="AF76" s="1">
        <v>0.16139999999999999</v>
      </c>
      <c r="AG76" s="1">
        <v>0.21279999999999999</v>
      </c>
      <c r="AH76" s="1">
        <v>0.2712</v>
      </c>
      <c r="AI76" s="1">
        <v>0.32152999999999998</v>
      </c>
      <c r="AJ76" s="1">
        <v>0.33381</v>
      </c>
      <c r="AK76" s="1">
        <v>0.34805999999999998</v>
      </c>
      <c r="AL76" s="1">
        <v>0.36959999999999998</v>
      </c>
      <c r="AM76" s="1">
        <v>0.36281999999999998</v>
      </c>
      <c r="AN76" s="1">
        <v>0.37648999999999999</v>
      </c>
      <c r="AO76" s="1">
        <v>0.49687999999999999</v>
      </c>
      <c r="AP76" s="1">
        <v>0.40893000000000002</v>
      </c>
      <c r="AR76" s="1" t="s">
        <v>138</v>
      </c>
      <c r="AS76" s="1">
        <v>76</v>
      </c>
      <c r="AT76" s="1">
        <v>3.8699999999999998E-2</v>
      </c>
      <c r="AU76" s="1">
        <v>3.8800000000000001E-2</v>
      </c>
      <c r="AV76" s="1">
        <v>5.3999999999999999E-2</v>
      </c>
      <c r="AW76" s="1">
        <v>5.9400000000000001E-2</v>
      </c>
      <c r="AX76" s="1">
        <v>6.5159999999999996E-2</v>
      </c>
      <c r="AY76" s="1">
        <v>6.8290000000000003E-2</v>
      </c>
      <c r="AZ76" s="1">
        <v>6.9080000000000003E-2</v>
      </c>
      <c r="BA76" s="1">
        <v>7.2999999999999995E-2</v>
      </c>
      <c r="BB76" s="1">
        <v>7.0519999999999999E-2</v>
      </c>
      <c r="BC76" s="1">
        <v>4.2029999999999998E-2</v>
      </c>
      <c r="BD76" s="1">
        <v>6.7559999999999995E-2</v>
      </c>
      <c r="BE76" s="1">
        <v>5.0099999999999999E-2</v>
      </c>
      <c r="BG76" s="1" t="s">
        <v>138</v>
      </c>
      <c r="BH76" s="1">
        <v>76</v>
      </c>
      <c r="BI76" s="1">
        <v>0.82776000000000005</v>
      </c>
      <c r="BJ76" s="1">
        <v>0.80800000000000005</v>
      </c>
      <c r="BK76" s="1">
        <v>0.76880000000000004</v>
      </c>
      <c r="BL76" s="1">
        <v>0.76080000000000003</v>
      </c>
      <c r="BM76" s="1">
        <v>0.78071000000000002</v>
      </c>
      <c r="BN76" s="1">
        <v>0.76156000000000001</v>
      </c>
      <c r="BO76" s="1">
        <v>0.76665000000000005</v>
      </c>
      <c r="BP76" s="1">
        <v>0.78159999999999996</v>
      </c>
      <c r="BQ76" s="1">
        <v>0.75524000000000002</v>
      </c>
      <c r="BR76" s="1">
        <v>0.76558999999999999</v>
      </c>
      <c r="BS76" s="1">
        <v>0.68306</v>
      </c>
      <c r="BT76" s="1">
        <v>0.59587999999999997</v>
      </c>
      <c r="BV76" s="1" t="s">
        <v>138</v>
      </c>
      <c r="BW76" s="1">
        <v>76</v>
      </c>
      <c r="BX76" s="1">
        <v>9.4920000000000004E-2</v>
      </c>
      <c r="BY76" s="1">
        <v>0.1056</v>
      </c>
      <c r="BZ76" s="1">
        <v>0.1628</v>
      </c>
      <c r="CA76" s="1">
        <v>0.2326</v>
      </c>
      <c r="CB76" s="1">
        <v>0.26051999999999997</v>
      </c>
      <c r="CC76" s="1">
        <v>0.28625</v>
      </c>
      <c r="CD76" s="1">
        <v>0.30037999999999998</v>
      </c>
      <c r="CE76" s="1">
        <v>0.31230000000000002</v>
      </c>
      <c r="CF76" s="1">
        <v>0.31158999999999998</v>
      </c>
      <c r="CG76" s="1">
        <v>0.32973999999999998</v>
      </c>
      <c r="CH76" s="1">
        <v>0.41691</v>
      </c>
      <c r="CI76" s="1">
        <v>0.30651</v>
      </c>
      <c r="CK76" s="1" t="s">
        <v>138</v>
      </c>
      <c r="CL76" s="1">
        <v>76</v>
      </c>
      <c r="CM76" s="1">
        <v>8.5250000000000006E-2</v>
      </c>
      <c r="CN76" s="1">
        <v>0.107</v>
      </c>
      <c r="CO76" s="1">
        <v>0.14879999999999999</v>
      </c>
      <c r="CP76" s="1">
        <v>0.18140000000000001</v>
      </c>
      <c r="CQ76" s="1">
        <v>0.2145</v>
      </c>
      <c r="CR76" s="1">
        <v>0.29921999999999999</v>
      </c>
      <c r="CS76" s="1">
        <v>0.32179999999999997</v>
      </c>
      <c r="CT76" s="1">
        <v>0.34110000000000001</v>
      </c>
      <c r="CU76" s="1">
        <v>0.32761000000000001</v>
      </c>
      <c r="CV76" s="1">
        <v>0.32669999999999999</v>
      </c>
      <c r="CW76" s="1">
        <v>0.31991000000000003</v>
      </c>
      <c r="CX76" s="1">
        <v>0.24615999999999999</v>
      </c>
      <c r="CZ76" s="1" t="s">
        <v>138</v>
      </c>
      <c r="DA76" s="1">
        <v>76</v>
      </c>
      <c r="DB76" s="1">
        <v>6.6290000000000002E-2</v>
      </c>
      <c r="DC76" s="1">
        <v>8.5199999999999998E-2</v>
      </c>
      <c r="DD76" s="1">
        <v>0.13020000000000001</v>
      </c>
      <c r="DE76" s="1">
        <v>0.14460000000000001</v>
      </c>
      <c r="DF76" s="1">
        <v>0.19139</v>
      </c>
      <c r="DG76" s="1">
        <v>0.34458</v>
      </c>
      <c r="DH76" s="1">
        <v>0.38422000000000001</v>
      </c>
      <c r="DI76" s="1">
        <v>0.39050000000000001</v>
      </c>
      <c r="DJ76" s="1">
        <v>0.39806999999999998</v>
      </c>
      <c r="DK76" s="1">
        <v>0.39300000000000002</v>
      </c>
      <c r="DL76" s="1">
        <v>0.31878000000000001</v>
      </c>
      <c r="DM76" s="1">
        <v>0.22506000000000001</v>
      </c>
    </row>
    <row r="77" spans="1:117" ht="136">
      <c r="A77" s="1" t="s">
        <v>139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16">
        <f t="shared" si="13"/>
        <v>936.9</v>
      </c>
      <c r="Q77" s="17">
        <f t="shared" si="14"/>
        <v>1514</v>
      </c>
      <c r="R77" s="17">
        <f t="shared" si="15"/>
        <v>2246</v>
      </c>
      <c r="S77" s="17">
        <f t="shared" si="16"/>
        <v>2965.9999999999995</v>
      </c>
      <c r="T77" s="17">
        <f t="shared" si="17"/>
        <v>3484.8</v>
      </c>
      <c r="U77" s="17">
        <f t="shared" si="18"/>
        <v>3722.7</v>
      </c>
      <c r="V77" s="17">
        <f t="shared" si="19"/>
        <v>3974.1</v>
      </c>
      <c r="W77" s="16">
        <f t="shared" si="20"/>
        <v>4304</v>
      </c>
      <c r="X77" s="17">
        <f t="shared" si="21"/>
        <v>4107.3</v>
      </c>
      <c r="Y77" s="16">
        <f t="shared" si="22"/>
        <v>4027.7000000000003</v>
      </c>
      <c r="Z77" s="17">
        <f t="shared" si="23"/>
        <v>5073</v>
      </c>
      <c r="AA77" s="17">
        <f t="shared" si="24"/>
        <v>4017.5</v>
      </c>
      <c r="AC77" s="1" t="s">
        <v>139</v>
      </c>
      <c r="AD77" s="1">
        <v>77</v>
      </c>
      <c r="AE77" s="1">
        <v>0.10772</v>
      </c>
      <c r="AF77" s="1">
        <v>0.1608</v>
      </c>
      <c r="AG77" s="1">
        <v>0.23760000000000001</v>
      </c>
      <c r="AH77" s="1">
        <v>0.2954</v>
      </c>
      <c r="AI77" s="1">
        <v>0.35199999999999998</v>
      </c>
      <c r="AJ77" s="1">
        <v>0.38185999999999998</v>
      </c>
      <c r="AK77" s="1">
        <v>0.38873999999999997</v>
      </c>
      <c r="AL77" s="1">
        <v>0.41839999999999999</v>
      </c>
      <c r="AM77" s="1">
        <v>0.40799999999999997</v>
      </c>
      <c r="AN77" s="1">
        <v>0.40622000000000003</v>
      </c>
      <c r="AO77" s="1">
        <v>0.53341000000000005</v>
      </c>
      <c r="AP77" s="1">
        <v>0.43371999999999999</v>
      </c>
      <c r="AR77" s="1" t="s">
        <v>139</v>
      </c>
      <c r="AS77" s="1">
        <v>77</v>
      </c>
      <c r="AT77" s="1">
        <v>3.4630000000000001E-2</v>
      </c>
      <c r="AU77" s="1">
        <v>4.0399999999999998E-2</v>
      </c>
      <c r="AV77" s="1">
        <v>6.1800000000000001E-2</v>
      </c>
      <c r="AW77" s="1">
        <v>6.5000000000000002E-2</v>
      </c>
      <c r="AX77" s="1">
        <v>6.9940000000000002E-2</v>
      </c>
      <c r="AY77" s="1">
        <v>7.9560000000000006E-2</v>
      </c>
      <c r="AZ77" s="1">
        <v>8.1250000000000003E-2</v>
      </c>
      <c r="BA77" s="1">
        <v>8.1699999999999995E-2</v>
      </c>
      <c r="BB77" s="1">
        <v>7.5730000000000006E-2</v>
      </c>
      <c r="BC77" s="1">
        <v>5.2310000000000002E-2</v>
      </c>
      <c r="BD77" s="1">
        <v>7.3230000000000003E-2</v>
      </c>
      <c r="BE77" s="1">
        <v>5.2819999999999999E-2</v>
      </c>
      <c r="BG77" s="1" t="s">
        <v>139</v>
      </c>
      <c r="BH77" s="1">
        <v>77</v>
      </c>
      <c r="BI77" s="1">
        <v>0.85375000000000001</v>
      </c>
      <c r="BJ77" s="1">
        <v>0.81040000000000001</v>
      </c>
      <c r="BK77" s="1">
        <v>0.78400000000000003</v>
      </c>
      <c r="BL77" s="1">
        <v>0.77759999999999996</v>
      </c>
      <c r="BM77" s="1">
        <v>0.80703999999999998</v>
      </c>
      <c r="BN77" s="1">
        <v>0.78946000000000005</v>
      </c>
      <c r="BO77" s="1">
        <v>0.79544999999999999</v>
      </c>
      <c r="BP77" s="1">
        <v>0.80479999999999996</v>
      </c>
      <c r="BQ77" s="1">
        <v>0.78608999999999996</v>
      </c>
      <c r="BR77" s="1">
        <v>0.79620000000000002</v>
      </c>
      <c r="BS77" s="1">
        <v>0.71765999999999996</v>
      </c>
      <c r="BT77" s="1">
        <v>0.62070999999999998</v>
      </c>
      <c r="BV77" s="1" t="s">
        <v>139</v>
      </c>
      <c r="BW77" s="1">
        <v>77</v>
      </c>
      <c r="BX77" s="1">
        <v>0.10158</v>
      </c>
      <c r="BY77" s="1">
        <v>0.13200000000000001</v>
      </c>
      <c r="BZ77" s="1">
        <v>0.19439999999999999</v>
      </c>
      <c r="CA77" s="1">
        <v>0.27200000000000002</v>
      </c>
      <c r="CB77" s="1">
        <v>0.31542999999999999</v>
      </c>
      <c r="CC77" s="1">
        <v>0.34660999999999997</v>
      </c>
      <c r="CD77" s="1">
        <v>0.36325000000000002</v>
      </c>
      <c r="CE77" s="1">
        <v>0.37240000000000001</v>
      </c>
      <c r="CF77" s="1">
        <v>0.37452000000000002</v>
      </c>
      <c r="CG77" s="1">
        <v>0.38172</v>
      </c>
      <c r="CH77" s="1">
        <v>0.49708999999999998</v>
      </c>
      <c r="CI77" s="1">
        <v>0.37068000000000001</v>
      </c>
      <c r="CK77" s="1" t="s">
        <v>139</v>
      </c>
      <c r="CL77" s="1">
        <v>77</v>
      </c>
      <c r="CM77" s="1">
        <v>8.7239999999999998E-2</v>
      </c>
      <c r="CN77" s="1">
        <v>0.128</v>
      </c>
      <c r="CO77" s="1">
        <v>0.1784</v>
      </c>
      <c r="CP77" s="1">
        <v>0.21859999999999999</v>
      </c>
      <c r="CQ77" s="1">
        <v>0.25102999999999998</v>
      </c>
      <c r="CR77" s="1">
        <v>0.33663999999999999</v>
      </c>
      <c r="CS77" s="1">
        <v>0.35043000000000002</v>
      </c>
      <c r="CT77" s="1">
        <v>0.37030000000000002</v>
      </c>
      <c r="CU77" s="1">
        <v>0.36418</v>
      </c>
      <c r="CV77" s="1">
        <v>0.38167000000000001</v>
      </c>
      <c r="CW77" s="1">
        <v>0.35821999999999998</v>
      </c>
      <c r="CX77" s="1">
        <v>0.28591</v>
      </c>
      <c r="CZ77" s="1" t="s">
        <v>139</v>
      </c>
      <c r="DA77" s="1">
        <v>77</v>
      </c>
      <c r="DB77" s="1">
        <v>7.0360000000000006E-2</v>
      </c>
      <c r="DC77" s="1">
        <v>0.1128</v>
      </c>
      <c r="DD77" s="1">
        <v>0.1628</v>
      </c>
      <c r="DE77" s="1">
        <v>0.185</v>
      </c>
      <c r="DF77" s="1">
        <v>0.23619000000000001</v>
      </c>
      <c r="DG77" s="1">
        <v>0.37036999999999998</v>
      </c>
      <c r="DH77" s="1">
        <v>0.40961999999999998</v>
      </c>
      <c r="DI77" s="1">
        <v>0.4083</v>
      </c>
      <c r="DJ77" s="1">
        <v>0.41843999999999998</v>
      </c>
      <c r="DK77" s="1">
        <v>0.42579</v>
      </c>
      <c r="DL77" s="1">
        <v>0.36429</v>
      </c>
      <c r="DM77" s="1">
        <v>0.26291999999999999</v>
      </c>
    </row>
    <row r="78" spans="1:117" ht="136">
      <c r="A78" s="1" t="s">
        <v>140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16">
        <f t="shared" si="13"/>
        <v>1115.4000000000001</v>
      </c>
      <c r="Q78" s="17">
        <f t="shared" si="14"/>
        <v>1592</v>
      </c>
      <c r="R78" s="17">
        <f t="shared" si="15"/>
        <v>2258</v>
      </c>
      <c r="S78" s="17">
        <f t="shared" si="16"/>
        <v>2888</v>
      </c>
      <c r="T78" s="17">
        <f t="shared" si="17"/>
        <v>3166.3999999999996</v>
      </c>
      <c r="U78" s="17">
        <f t="shared" si="18"/>
        <v>3333.3</v>
      </c>
      <c r="V78" s="17">
        <f t="shared" si="19"/>
        <v>3583.7999999999997</v>
      </c>
      <c r="W78" s="16">
        <f t="shared" si="20"/>
        <v>3948.9999999999995</v>
      </c>
      <c r="X78" s="17">
        <f t="shared" si="21"/>
        <v>3679.2999999999997</v>
      </c>
      <c r="Y78" s="16">
        <f t="shared" si="22"/>
        <v>3766.1</v>
      </c>
      <c r="Z78" s="17">
        <f t="shared" si="23"/>
        <v>4861.3</v>
      </c>
      <c r="AA78" s="17">
        <f t="shared" si="24"/>
        <v>3919.7999999999997</v>
      </c>
      <c r="AC78" s="1" t="s">
        <v>140</v>
      </c>
      <c r="AD78" s="1">
        <v>78</v>
      </c>
      <c r="AE78" s="1">
        <v>0.12083000000000001</v>
      </c>
      <c r="AF78" s="1">
        <v>0.1522</v>
      </c>
      <c r="AG78" s="1">
        <v>0.2152</v>
      </c>
      <c r="AH78" s="1">
        <v>0.27100000000000002</v>
      </c>
      <c r="AI78" s="1">
        <v>0.31719999999999998</v>
      </c>
      <c r="AJ78" s="1">
        <v>0.33439999999999998</v>
      </c>
      <c r="AK78" s="1">
        <v>0.34575</v>
      </c>
      <c r="AL78" s="1">
        <v>0.3639</v>
      </c>
      <c r="AM78" s="1">
        <v>0.36059999999999998</v>
      </c>
      <c r="AN78" s="1">
        <v>0.36875000000000002</v>
      </c>
      <c r="AO78" s="1">
        <v>0.49203999999999998</v>
      </c>
      <c r="AP78" s="1">
        <v>0.39995999999999998</v>
      </c>
      <c r="AR78" s="1" t="s">
        <v>140</v>
      </c>
      <c r="AS78" s="1">
        <v>78</v>
      </c>
      <c r="AT78" s="1">
        <v>4.8829999999999998E-2</v>
      </c>
      <c r="AU78" s="1">
        <v>4.82E-2</v>
      </c>
      <c r="AV78" s="1">
        <v>6.3200000000000006E-2</v>
      </c>
      <c r="AW78" s="1">
        <v>6.8699999999999997E-2</v>
      </c>
      <c r="AX78" s="1">
        <v>7.2040000000000007E-2</v>
      </c>
      <c r="AY78" s="1">
        <v>7.4029999999999999E-2</v>
      </c>
      <c r="AZ78" s="1">
        <v>7.8700000000000006E-2</v>
      </c>
      <c r="BA78" s="1">
        <v>7.7100000000000002E-2</v>
      </c>
      <c r="BB78" s="1">
        <v>7.4310000000000001E-2</v>
      </c>
      <c r="BC78" s="1">
        <v>5.9909999999999998E-2</v>
      </c>
      <c r="BD78" s="1">
        <v>7.4020000000000002E-2</v>
      </c>
      <c r="BE78" s="1">
        <v>5.3060000000000003E-2</v>
      </c>
      <c r="BG78" s="1" t="s">
        <v>140</v>
      </c>
      <c r="BH78" s="1">
        <v>78</v>
      </c>
      <c r="BI78" s="1">
        <v>0.82962999999999998</v>
      </c>
      <c r="BJ78" s="1">
        <v>0.80079999999999996</v>
      </c>
      <c r="BK78" s="1">
        <v>0.76959999999999995</v>
      </c>
      <c r="BL78" s="1">
        <v>0.76</v>
      </c>
      <c r="BM78" s="1">
        <v>0.78332999999999997</v>
      </c>
      <c r="BN78" s="1">
        <v>0.75995000000000001</v>
      </c>
      <c r="BO78" s="1">
        <v>0.76824999999999999</v>
      </c>
      <c r="BP78" s="1">
        <v>0.78879999999999995</v>
      </c>
      <c r="BQ78" s="1">
        <v>0.76273000000000002</v>
      </c>
      <c r="BR78" s="1">
        <v>0.76583000000000001</v>
      </c>
      <c r="BS78" s="1">
        <v>0.69279000000000002</v>
      </c>
      <c r="BT78" s="1">
        <v>0.60114999999999996</v>
      </c>
      <c r="BV78" s="1" t="s">
        <v>140</v>
      </c>
      <c r="BW78" s="1">
        <v>78</v>
      </c>
      <c r="BX78" s="1">
        <v>0.10783</v>
      </c>
      <c r="BY78" s="1">
        <v>0.1338</v>
      </c>
      <c r="BZ78" s="1">
        <v>0.2006</v>
      </c>
      <c r="CA78" s="1">
        <v>0.28299999999999997</v>
      </c>
      <c r="CB78" s="1">
        <v>0.32179999999999997</v>
      </c>
      <c r="CC78" s="1">
        <v>0.34076000000000001</v>
      </c>
      <c r="CD78" s="1">
        <v>0.36282999999999999</v>
      </c>
      <c r="CE78" s="1">
        <v>0.36720000000000003</v>
      </c>
      <c r="CF78" s="1">
        <v>0.36975000000000002</v>
      </c>
      <c r="CG78" s="1">
        <v>0.37553999999999998</v>
      </c>
      <c r="CH78" s="1">
        <v>0.49580000000000002</v>
      </c>
      <c r="CI78" s="1">
        <v>0.36870999999999998</v>
      </c>
      <c r="CK78" s="1" t="s">
        <v>140</v>
      </c>
      <c r="CL78" s="1">
        <v>78</v>
      </c>
      <c r="CM78" s="1">
        <v>8.6940000000000003E-2</v>
      </c>
      <c r="CN78" s="1">
        <v>0.10979999999999999</v>
      </c>
      <c r="CO78" s="1">
        <v>0.14760000000000001</v>
      </c>
      <c r="CP78" s="1">
        <v>0.17480000000000001</v>
      </c>
      <c r="CQ78" s="1">
        <v>0.20931</v>
      </c>
      <c r="CR78" s="1">
        <v>0.29976999999999998</v>
      </c>
      <c r="CS78" s="1">
        <v>0.32524999999999998</v>
      </c>
      <c r="CT78" s="1">
        <v>0.33229999999999998</v>
      </c>
      <c r="CU78" s="1">
        <v>0.32839000000000002</v>
      </c>
      <c r="CV78" s="1">
        <v>0.32906000000000002</v>
      </c>
      <c r="CW78" s="1">
        <v>0.31757999999999997</v>
      </c>
      <c r="CX78" s="1">
        <v>0.24104</v>
      </c>
      <c r="CZ78" s="1" t="s">
        <v>140</v>
      </c>
      <c r="DA78" s="1">
        <v>78</v>
      </c>
      <c r="DB78" s="1">
        <v>7.1889999999999996E-2</v>
      </c>
      <c r="DC78" s="1">
        <v>8.9800000000000005E-2</v>
      </c>
      <c r="DD78" s="1">
        <v>0.12839999999999999</v>
      </c>
      <c r="DE78" s="1">
        <v>0.13500000000000001</v>
      </c>
      <c r="DF78" s="1">
        <v>0.19120000000000001</v>
      </c>
      <c r="DG78" s="1">
        <v>0.35904999999999998</v>
      </c>
      <c r="DH78" s="1">
        <v>0.40160000000000001</v>
      </c>
      <c r="DI78" s="1">
        <v>0.40510000000000002</v>
      </c>
      <c r="DJ78" s="1">
        <v>0.41064000000000001</v>
      </c>
      <c r="DK78" s="1">
        <v>0.39962999999999999</v>
      </c>
      <c r="DL78" s="1">
        <v>0.31869999999999998</v>
      </c>
      <c r="DM78" s="1">
        <v>0.21987999999999999</v>
      </c>
    </row>
    <row r="79" spans="1:117" ht="136">
      <c r="A79" s="1" t="s">
        <v>141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16">
        <f t="shared" si="13"/>
        <v>1049.3</v>
      </c>
      <c r="Q79" s="17">
        <f t="shared" si="14"/>
        <v>1750</v>
      </c>
      <c r="R79" s="17">
        <f t="shared" si="15"/>
        <v>2328</v>
      </c>
      <c r="S79" s="17">
        <f t="shared" si="16"/>
        <v>2874</v>
      </c>
      <c r="T79" s="17">
        <f t="shared" si="17"/>
        <v>3292</v>
      </c>
      <c r="U79" s="17">
        <f t="shared" si="18"/>
        <v>3448.6</v>
      </c>
      <c r="V79" s="17">
        <f t="shared" si="19"/>
        <v>3502.6000000000004</v>
      </c>
      <c r="W79" s="16">
        <f t="shared" si="20"/>
        <v>3873</v>
      </c>
      <c r="X79" s="17">
        <f t="shared" si="21"/>
        <v>3706.5</v>
      </c>
      <c r="Y79" s="16">
        <f t="shared" si="22"/>
        <v>3868.6</v>
      </c>
      <c r="Z79" s="17">
        <f t="shared" si="23"/>
        <v>4712.7</v>
      </c>
      <c r="AA79" s="17">
        <f t="shared" si="24"/>
        <v>3819.2</v>
      </c>
      <c r="AC79" s="1" t="s">
        <v>141</v>
      </c>
      <c r="AD79" s="1">
        <v>79</v>
      </c>
      <c r="AE79" s="1">
        <v>0.10718</v>
      </c>
      <c r="AF79" s="1">
        <v>0.16539999999999999</v>
      </c>
      <c r="AG79" s="1">
        <v>0.22040000000000001</v>
      </c>
      <c r="AH79" s="1">
        <v>0.26440000000000002</v>
      </c>
      <c r="AI79" s="1">
        <v>0.30973000000000001</v>
      </c>
      <c r="AJ79" s="1">
        <v>0.32586999999999999</v>
      </c>
      <c r="AK79" s="1">
        <v>0.34183000000000002</v>
      </c>
      <c r="AL79" s="1">
        <v>0.36359999999999998</v>
      </c>
      <c r="AM79" s="1">
        <v>0.35710999999999998</v>
      </c>
      <c r="AN79" s="1">
        <v>0.36925000000000002</v>
      </c>
      <c r="AO79" s="1">
        <v>0.48265999999999998</v>
      </c>
      <c r="AP79" s="1">
        <v>0.38607000000000002</v>
      </c>
      <c r="AR79" s="1" t="s">
        <v>141</v>
      </c>
      <c r="AS79" s="1">
        <v>79</v>
      </c>
      <c r="AT79" s="1">
        <v>4.8719999999999999E-2</v>
      </c>
      <c r="AU79" s="1">
        <v>5.6000000000000001E-2</v>
      </c>
      <c r="AV79" s="1">
        <v>7.2800000000000004E-2</v>
      </c>
      <c r="AW79" s="1">
        <v>7.4200000000000002E-2</v>
      </c>
      <c r="AX79" s="1">
        <v>8.6379999999999998E-2</v>
      </c>
      <c r="AY79" s="1">
        <v>8.276E-2</v>
      </c>
      <c r="AZ79" s="1">
        <v>8.5059999999999997E-2</v>
      </c>
      <c r="BA79" s="1">
        <v>9.1499999999999998E-2</v>
      </c>
      <c r="BB79" s="1">
        <v>8.8639999999999997E-2</v>
      </c>
      <c r="BC79" s="1">
        <v>7.6259999999999994E-2</v>
      </c>
      <c r="BD79" s="1">
        <v>8.6249999999999993E-2</v>
      </c>
      <c r="BE79" s="1">
        <v>5.9639999999999999E-2</v>
      </c>
      <c r="BG79" s="1" t="s">
        <v>141</v>
      </c>
      <c r="BH79" s="1">
        <v>79</v>
      </c>
      <c r="BI79" s="1">
        <v>0.83623000000000003</v>
      </c>
      <c r="BJ79" s="1">
        <v>0.78159999999999996</v>
      </c>
      <c r="BK79" s="1">
        <v>0.75439999999999996</v>
      </c>
      <c r="BL79" s="1">
        <v>0.74719999999999998</v>
      </c>
      <c r="BM79" s="1">
        <v>0.76480999999999999</v>
      </c>
      <c r="BN79" s="1">
        <v>0.75455000000000005</v>
      </c>
      <c r="BO79" s="1">
        <v>0.76085999999999998</v>
      </c>
      <c r="BP79" s="1">
        <v>0.77039999999999997</v>
      </c>
      <c r="BQ79" s="1">
        <v>0.74485000000000001</v>
      </c>
      <c r="BR79" s="1">
        <v>0.75324999999999998</v>
      </c>
      <c r="BS79" s="1">
        <v>0.68476999999999999</v>
      </c>
      <c r="BT79" s="1">
        <v>0.58658999999999994</v>
      </c>
      <c r="BV79" s="1" t="s">
        <v>141</v>
      </c>
      <c r="BW79" s="1">
        <v>79</v>
      </c>
      <c r="BX79" s="1">
        <v>0.10322000000000001</v>
      </c>
      <c r="BY79" s="1">
        <v>0.15640000000000001</v>
      </c>
      <c r="BZ79" s="1">
        <v>0.2336</v>
      </c>
      <c r="CA79" s="1">
        <v>0.31559999999999999</v>
      </c>
      <c r="CB79" s="1">
        <v>0.35405999999999999</v>
      </c>
      <c r="CC79" s="1">
        <v>0.37197000000000002</v>
      </c>
      <c r="CD79" s="1">
        <v>0.39261000000000001</v>
      </c>
      <c r="CE79" s="1">
        <v>0.4</v>
      </c>
      <c r="CF79" s="1">
        <v>0.39890999999999999</v>
      </c>
      <c r="CG79" s="1">
        <v>0.40679999999999999</v>
      </c>
      <c r="CH79" s="1">
        <v>0.52109000000000005</v>
      </c>
      <c r="CI79" s="1">
        <v>0.38352000000000003</v>
      </c>
      <c r="CK79" s="1" t="s">
        <v>141</v>
      </c>
      <c r="CL79" s="1">
        <v>79</v>
      </c>
      <c r="CM79" s="1">
        <v>8.2640000000000005E-2</v>
      </c>
      <c r="CN79" s="1">
        <v>0.11840000000000001</v>
      </c>
      <c r="CO79" s="1">
        <v>0.15720000000000001</v>
      </c>
      <c r="CP79" s="1">
        <v>0.18440000000000001</v>
      </c>
      <c r="CQ79" s="1">
        <v>0.21504000000000001</v>
      </c>
      <c r="CR79" s="1">
        <v>0.29743999999999998</v>
      </c>
      <c r="CS79" s="1">
        <v>0.32131999999999999</v>
      </c>
      <c r="CT79" s="1">
        <v>0.33910000000000001</v>
      </c>
      <c r="CU79" s="1">
        <v>0.32734999999999997</v>
      </c>
      <c r="CV79" s="1">
        <v>0.34512999999999999</v>
      </c>
      <c r="CW79" s="1">
        <v>0.31972</v>
      </c>
      <c r="CX79" s="1">
        <v>0.24235000000000001</v>
      </c>
      <c r="CZ79" s="1" t="s">
        <v>141</v>
      </c>
      <c r="DA79" s="1">
        <v>79</v>
      </c>
      <c r="DB79" s="1">
        <v>6.3960000000000003E-2</v>
      </c>
      <c r="DC79" s="1">
        <v>9.3299999999999994E-2</v>
      </c>
      <c r="DD79" s="1">
        <v>0.13339999999999999</v>
      </c>
      <c r="DE79" s="1">
        <v>0.14299999999999999</v>
      </c>
      <c r="DF79" s="1">
        <v>0.18634999999999999</v>
      </c>
      <c r="DG79" s="1">
        <v>0.32923999999999998</v>
      </c>
      <c r="DH79" s="1">
        <v>0.37708000000000003</v>
      </c>
      <c r="DI79" s="1">
        <v>0.372</v>
      </c>
      <c r="DJ79" s="1">
        <v>0.37841999999999998</v>
      </c>
      <c r="DK79" s="1">
        <v>0.38046000000000002</v>
      </c>
      <c r="DL79" s="1">
        <v>0.30634</v>
      </c>
      <c r="DM79" s="1">
        <v>0.21279000000000001</v>
      </c>
    </row>
    <row r="80" spans="1:117" ht="136">
      <c r="A80" s="1" t="s">
        <v>142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16">
        <f t="shared" si="13"/>
        <v>798.4</v>
      </c>
      <c r="Q80" s="17">
        <f t="shared" si="14"/>
        <v>1252</v>
      </c>
      <c r="R80" s="17">
        <f t="shared" si="15"/>
        <v>1684</v>
      </c>
      <c r="S80" s="17">
        <f t="shared" si="16"/>
        <v>2142</v>
      </c>
      <c r="T80" s="17">
        <f t="shared" si="17"/>
        <v>2678.4999999999995</v>
      </c>
      <c r="U80" s="17">
        <f t="shared" si="18"/>
        <v>2905.9</v>
      </c>
      <c r="V80" s="17">
        <f t="shared" si="19"/>
        <v>2913.7000000000003</v>
      </c>
      <c r="W80" s="16">
        <f t="shared" si="20"/>
        <v>3200</v>
      </c>
      <c r="X80" s="17">
        <f t="shared" si="21"/>
        <v>3129.4</v>
      </c>
      <c r="Y80" s="16">
        <f t="shared" si="22"/>
        <v>3406.2999999999997</v>
      </c>
      <c r="Z80" s="17">
        <f t="shared" si="23"/>
        <v>4011</v>
      </c>
      <c r="AA80" s="17">
        <f t="shared" si="24"/>
        <v>3170.5</v>
      </c>
      <c r="AC80" s="1" t="s">
        <v>142</v>
      </c>
      <c r="AD80" s="1">
        <v>80</v>
      </c>
      <c r="AE80" s="1">
        <v>9.4210000000000002E-2</v>
      </c>
      <c r="AF80" s="1">
        <v>0.14199999999999999</v>
      </c>
      <c r="AG80" s="1">
        <v>0.19800000000000001</v>
      </c>
      <c r="AH80" s="1">
        <v>0.2374</v>
      </c>
      <c r="AI80" s="1">
        <v>0.29675000000000001</v>
      </c>
      <c r="AJ80" s="1">
        <v>0.30819999999999997</v>
      </c>
      <c r="AK80" s="1">
        <v>0.33578000000000002</v>
      </c>
      <c r="AL80" s="1">
        <v>0.33839999999999998</v>
      </c>
      <c r="AM80" s="1">
        <v>0.33865000000000001</v>
      </c>
      <c r="AN80" s="1">
        <v>0.36586000000000002</v>
      </c>
      <c r="AO80" s="1">
        <v>0.45811000000000002</v>
      </c>
      <c r="AP80" s="1">
        <v>0.36398999999999998</v>
      </c>
      <c r="AR80" s="1" t="s">
        <v>142</v>
      </c>
      <c r="AS80" s="1">
        <v>80</v>
      </c>
      <c r="AT80" s="1">
        <v>4.4209999999999999E-2</v>
      </c>
      <c r="AU80" s="1">
        <v>6.6799999999999998E-2</v>
      </c>
      <c r="AV80" s="1">
        <v>8.2600000000000007E-2</v>
      </c>
      <c r="AW80" s="1">
        <v>8.9399999999999993E-2</v>
      </c>
      <c r="AX80" s="1">
        <v>0.10317999999999999</v>
      </c>
      <c r="AY80" s="1">
        <v>0.10833</v>
      </c>
      <c r="AZ80" s="1">
        <v>0.10216</v>
      </c>
      <c r="BA80" s="1">
        <v>0.1404</v>
      </c>
      <c r="BB80" s="1">
        <v>0.10192</v>
      </c>
      <c r="BC80" s="1">
        <v>9.3200000000000005E-2</v>
      </c>
      <c r="BD80" s="1">
        <v>0.12520000000000001</v>
      </c>
      <c r="BE80" s="1">
        <v>7.009E-2</v>
      </c>
      <c r="BG80" s="1" t="s">
        <v>142</v>
      </c>
      <c r="BH80" s="1">
        <v>80</v>
      </c>
      <c r="BI80" s="1">
        <v>0.80469000000000002</v>
      </c>
      <c r="BJ80" s="1">
        <v>0.74719999999999998</v>
      </c>
      <c r="BK80" s="1">
        <v>0.71319999999999995</v>
      </c>
      <c r="BL80" s="1">
        <v>0.70399999999999996</v>
      </c>
      <c r="BM80" s="1">
        <v>0.73309999999999997</v>
      </c>
      <c r="BN80" s="1">
        <v>0.71214999999999995</v>
      </c>
      <c r="BO80" s="1">
        <v>0.72058999999999995</v>
      </c>
      <c r="BP80" s="1">
        <v>0.72560000000000002</v>
      </c>
      <c r="BQ80" s="1">
        <v>0.70796000000000003</v>
      </c>
      <c r="BR80" s="1">
        <v>0.71777999999999997</v>
      </c>
      <c r="BS80" s="1">
        <v>0.64956000000000003</v>
      </c>
      <c r="BT80" s="1">
        <v>0.55381999999999998</v>
      </c>
      <c r="BV80" s="1" t="s">
        <v>142</v>
      </c>
      <c r="BW80" s="1">
        <v>80</v>
      </c>
      <c r="BX80" s="1">
        <v>9.6119999999999997E-2</v>
      </c>
      <c r="BY80" s="1">
        <v>0.1424</v>
      </c>
      <c r="BZ80" s="1">
        <v>0.20660000000000001</v>
      </c>
      <c r="CA80" s="1">
        <v>0.2858</v>
      </c>
      <c r="CB80" s="1">
        <v>0.32378000000000001</v>
      </c>
      <c r="CC80" s="1">
        <v>0.35331000000000001</v>
      </c>
      <c r="CD80" s="1">
        <v>0.37469000000000002</v>
      </c>
      <c r="CE80" s="1">
        <v>0.37259999999999999</v>
      </c>
      <c r="CF80" s="1">
        <v>0.37137999999999999</v>
      </c>
      <c r="CG80" s="1">
        <v>0.37109999999999999</v>
      </c>
      <c r="CH80" s="1">
        <v>0.49334</v>
      </c>
      <c r="CI80" s="1">
        <v>0.35543999999999998</v>
      </c>
      <c r="CK80" s="1" t="s">
        <v>142</v>
      </c>
      <c r="CL80" s="1">
        <v>80</v>
      </c>
      <c r="CM80" s="1">
        <v>8.4070000000000006E-2</v>
      </c>
      <c r="CN80" s="1">
        <v>0.11360000000000001</v>
      </c>
      <c r="CO80" s="1">
        <v>0.1552</v>
      </c>
      <c r="CP80" s="1">
        <v>0.186</v>
      </c>
      <c r="CQ80" s="1">
        <v>0.21887999999999999</v>
      </c>
      <c r="CR80" s="1">
        <v>0.29371999999999998</v>
      </c>
      <c r="CS80" s="1">
        <v>0.31517000000000001</v>
      </c>
      <c r="CT80" s="1">
        <v>0.32390000000000002</v>
      </c>
      <c r="CU80" s="1">
        <v>0.32174999999999998</v>
      </c>
      <c r="CV80" s="1">
        <v>0.33159</v>
      </c>
      <c r="CW80" s="1">
        <v>0.31579000000000002</v>
      </c>
      <c r="CX80" s="1">
        <v>0.24168000000000001</v>
      </c>
      <c r="CZ80" s="1" t="s">
        <v>142</v>
      </c>
      <c r="DA80" s="1">
        <v>80</v>
      </c>
      <c r="DB80" s="1">
        <v>6.5759999999999999E-2</v>
      </c>
      <c r="DC80" s="1">
        <v>9.5600000000000004E-2</v>
      </c>
      <c r="DD80" s="1">
        <v>0.13100000000000001</v>
      </c>
      <c r="DE80" s="1">
        <v>0.14099999999999999</v>
      </c>
      <c r="DF80" s="1">
        <v>0.1961</v>
      </c>
      <c r="DG80" s="1">
        <v>0.34534999999999999</v>
      </c>
      <c r="DH80" s="1">
        <v>0.38152999999999998</v>
      </c>
      <c r="DI80" s="1">
        <v>0.37319999999999998</v>
      </c>
      <c r="DJ80" s="1">
        <v>0.38788</v>
      </c>
      <c r="DK80" s="1">
        <v>0.39204</v>
      </c>
      <c r="DL80" s="1">
        <v>0.30608999999999997</v>
      </c>
      <c r="DM80" s="1">
        <v>0.21461</v>
      </c>
    </row>
    <row r="81" spans="1:117" ht="136">
      <c r="A81" s="1" t="s">
        <v>143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16">
        <f t="shared" si="13"/>
        <v>951.30000000000007</v>
      </c>
      <c r="Q81" s="17">
        <f t="shared" si="14"/>
        <v>1776</v>
      </c>
      <c r="R81" s="17">
        <f t="shared" si="15"/>
        <v>2522</v>
      </c>
      <c r="S81" s="17">
        <f t="shared" si="16"/>
        <v>3136</v>
      </c>
      <c r="T81" s="17">
        <f t="shared" si="17"/>
        <v>3507.2999999999997</v>
      </c>
      <c r="U81" s="17">
        <f t="shared" si="18"/>
        <v>3755.5</v>
      </c>
      <c r="V81" s="17">
        <f t="shared" si="19"/>
        <v>4058.6</v>
      </c>
      <c r="W81" s="16">
        <f t="shared" si="20"/>
        <v>4416</v>
      </c>
      <c r="X81" s="17">
        <f t="shared" si="21"/>
        <v>4187.8</v>
      </c>
      <c r="Y81" s="16">
        <f t="shared" si="22"/>
        <v>4285.6000000000004</v>
      </c>
      <c r="Z81" s="17">
        <f t="shared" si="23"/>
        <v>5338.7</v>
      </c>
      <c r="AA81" s="17">
        <f t="shared" si="24"/>
        <v>4081.2999999999997</v>
      </c>
      <c r="AC81" s="1" t="s">
        <v>143</v>
      </c>
      <c r="AD81" s="1">
        <v>81</v>
      </c>
      <c r="AE81" s="1">
        <v>0.10482</v>
      </c>
      <c r="AF81" s="1">
        <v>0.1812</v>
      </c>
      <c r="AG81" s="1">
        <v>0.23860000000000001</v>
      </c>
      <c r="AH81" s="1">
        <v>0.2954</v>
      </c>
      <c r="AI81" s="1">
        <v>0.35369</v>
      </c>
      <c r="AJ81" s="1">
        <v>0.37795000000000001</v>
      </c>
      <c r="AK81" s="1">
        <v>0.39332</v>
      </c>
      <c r="AL81" s="1">
        <v>0.4244</v>
      </c>
      <c r="AM81" s="1">
        <v>0.41843000000000002</v>
      </c>
      <c r="AN81" s="1">
        <v>0.43575999999999998</v>
      </c>
      <c r="AO81" s="1">
        <v>0.54481000000000002</v>
      </c>
      <c r="AP81" s="1">
        <v>0.43378</v>
      </c>
      <c r="AR81" s="1" t="s">
        <v>143</v>
      </c>
      <c r="AS81" s="1">
        <v>81</v>
      </c>
      <c r="AT81" s="1">
        <v>6.1359999999999998E-2</v>
      </c>
      <c r="AU81" s="1">
        <v>6.7699999999999996E-2</v>
      </c>
      <c r="AV81" s="1">
        <v>9.6799999999999997E-2</v>
      </c>
      <c r="AW81" s="1">
        <v>9.9000000000000005E-2</v>
      </c>
      <c r="AX81" s="1">
        <v>0.10724</v>
      </c>
      <c r="AY81" s="1">
        <v>0.12603</v>
      </c>
      <c r="AZ81" s="1">
        <v>0.12958</v>
      </c>
      <c r="BA81" s="1">
        <v>0.1343</v>
      </c>
      <c r="BB81" s="1">
        <v>0.12642999999999999</v>
      </c>
      <c r="BC81" s="1">
        <v>0.12404999999999999</v>
      </c>
      <c r="BD81" s="1">
        <v>0.12112000000000001</v>
      </c>
      <c r="BE81" s="1">
        <v>8.5620000000000002E-2</v>
      </c>
      <c r="BG81" s="1" t="s">
        <v>143</v>
      </c>
      <c r="BH81" s="1">
        <v>81</v>
      </c>
      <c r="BI81" s="1">
        <v>0.78198999999999996</v>
      </c>
      <c r="BJ81" s="1">
        <v>0.76239999999999997</v>
      </c>
      <c r="BK81" s="1">
        <v>0.72640000000000005</v>
      </c>
      <c r="BL81" s="1">
        <v>0.71919999999999995</v>
      </c>
      <c r="BM81" s="1">
        <v>0.74524000000000001</v>
      </c>
      <c r="BN81" s="1">
        <v>0.72650999999999999</v>
      </c>
      <c r="BO81" s="1">
        <v>0.72757000000000005</v>
      </c>
      <c r="BP81" s="1">
        <v>0.73199999999999998</v>
      </c>
      <c r="BQ81" s="1">
        <v>0.71835000000000004</v>
      </c>
      <c r="BR81" s="1">
        <v>0.72138999999999998</v>
      </c>
      <c r="BS81" s="1">
        <v>0.64497000000000004</v>
      </c>
      <c r="BT81" s="1">
        <v>0.56555</v>
      </c>
      <c r="BV81" s="1" t="s">
        <v>143</v>
      </c>
      <c r="BW81" s="1">
        <v>81</v>
      </c>
      <c r="BX81" s="1">
        <v>0.10498</v>
      </c>
      <c r="BY81" s="1">
        <v>0.1656</v>
      </c>
      <c r="BZ81" s="1">
        <v>0.2392</v>
      </c>
      <c r="CA81" s="1">
        <v>0.31640000000000001</v>
      </c>
      <c r="CB81" s="1">
        <v>0.33779999999999999</v>
      </c>
      <c r="CC81" s="1">
        <v>0.38689000000000001</v>
      </c>
      <c r="CD81" s="1">
        <v>0.39318999999999998</v>
      </c>
      <c r="CE81" s="1">
        <v>0.41510000000000002</v>
      </c>
      <c r="CF81" s="1">
        <v>0.41060999999999998</v>
      </c>
      <c r="CG81" s="1">
        <v>0.42175000000000001</v>
      </c>
      <c r="CH81" s="1">
        <v>0.49884000000000001</v>
      </c>
      <c r="CI81" s="1">
        <v>0.38639000000000001</v>
      </c>
      <c r="CK81" s="1" t="s">
        <v>143</v>
      </c>
      <c r="CL81" s="1">
        <v>81</v>
      </c>
      <c r="CM81" s="1">
        <v>7.5850000000000001E-2</v>
      </c>
      <c r="CN81" s="1">
        <v>8.8800000000000004E-2</v>
      </c>
      <c r="CO81" s="1">
        <v>0.12620000000000001</v>
      </c>
      <c r="CP81" s="1">
        <v>0.13200000000000001</v>
      </c>
      <c r="CQ81" s="1">
        <v>0.18062</v>
      </c>
      <c r="CR81" s="1">
        <v>0.35064000000000001</v>
      </c>
      <c r="CS81" s="1">
        <v>0.39428000000000002</v>
      </c>
      <c r="CT81" s="1">
        <v>0.39019999999999999</v>
      </c>
      <c r="CU81" s="1">
        <v>0.40451999999999999</v>
      </c>
      <c r="CV81" s="1">
        <v>0.39828000000000002</v>
      </c>
      <c r="CW81" s="1">
        <v>0.31167</v>
      </c>
      <c r="CX81" s="1">
        <v>0.21560000000000001</v>
      </c>
      <c r="CZ81" s="1" t="s">
        <v>143</v>
      </c>
      <c r="DA81" s="1">
        <v>81</v>
      </c>
      <c r="DB81" s="1">
        <v>6.4310000000000006E-2</v>
      </c>
      <c r="DC81" s="1">
        <v>7.3599999999999999E-2</v>
      </c>
      <c r="DD81" s="1">
        <v>0.1042</v>
      </c>
      <c r="DE81" s="1">
        <v>0.106</v>
      </c>
      <c r="DF81" s="1">
        <v>0.16733000000000001</v>
      </c>
      <c r="DG81" s="1">
        <v>0.34173999999999999</v>
      </c>
      <c r="DH81" s="1">
        <v>0.39751999999999998</v>
      </c>
      <c r="DI81" s="1">
        <v>0.38250000000000001</v>
      </c>
      <c r="DJ81" s="1">
        <v>0.38840000000000002</v>
      </c>
      <c r="DK81" s="1">
        <v>0.39598</v>
      </c>
      <c r="DL81" s="1">
        <v>0.28832000000000002</v>
      </c>
      <c r="DM81" s="1">
        <v>0.20155999999999999</v>
      </c>
    </row>
    <row r="82" spans="1:117" ht="136">
      <c r="A82" s="1" t="s">
        <v>144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16">
        <f t="shared" si="13"/>
        <v>1155.5</v>
      </c>
      <c r="Q82" s="17">
        <f t="shared" si="14"/>
        <v>1722</v>
      </c>
      <c r="R82" s="17">
        <f t="shared" si="15"/>
        <v>2358</v>
      </c>
      <c r="S82" s="17">
        <f t="shared" si="16"/>
        <v>2965.9999999999995</v>
      </c>
      <c r="T82" s="17">
        <f t="shared" si="17"/>
        <v>3503.1</v>
      </c>
      <c r="U82" s="17">
        <f t="shared" si="18"/>
        <v>3738</v>
      </c>
      <c r="V82" s="17">
        <f t="shared" si="19"/>
        <v>3847.6</v>
      </c>
      <c r="W82" s="16">
        <f t="shared" si="20"/>
        <v>4202</v>
      </c>
      <c r="X82" s="17">
        <f t="shared" si="21"/>
        <v>4034.6</v>
      </c>
      <c r="Y82" s="16">
        <f t="shared" si="22"/>
        <v>4057.4</v>
      </c>
      <c r="Z82" s="17">
        <f t="shared" si="23"/>
        <v>5074.3999999999996</v>
      </c>
      <c r="AA82" s="17">
        <f t="shared" si="24"/>
        <v>4091.4</v>
      </c>
      <c r="AC82" s="1" t="s">
        <v>144</v>
      </c>
      <c r="AD82" s="1">
        <v>82</v>
      </c>
      <c r="AE82" s="1">
        <v>0.11999</v>
      </c>
      <c r="AF82" s="1">
        <v>0.17319999999999999</v>
      </c>
      <c r="AG82" s="1">
        <v>0.23419999999999999</v>
      </c>
      <c r="AH82" s="1">
        <v>0.28460000000000002</v>
      </c>
      <c r="AI82" s="1">
        <v>0.34305000000000002</v>
      </c>
      <c r="AJ82" s="1">
        <v>0.36408000000000001</v>
      </c>
      <c r="AK82" s="1">
        <v>0.38016</v>
      </c>
      <c r="AL82" s="1">
        <v>0.39550000000000002</v>
      </c>
      <c r="AM82" s="1">
        <v>0.39672000000000002</v>
      </c>
      <c r="AN82" s="1">
        <v>0.40295999999999998</v>
      </c>
      <c r="AO82" s="1">
        <v>0.51541999999999999</v>
      </c>
      <c r="AP82" s="1">
        <v>0.41925000000000001</v>
      </c>
      <c r="AR82" s="1" t="s">
        <v>144</v>
      </c>
      <c r="AS82" s="1">
        <v>82</v>
      </c>
      <c r="AT82" s="1">
        <v>0.11337999999999999</v>
      </c>
      <c r="AU82" s="1">
        <v>0.18140000000000001</v>
      </c>
      <c r="AV82" s="1">
        <v>0.249</v>
      </c>
      <c r="AW82" s="1">
        <v>0.30280000000000001</v>
      </c>
      <c r="AX82" s="1">
        <v>0.35879</v>
      </c>
      <c r="AY82" s="1">
        <v>0.38025999999999999</v>
      </c>
      <c r="AZ82" s="1">
        <v>0.38718000000000002</v>
      </c>
      <c r="BA82" s="1">
        <v>0.43880000000000002</v>
      </c>
      <c r="BB82" s="1">
        <v>0.39139000000000002</v>
      </c>
      <c r="BC82" s="1">
        <v>0.38808999999999999</v>
      </c>
      <c r="BD82" s="1">
        <v>0.50417999999999996</v>
      </c>
      <c r="BE82" s="1">
        <v>0.36735000000000001</v>
      </c>
      <c r="BG82" s="1" t="s">
        <v>144</v>
      </c>
      <c r="BH82" s="1">
        <v>82</v>
      </c>
      <c r="BI82" s="1">
        <v>0.77432999999999996</v>
      </c>
      <c r="BJ82" s="1">
        <v>0.76319999999999999</v>
      </c>
      <c r="BK82" s="1">
        <v>0.72560000000000002</v>
      </c>
      <c r="BL82" s="1">
        <v>0.71319999999999995</v>
      </c>
      <c r="BM82" s="1">
        <v>0.73736999999999997</v>
      </c>
      <c r="BN82" s="1">
        <v>0.71648000000000001</v>
      </c>
      <c r="BO82" s="1">
        <v>0.72</v>
      </c>
      <c r="BP82" s="1">
        <v>0.73040000000000005</v>
      </c>
      <c r="BQ82" s="1">
        <v>0.70908000000000004</v>
      </c>
      <c r="BR82" s="1">
        <v>0.71475</v>
      </c>
      <c r="BS82" s="1">
        <v>0.63732</v>
      </c>
      <c r="BT82" s="1">
        <v>0.56176000000000004</v>
      </c>
      <c r="BV82" s="1" t="s">
        <v>144</v>
      </c>
      <c r="BW82" s="1">
        <v>82</v>
      </c>
      <c r="BX82" s="1">
        <v>0.12281</v>
      </c>
      <c r="BY82" s="1">
        <v>0.16200000000000001</v>
      </c>
      <c r="BZ82" s="1">
        <v>0.2316</v>
      </c>
      <c r="CA82" s="1">
        <v>0.30659999999999998</v>
      </c>
      <c r="CB82" s="1">
        <v>0.34451999999999999</v>
      </c>
      <c r="CC82" s="1">
        <v>0.36697999999999997</v>
      </c>
      <c r="CD82" s="1">
        <v>0.38377</v>
      </c>
      <c r="CE82" s="1">
        <v>0.3947</v>
      </c>
      <c r="CF82" s="1">
        <v>0.39296999999999999</v>
      </c>
      <c r="CG82" s="1">
        <v>0.40521000000000001</v>
      </c>
      <c r="CH82" s="1">
        <v>0.53612000000000004</v>
      </c>
      <c r="CI82" s="1">
        <v>0.40831000000000001</v>
      </c>
      <c r="CK82" s="1" t="s">
        <v>144</v>
      </c>
      <c r="CL82" s="1">
        <v>82</v>
      </c>
      <c r="CM82" s="1">
        <v>8.362E-2</v>
      </c>
      <c r="CN82" s="1">
        <v>0.10539999999999999</v>
      </c>
      <c r="CO82" s="1">
        <v>0.14360000000000001</v>
      </c>
      <c r="CP82" s="1">
        <v>0.15679999999999999</v>
      </c>
      <c r="CQ82" s="1">
        <v>0.20538999999999999</v>
      </c>
      <c r="CR82" s="1">
        <v>0.33732000000000001</v>
      </c>
      <c r="CS82" s="1">
        <v>0.37766</v>
      </c>
      <c r="CT82" s="1">
        <v>0.38929999999999998</v>
      </c>
      <c r="CU82" s="1">
        <v>0.38255</v>
      </c>
      <c r="CV82" s="1">
        <v>0.38408999999999999</v>
      </c>
      <c r="CW82" s="1">
        <v>0.32202999999999998</v>
      </c>
      <c r="CX82" s="1">
        <v>0.23687</v>
      </c>
      <c r="CZ82" s="1" t="s">
        <v>144</v>
      </c>
      <c r="DA82" s="1">
        <v>82</v>
      </c>
      <c r="DB82" s="1">
        <v>7.0379999999999998E-2</v>
      </c>
      <c r="DC82" s="1">
        <v>9.0800000000000006E-2</v>
      </c>
      <c r="DD82" s="1">
        <v>0.1288</v>
      </c>
      <c r="DE82" s="1">
        <v>0.1346</v>
      </c>
      <c r="DF82" s="1">
        <v>0.18507999999999999</v>
      </c>
      <c r="DG82" s="1">
        <v>0.33889999999999998</v>
      </c>
      <c r="DH82" s="1">
        <v>0.39672000000000002</v>
      </c>
      <c r="DI82" s="1">
        <v>0.3856</v>
      </c>
      <c r="DJ82" s="1">
        <v>0.40603</v>
      </c>
      <c r="DK82" s="1">
        <v>0.39781</v>
      </c>
      <c r="DL82" s="1">
        <v>0.30393999999999999</v>
      </c>
      <c r="DM82" s="1">
        <v>0.21521000000000001</v>
      </c>
    </row>
    <row r="83" spans="1:117" ht="136">
      <c r="A83" s="1" t="s">
        <v>145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16">
        <f t="shared" si="13"/>
        <v>1357.8000000000002</v>
      </c>
      <c r="Q83" s="17">
        <f t="shared" si="14"/>
        <v>1828</v>
      </c>
      <c r="R83" s="17">
        <f t="shared" si="15"/>
        <v>2597.9999999999995</v>
      </c>
      <c r="S83" s="17">
        <f t="shared" si="16"/>
        <v>3100</v>
      </c>
      <c r="T83" s="17">
        <f t="shared" si="17"/>
        <v>3595.6</v>
      </c>
      <c r="U83" s="17">
        <f t="shared" si="18"/>
        <v>3857.8</v>
      </c>
      <c r="V83" s="17">
        <f t="shared" si="19"/>
        <v>3940.5</v>
      </c>
      <c r="W83" s="16">
        <f t="shared" si="20"/>
        <v>4301</v>
      </c>
      <c r="X83" s="17">
        <f t="shared" si="21"/>
        <v>4076.7999999999997</v>
      </c>
      <c r="Y83" s="16">
        <f t="shared" si="22"/>
        <v>4025.0000000000005</v>
      </c>
      <c r="Z83" s="17">
        <f t="shared" si="23"/>
        <v>5173.7</v>
      </c>
      <c r="AA83" s="17">
        <f t="shared" si="24"/>
        <v>4049.9</v>
      </c>
      <c r="AC83" s="1" t="s">
        <v>145</v>
      </c>
      <c r="AD83" s="1">
        <v>83</v>
      </c>
      <c r="AE83" s="1">
        <v>0.13694999999999999</v>
      </c>
      <c r="AF83" s="1">
        <v>0.18160000000000001</v>
      </c>
      <c r="AG83" s="1">
        <v>0.25800000000000001</v>
      </c>
      <c r="AH83" s="1">
        <v>0.30459999999999998</v>
      </c>
      <c r="AI83" s="1">
        <v>0.35415000000000002</v>
      </c>
      <c r="AJ83" s="1">
        <v>0.37206</v>
      </c>
      <c r="AK83" s="1">
        <v>0.38757000000000003</v>
      </c>
      <c r="AL83" s="1">
        <v>0.4017</v>
      </c>
      <c r="AM83" s="1">
        <v>0.39716000000000001</v>
      </c>
      <c r="AN83" s="1">
        <v>0.39232</v>
      </c>
      <c r="AO83" s="1">
        <v>0.53225</v>
      </c>
      <c r="AP83" s="1">
        <v>0.41937000000000002</v>
      </c>
      <c r="AR83" s="1" t="s">
        <v>145</v>
      </c>
      <c r="AS83" s="1">
        <v>83</v>
      </c>
      <c r="AT83" s="1">
        <v>0.15295</v>
      </c>
      <c r="AU83" s="1">
        <v>0.20480000000000001</v>
      </c>
      <c r="AV83" s="1">
        <v>0.29339999999999999</v>
      </c>
      <c r="AW83" s="1">
        <v>0.35720000000000002</v>
      </c>
      <c r="AX83" s="1">
        <v>0.42048000000000002</v>
      </c>
      <c r="AY83" s="1">
        <v>0.44571</v>
      </c>
      <c r="AZ83" s="1">
        <v>0.46214</v>
      </c>
      <c r="BA83" s="1">
        <v>0.48199999999999998</v>
      </c>
      <c r="BB83" s="1">
        <v>0.47322999999999998</v>
      </c>
      <c r="BC83" s="1">
        <v>0.47059000000000001</v>
      </c>
      <c r="BD83" s="1">
        <v>0.5978</v>
      </c>
      <c r="BE83" s="1">
        <v>0.44534000000000001</v>
      </c>
      <c r="BG83" s="1" t="s">
        <v>145</v>
      </c>
      <c r="BH83" s="1">
        <v>83</v>
      </c>
      <c r="BI83" s="1">
        <v>0.84521000000000002</v>
      </c>
      <c r="BJ83" s="1">
        <v>0.8488</v>
      </c>
      <c r="BK83" s="1">
        <v>0.81120000000000003</v>
      </c>
      <c r="BL83" s="1">
        <v>0.80079999999999996</v>
      </c>
      <c r="BM83" s="1">
        <v>0.82230999999999999</v>
      </c>
      <c r="BN83" s="1">
        <v>0.79952000000000001</v>
      </c>
      <c r="BO83" s="1">
        <v>0.79710000000000003</v>
      </c>
      <c r="BP83" s="1">
        <v>0.8</v>
      </c>
      <c r="BQ83" s="1">
        <v>0.77849000000000002</v>
      </c>
      <c r="BR83" s="1">
        <v>0.78576999999999997</v>
      </c>
      <c r="BS83" s="1">
        <v>0.69652999999999998</v>
      </c>
      <c r="BT83" s="1">
        <v>0.61806000000000005</v>
      </c>
      <c r="BV83" s="1" t="s">
        <v>145</v>
      </c>
      <c r="BW83" s="1">
        <v>83</v>
      </c>
      <c r="BX83" s="1">
        <v>0.13589000000000001</v>
      </c>
      <c r="BY83" s="1">
        <v>0.17960000000000001</v>
      </c>
      <c r="BZ83" s="1">
        <v>0.25659999999999999</v>
      </c>
      <c r="CA83" s="1">
        <v>0.33800000000000002</v>
      </c>
      <c r="CB83" s="1">
        <v>0.37946000000000002</v>
      </c>
      <c r="CC83" s="1">
        <v>0.39867000000000002</v>
      </c>
      <c r="CD83" s="1">
        <v>0.40915000000000001</v>
      </c>
      <c r="CE83" s="1">
        <v>0.4284</v>
      </c>
      <c r="CF83" s="1">
        <v>0.41821000000000003</v>
      </c>
      <c r="CG83" s="1">
        <v>0.42505999999999999</v>
      </c>
      <c r="CH83" s="1">
        <v>0.56640000000000001</v>
      </c>
      <c r="CI83" s="1">
        <v>0.41154000000000002</v>
      </c>
      <c r="CK83" s="1" t="s">
        <v>145</v>
      </c>
      <c r="CL83" s="1">
        <v>83</v>
      </c>
      <c r="CM83" s="1">
        <v>9.1230000000000006E-2</v>
      </c>
      <c r="CN83" s="1">
        <v>0.11360000000000001</v>
      </c>
      <c r="CO83" s="1">
        <v>0.15720000000000001</v>
      </c>
      <c r="CP83" s="1">
        <v>0.17979999999999999</v>
      </c>
      <c r="CQ83" s="1">
        <v>0.21869</v>
      </c>
      <c r="CR83" s="1">
        <v>0.31442999999999999</v>
      </c>
      <c r="CS83" s="1">
        <v>0.34864000000000001</v>
      </c>
      <c r="CT83" s="1">
        <v>0.36159999999999998</v>
      </c>
      <c r="CU83" s="1">
        <v>0.34129999999999999</v>
      </c>
      <c r="CV83" s="1">
        <v>0.34959000000000001</v>
      </c>
      <c r="CW83" s="1">
        <v>0.34122000000000002</v>
      </c>
      <c r="CX83" s="1">
        <v>0.24632000000000001</v>
      </c>
      <c r="CZ83" s="1" t="s">
        <v>145</v>
      </c>
      <c r="DA83" s="1">
        <v>83</v>
      </c>
      <c r="DB83" s="1">
        <v>7.5590000000000004E-2</v>
      </c>
      <c r="DC83" s="1">
        <v>8.8999999999999996E-2</v>
      </c>
      <c r="DD83" s="1">
        <v>0.1336</v>
      </c>
      <c r="DE83" s="1">
        <v>0.1394</v>
      </c>
      <c r="DF83" s="1">
        <v>0.19785</v>
      </c>
      <c r="DG83" s="1">
        <v>0.34050999999999998</v>
      </c>
      <c r="DH83" s="1">
        <v>0.37785000000000002</v>
      </c>
      <c r="DI83" s="1">
        <v>0.38150000000000001</v>
      </c>
      <c r="DJ83" s="1">
        <v>0.37985999999999998</v>
      </c>
      <c r="DK83" s="1">
        <v>0.38224000000000002</v>
      </c>
      <c r="DL83" s="1">
        <v>0.32269999999999999</v>
      </c>
      <c r="DM83" s="1">
        <v>0.21911</v>
      </c>
    </row>
    <row r="84" spans="1:117" ht="136">
      <c r="A84" s="1" t="s">
        <v>146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16">
        <f t="shared" si="13"/>
        <v>1390.7</v>
      </c>
      <c r="Q84" s="17">
        <f t="shared" si="14"/>
        <v>1938</v>
      </c>
      <c r="R84" s="17">
        <f t="shared" si="15"/>
        <v>2718</v>
      </c>
      <c r="S84" s="17">
        <f t="shared" si="16"/>
        <v>3356</v>
      </c>
      <c r="T84" s="17">
        <f t="shared" si="17"/>
        <v>3930.6000000000004</v>
      </c>
      <c r="U84" s="17">
        <f t="shared" si="18"/>
        <v>4073.6</v>
      </c>
      <c r="V84" s="17">
        <f t="shared" si="19"/>
        <v>4248.6000000000004</v>
      </c>
      <c r="W84" s="16">
        <f t="shared" si="20"/>
        <v>4508</v>
      </c>
      <c r="X84" s="17">
        <f t="shared" si="21"/>
        <v>4386.3</v>
      </c>
      <c r="Y84" s="16">
        <f t="shared" si="22"/>
        <v>4514.8999999999996</v>
      </c>
      <c r="Z84" s="17">
        <f t="shared" si="23"/>
        <v>5647.1</v>
      </c>
      <c r="AA84" s="17">
        <f t="shared" si="24"/>
        <v>4480.6000000000004</v>
      </c>
      <c r="AC84" s="1" t="s">
        <v>146</v>
      </c>
      <c r="AD84" s="1">
        <v>84</v>
      </c>
      <c r="AE84" s="1">
        <v>0.13955000000000001</v>
      </c>
      <c r="AF84" s="1">
        <v>0.1948</v>
      </c>
      <c r="AG84" s="1">
        <v>0.25919999999999999</v>
      </c>
      <c r="AH84" s="1">
        <v>0.32319999999999999</v>
      </c>
      <c r="AI84" s="1">
        <v>0.37820999999999999</v>
      </c>
      <c r="AJ84" s="1">
        <v>0.38899</v>
      </c>
      <c r="AK84" s="1">
        <v>0.40594000000000002</v>
      </c>
      <c r="AL84" s="1">
        <v>0.42199999999999999</v>
      </c>
      <c r="AM84" s="1">
        <v>0.41660000000000003</v>
      </c>
      <c r="AN84" s="1">
        <v>0.43379000000000001</v>
      </c>
      <c r="AO84" s="1">
        <v>0.57027000000000005</v>
      </c>
      <c r="AP84" s="1">
        <v>0.45817999999999998</v>
      </c>
      <c r="AR84" s="1" t="s">
        <v>146</v>
      </c>
      <c r="AS84" s="1">
        <v>84</v>
      </c>
      <c r="AT84" s="1">
        <v>0.14813000000000001</v>
      </c>
      <c r="AU84" s="1">
        <v>0.189</v>
      </c>
      <c r="AV84" s="1">
        <v>0.28560000000000002</v>
      </c>
      <c r="AW84" s="1">
        <v>0.3604</v>
      </c>
      <c r="AX84" s="1">
        <v>0.43073</v>
      </c>
      <c r="AY84" s="1">
        <v>0.45704</v>
      </c>
      <c r="AZ84" s="1">
        <v>0.46378999999999998</v>
      </c>
      <c r="BA84" s="1">
        <v>0.4839</v>
      </c>
      <c r="BB84" s="1">
        <v>0.47766999999999998</v>
      </c>
      <c r="BC84" s="1">
        <v>0.50321000000000005</v>
      </c>
      <c r="BD84" s="1">
        <v>0.61882000000000004</v>
      </c>
      <c r="BE84" s="1">
        <v>0.46688000000000002</v>
      </c>
      <c r="BG84" s="1" t="s">
        <v>146</v>
      </c>
      <c r="BH84" s="1">
        <v>84</v>
      </c>
      <c r="BI84" s="1">
        <v>0.82784000000000002</v>
      </c>
      <c r="BJ84" s="1">
        <v>0.82479999999999998</v>
      </c>
      <c r="BK84" s="1">
        <v>0.79039999999999999</v>
      </c>
      <c r="BL84" s="1">
        <v>0.78400000000000003</v>
      </c>
      <c r="BM84" s="1">
        <v>0.80495000000000005</v>
      </c>
      <c r="BN84" s="1">
        <v>0.78186999999999995</v>
      </c>
      <c r="BO84" s="1">
        <v>0.78920999999999997</v>
      </c>
      <c r="BP84" s="1">
        <v>0.81440000000000001</v>
      </c>
      <c r="BQ84" s="1">
        <v>0.77149999999999996</v>
      </c>
      <c r="BR84" s="1">
        <v>0.79200000000000004</v>
      </c>
      <c r="BS84" s="1">
        <v>0.72689999999999999</v>
      </c>
      <c r="BT84" s="1">
        <v>0.63478999999999997</v>
      </c>
      <c r="BV84" s="1" t="s">
        <v>146</v>
      </c>
      <c r="BW84" s="1">
        <v>84</v>
      </c>
      <c r="BX84" s="1">
        <v>0.12321</v>
      </c>
      <c r="BY84" s="1">
        <v>0.1666</v>
      </c>
      <c r="BZ84" s="1">
        <v>0.24440000000000001</v>
      </c>
      <c r="CA84" s="1">
        <v>0.33360000000000001</v>
      </c>
      <c r="CB84" s="1">
        <v>0.37341999999999997</v>
      </c>
      <c r="CC84" s="1">
        <v>0.40034999999999998</v>
      </c>
      <c r="CD84" s="1">
        <v>0.41314000000000001</v>
      </c>
      <c r="CE84" s="1">
        <v>0.41849999999999998</v>
      </c>
      <c r="CF84" s="1">
        <v>0.41902</v>
      </c>
      <c r="CG84" s="1">
        <v>0.42358000000000001</v>
      </c>
      <c r="CH84" s="1">
        <v>0.55340999999999996</v>
      </c>
      <c r="CI84" s="1">
        <v>0.39262000000000002</v>
      </c>
      <c r="CK84" s="1" t="s">
        <v>146</v>
      </c>
      <c r="CL84" s="1">
        <v>84</v>
      </c>
      <c r="CM84" s="1">
        <v>8.9779999999999999E-2</v>
      </c>
      <c r="CN84" s="1">
        <v>0.1202</v>
      </c>
      <c r="CO84" s="1">
        <v>0.16339999999999999</v>
      </c>
      <c r="CP84" s="1">
        <v>0.18759999999999999</v>
      </c>
      <c r="CQ84" s="1">
        <v>0.23118</v>
      </c>
      <c r="CR84" s="1">
        <v>0.31524999999999997</v>
      </c>
      <c r="CS84" s="1">
        <v>0.34057999999999999</v>
      </c>
      <c r="CT84" s="1">
        <v>0.35149999999999998</v>
      </c>
      <c r="CU84" s="1">
        <v>0.34849999999999998</v>
      </c>
      <c r="CV84" s="1">
        <v>0.35685</v>
      </c>
      <c r="CW84" s="1">
        <v>0.33011000000000001</v>
      </c>
      <c r="CX84" s="1">
        <v>0.24657999999999999</v>
      </c>
      <c r="CZ84" s="1" t="s">
        <v>146</v>
      </c>
      <c r="DA84" s="1">
        <v>84</v>
      </c>
      <c r="DB84" s="1">
        <v>7.2359999999999994E-2</v>
      </c>
      <c r="DC84" s="1">
        <v>0.1016</v>
      </c>
      <c r="DD84" s="1">
        <v>0.1404</v>
      </c>
      <c r="DE84" s="1">
        <v>0.15459999999999999</v>
      </c>
      <c r="DF84" s="1">
        <v>0.20760000000000001</v>
      </c>
      <c r="DG84" s="1">
        <v>0.33552999999999999</v>
      </c>
      <c r="DH84" s="1">
        <v>0.37880999999999998</v>
      </c>
      <c r="DI84" s="1">
        <v>0.3695</v>
      </c>
      <c r="DJ84" s="1">
        <v>0.38218000000000002</v>
      </c>
      <c r="DK84" s="1">
        <v>0.38668999999999998</v>
      </c>
      <c r="DL84" s="1">
        <v>0.31302999999999997</v>
      </c>
      <c r="DM84" s="1">
        <v>0.22817000000000001</v>
      </c>
    </row>
    <row r="85" spans="1:117" ht="136">
      <c r="A85" s="1" t="s">
        <v>147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16">
        <f t="shared" si="13"/>
        <v>1175</v>
      </c>
      <c r="Q85" s="17">
        <f t="shared" si="14"/>
        <v>1642.0000000000002</v>
      </c>
      <c r="R85" s="17">
        <f t="shared" si="15"/>
        <v>2166</v>
      </c>
      <c r="S85" s="17">
        <f t="shared" si="16"/>
        <v>2934</v>
      </c>
      <c r="T85" s="17">
        <f t="shared" si="17"/>
        <v>3305.7</v>
      </c>
      <c r="U85" s="17">
        <f t="shared" si="18"/>
        <v>3476.2999999999997</v>
      </c>
      <c r="V85" s="17">
        <f t="shared" si="19"/>
        <v>3681</v>
      </c>
      <c r="W85" s="16">
        <f t="shared" si="20"/>
        <v>3956</v>
      </c>
      <c r="X85" s="17">
        <f t="shared" si="21"/>
        <v>3886.7000000000003</v>
      </c>
      <c r="Y85" s="16">
        <f t="shared" si="22"/>
        <v>3907.1</v>
      </c>
      <c r="Z85" s="17">
        <f t="shared" si="23"/>
        <v>4871.2</v>
      </c>
      <c r="AA85" s="17">
        <f t="shared" si="24"/>
        <v>3975.7</v>
      </c>
      <c r="AC85" s="1" t="s">
        <v>147</v>
      </c>
      <c r="AD85" s="1">
        <v>85</v>
      </c>
      <c r="AE85" s="1">
        <v>0.12978999999999999</v>
      </c>
      <c r="AF85" s="1">
        <v>0.1636</v>
      </c>
      <c r="AG85" s="1">
        <v>0.22420000000000001</v>
      </c>
      <c r="AH85" s="1">
        <v>0.27779999999999999</v>
      </c>
      <c r="AI85" s="1">
        <v>0.33703</v>
      </c>
      <c r="AJ85" s="1">
        <v>0.36363000000000001</v>
      </c>
      <c r="AK85" s="1">
        <v>0.37785999999999997</v>
      </c>
      <c r="AL85" s="1">
        <v>0.40400000000000003</v>
      </c>
      <c r="AM85" s="1">
        <v>0.39643</v>
      </c>
      <c r="AN85" s="1">
        <v>0.40155000000000002</v>
      </c>
      <c r="AO85" s="1">
        <v>0.51307999999999998</v>
      </c>
      <c r="AP85" s="1">
        <v>0.41722999999999999</v>
      </c>
      <c r="AR85" s="1" t="s">
        <v>147</v>
      </c>
      <c r="AS85" s="1">
        <v>85</v>
      </c>
      <c r="AT85" s="1">
        <v>0.13145000000000001</v>
      </c>
      <c r="AU85" s="1">
        <v>0.15379999999999999</v>
      </c>
      <c r="AV85" s="1">
        <v>0.23019999999999999</v>
      </c>
      <c r="AW85" s="1">
        <v>0.28439999999999999</v>
      </c>
      <c r="AX85" s="1">
        <v>0.34510999999999997</v>
      </c>
      <c r="AY85" s="1">
        <v>0.37214999999999998</v>
      </c>
      <c r="AZ85" s="1">
        <v>0.39535999999999999</v>
      </c>
      <c r="BA85" s="1">
        <v>0.41239999999999999</v>
      </c>
      <c r="BB85" s="1">
        <v>0.41553000000000001</v>
      </c>
      <c r="BC85" s="1">
        <v>0.41791</v>
      </c>
      <c r="BD85" s="1">
        <v>0.52154</v>
      </c>
      <c r="BE85" s="1">
        <v>0.40331</v>
      </c>
      <c r="BG85" s="1" t="s">
        <v>147</v>
      </c>
      <c r="BH85" s="1">
        <v>85</v>
      </c>
      <c r="BI85" s="1">
        <v>0.77468000000000004</v>
      </c>
      <c r="BJ85" s="1">
        <v>0.74319999999999997</v>
      </c>
      <c r="BK85" s="1">
        <v>0.71599999999999997</v>
      </c>
      <c r="BL85" s="1">
        <v>0.70399999999999996</v>
      </c>
      <c r="BM85" s="1">
        <v>0.73712999999999995</v>
      </c>
      <c r="BN85" s="1">
        <v>0.72104000000000001</v>
      </c>
      <c r="BO85" s="1">
        <v>0.72685</v>
      </c>
      <c r="BP85" s="1">
        <v>0.74560000000000004</v>
      </c>
      <c r="BQ85" s="1">
        <v>0.71745000000000003</v>
      </c>
      <c r="BR85" s="1">
        <v>0.72911000000000004</v>
      </c>
      <c r="BS85" s="1">
        <v>0.66786999999999996</v>
      </c>
      <c r="BT85" s="1">
        <v>0.59045999999999998</v>
      </c>
      <c r="BV85" s="1" t="s">
        <v>147</v>
      </c>
      <c r="BW85" s="1">
        <v>85</v>
      </c>
      <c r="BX85" s="1">
        <v>0.12302</v>
      </c>
      <c r="BY85" s="1">
        <v>0.159</v>
      </c>
      <c r="BZ85" s="1">
        <v>0.2258</v>
      </c>
      <c r="CA85" s="1">
        <v>0.29859999999999998</v>
      </c>
      <c r="CB85" s="1">
        <v>0.34403</v>
      </c>
      <c r="CC85" s="1">
        <v>0.35866999999999999</v>
      </c>
      <c r="CD85" s="1">
        <v>0.37454999999999999</v>
      </c>
      <c r="CE85" s="1">
        <v>0.39079999999999998</v>
      </c>
      <c r="CF85" s="1">
        <v>0.39917000000000002</v>
      </c>
      <c r="CG85" s="1">
        <v>0.40551999999999999</v>
      </c>
      <c r="CH85" s="1">
        <v>0.51717999999999997</v>
      </c>
      <c r="CI85" s="1">
        <v>0.41155999999999998</v>
      </c>
      <c r="CK85" s="1" t="s">
        <v>147</v>
      </c>
      <c r="CL85" s="1">
        <v>85</v>
      </c>
      <c r="CM85" s="1">
        <v>7.5840000000000005E-2</v>
      </c>
      <c r="CN85" s="1">
        <v>9.74E-2</v>
      </c>
      <c r="CO85" s="1">
        <v>0.1338</v>
      </c>
      <c r="CP85" s="1">
        <v>0.14899999999999999</v>
      </c>
      <c r="CQ85" s="1">
        <v>0.20043</v>
      </c>
      <c r="CR85" s="1">
        <v>0.32656000000000002</v>
      </c>
      <c r="CS85" s="1">
        <v>0.35714000000000001</v>
      </c>
      <c r="CT85" s="1">
        <v>0.37930000000000003</v>
      </c>
      <c r="CU85" s="1">
        <v>0.36862</v>
      </c>
      <c r="CV85" s="1">
        <v>0.36874000000000001</v>
      </c>
      <c r="CW85" s="1">
        <v>0.31886999999999999</v>
      </c>
      <c r="CX85" s="1">
        <v>0.23136000000000001</v>
      </c>
      <c r="CZ85" s="1" t="s">
        <v>147</v>
      </c>
      <c r="DA85" s="1">
        <v>85</v>
      </c>
      <c r="DB85" s="1">
        <v>6.4890000000000003E-2</v>
      </c>
      <c r="DC85" s="1">
        <v>8.6599999999999996E-2</v>
      </c>
      <c r="DD85" s="1">
        <v>0.1232</v>
      </c>
      <c r="DE85" s="1">
        <v>0.13120000000000001</v>
      </c>
      <c r="DF85" s="1">
        <v>0.1913</v>
      </c>
      <c r="DG85" s="1">
        <v>0.34788000000000002</v>
      </c>
      <c r="DH85" s="1">
        <v>0.39323999999999998</v>
      </c>
      <c r="DI85" s="1">
        <v>0.39190000000000003</v>
      </c>
      <c r="DJ85" s="1">
        <v>0.39716000000000001</v>
      </c>
      <c r="DK85" s="1">
        <v>0.39559</v>
      </c>
      <c r="DL85" s="1">
        <v>0.31297000000000003</v>
      </c>
      <c r="DM85" s="1">
        <v>0.22115000000000001</v>
      </c>
    </row>
    <row r="86" spans="1:117" ht="136">
      <c r="A86" s="1" t="s">
        <v>148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16">
        <f t="shared" si="13"/>
        <v>901.09999999999991</v>
      </c>
      <c r="Q86" s="17">
        <f t="shared" si="14"/>
        <v>1742</v>
      </c>
      <c r="R86" s="17">
        <f t="shared" si="15"/>
        <v>2468</v>
      </c>
      <c r="S86" s="17">
        <f t="shared" si="16"/>
        <v>2942</v>
      </c>
      <c r="T86" s="17">
        <f t="shared" si="17"/>
        <v>3509.2000000000003</v>
      </c>
      <c r="U86" s="17">
        <f t="shared" si="18"/>
        <v>3704.7000000000003</v>
      </c>
      <c r="V86" s="17">
        <f t="shared" si="19"/>
        <v>3814</v>
      </c>
      <c r="W86" s="16">
        <f t="shared" si="20"/>
        <v>4144</v>
      </c>
      <c r="X86" s="17">
        <f t="shared" si="21"/>
        <v>3927.2000000000003</v>
      </c>
      <c r="Y86" s="16">
        <f t="shared" si="22"/>
        <v>4095.6</v>
      </c>
      <c r="Z86" s="17">
        <f t="shared" si="23"/>
        <v>4928.5</v>
      </c>
      <c r="AA86" s="17">
        <f t="shared" si="24"/>
        <v>3795.2000000000003</v>
      </c>
      <c r="AC86" s="1" t="s">
        <v>148</v>
      </c>
      <c r="AD86" s="1">
        <v>86</v>
      </c>
      <c r="AE86" s="1">
        <v>0.10988000000000001</v>
      </c>
      <c r="AF86" s="1">
        <v>0.19600000000000001</v>
      </c>
      <c r="AG86" s="1">
        <v>0.26300000000000001</v>
      </c>
      <c r="AH86" s="1">
        <v>0.31359999999999999</v>
      </c>
      <c r="AI86" s="1">
        <v>0.37879000000000002</v>
      </c>
      <c r="AJ86" s="1">
        <v>0.39451000000000003</v>
      </c>
      <c r="AK86" s="1">
        <v>0.40600999999999998</v>
      </c>
      <c r="AL86" s="1">
        <v>0.42299999999999999</v>
      </c>
      <c r="AM86" s="1">
        <v>0.42166999999999999</v>
      </c>
      <c r="AN86" s="1">
        <v>0.42896000000000001</v>
      </c>
      <c r="AO86" s="1">
        <v>0.55523999999999996</v>
      </c>
      <c r="AP86" s="1">
        <v>0.43857000000000002</v>
      </c>
      <c r="AR86" s="1" t="s">
        <v>148</v>
      </c>
      <c r="AS86" s="1">
        <v>86</v>
      </c>
      <c r="AT86" s="1">
        <v>8.3919999999999995E-2</v>
      </c>
      <c r="AU86" s="1">
        <v>0.1598</v>
      </c>
      <c r="AV86" s="1">
        <v>0.24959999999999999</v>
      </c>
      <c r="AW86" s="1">
        <v>0.28999999999999998</v>
      </c>
      <c r="AX86" s="1">
        <v>0.36174000000000001</v>
      </c>
      <c r="AY86" s="1">
        <v>0.37889</v>
      </c>
      <c r="AZ86" s="1">
        <v>0.38680999999999999</v>
      </c>
      <c r="BA86" s="1">
        <v>0.42399999999999999</v>
      </c>
      <c r="BB86" s="1">
        <v>0.41113</v>
      </c>
      <c r="BC86" s="1">
        <v>0.42148999999999998</v>
      </c>
      <c r="BD86" s="1">
        <v>0.50878999999999996</v>
      </c>
      <c r="BE86" s="1">
        <v>0.38618000000000002</v>
      </c>
      <c r="BG86" s="1" t="s">
        <v>148</v>
      </c>
      <c r="BH86" s="1">
        <v>86</v>
      </c>
      <c r="BI86" s="1">
        <v>0.78402000000000005</v>
      </c>
      <c r="BJ86" s="1">
        <v>0.7712</v>
      </c>
      <c r="BK86" s="1">
        <v>0.74319999999999997</v>
      </c>
      <c r="BL86" s="1">
        <v>0.73519999999999996</v>
      </c>
      <c r="BM86" s="1">
        <v>0.75844999999999996</v>
      </c>
      <c r="BN86" s="1">
        <v>0.74489000000000005</v>
      </c>
      <c r="BO86" s="1">
        <v>0.74380999999999997</v>
      </c>
      <c r="BP86" s="1">
        <v>0.76559999999999995</v>
      </c>
      <c r="BQ86" s="1">
        <v>0.74034999999999995</v>
      </c>
      <c r="BR86" s="1">
        <v>0.74729000000000001</v>
      </c>
      <c r="BS86" s="1">
        <v>0.68035000000000001</v>
      </c>
      <c r="BT86" s="1">
        <v>0.59772000000000003</v>
      </c>
      <c r="BV86" s="1" t="s">
        <v>148</v>
      </c>
      <c r="BW86" s="1">
        <v>86</v>
      </c>
      <c r="BX86" s="1">
        <v>0.10742</v>
      </c>
      <c r="BY86" s="1">
        <v>0.1658</v>
      </c>
      <c r="BZ86" s="1">
        <v>0.23200000000000001</v>
      </c>
      <c r="CA86" s="1">
        <v>0.3054</v>
      </c>
      <c r="CB86" s="1">
        <v>0.34848000000000001</v>
      </c>
      <c r="CC86" s="1">
        <v>0.36575999999999997</v>
      </c>
      <c r="CD86" s="1">
        <v>0.37430999999999998</v>
      </c>
      <c r="CE86" s="1">
        <v>0.39389999999999997</v>
      </c>
      <c r="CF86" s="1">
        <v>0.39637</v>
      </c>
      <c r="CG86" s="1">
        <v>0.40564</v>
      </c>
      <c r="CH86" s="1">
        <v>0.52468000000000004</v>
      </c>
      <c r="CI86" s="1">
        <v>0.36765999999999999</v>
      </c>
      <c r="CK86" s="1" t="s">
        <v>148</v>
      </c>
      <c r="CL86" s="1">
        <v>86</v>
      </c>
      <c r="CM86" s="1">
        <v>7.9890000000000003E-2</v>
      </c>
      <c r="CN86" s="1">
        <v>0.12</v>
      </c>
      <c r="CO86" s="1">
        <v>0.1628</v>
      </c>
      <c r="CP86" s="1">
        <v>0.18140000000000001</v>
      </c>
      <c r="CQ86" s="1">
        <v>0.21675</v>
      </c>
      <c r="CR86" s="1">
        <v>0.29610999999999998</v>
      </c>
      <c r="CS86" s="1">
        <v>0.31794</v>
      </c>
      <c r="CT86" s="1">
        <v>0.33810000000000001</v>
      </c>
      <c r="CU86" s="1">
        <v>0.32967999999999997</v>
      </c>
      <c r="CV86" s="1">
        <v>0.35471999999999998</v>
      </c>
      <c r="CW86" s="1">
        <v>0.32436999999999999</v>
      </c>
      <c r="CX86" s="1">
        <v>0.24351999999999999</v>
      </c>
      <c r="CZ86" s="1" t="s">
        <v>148</v>
      </c>
      <c r="DA86" s="1">
        <v>86</v>
      </c>
      <c r="DB86" s="1">
        <v>6.9139999999999993E-2</v>
      </c>
      <c r="DC86" s="1">
        <v>0.1048</v>
      </c>
      <c r="DD86" s="1">
        <v>0.14180000000000001</v>
      </c>
      <c r="DE86" s="1">
        <v>0.15160000000000001</v>
      </c>
      <c r="DF86" s="1">
        <v>0.18923000000000001</v>
      </c>
      <c r="DG86" s="1">
        <v>0.31073000000000001</v>
      </c>
      <c r="DH86" s="1">
        <v>0.35744999999999999</v>
      </c>
      <c r="DI86" s="1">
        <v>0.34920000000000001</v>
      </c>
      <c r="DJ86" s="1">
        <v>0.35258</v>
      </c>
      <c r="DK86" s="1">
        <v>0.38120999999999999</v>
      </c>
      <c r="DL86" s="1">
        <v>0.31058999999999998</v>
      </c>
      <c r="DM86" s="1">
        <v>0.21387</v>
      </c>
    </row>
    <row r="87" spans="1:117" ht="136">
      <c r="A87" s="1" t="s">
        <v>149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16">
        <f t="shared" si="13"/>
        <v>742.8</v>
      </c>
      <c r="Q87" s="17">
        <f t="shared" si="14"/>
        <v>1532</v>
      </c>
      <c r="R87" s="17">
        <f t="shared" si="15"/>
        <v>2170</v>
      </c>
      <c r="S87" s="17">
        <f t="shared" si="16"/>
        <v>2728</v>
      </c>
      <c r="T87" s="17">
        <f t="shared" si="17"/>
        <v>3157.8</v>
      </c>
      <c r="U87" s="17">
        <f t="shared" si="18"/>
        <v>3483.8999999999996</v>
      </c>
      <c r="V87" s="17">
        <f t="shared" si="19"/>
        <v>3661.9</v>
      </c>
      <c r="W87" s="16">
        <f t="shared" si="20"/>
        <v>4028</v>
      </c>
      <c r="X87" s="17">
        <f t="shared" si="21"/>
        <v>3895.5</v>
      </c>
      <c r="Y87" s="16">
        <f t="shared" si="22"/>
        <v>3907.6</v>
      </c>
      <c r="Z87" s="17">
        <f t="shared" si="23"/>
        <v>4725.9000000000005</v>
      </c>
      <c r="AA87" s="17">
        <f t="shared" si="24"/>
        <v>3613.6000000000004</v>
      </c>
      <c r="AC87" s="1" t="s">
        <v>149</v>
      </c>
      <c r="AD87" s="1">
        <v>87</v>
      </c>
      <c r="AE87" s="1">
        <v>9.289E-2</v>
      </c>
      <c r="AF87" s="1">
        <v>0.15479999999999999</v>
      </c>
      <c r="AG87" s="1">
        <v>0.21920000000000001</v>
      </c>
      <c r="AH87" s="1">
        <v>0.2646</v>
      </c>
      <c r="AI87" s="1">
        <v>0.31533</v>
      </c>
      <c r="AJ87" s="1">
        <v>0.34022000000000002</v>
      </c>
      <c r="AK87" s="1">
        <v>0.36391000000000001</v>
      </c>
      <c r="AL87" s="1">
        <v>0.38640000000000002</v>
      </c>
      <c r="AM87" s="1">
        <v>0.37939000000000001</v>
      </c>
      <c r="AN87" s="1">
        <v>0.38002999999999998</v>
      </c>
      <c r="AO87" s="1">
        <v>0.49876999999999999</v>
      </c>
      <c r="AP87" s="1">
        <v>0.40281</v>
      </c>
      <c r="AR87" s="1" t="s">
        <v>149</v>
      </c>
      <c r="AS87" s="1">
        <v>87</v>
      </c>
      <c r="AT87" s="1">
        <v>3.7069999999999999E-2</v>
      </c>
      <c r="AU87" s="1">
        <v>4.7399999999999998E-2</v>
      </c>
      <c r="AV87" s="1">
        <v>6.4399999999999999E-2</v>
      </c>
      <c r="AW87" s="1">
        <v>6.8400000000000002E-2</v>
      </c>
      <c r="AX87" s="1">
        <v>7.8509999999999996E-2</v>
      </c>
      <c r="AY87" s="1">
        <v>8.2290000000000002E-2</v>
      </c>
      <c r="AZ87" s="1">
        <v>8.4870000000000001E-2</v>
      </c>
      <c r="BA87" s="1">
        <v>9.6600000000000005E-2</v>
      </c>
      <c r="BB87" s="1">
        <v>8.7370000000000003E-2</v>
      </c>
      <c r="BC87" s="1">
        <v>9.2359999999999998E-2</v>
      </c>
      <c r="BD87" s="1">
        <v>8.1089999999999995E-2</v>
      </c>
      <c r="BE87" s="1">
        <v>5.9760000000000001E-2</v>
      </c>
      <c r="BG87" s="1" t="s">
        <v>149</v>
      </c>
      <c r="BH87" s="1">
        <v>87</v>
      </c>
      <c r="BI87" s="1">
        <v>0.76719000000000004</v>
      </c>
      <c r="BJ87" s="1">
        <v>0.75119999999999998</v>
      </c>
      <c r="BK87" s="1">
        <v>0.71279999999999999</v>
      </c>
      <c r="BL87" s="1">
        <v>0.71</v>
      </c>
      <c r="BM87" s="1">
        <v>0.73646</v>
      </c>
      <c r="BN87" s="1">
        <v>0.72294999999999998</v>
      </c>
      <c r="BO87" s="1">
        <v>0.72787999999999997</v>
      </c>
      <c r="BP87" s="1">
        <v>0.752</v>
      </c>
      <c r="BQ87" s="1">
        <v>0.71601999999999999</v>
      </c>
      <c r="BR87" s="1">
        <v>0.73509999999999998</v>
      </c>
      <c r="BS87" s="1">
        <v>0.67383000000000004</v>
      </c>
      <c r="BT87" s="1">
        <v>0.59326999999999996</v>
      </c>
      <c r="BV87" s="1" t="s">
        <v>149</v>
      </c>
      <c r="BW87" s="1">
        <v>87</v>
      </c>
      <c r="BX87" s="1">
        <v>7.6079999999999995E-2</v>
      </c>
      <c r="BY87" s="1">
        <v>0.12920000000000001</v>
      </c>
      <c r="BZ87" s="1">
        <v>0.18659999999999999</v>
      </c>
      <c r="CA87" s="1">
        <v>0.24940000000000001</v>
      </c>
      <c r="CB87" s="1">
        <v>0.28455999999999998</v>
      </c>
      <c r="CC87" s="1">
        <v>0.31824999999999998</v>
      </c>
      <c r="CD87" s="1">
        <v>0.33793000000000001</v>
      </c>
      <c r="CE87" s="1">
        <v>0.34949999999999998</v>
      </c>
      <c r="CF87" s="1">
        <v>0.35189999999999999</v>
      </c>
      <c r="CG87" s="1">
        <v>0.36</v>
      </c>
      <c r="CH87" s="1">
        <v>0.44312000000000001</v>
      </c>
      <c r="CI87" s="1">
        <v>0.33801999999999999</v>
      </c>
      <c r="CK87" s="1" t="s">
        <v>149</v>
      </c>
      <c r="CL87" s="1">
        <v>87</v>
      </c>
      <c r="CM87" s="1">
        <v>5.7919999999999999E-2</v>
      </c>
      <c r="CN87" s="1">
        <v>8.48E-2</v>
      </c>
      <c r="CO87" s="1">
        <v>0.1226</v>
      </c>
      <c r="CP87" s="1">
        <v>0.129</v>
      </c>
      <c r="CQ87" s="1">
        <v>0.18637999999999999</v>
      </c>
      <c r="CR87" s="1">
        <v>0.35482999999999998</v>
      </c>
      <c r="CS87" s="1">
        <v>0.39903</v>
      </c>
      <c r="CT87" s="1">
        <v>0.42709999999999998</v>
      </c>
      <c r="CU87" s="1">
        <v>0.41221999999999998</v>
      </c>
      <c r="CV87" s="1">
        <v>0.43464000000000003</v>
      </c>
      <c r="CW87" s="1">
        <v>0.31456000000000001</v>
      </c>
      <c r="CX87" s="1">
        <v>0.21285999999999999</v>
      </c>
      <c r="CZ87" s="1" t="s">
        <v>149</v>
      </c>
      <c r="DA87" s="1">
        <v>87</v>
      </c>
      <c r="DB87" s="1">
        <v>4.3310000000000001E-2</v>
      </c>
      <c r="DC87" s="1">
        <v>6.9500000000000006E-2</v>
      </c>
      <c r="DD87" s="1">
        <v>0.10780000000000001</v>
      </c>
      <c r="DE87" s="1">
        <v>0.10340000000000001</v>
      </c>
      <c r="DF87" s="1">
        <v>0.1681</v>
      </c>
      <c r="DG87" s="1">
        <v>0.38877</v>
      </c>
      <c r="DH87" s="1">
        <v>0.45850000000000002</v>
      </c>
      <c r="DI87" s="1">
        <v>0.46429999999999999</v>
      </c>
      <c r="DJ87" s="1">
        <v>0.47040999999999999</v>
      </c>
      <c r="DK87" s="1">
        <v>0.47</v>
      </c>
      <c r="DL87" s="1">
        <v>0.31883</v>
      </c>
      <c r="DM87" s="1">
        <v>0.20041</v>
      </c>
    </row>
    <row r="88" spans="1:117" ht="136">
      <c r="A88" s="1" t="s">
        <v>150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16">
        <f t="shared" si="13"/>
        <v>505.09999999999997</v>
      </c>
      <c r="Q88" s="17">
        <f t="shared" si="14"/>
        <v>828</v>
      </c>
      <c r="R88" s="17">
        <f t="shared" si="15"/>
        <v>1246</v>
      </c>
      <c r="S88" s="17">
        <f t="shared" si="16"/>
        <v>1742</v>
      </c>
      <c r="T88" s="17">
        <f t="shared" si="17"/>
        <v>1988.8</v>
      </c>
      <c r="U88" s="17">
        <f t="shared" si="18"/>
        <v>2078.4</v>
      </c>
      <c r="V88" s="17">
        <f t="shared" si="19"/>
        <v>2253.8000000000002</v>
      </c>
      <c r="W88" s="16">
        <f t="shared" si="20"/>
        <v>2392</v>
      </c>
      <c r="X88" s="17">
        <f t="shared" si="21"/>
        <v>2296.1</v>
      </c>
      <c r="Y88" s="16">
        <f t="shared" si="22"/>
        <v>2363.4</v>
      </c>
      <c r="Z88" s="17">
        <f t="shared" si="23"/>
        <v>2966.1</v>
      </c>
      <c r="AA88" s="17">
        <f t="shared" si="24"/>
        <v>2591.8000000000002</v>
      </c>
      <c r="AC88" s="1" t="s">
        <v>150</v>
      </c>
      <c r="AD88" s="1">
        <v>88</v>
      </c>
      <c r="AE88" s="1">
        <v>7.3150000000000007E-2</v>
      </c>
      <c r="AF88" s="1">
        <v>0.105</v>
      </c>
      <c r="AG88" s="1">
        <v>0.1462</v>
      </c>
      <c r="AH88" s="1">
        <v>0.1842</v>
      </c>
      <c r="AI88" s="1">
        <v>0.21647</v>
      </c>
      <c r="AJ88" s="1">
        <v>0.23229</v>
      </c>
      <c r="AK88" s="1">
        <v>0.24979999999999999</v>
      </c>
      <c r="AL88" s="1">
        <v>0.25629999999999997</v>
      </c>
      <c r="AM88" s="1">
        <v>0.25367000000000001</v>
      </c>
      <c r="AN88" s="1">
        <v>0.26067000000000001</v>
      </c>
      <c r="AO88" s="1">
        <v>0.32856000000000002</v>
      </c>
      <c r="AP88" s="1">
        <v>0.28372999999999998</v>
      </c>
      <c r="AR88" s="1" t="s">
        <v>150</v>
      </c>
      <c r="AS88" s="1">
        <v>88</v>
      </c>
      <c r="AT88" s="1">
        <v>2.358E-2</v>
      </c>
      <c r="AU88" s="1">
        <v>2.6800000000000001E-2</v>
      </c>
      <c r="AV88" s="1">
        <v>3.2399999999999998E-2</v>
      </c>
      <c r="AW88" s="1">
        <v>3.2599999999999997E-2</v>
      </c>
      <c r="AX88" s="1">
        <v>3.4029999999999998E-2</v>
      </c>
      <c r="AY88" s="1">
        <v>3.5249999999999997E-2</v>
      </c>
      <c r="AZ88" s="1">
        <v>3.644E-2</v>
      </c>
      <c r="BA88" s="1">
        <v>3.6200000000000003E-2</v>
      </c>
      <c r="BB88" s="1">
        <v>3.6339999999999997E-2</v>
      </c>
      <c r="BC88" s="1">
        <v>2.3529999999999999E-2</v>
      </c>
      <c r="BD88" s="1">
        <v>3.4119999999999998E-2</v>
      </c>
      <c r="BE88" s="1">
        <v>2.3820000000000001E-2</v>
      </c>
      <c r="BG88" s="1" t="s">
        <v>150</v>
      </c>
      <c r="BH88" s="1">
        <v>88</v>
      </c>
      <c r="BI88" s="1">
        <v>0.11694</v>
      </c>
      <c r="BJ88" s="1">
        <v>0.12039999999999999</v>
      </c>
      <c r="BK88" s="1">
        <v>0.13739999999999999</v>
      </c>
      <c r="BL88" s="1">
        <v>0.15659999999999999</v>
      </c>
      <c r="BM88" s="1">
        <v>0.17668</v>
      </c>
      <c r="BN88" s="1">
        <v>0.19928000000000001</v>
      </c>
      <c r="BO88" s="1">
        <v>0.21489</v>
      </c>
      <c r="BP88" s="1">
        <v>0.217</v>
      </c>
      <c r="BQ88" s="1">
        <v>0.22090000000000001</v>
      </c>
      <c r="BR88" s="1">
        <v>0.22134000000000001</v>
      </c>
      <c r="BS88" s="1">
        <v>0.22072</v>
      </c>
      <c r="BT88" s="1">
        <v>0.17785000000000001</v>
      </c>
      <c r="BV88" s="1" t="s">
        <v>150</v>
      </c>
      <c r="BW88" s="1">
        <v>88</v>
      </c>
      <c r="BX88" s="1">
        <v>5.7680000000000002E-2</v>
      </c>
      <c r="BY88" s="1">
        <v>8.5199999999999998E-2</v>
      </c>
      <c r="BZ88" s="1">
        <v>0.13100000000000001</v>
      </c>
      <c r="CA88" s="1">
        <v>0.18559999999999999</v>
      </c>
      <c r="CB88" s="1">
        <v>0.21754999999999999</v>
      </c>
      <c r="CC88" s="1">
        <v>0.22964999999999999</v>
      </c>
      <c r="CD88" s="1">
        <v>0.24443999999999999</v>
      </c>
      <c r="CE88" s="1">
        <v>0.25369999999999998</v>
      </c>
      <c r="CF88" s="1">
        <v>0.25944</v>
      </c>
      <c r="CG88" s="1">
        <v>0.26885999999999999</v>
      </c>
      <c r="CH88" s="1">
        <v>0.34838999999999998</v>
      </c>
      <c r="CI88" s="1">
        <v>0.28713</v>
      </c>
      <c r="CK88" s="1" t="s">
        <v>150</v>
      </c>
      <c r="CL88" s="1">
        <v>88</v>
      </c>
      <c r="CM88" s="1">
        <v>6.0630000000000003E-2</v>
      </c>
      <c r="CN88" s="1">
        <v>8.6800000000000002E-2</v>
      </c>
      <c r="CO88" s="1">
        <v>0.12939999999999999</v>
      </c>
      <c r="CP88" s="1">
        <v>0.15939999999999999</v>
      </c>
      <c r="CQ88" s="1">
        <v>0.18912000000000001</v>
      </c>
      <c r="CR88" s="1">
        <v>0.28128999999999998</v>
      </c>
      <c r="CS88" s="1">
        <v>0.31222</v>
      </c>
      <c r="CT88" s="1">
        <v>0.32569999999999999</v>
      </c>
      <c r="CU88" s="1">
        <v>0.32402999999999998</v>
      </c>
      <c r="CV88" s="1">
        <v>0.32131999999999999</v>
      </c>
      <c r="CW88" s="1">
        <v>0.30674000000000001</v>
      </c>
      <c r="CX88" s="1">
        <v>0.24243000000000001</v>
      </c>
      <c r="CZ88" s="1" t="s">
        <v>150</v>
      </c>
      <c r="DA88" s="1">
        <v>88</v>
      </c>
      <c r="DB88" s="1">
        <v>5.5969999999999999E-2</v>
      </c>
      <c r="DC88" s="1">
        <v>8.6400000000000005E-2</v>
      </c>
      <c r="DD88" s="1">
        <v>0.1346</v>
      </c>
      <c r="DE88" s="1">
        <v>0.14680000000000001</v>
      </c>
      <c r="DF88" s="1">
        <v>0.20213999999999999</v>
      </c>
      <c r="DG88" s="1">
        <v>0.30442000000000002</v>
      </c>
      <c r="DH88" s="1">
        <v>0.34049000000000001</v>
      </c>
      <c r="DI88" s="1">
        <v>0.33400000000000002</v>
      </c>
      <c r="DJ88" s="1">
        <v>0.35848000000000002</v>
      </c>
      <c r="DK88" s="1">
        <v>0.35498000000000002</v>
      </c>
      <c r="DL88" s="1">
        <v>0.29310000000000003</v>
      </c>
      <c r="DM88" s="1">
        <v>0.21492</v>
      </c>
    </row>
    <row r="89" spans="1:117" ht="136">
      <c r="A89" s="1" t="s">
        <v>151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16">
        <f t="shared" si="13"/>
        <v>626.30000000000007</v>
      </c>
      <c r="Q89" s="17">
        <f t="shared" si="14"/>
        <v>821.00000000000011</v>
      </c>
      <c r="R89" s="17">
        <f t="shared" si="15"/>
        <v>1262</v>
      </c>
      <c r="S89" s="17">
        <f t="shared" si="16"/>
        <v>1746</v>
      </c>
      <c r="T89" s="17">
        <f t="shared" si="17"/>
        <v>1874.5</v>
      </c>
      <c r="U89" s="17">
        <f t="shared" si="18"/>
        <v>2030.7</v>
      </c>
      <c r="V89" s="17">
        <f t="shared" si="19"/>
        <v>2189.9</v>
      </c>
      <c r="W89" s="16">
        <f t="shared" si="20"/>
        <v>2426</v>
      </c>
      <c r="X89" s="17">
        <f t="shared" si="21"/>
        <v>2343.6999999999998</v>
      </c>
      <c r="Y89" s="16">
        <f t="shared" si="22"/>
        <v>2384</v>
      </c>
      <c r="Z89" s="17">
        <f t="shared" si="23"/>
        <v>2933.2999999999997</v>
      </c>
      <c r="AA89" s="17">
        <f t="shared" si="24"/>
        <v>2584.9</v>
      </c>
      <c r="AC89" s="1" t="s">
        <v>151</v>
      </c>
      <c r="AD89" s="1">
        <v>89</v>
      </c>
      <c r="AE89" s="1">
        <v>8.1479999999999997E-2</v>
      </c>
      <c r="AF89" s="1">
        <v>0.1018</v>
      </c>
      <c r="AG89" s="1">
        <v>0.1404</v>
      </c>
      <c r="AH89" s="1">
        <v>0.18559999999999999</v>
      </c>
      <c r="AI89" s="1">
        <v>0.21743000000000001</v>
      </c>
      <c r="AJ89" s="1">
        <v>0.22953999999999999</v>
      </c>
      <c r="AK89" s="1">
        <v>0.24055000000000001</v>
      </c>
      <c r="AL89" s="1">
        <v>0.25169999999999998</v>
      </c>
      <c r="AM89" s="1">
        <v>0.25622</v>
      </c>
      <c r="AN89" s="1">
        <v>0.26373999999999997</v>
      </c>
      <c r="AO89" s="1">
        <v>0.32590000000000002</v>
      </c>
      <c r="AP89" s="1">
        <v>0.28216999999999998</v>
      </c>
      <c r="AR89" s="1" t="s">
        <v>151</v>
      </c>
      <c r="AS89" s="1">
        <v>89</v>
      </c>
      <c r="AT89" s="1">
        <v>2.98E-2</v>
      </c>
      <c r="AU89" s="1">
        <v>2.5399999999999999E-2</v>
      </c>
      <c r="AV89" s="1">
        <v>3.2800000000000003E-2</v>
      </c>
      <c r="AW89" s="1">
        <v>3.2000000000000001E-2</v>
      </c>
      <c r="AX89" s="1">
        <v>3.5450000000000002E-2</v>
      </c>
      <c r="AY89" s="1">
        <v>3.8649999999999997E-2</v>
      </c>
      <c r="AZ89" s="1">
        <v>3.5319999999999997E-2</v>
      </c>
      <c r="BA89" s="1">
        <v>3.7900000000000003E-2</v>
      </c>
      <c r="BB89" s="1">
        <v>3.8300000000000001E-2</v>
      </c>
      <c r="BC89" s="1">
        <v>2.3349999999999999E-2</v>
      </c>
      <c r="BD89" s="1">
        <v>3.2579999999999998E-2</v>
      </c>
      <c r="BE89" s="1">
        <v>2.452E-2</v>
      </c>
      <c r="BG89" s="1" t="s">
        <v>151</v>
      </c>
      <c r="BH89" s="1">
        <v>89</v>
      </c>
      <c r="BI89" s="1">
        <v>0.16361999999999999</v>
      </c>
      <c r="BJ89" s="1">
        <v>0.18179999999999999</v>
      </c>
      <c r="BK89" s="1">
        <v>0.1976</v>
      </c>
      <c r="BL89" s="1">
        <v>0.215</v>
      </c>
      <c r="BM89" s="1">
        <v>0.24675</v>
      </c>
      <c r="BN89" s="1">
        <v>0.28260999999999997</v>
      </c>
      <c r="BO89" s="1">
        <v>0.30110999999999999</v>
      </c>
      <c r="BP89" s="1">
        <v>0.31159999999999999</v>
      </c>
      <c r="BQ89" s="1">
        <v>0.31307000000000001</v>
      </c>
      <c r="BR89" s="1">
        <v>0.31717000000000001</v>
      </c>
      <c r="BS89" s="1">
        <v>0.30364999999999998</v>
      </c>
      <c r="BT89" s="1">
        <v>0.24346999999999999</v>
      </c>
      <c r="BV89" s="1" t="s">
        <v>151</v>
      </c>
      <c r="BW89" s="1">
        <v>89</v>
      </c>
      <c r="BX89" s="1">
        <v>6.7409999999999998E-2</v>
      </c>
      <c r="BY89" s="1">
        <v>7.8700000000000006E-2</v>
      </c>
      <c r="BZ89" s="1">
        <v>0.1206</v>
      </c>
      <c r="CA89" s="1">
        <v>0.17399999999999999</v>
      </c>
      <c r="CB89" s="1">
        <v>0.19941</v>
      </c>
      <c r="CC89" s="1">
        <v>0.22040000000000001</v>
      </c>
      <c r="CD89" s="1">
        <v>0.23558000000000001</v>
      </c>
      <c r="CE89" s="1">
        <v>0.25090000000000001</v>
      </c>
      <c r="CF89" s="1">
        <v>0.26590999999999998</v>
      </c>
      <c r="CG89" s="1">
        <v>0.26212999999999997</v>
      </c>
      <c r="CH89" s="1">
        <v>0.32718000000000003</v>
      </c>
      <c r="CI89" s="1">
        <v>0.27133000000000002</v>
      </c>
      <c r="CK89" s="1" t="s">
        <v>151</v>
      </c>
      <c r="CL89" s="1">
        <v>89</v>
      </c>
      <c r="CM89" s="1">
        <v>5.9929999999999997E-2</v>
      </c>
      <c r="CN89" s="1">
        <v>6.5299999999999997E-2</v>
      </c>
      <c r="CO89" s="1">
        <v>0.10440000000000001</v>
      </c>
      <c r="CP89" s="1">
        <v>0.11559999999999999</v>
      </c>
      <c r="CQ89" s="1">
        <v>0.15989999999999999</v>
      </c>
      <c r="CR89" s="1">
        <v>0.28904000000000002</v>
      </c>
      <c r="CS89" s="1">
        <v>0.32890000000000003</v>
      </c>
      <c r="CT89" s="1">
        <v>0.34429999999999999</v>
      </c>
      <c r="CU89" s="1">
        <v>0.34515000000000001</v>
      </c>
      <c r="CV89" s="1">
        <v>0.34449000000000002</v>
      </c>
      <c r="CW89" s="1">
        <v>0.2747</v>
      </c>
      <c r="CX89" s="1">
        <v>0.19905999999999999</v>
      </c>
      <c r="CZ89" s="1" t="s">
        <v>151</v>
      </c>
      <c r="DA89" s="1">
        <v>89</v>
      </c>
      <c r="DB89" s="1">
        <v>5.9020000000000003E-2</v>
      </c>
      <c r="DC89" s="1">
        <v>5.9200000000000003E-2</v>
      </c>
      <c r="DD89" s="1">
        <v>0.10340000000000001</v>
      </c>
      <c r="DE89" s="1">
        <v>0.1018</v>
      </c>
      <c r="DF89" s="1">
        <v>0.16577</v>
      </c>
      <c r="DG89" s="1">
        <v>0.30243999999999999</v>
      </c>
      <c r="DH89" s="1">
        <v>0.35341</v>
      </c>
      <c r="DI89" s="1">
        <v>0.35460000000000003</v>
      </c>
      <c r="DJ89" s="1">
        <v>0.36473</v>
      </c>
      <c r="DK89" s="1">
        <v>0.36404999999999998</v>
      </c>
      <c r="DL89" s="1">
        <v>0.25642999999999999</v>
      </c>
      <c r="DM89" s="1">
        <v>0.17176</v>
      </c>
    </row>
    <row r="90" spans="1:117" ht="136">
      <c r="A90" s="1" t="s">
        <v>152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16">
        <f t="shared" si="13"/>
        <v>571.6</v>
      </c>
      <c r="Q90" s="17">
        <f t="shared" si="14"/>
        <v>767.99999999999989</v>
      </c>
      <c r="R90" s="17">
        <f t="shared" si="15"/>
        <v>1136</v>
      </c>
      <c r="S90" s="17">
        <f t="shared" si="16"/>
        <v>1584.0000000000002</v>
      </c>
      <c r="T90" s="17">
        <f t="shared" si="17"/>
        <v>1848.4</v>
      </c>
      <c r="U90" s="17">
        <f t="shared" si="18"/>
        <v>2060.4</v>
      </c>
      <c r="V90" s="17">
        <f t="shared" si="19"/>
        <v>2072</v>
      </c>
      <c r="W90" s="16">
        <f t="shared" si="20"/>
        <v>2219</v>
      </c>
      <c r="X90" s="17">
        <f t="shared" si="21"/>
        <v>2359.3000000000002</v>
      </c>
      <c r="Y90" s="16">
        <f t="shared" si="22"/>
        <v>2333.4</v>
      </c>
      <c r="Z90" s="17">
        <f t="shared" si="23"/>
        <v>2956.5000000000005</v>
      </c>
      <c r="AA90" s="17">
        <f t="shared" si="24"/>
        <v>2593.1999999999998</v>
      </c>
      <c r="AC90" s="1" t="s">
        <v>152</v>
      </c>
      <c r="AD90" s="1">
        <v>90</v>
      </c>
      <c r="AE90" s="1">
        <v>7.8729999999999994E-2</v>
      </c>
      <c r="AF90" s="1">
        <v>0.1004</v>
      </c>
      <c r="AG90" s="1">
        <v>0.14119999999999999</v>
      </c>
      <c r="AH90" s="1">
        <v>0.18360000000000001</v>
      </c>
      <c r="AI90" s="1">
        <v>0.21593999999999999</v>
      </c>
      <c r="AJ90" s="1">
        <v>0.23147000000000001</v>
      </c>
      <c r="AK90" s="1">
        <v>0.24582000000000001</v>
      </c>
      <c r="AL90" s="1">
        <v>0.25419999999999998</v>
      </c>
      <c r="AM90" s="1">
        <v>0.25942999999999999</v>
      </c>
      <c r="AN90" s="1">
        <v>0.26737</v>
      </c>
      <c r="AO90" s="1">
        <v>0.33276</v>
      </c>
      <c r="AP90" s="1">
        <v>0.28931000000000001</v>
      </c>
      <c r="AR90" s="1" t="s">
        <v>152</v>
      </c>
      <c r="AS90" s="1">
        <v>90</v>
      </c>
      <c r="AT90" s="1">
        <v>2.7779999999999999E-2</v>
      </c>
      <c r="AU90" s="1">
        <v>2.5700000000000001E-2</v>
      </c>
      <c r="AV90" s="1">
        <v>3.3300000000000003E-2</v>
      </c>
      <c r="AW90" s="1">
        <v>2.9899999999999999E-2</v>
      </c>
      <c r="AX90" s="1">
        <v>3.3070000000000002E-2</v>
      </c>
      <c r="AY90" s="1">
        <v>3.3180000000000001E-2</v>
      </c>
      <c r="AZ90" s="1">
        <v>3.6400000000000002E-2</v>
      </c>
      <c r="BA90" s="1">
        <v>3.5200000000000002E-2</v>
      </c>
      <c r="BB90" s="1">
        <v>3.4979999999999997E-2</v>
      </c>
      <c r="BC90" s="1">
        <v>2.3900000000000001E-2</v>
      </c>
      <c r="BD90" s="1">
        <v>3.4229999999999997E-2</v>
      </c>
      <c r="BE90" s="1">
        <v>2.5729999999999999E-2</v>
      </c>
      <c r="BG90" s="1" t="s">
        <v>152</v>
      </c>
      <c r="BH90" s="1">
        <v>90</v>
      </c>
      <c r="BI90" s="1">
        <v>0.15856000000000001</v>
      </c>
      <c r="BJ90" s="1">
        <v>0.18640000000000001</v>
      </c>
      <c r="BK90" s="1">
        <v>0.20080000000000001</v>
      </c>
      <c r="BL90" s="1">
        <v>0.21779999999999999</v>
      </c>
      <c r="BM90" s="1">
        <v>0.24772</v>
      </c>
      <c r="BN90" s="1">
        <v>0.27921000000000001</v>
      </c>
      <c r="BO90" s="1">
        <v>0.29987000000000003</v>
      </c>
      <c r="BP90" s="1">
        <v>0.31069999999999998</v>
      </c>
      <c r="BQ90" s="1">
        <v>0.30704999999999999</v>
      </c>
      <c r="BR90" s="1">
        <v>0.31096000000000001</v>
      </c>
      <c r="BS90" s="1">
        <v>0.29550999999999999</v>
      </c>
      <c r="BT90" s="1">
        <v>0.23297000000000001</v>
      </c>
      <c r="BV90" s="1" t="s">
        <v>152</v>
      </c>
      <c r="BW90" s="1">
        <v>90</v>
      </c>
      <c r="BX90" s="1">
        <v>5.8959999999999999E-2</v>
      </c>
      <c r="BY90" s="1">
        <v>8.0799999999999997E-2</v>
      </c>
      <c r="BZ90" s="1">
        <v>0.1236</v>
      </c>
      <c r="CA90" s="1">
        <v>0.17660000000000001</v>
      </c>
      <c r="CB90" s="1">
        <v>0.20538999999999999</v>
      </c>
      <c r="CC90" s="1">
        <v>0.21584</v>
      </c>
      <c r="CD90" s="1">
        <v>0.23405000000000001</v>
      </c>
      <c r="CE90" s="1">
        <v>0.24759999999999999</v>
      </c>
      <c r="CF90" s="1">
        <v>0.26028000000000001</v>
      </c>
      <c r="CG90" s="1">
        <v>0.26156000000000001</v>
      </c>
      <c r="CH90" s="1">
        <v>0.32294</v>
      </c>
      <c r="CI90" s="1">
        <v>0.27149000000000001</v>
      </c>
      <c r="CK90" s="1" t="s">
        <v>152</v>
      </c>
      <c r="CL90" s="1">
        <v>90</v>
      </c>
      <c r="CM90" s="1">
        <v>5.3679999999999999E-2</v>
      </c>
      <c r="CN90" s="1">
        <v>5.8400000000000001E-2</v>
      </c>
      <c r="CO90" s="1">
        <v>0.10299999999999999</v>
      </c>
      <c r="CP90" s="1">
        <v>0.10299999999999999</v>
      </c>
      <c r="CQ90" s="1">
        <v>0.15861</v>
      </c>
      <c r="CR90" s="1">
        <v>0.30109000000000002</v>
      </c>
      <c r="CS90" s="1">
        <v>0.35194999999999999</v>
      </c>
      <c r="CT90" s="1">
        <v>0.35730000000000001</v>
      </c>
      <c r="CU90" s="1">
        <v>0.36164000000000002</v>
      </c>
      <c r="CV90" s="1">
        <v>0.36054000000000003</v>
      </c>
      <c r="CW90" s="1">
        <v>0.28054000000000001</v>
      </c>
      <c r="CX90" s="1">
        <v>0.19839000000000001</v>
      </c>
      <c r="CZ90" s="1" t="s">
        <v>152</v>
      </c>
      <c r="DA90" s="1">
        <v>90</v>
      </c>
      <c r="DB90" s="1">
        <v>4.1700000000000001E-2</v>
      </c>
      <c r="DC90" s="1">
        <v>6.7799999999999999E-2</v>
      </c>
      <c r="DD90" s="1">
        <v>0.1134</v>
      </c>
      <c r="DE90" s="1">
        <v>0.10009999999999999</v>
      </c>
      <c r="DF90" s="1">
        <v>0.17807000000000001</v>
      </c>
      <c r="DG90" s="1">
        <v>0.33306000000000002</v>
      </c>
      <c r="DH90" s="1">
        <v>0.38855000000000001</v>
      </c>
      <c r="DI90" s="1">
        <v>0.37909999999999999</v>
      </c>
      <c r="DJ90" s="1">
        <v>0.40450000000000003</v>
      </c>
      <c r="DK90" s="1">
        <v>0.40027000000000001</v>
      </c>
      <c r="DL90" s="1">
        <v>0.27453</v>
      </c>
      <c r="DM90" s="1">
        <v>0.17902999999999999</v>
      </c>
    </row>
    <row r="91" spans="1:117" ht="136">
      <c r="A91" s="1" t="s">
        <v>153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16">
        <f t="shared" si="13"/>
        <v>671.80000000000007</v>
      </c>
      <c r="Q91" s="17">
        <f t="shared" si="14"/>
        <v>752</v>
      </c>
      <c r="R91" s="17">
        <f t="shared" si="15"/>
        <v>1108</v>
      </c>
      <c r="S91" s="17">
        <f t="shared" si="16"/>
        <v>1456</v>
      </c>
      <c r="T91" s="17">
        <f t="shared" si="17"/>
        <v>1750.2</v>
      </c>
      <c r="U91" s="17">
        <f t="shared" si="18"/>
        <v>1855.1999999999998</v>
      </c>
      <c r="V91" s="17">
        <f t="shared" si="19"/>
        <v>2076</v>
      </c>
      <c r="W91" s="16">
        <f t="shared" si="20"/>
        <v>2210</v>
      </c>
      <c r="X91" s="17">
        <f t="shared" si="21"/>
        <v>2106.6999999999998</v>
      </c>
      <c r="Y91" s="16">
        <f t="shared" si="22"/>
        <v>2180.1</v>
      </c>
      <c r="Z91" s="17">
        <f t="shared" si="23"/>
        <v>2788.1</v>
      </c>
      <c r="AA91" s="17">
        <f t="shared" si="24"/>
        <v>2343</v>
      </c>
      <c r="AC91" s="1" t="s">
        <v>153</v>
      </c>
      <c r="AD91" s="1">
        <v>91</v>
      </c>
      <c r="AE91" s="1">
        <v>9.1569999999999999E-2</v>
      </c>
      <c r="AF91" s="1">
        <v>0.105</v>
      </c>
      <c r="AG91" s="1">
        <v>0.1376</v>
      </c>
      <c r="AH91" s="1">
        <v>0.1734</v>
      </c>
      <c r="AI91" s="1">
        <v>0.21138999999999999</v>
      </c>
      <c r="AJ91" s="1">
        <v>0.23963999999999999</v>
      </c>
      <c r="AK91" s="1">
        <v>0.24818999999999999</v>
      </c>
      <c r="AL91" s="1">
        <v>0.26629999999999998</v>
      </c>
      <c r="AM91" s="1">
        <v>0.26819999999999999</v>
      </c>
      <c r="AN91" s="1">
        <v>0.26729999999999998</v>
      </c>
      <c r="AO91" s="1">
        <v>0.32788</v>
      </c>
      <c r="AP91" s="1">
        <v>0.29122999999999999</v>
      </c>
      <c r="AR91" s="1" t="s">
        <v>153</v>
      </c>
      <c r="AS91" s="1">
        <v>91</v>
      </c>
      <c r="AT91" s="1">
        <v>3.6499999999999998E-2</v>
      </c>
      <c r="AU91" s="1">
        <v>2.4400000000000002E-2</v>
      </c>
      <c r="AV91" s="1">
        <v>3.3099999999999997E-2</v>
      </c>
      <c r="AW91" s="1">
        <v>3.2199999999999999E-2</v>
      </c>
      <c r="AX91" s="1">
        <v>3.6170000000000001E-2</v>
      </c>
      <c r="AY91" s="1">
        <v>3.9269999999999999E-2</v>
      </c>
      <c r="AZ91" s="1">
        <v>4.0370000000000003E-2</v>
      </c>
      <c r="BA91" s="1">
        <v>3.95E-2</v>
      </c>
      <c r="BB91" s="1">
        <v>3.9620000000000002E-2</v>
      </c>
      <c r="BC91" s="1">
        <v>2.7009999999999999E-2</v>
      </c>
      <c r="BD91" s="1">
        <v>3.7109999999999997E-2</v>
      </c>
      <c r="BE91" s="1">
        <v>2.725E-2</v>
      </c>
      <c r="BG91" s="1" t="s">
        <v>153</v>
      </c>
      <c r="BH91" s="1">
        <v>91</v>
      </c>
      <c r="BI91" s="1">
        <v>0.18565999999999999</v>
      </c>
      <c r="BJ91" s="1">
        <v>0.19520000000000001</v>
      </c>
      <c r="BK91" s="1">
        <v>0.21160000000000001</v>
      </c>
      <c r="BL91" s="1">
        <v>0.2276</v>
      </c>
      <c r="BM91" s="1">
        <v>0.26271</v>
      </c>
      <c r="BN91" s="1">
        <v>0.29204999999999998</v>
      </c>
      <c r="BO91" s="1">
        <v>0.31425999999999998</v>
      </c>
      <c r="BP91" s="1">
        <v>0.32169999999999999</v>
      </c>
      <c r="BQ91" s="1">
        <v>0.32751000000000002</v>
      </c>
      <c r="BR91" s="1">
        <v>0.32575999999999999</v>
      </c>
      <c r="BS91" s="1">
        <v>0.31297000000000003</v>
      </c>
      <c r="BT91" s="1">
        <v>0.25092999999999999</v>
      </c>
      <c r="BV91" s="1" t="s">
        <v>153</v>
      </c>
      <c r="BW91" s="1">
        <v>91</v>
      </c>
      <c r="BX91" s="1">
        <v>8.0869999999999997E-2</v>
      </c>
      <c r="BY91" s="1">
        <v>8.6400000000000005E-2</v>
      </c>
      <c r="BZ91" s="1">
        <v>0.12640000000000001</v>
      </c>
      <c r="CA91" s="1">
        <v>0.1792</v>
      </c>
      <c r="CB91" s="1">
        <v>0.20685999999999999</v>
      </c>
      <c r="CC91" s="1">
        <v>0.22675000000000001</v>
      </c>
      <c r="CD91" s="1">
        <v>0.24048</v>
      </c>
      <c r="CE91" s="1">
        <v>0.2555</v>
      </c>
      <c r="CF91" s="1">
        <v>0.26817000000000002</v>
      </c>
      <c r="CG91" s="1">
        <v>0.26551000000000002</v>
      </c>
      <c r="CH91" s="1">
        <v>0.33106999999999998</v>
      </c>
      <c r="CI91" s="1">
        <v>0.27615000000000001</v>
      </c>
      <c r="CK91" s="1" t="s">
        <v>153</v>
      </c>
      <c r="CL91" s="1">
        <v>91</v>
      </c>
      <c r="CM91" s="1">
        <v>7.6990000000000003E-2</v>
      </c>
      <c r="CN91" s="1">
        <v>6.8900000000000003E-2</v>
      </c>
      <c r="CO91" s="1">
        <v>0.1086</v>
      </c>
      <c r="CP91" s="1">
        <v>0.1234</v>
      </c>
      <c r="CQ91" s="1">
        <v>0.16972999999999999</v>
      </c>
      <c r="CR91" s="1">
        <v>0.29992000000000002</v>
      </c>
      <c r="CS91" s="1">
        <v>0.34861999999999999</v>
      </c>
      <c r="CT91" s="1">
        <v>0.35449999999999998</v>
      </c>
      <c r="CU91" s="1">
        <v>0.35438999999999998</v>
      </c>
      <c r="CV91" s="1">
        <v>0.35968</v>
      </c>
      <c r="CW91" s="1">
        <v>0.28470000000000001</v>
      </c>
      <c r="CX91" s="1">
        <v>0.21464</v>
      </c>
      <c r="CZ91" s="1" t="s">
        <v>153</v>
      </c>
      <c r="DA91" s="1">
        <v>91</v>
      </c>
      <c r="DB91" s="1">
        <v>7.6420000000000002E-2</v>
      </c>
      <c r="DC91" s="1">
        <v>6.6400000000000001E-2</v>
      </c>
      <c r="DD91" s="1">
        <v>0.1118</v>
      </c>
      <c r="DE91" s="1">
        <v>0.1072</v>
      </c>
      <c r="DF91" s="1">
        <v>0.17399000000000001</v>
      </c>
      <c r="DG91" s="1">
        <v>0.31634000000000001</v>
      </c>
      <c r="DH91" s="1">
        <v>0.36004000000000003</v>
      </c>
      <c r="DI91" s="1">
        <v>0.36680000000000001</v>
      </c>
      <c r="DJ91" s="1">
        <v>0.37996999999999997</v>
      </c>
      <c r="DK91" s="1">
        <v>0.36054999999999998</v>
      </c>
      <c r="DL91" s="1">
        <v>0.26356000000000002</v>
      </c>
      <c r="DM91" s="1">
        <v>0.18218000000000001</v>
      </c>
    </row>
    <row r="92" spans="1:117" ht="136">
      <c r="A92" s="1" t="s">
        <v>154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16">
        <f t="shared" si="13"/>
        <v>743.3</v>
      </c>
      <c r="Q92" s="17">
        <f t="shared" si="14"/>
        <v>766</v>
      </c>
      <c r="R92" s="17">
        <f t="shared" si="15"/>
        <v>1146</v>
      </c>
      <c r="S92" s="17">
        <f t="shared" si="16"/>
        <v>1504</v>
      </c>
      <c r="T92" s="17">
        <f t="shared" si="17"/>
        <v>1793.5</v>
      </c>
      <c r="U92" s="17">
        <f t="shared" si="18"/>
        <v>1941.6</v>
      </c>
      <c r="V92" s="17">
        <f t="shared" si="19"/>
        <v>2050.2000000000003</v>
      </c>
      <c r="W92" s="16">
        <f t="shared" si="20"/>
        <v>2250</v>
      </c>
      <c r="X92" s="17">
        <f t="shared" si="21"/>
        <v>2259.2000000000003</v>
      </c>
      <c r="Y92" s="16">
        <f t="shared" si="22"/>
        <v>2339.4</v>
      </c>
      <c r="Z92" s="17">
        <f t="shared" si="23"/>
        <v>2840.6</v>
      </c>
      <c r="AA92" s="17">
        <f t="shared" si="24"/>
        <v>2475.9</v>
      </c>
      <c r="AC92" s="1" t="s">
        <v>154</v>
      </c>
      <c r="AD92" s="1">
        <v>92</v>
      </c>
      <c r="AE92" s="1">
        <v>9.826E-2</v>
      </c>
      <c r="AF92" s="1">
        <v>0.10639999999999999</v>
      </c>
      <c r="AG92" s="1">
        <v>0.15260000000000001</v>
      </c>
      <c r="AH92" s="1">
        <v>0.18859999999999999</v>
      </c>
      <c r="AI92" s="1">
        <v>0.22042999999999999</v>
      </c>
      <c r="AJ92" s="1">
        <v>0.24424000000000001</v>
      </c>
      <c r="AK92" s="1">
        <v>0.25658999999999998</v>
      </c>
      <c r="AL92" s="1">
        <v>0.26540000000000002</v>
      </c>
      <c r="AM92" s="1">
        <v>0.26755000000000001</v>
      </c>
      <c r="AN92" s="1">
        <v>0.26788000000000001</v>
      </c>
      <c r="AO92" s="1">
        <v>0.32933000000000001</v>
      </c>
      <c r="AP92" s="1">
        <v>0.2923</v>
      </c>
      <c r="AR92" s="1" t="s">
        <v>154</v>
      </c>
      <c r="AS92" s="1">
        <v>92</v>
      </c>
      <c r="AT92" s="1">
        <v>3.3770000000000001E-2</v>
      </c>
      <c r="AU92" s="1">
        <v>2.5999999999999999E-2</v>
      </c>
      <c r="AV92" s="1">
        <v>3.61E-2</v>
      </c>
      <c r="AW92" s="1">
        <v>3.7100000000000001E-2</v>
      </c>
      <c r="AX92" s="1">
        <v>3.8080000000000003E-2</v>
      </c>
      <c r="AY92" s="1">
        <v>3.8300000000000001E-2</v>
      </c>
      <c r="AZ92" s="1">
        <v>4.0500000000000001E-2</v>
      </c>
      <c r="BA92" s="1">
        <v>4.0099999999999997E-2</v>
      </c>
      <c r="BB92" s="1">
        <v>4.018E-2</v>
      </c>
      <c r="BC92" s="1">
        <v>2.0299999999999999E-2</v>
      </c>
      <c r="BD92" s="1">
        <v>3.5049999999999998E-2</v>
      </c>
      <c r="BE92" s="1">
        <v>2.5770000000000001E-2</v>
      </c>
      <c r="BG92" s="1" t="s">
        <v>154</v>
      </c>
      <c r="BH92" s="1">
        <v>92</v>
      </c>
      <c r="BI92" s="1">
        <v>0.17801</v>
      </c>
      <c r="BJ92" s="1">
        <v>0.18940000000000001</v>
      </c>
      <c r="BK92" s="1">
        <v>0.21060000000000001</v>
      </c>
      <c r="BL92" s="1">
        <v>0.23200000000000001</v>
      </c>
      <c r="BM92" s="1">
        <v>0.26834999999999998</v>
      </c>
      <c r="BN92" s="1">
        <v>0.30081999999999998</v>
      </c>
      <c r="BO92" s="1">
        <v>0.32111000000000001</v>
      </c>
      <c r="BP92" s="1">
        <v>0.3367</v>
      </c>
      <c r="BQ92" s="1">
        <v>0.33931</v>
      </c>
      <c r="BR92" s="1">
        <v>0.34671000000000002</v>
      </c>
      <c r="BS92" s="1">
        <v>0.38068000000000002</v>
      </c>
      <c r="BT92" s="1">
        <v>0.33151999999999998</v>
      </c>
      <c r="BV92" s="1" t="s">
        <v>154</v>
      </c>
      <c r="BW92" s="1">
        <v>92</v>
      </c>
      <c r="BX92" s="1">
        <v>7.9649999999999999E-2</v>
      </c>
      <c r="BY92" s="1">
        <v>8.8999999999999996E-2</v>
      </c>
      <c r="BZ92" s="1">
        <v>0.13439999999999999</v>
      </c>
      <c r="CA92" s="1">
        <v>0.18479999999999999</v>
      </c>
      <c r="CB92" s="1">
        <v>0.21379999999999999</v>
      </c>
      <c r="CC92" s="1">
        <v>0.22545999999999999</v>
      </c>
      <c r="CD92" s="1">
        <v>0.23854</v>
      </c>
      <c r="CE92" s="1">
        <v>0.25969999999999999</v>
      </c>
      <c r="CF92" s="1">
        <v>0.25921</v>
      </c>
      <c r="CG92" s="1">
        <v>0.26671</v>
      </c>
      <c r="CH92" s="1">
        <v>0.33576</v>
      </c>
      <c r="CI92" s="1">
        <v>0.28383000000000003</v>
      </c>
      <c r="CK92" s="1" t="s">
        <v>154</v>
      </c>
      <c r="CL92" s="1">
        <v>92</v>
      </c>
      <c r="CM92" s="1">
        <v>6.8729999999999999E-2</v>
      </c>
      <c r="CN92" s="1">
        <v>6.7299999999999999E-2</v>
      </c>
      <c r="CO92" s="1">
        <v>0.1076</v>
      </c>
      <c r="CP92" s="1">
        <v>0.1142</v>
      </c>
      <c r="CQ92" s="1">
        <v>0.15586</v>
      </c>
      <c r="CR92" s="1">
        <v>0.30835000000000001</v>
      </c>
      <c r="CS92" s="1">
        <v>0.34894999999999998</v>
      </c>
      <c r="CT92" s="1">
        <v>0.36309999999999998</v>
      </c>
      <c r="CU92" s="1">
        <v>0.35699999999999998</v>
      </c>
      <c r="CV92" s="1">
        <v>0.35629</v>
      </c>
      <c r="CW92" s="1">
        <v>0.27590999999999999</v>
      </c>
      <c r="CX92" s="1">
        <v>0.19647000000000001</v>
      </c>
      <c r="CZ92" s="1" t="s">
        <v>154</v>
      </c>
      <c r="DA92" s="1">
        <v>92</v>
      </c>
      <c r="DB92" s="1">
        <v>6.2399999999999997E-2</v>
      </c>
      <c r="DC92" s="1">
        <v>6.9000000000000006E-2</v>
      </c>
      <c r="DD92" s="1">
        <v>0.1188</v>
      </c>
      <c r="DE92" s="1">
        <v>0.10440000000000001</v>
      </c>
      <c r="DF92" s="1">
        <v>0.17258000000000001</v>
      </c>
      <c r="DG92" s="1">
        <v>0.33109</v>
      </c>
      <c r="DH92" s="1">
        <v>0.37945000000000001</v>
      </c>
      <c r="DI92" s="1">
        <v>0.39229999999999998</v>
      </c>
      <c r="DJ92" s="1">
        <v>0.40865000000000001</v>
      </c>
      <c r="DK92" s="1">
        <v>0.39717999999999998</v>
      </c>
      <c r="DL92" s="1">
        <v>0.27306999999999998</v>
      </c>
      <c r="DM92" s="1">
        <v>0.15969</v>
      </c>
    </row>
    <row r="93" spans="1:117" ht="136">
      <c r="A93" s="1" t="s">
        <v>155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16">
        <f t="shared" si="13"/>
        <v>960.7</v>
      </c>
      <c r="Q93" s="17">
        <f t="shared" si="14"/>
        <v>835.99999999999989</v>
      </c>
      <c r="R93" s="17">
        <f t="shared" si="15"/>
        <v>1152</v>
      </c>
      <c r="S93" s="17">
        <f t="shared" si="16"/>
        <v>1560</v>
      </c>
      <c r="T93" s="17">
        <f t="shared" si="17"/>
        <v>1544.5</v>
      </c>
      <c r="U93" s="17">
        <f t="shared" si="18"/>
        <v>2117.9</v>
      </c>
      <c r="V93" s="17">
        <f t="shared" si="19"/>
        <v>2149.8000000000002</v>
      </c>
      <c r="W93" s="16">
        <f t="shared" si="20"/>
        <v>2445</v>
      </c>
      <c r="X93" s="17">
        <f t="shared" si="21"/>
        <v>2371.4</v>
      </c>
      <c r="Y93" s="16">
        <f t="shared" si="22"/>
        <v>2324.6</v>
      </c>
      <c r="Z93" s="17">
        <f t="shared" si="23"/>
        <v>2486.2000000000003</v>
      </c>
      <c r="AA93" s="17">
        <f t="shared" si="24"/>
        <v>2241.5</v>
      </c>
      <c r="AC93" s="1" t="s">
        <v>155</v>
      </c>
      <c r="AD93" s="1">
        <v>93</v>
      </c>
      <c r="AE93" s="1">
        <v>0.11119999999999999</v>
      </c>
      <c r="AF93" s="1">
        <v>8.72E-2</v>
      </c>
      <c r="AG93" s="1">
        <v>0.12479999999999999</v>
      </c>
      <c r="AH93" s="1">
        <v>0.15459999999999999</v>
      </c>
      <c r="AI93" s="1">
        <v>0.20452000000000001</v>
      </c>
      <c r="AJ93" s="1">
        <v>0.21384</v>
      </c>
      <c r="AK93" s="1">
        <v>0.21965000000000001</v>
      </c>
      <c r="AL93" s="1">
        <v>0.2487</v>
      </c>
      <c r="AM93" s="1">
        <v>0.25580000000000003</v>
      </c>
      <c r="AN93" s="1">
        <v>0.24407999999999999</v>
      </c>
      <c r="AO93" s="1">
        <v>0.29464000000000001</v>
      </c>
      <c r="AP93" s="1">
        <v>0.22975999999999999</v>
      </c>
      <c r="AR93" s="1" t="s">
        <v>155</v>
      </c>
      <c r="AS93" s="1">
        <v>93</v>
      </c>
      <c r="AT93" s="1">
        <v>7.9210000000000003E-2</v>
      </c>
      <c r="AU93" s="1">
        <v>5.9799999999999999E-2</v>
      </c>
      <c r="AV93" s="1">
        <v>9.0399999999999994E-2</v>
      </c>
      <c r="AW93" s="1">
        <v>0.1182</v>
      </c>
      <c r="AX93" s="1">
        <v>0.12468</v>
      </c>
      <c r="AY93" s="1">
        <v>0.14166999999999999</v>
      </c>
      <c r="AZ93" s="1">
        <v>0.1545</v>
      </c>
      <c r="BA93" s="1">
        <v>0.14510000000000001</v>
      </c>
      <c r="BB93" s="1">
        <v>0.17208000000000001</v>
      </c>
      <c r="BC93" s="1">
        <v>0.16882</v>
      </c>
      <c r="BD93" s="1">
        <v>0.16811999999999999</v>
      </c>
      <c r="BE93" s="1">
        <v>0.14677000000000001</v>
      </c>
      <c r="BG93" s="1" t="s">
        <v>155</v>
      </c>
      <c r="BH93" s="1">
        <v>93</v>
      </c>
      <c r="BI93" s="1">
        <v>0.1578</v>
      </c>
      <c r="BJ93" s="1">
        <v>0.16020000000000001</v>
      </c>
      <c r="BK93" s="1">
        <v>0.1736</v>
      </c>
      <c r="BL93" s="1">
        <v>0.19800000000000001</v>
      </c>
      <c r="BM93" s="1">
        <v>0.21140999999999999</v>
      </c>
      <c r="BN93" s="1">
        <v>0.25063999999999997</v>
      </c>
      <c r="BO93" s="1">
        <v>0.27855999999999997</v>
      </c>
      <c r="BP93" s="1">
        <v>0.28760000000000002</v>
      </c>
      <c r="BQ93" s="1">
        <v>0.28964000000000001</v>
      </c>
      <c r="BR93" s="1">
        <v>0.29526999999999998</v>
      </c>
      <c r="BS93" s="1">
        <v>0.28805999999999998</v>
      </c>
      <c r="BT93" s="1">
        <v>0.23330999999999999</v>
      </c>
      <c r="BV93" s="1" t="s">
        <v>155</v>
      </c>
      <c r="BW93" s="1">
        <v>93</v>
      </c>
      <c r="BX93" s="1">
        <v>9.3859999999999999E-2</v>
      </c>
      <c r="BY93" s="1">
        <v>8.6599999999999996E-2</v>
      </c>
      <c r="BZ93" s="1">
        <v>0.13039999999999999</v>
      </c>
      <c r="CA93" s="1">
        <v>0.1842</v>
      </c>
      <c r="CB93" s="1">
        <v>0.20041999999999999</v>
      </c>
      <c r="CC93" s="1">
        <v>0.20899000000000001</v>
      </c>
      <c r="CD93" s="1">
        <v>0.22650000000000001</v>
      </c>
      <c r="CE93" s="1">
        <v>0.25779999999999997</v>
      </c>
      <c r="CF93" s="1">
        <v>0.25145000000000001</v>
      </c>
      <c r="CG93" s="1">
        <v>0.25846000000000002</v>
      </c>
      <c r="CH93" s="1">
        <v>0.28093000000000001</v>
      </c>
      <c r="CI93" s="1">
        <v>0.21843000000000001</v>
      </c>
      <c r="CK93" s="1" t="s">
        <v>155</v>
      </c>
      <c r="CL93" s="1">
        <v>93</v>
      </c>
      <c r="CM93" s="1">
        <v>0.12823000000000001</v>
      </c>
      <c r="CN93" s="1">
        <v>9.3299999999999994E-2</v>
      </c>
      <c r="CO93" s="1">
        <v>0.14019999999999999</v>
      </c>
      <c r="CP93" s="1">
        <v>0.1656</v>
      </c>
      <c r="CQ93" s="1">
        <v>0.17502000000000001</v>
      </c>
      <c r="CR93" s="1">
        <v>0.27938000000000002</v>
      </c>
      <c r="CS93" s="1">
        <v>0.3276</v>
      </c>
      <c r="CT93" s="1">
        <v>0.34110000000000001</v>
      </c>
      <c r="CU93" s="1">
        <v>0.32918999999999998</v>
      </c>
      <c r="CV93" s="1">
        <v>0.31296000000000002</v>
      </c>
      <c r="CW93" s="1">
        <v>0.29397000000000001</v>
      </c>
      <c r="CX93" s="1">
        <v>0.21783</v>
      </c>
      <c r="CZ93" s="1" t="s">
        <v>155</v>
      </c>
      <c r="DA93" s="1">
        <v>93</v>
      </c>
      <c r="DB93" s="1">
        <v>0.10845</v>
      </c>
      <c r="DC93" s="1">
        <v>8.2699999999999996E-2</v>
      </c>
      <c r="DD93" s="1">
        <v>0.1348</v>
      </c>
      <c r="DE93" s="1">
        <v>0.1472</v>
      </c>
      <c r="DF93" s="1">
        <v>0.16048000000000001</v>
      </c>
      <c r="DG93" s="1">
        <v>0.28059000000000001</v>
      </c>
      <c r="DH93" s="1">
        <v>0.33750000000000002</v>
      </c>
      <c r="DI93" s="1">
        <v>0.33389999999999997</v>
      </c>
      <c r="DJ93" s="1">
        <v>0.33355000000000001</v>
      </c>
      <c r="DK93" s="1">
        <v>0.31096000000000001</v>
      </c>
      <c r="DL93" s="1">
        <v>0.27721000000000001</v>
      </c>
      <c r="DM93" s="1">
        <v>0.21353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Y1" workbookViewId="0">
      <selection activeCell="AU9" sqref="AU9"/>
    </sheetView>
  </sheetViews>
  <sheetFormatPr defaultRowHeight="17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16" bestFit="1" customWidth="1"/>
    <col min="40" max="45" width="7.1640625" style="16" bestFit="1" customWidth="1"/>
    <col min="46" max="46" width="8.75" style="18" bestFit="1" customWidth="1"/>
    <col min="47" max="47" width="12.33203125" bestFit="1" customWidth="1"/>
  </cols>
  <sheetData>
    <row r="1" spans="1:47">
      <c r="A1" s="8" t="s">
        <v>0</v>
      </c>
      <c r="B1" s="16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6">
        <v>8</v>
      </c>
      <c r="J1" s="17">
        <v>9</v>
      </c>
      <c r="K1" s="16">
        <v>10</v>
      </c>
      <c r="L1" s="17">
        <v>11</v>
      </c>
      <c r="M1" s="17">
        <v>12</v>
      </c>
      <c r="O1" s="8" t="s">
        <v>0</v>
      </c>
      <c r="P1" s="17">
        <v>2</v>
      </c>
      <c r="Q1" s="17">
        <v>3</v>
      </c>
      <c r="R1" s="17">
        <v>4</v>
      </c>
      <c r="S1" s="17">
        <v>5</v>
      </c>
      <c r="T1" s="17">
        <v>6</v>
      </c>
      <c r="U1" s="17">
        <v>7</v>
      </c>
      <c r="V1" s="17">
        <v>9</v>
      </c>
      <c r="W1" s="17">
        <v>11</v>
      </c>
      <c r="X1" s="17">
        <v>12</v>
      </c>
      <c r="Z1" s="5" t="s">
        <v>1</v>
      </c>
      <c r="AA1" s="5" t="s">
        <v>2</v>
      </c>
      <c r="AB1" s="5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J1" s="8" t="s">
        <v>0</v>
      </c>
      <c r="AK1" s="17">
        <v>2</v>
      </c>
      <c r="AL1" s="17">
        <v>3</v>
      </c>
      <c r="AM1" s="17">
        <v>4</v>
      </c>
      <c r="AN1" s="17">
        <v>5</v>
      </c>
      <c r="AO1" s="17">
        <v>6</v>
      </c>
      <c r="AP1" s="17">
        <v>7</v>
      </c>
      <c r="AQ1" s="17">
        <v>9</v>
      </c>
      <c r="AR1" s="17">
        <v>11</v>
      </c>
      <c r="AS1" s="17">
        <v>12</v>
      </c>
      <c r="AT1" s="25" t="s">
        <v>156</v>
      </c>
      <c r="AU1" s="25"/>
    </row>
    <row r="2" spans="1:47">
      <c r="A2" s="2">
        <v>1</v>
      </c>
      <c r="B2" s="16">
        <v>589.4</v>
      </c>
      <c r="C2" s="17">
        <v>667</v>
      </c>
      <c r="D2" s="17">
        <v>1019.9999999999999</v>
      </c>
      <c r="E2" s="17">
        <v>1477.9999999999998</v>
      </c>
      <c r="F2" s="17">
        <v>1846.1</v>
      </c>
      <c r="G2" s="17">
        <v>2120.7000000000003</v>
      </c>
      <c r="H2" s="17">
        <v>2333.8999999999996</v>
      </c>
      <c r="I2" s="16">
        <v>2519</v>
      </c>
      <c r="J2" s="17">
        <v>2305.9</v>
      </c>
      <c r="K2" s="16">
        <v>2465.6</v>
      </c>
      <c r="L2" s="17">
        <v>3112.3</v>
      </c>
      <c r="M2" s="17">
        <v>2131.6</v>
      </c>
      <c r="O2" s="2">
        <v>1</v>
      </c>
      <c r="P2" s="17">
        <v>667</v>
      </c>
      <c r="Q2" s="17">
        <v>1019.9999999999999</v>
      </c>
      <c r="R2" s="17">
        <v>1477.9999999999998</v>
      </c>
      <c r="S2" s="17">
        <v>1846.1</v>
      </c>
      <c r="T2" s="17">
        <v>2120.7000000000003</v>
      </c>
      <c r="U2" s="17">
        <v>2333.8999999999996</v>
      </c>
      <c r="V2" s="17">
        <v>2305.9</v>
      </c>
      <c r="W2" s="17">
        <v>3112.3</v>
      </c>
      <c r="X2" s="17">
        <v>2131.6</v>
      </c>
      <c r="Z2" s="12">
        <v>1640</v>
      </c>
      <c r="AA2" s="12">
        <v>2002</v>
      </c>
      <c r="AB2" s="12">
        <v>2397</v>
      </c>
      <c r="AC2" s="12">
        <v>2781</v>
      </c>
      <c r="AD2" s="12">
        <v>3036</v>
      </c>
      <c r="AE2" s="12">
        <v>3232</v>
      </c>
      <c r="AF2" s="12">
        <v>3188</v>
      </c>
      <c r="AG2" s="12">
        <v>3986</v>
      </c>
      <c r="AH2" s="12">
        <v>3095</v>
      </c>
      <c r="AJ2" s="2">
        <v>1</v>
      </c>
      <c r="AK2" s="16">
        <f>ABS(P2-Z2)</f>
        <v>973</v>
      </c>
      <c r="AL2" s="16">
        <f t="shared" ref="AL2:AS2" si="0">ABS(Q2-AA2)</f>
        <v>982.00000000000011</v>
      </c>
      <c r="AM2" s="16">
        <f t="shared" si="0"/>
        <v>919.00000000000023</v>
      </c>
      <c r="AN2" s="16">
        <f t="shared" si="0"/>
        <v>934.90000000000009</v>
      </c>
      <c r="AO2" s="16">
        <f t="shared" si="0"/>
        <v>915.29999999999973</v>
      </c>
      <c r="AP2" s="16">
        <f t="shared" si="0"/>
        <v>898.10000000000036</v>
      </c>
      <c r="AQ2" s="16">
        <f t="shared" si="0"/>
        <v>882.09999999999991</v>
      </c>
      <c r="AR2" s="16">
        <f t="shared" si="0"/>
        <v>873.69999999999982</v>
      </c>
      <c r="AS2" s="16">
        <f t="shared" si="0"/>
        <v>963.40000000000009</v>
      </c>
      <c r="AT2" s="18" t="s">
        <v>157</v>
      </c>
      <c r="AU2">
        <f>AVERAGE(AK2:AS93)</f>
        <v>1003.1345410628014</v>
      </c>
    </row>
    <row r="3" spans="1:47">
      <c r="A3" s="2">
        <v>2</v>
      </c>
      <c r="B3" s="16">
        <v>525.80000000000007</v>
      </c>
      <c r="C3" s="17">
        <v>855.00000000000011</v>
      </c>
      <c r="D3" s="17">
        <v>1366</v>
      </c>
      <c r="E3" s="17">
        <v>1938</v>
      </c>
      <c r="F3" s="17">
        <v>2227.3000000000002</v>
      </c>
      <c r="G3" s="17">
        <v>2380.2999999999997</v>
      </c>
      <c r="H3" s="17">
        <v>2528.7999999999997</v>
      </c>
      <c r="I3" s="16">
        <v>2691</v>
      </c>
      <c r="J3" s="17">
        <v>2641</v>
      </c>
      <c r="K3" s="16">
        <v>2605.7000000000003</v>
      </c>
      <c r="L3" s="17">
        <v>3510.4999999999995</v>
      </c>
      <c r="M3" s="17">
        <v>2588.9</v>
      </c>
      <c r="O3" s="2">
        <v>2</v>
      </c>
      <c r="P3" s="17">
        <v>855.00000000000011</v>
      </c>
      <c r="Q3" s="17">
        <v>1366</v>
      </c>
      <c r="R3" s="17">
        <v>1938</v>
      </c>
      <c r="S3" s="17">
        <v>2227.3000000000002</v>
      </c>
      <c r="T3" s="17">
        <v>2380.2999999999997</v>
      </c>
      <c r="U3" s="17">
        <v>2528.7999999999997</v>
      </c>
      <c r="V3" s="17">
        <v>2641</v>
      </c>
      <c r="W3" s="17">
        <v>3510.4999999999995</v>
      </c>
      <c r="X3" s="17">
        <v>2588.9</v>
      </c>
      <c r="Z3" s="12">
        <v>2092</v>
      </c>
      <c r="AA3" s="12">
        <v>2660</v>
      </c>
      <c r="AB3" s="12">
        <v>3223</v>
      </c>
      <c r="AC3" s="12">
        <v>3537</v>
      </c>
      <c r="AD3" s="12">
        <v>3746</v>
      </c>
      <c r="AE3" s="12">
        <v>3870</v>
      </c>
      <c r="AF3" s="12">
        <v>4026</v>
      </c>
      <c r="AG3" s="12">
        <v>4894</v>
      </c>
      <c r="AH3" s="12">
        <v>4060</v>
      </c>
      <c r="AJ3" s="2">
        <v>2</v>
      </c>
      <c r="AK3" s="16">
        <f t="shared" ref="AK3:AK66" si="1">ABS(P3-Z3)</f>
        <v>1237</v>
      </c>
      <c r="AL3" s="16">
        <f t="shared" ref="AL3:AL66" si="2">ABS(Q3-AA3)</f>
        <v>1294</v>
      </c>
      <c r="AM3" s="16">
        <f t="shared" ref="AM3:AM66" si="3">ABS(R3-AB3)</f>
        <v>1285</v>
      </c>
      <c r="AN3" s="16">
        <f t="shared" ref="AN3:AN66" si="4">ABS(S3-AC3)</f>
        <v>1309.6999999999998</v>
      </c>
      <c r="AO3" s="16">
        <f t="shared" ref="AO3:AO66" si="5">ABS(T3-AD3)</f>
        <v>1365.7000000000003</v>
      </c>
      <c r="AP3" s="16">
        <f t="shared" ref="AP3:AP66" si="6">ABS(U3-AE3)</f>
        <v>1341.2000000000003</v>
      </c>
      <c r="AQ3" s="16">
        <f t="shared" ref="AQ3:AQ66" si="7">ABS(V3-AF3)</f>
        <v>1385</v>
      </c>
      <c r="AR3" s="16">
        <f t="shared" ref="AR3:AR66" si="8">ABS(W3-AG3)</f>
        <v>1383.5000000000005</v>
      </c>
      <c r="AS3" s="16">
        <f t="shared" ref="AS3:AS66" si="9">ABS(X3-AH3)</f>
        <v>1471.1</v>
      </c>
      <c r="AT3" s="18" t="s">
        <v>159</v>
      </c>
      <c r="AU3" s="16">
        <f>_xlfn.QUARTILE.INC(AK2:AS93,4)</f>
        <v>2128</v>
      </c>
    </row>
    <row r="4" spans="1:47">
      <c r="A4" s="2">
        <v>3</v>
      </c>
      <c r="B4" s="16">
        <v>492.99999999999994</v>
      </c>
      <c r="C4" s="17">
        <v>1010.0000000000001</v>
      </c>
      <c r="D4" s="17">
        <v>1578</v>
      </c>
      <c r="E4" s="17">
        <v>2310</v>
      </c>
      <c r="F4" s="17">
        <v>2613.3000000000002</v>
      </c>
      <c r="G4" s="17">
        <v>2690.4</v>
      </c>
      <c r="H4" s="17">
        <v>2888</v>
      </c>
      <c r="I4" s="16">
        <v>3099</v>
      </c>
      <c r="J4" s="17">
        <v>2960.7</v>
      </c>
      <c r="K4" s="16">
        <v>3038.4</v>
      </c>
      <c r="L4" s="17">
        <v>4047.7000000000003</v>
      </c>
      <c r="M4" s="17">
        <v>2961.9</v>
      </c>
      <c r="O4" s="2">
        <v>3</v>
      </c>
      <c r="P4" s="17">
        <v>1010.0000000000001</v>
      </c>
      <c r="Q4" s="17">
        <v>1578</v>
      </c>
      <c r="R4" s="17">
        <v>2310</v>
      </c>
      <c r="S4" s="17">
        <v>2613.3000000000002</v>
      </c>
      <c r="T4" s="17">
        <v>2690.4</v>
      </c>
      <c r="U4" s="17">
        <v>2888</v>
      </c>
      <c r="V4" s="17">
        <v>2960.7</v>
      </c>
      <c r="W4" s="17">
        <v>4047.7000000000003</v>
      </c>
      <c r="X4" s="17">
        <v>2961.9</v>
      </c>
      <c r="Z4" s="12">
        <v>2021</v>
      </c>
      <c r="AA4" s="12">
        <v>2608</v>
      </c>
      <c r="AB4" s="12">
        <v>3308</v>
      </c>
      <c r="AC4" s="12">
        <v>3639</v>
      </c>
      <c r="AD4" s="12">
        <v>3716</v>
      </c>
      <c r="AE4" s="12">
        <v>3921</v>
      </c>
      <c r="AF4" s="12">
        <v>3992</v>
      </c>
      <c r="AG4" s="12">
        <v>5077</v>
      </c>
      <c r="AH4" s="12">
        <v>3987</v>
      </c>
      <c r="AJ4" s="2">
        <v>3</v>
      </c>
      <c r="AK4" s="16">
        <f t="shared" si="1"/>
        <v>1010.9999999999999</v>
      </c>
      <c r="AL4" s="16">
        <f t="shared" si="2"/>
        <v>1030</v>
      </c>
      <c r="AM4" s="16">
        <f t="shared" si="3"/>
        <v>998</v>
      </c>
      <c r="AN4" s="16">
        <f t="shared" si="4"/>
        <v>1025.6999999999998</v>
      </c>
      <c r="AO4" s="16">
        <f t="shared" si="5"/>
        <v>1025.5999999999999</v>
      </c>
      <c r="AP4" s="16">
        <f t="shared" si="6"/>
        <v>1033</v>
      </c>
      <c r="AQ4" s="16">
        <f t="shared" si="7"/>
        <v>1031.3000000000002</v>
      </c>
      <c r="AR4" s="16">
        <f t="shared" si="8"/>
        <v>1029.2999999999997</v>
      </c>
      <c r="AS4" s="16">
        <f t="shared" si="9"/>
        <v>1025.0999999999999</v>
      </c>
      <c r="AT4" s="18" t="s">
        <v>160</v>
      </c>
      <c r="AU4" s="16">
        <f>_xlfn.QUARTILE.INC(AK2:AS93,3)</f>
        <v>1060.3249999999998</v>
      </c>
    </row>
    <row r="5" spans="1:47">
      <c r="A5" s="2">
        <v>4</v>
      </c>
      <c r="B5" s="16">
        <v>712.8</v>
      </c>
      <c r="C5" s="17">
        <v>1126</v>
      </c>
      <c r="D5" s="17">
        <v>1674</v>
      </c>
      <c r="E5" s="17">
        <v>2220</v>
      </c>
      <c r="F5" s="17">
        <v>2449.6999999999998</v>
      </c>
      <c r="G5" s="17">
        <v>2588.4</v>
      </c>
      <c r="H5" s="17">
        <v>2724.8</v>
      </c>
      <c r="I5" s="16">
        <v>2938</v>
      </c>
      <c r="J5" s="17">
        <v>2753.8</v>
      </c>
      <c r="K5" s="16">
        <v>2711.2999999999997</v>
      </c>
      <c r="L5" s="17">
        <v>3784.1000000000004</v>
      </c>
      <c r="M5" s="17">
        <v>2864.2000000000003</v>
      </c>
      <c r="O5" s="2">
        <v>4</v>
      </c>
      <c r="P5" s="17">
        <v>1126</v>
      </c>
      <c r="Q5" s="17">
        <v>1674</v>
      </c>
      <c r="R5" s="17">
        <v>2220</v>
      </c>
      <c r="S5" s="17">
        <v>2449.6999999999998</v>
      </c>
      <c r="T5" s="17">
        <v>2588.4</v>
      </c>
      <c r="U5" s="17">
        <v>2724.8</v>
      </c>
      <c r="V5" s="17">
        <v>2753.8</v>
      </c>
      <c r="W5" s="17">
        <v>3784.1000000000004</v>
      </c>
      <c r="X5" s="17">
        <v>2864.2000000000003</v>
      </c>
      <c r="Z5" s="12">
        <v>2167</v>
      </c>
      <c r="AA5" s="12">
        <v>2741</v>
      </c>
      <c r="AB5" s="12">
        <v>3361</v>
      </c>
      <c r="AC5" s="12">
        <v>3570</v>
      </c>
      <c r="AD5" s="12">
        <v>3739</v>
      </c>
      <c r="AE5" s="12">
        <v>3890</v>
      </c>
      <c r="AF5" s="12">
        <v>3921</v>
      </c>
      <c r="AG5" s="12">
        <v>4994</v>
      </c>
      <c r="AH5" s="12">
        <v>4043</v>
      </c>
      <c r="AJ5" s="2">
        <v>4</v>
      </c>
      <c r="AK5" s="16">
        <f t="shared" si="1"/>
        <v>1041</v>
      </c>
      <c r="AL5" s="16">
        <f t="shared" si="2"/>
        <v>1067</v>
      </c>
      <c r="AM5" s="16">
        <f t="shared" si="3"/>
        <v>1141</v>
      </c>
      <c r="AN5" s="16">
        <f t="shared" si="4"/>
        <v>1120.3000000000002</v>
      </c>
      <c r="AO5" s="16">
        <f t="shared" si="5"/>
        <v>1150.5999999999999</v>
      </c>
      <c r="AP5" s="16">
        <f t="shared" si="6"/>
        <v>1165.1999999999998</v>
      </c>
      <c r="AQ5" s="16">
        <f t="shared" si="7"/>
        <v>1167.1999999999998</v>
      </c>
      <c r="AR5" s="16">
        <f t="shared" si="8"/>
        <v>1209.8999999999996</v>
      </c>
      <c r="AS5" s="16">
        <f t="shared" si="9"/>
        <v>1178.7999999999997</v>
      </c>
      <c r="AT5" s="18" t="s">
        <v>161</v>
      </c>
      <c r="AU5" s="16">
        <f>_xlfn.QUARTILE.INC(AK2:AS93,2)</f>
        <v>991.84999999999991</v>
      </c>
    </row>
    <row r="6" spans="1:47">
      <c r="A6" s="2">
        <v>5</v>
      </c>
      <c r="B6" s="16">
        <v>440.40000000000003</v>
      </c>
      <c r="C6" s="17">
        <v>615</v>
      </c>
      <c r="D6" s="17">
        <v>814</v>
      </c>
      <c r="E6" s="17">
        <v>1054</v>
      </c>
      <c r="F6" s="17">
        <v>1239.3999999999999</v>
      </c>
      <c r="G6" s="17">
        <v>1674</v>
      </c>
      <c r="H6" s="17">
        <v>1850.5</v>
      </c>
      <c r="I6" s="16">
        <v>2290</v>
      </c>
      <c r="J6" s="17">
        <v>2279</v>
      </c>
      <c r="K6" s="16">
        <v>2427</v>
      </c>
      <c r="L6" s="17">
        <v>2855.6</v>
      </c>
      <c r="M6" s="17">
        <v>1990.1</v>
      </c>
      <c r="O6" s="2">
        <v>5</v>
      </c>
      <c r="P6" s="17">
        <v>615</v>
      </c>
      <c r="Q6" s="17">
        <v>814</v>
      </c>
      <c r="R6" s="17">
        <v>1054</v>
      </c>
      <c r="S6" s="17">
        <v>1239.3999999999999</v>
      </c>
      <c r="T6" s="17">
        <v>1674</v>
      </c>
      <c r="U6" s="17">
        <v>1850.5</v>
      </c>
      <c r="V6" s="17">
        <v>2279</v>
      </c>
      <c r="W6" s="17">
        <v>2855.6</v>
      </c>
      <c r="X6" s="17">
        <v>1990.1</v>
      </c>
      <c r="Z6" s="12">
        <v>1617</v>
      </c>
      <c r="AA6" s="12">
        <v>1843</v>
      </c>
      <c r="AB6" s="12">
        <v>2017</v>
      </c>
      <c r="AC6" s="12">
        <v>2271</v>
      </c>
      <c r="AD6" s="12">
        <v>2725</v>
      </c>
      <c r="AE6" s="12">
        <v>2914</v>
      </c>
      <c r="AF6" s="12">
        <v>3348</v>
      </c>
      <c r="AG6" s="12">
        <v>3875</v>
      </c>
      <c r="AH6" s="12">
        <v>3020</v>
      </c>
      <c r="AJ6" s="2">
        <v>5</v>
      </c>
      <c r="AK6" s="16">
        <f t="shared" si="1"/>
        <v>1002</v>
      </c>
      <c r="AL6" s="16">
        <f t="shared" si="2"/>
        <v>1029</v>
      </c>
      <c r="AM6" s="16">
        <f t="shared" si="3"/>
        <v>963</v>
      </c>
      <c r="AN6" s="16">
        <f t="shared" si="4"/>
        <v>1031.6000000000001</v>
      </c>
      <c r="AO6" s="16">
        <f t="shared" si="5"/>
        <v>1051</v>
      </c>
      <c r="AP6" s="16">
        <f t="shared" si="6"/>
        <v>1063.5</v>
      </c>
      <c r="AQ6" s="16">
        <f t="shared" si="7"/>
        <v>1069</v>
      </c>
      <c r="AR6" s="16">
        <f t="shared" si="8"/>
        <v>1019.4000000000001</v>
      </c>
      <c r="AS6" s="16">
        <f t="shared" si="9"/>
        <v>1029.9000000000001</v>
      </c>
      <c r="AT6" s="18" t="s">
        <v>158</v>
      </c>
      <c r="AU6" s="16">
        <f>_xlfn.QUARTILE.INC(AK2:AS93,1)</f>
        <v>939.82499999999982</v>
      </c>
    </row>
    <row r="7" spans="1:47">
      <c r="A7" s="2">
        <v>6</v>
      </c>
      <c r="B7" s="16">
        <v>812</v>
      </c>
      <c r="C7" s="17">
        <v>1554</v>
      </c>
      <c r="D7" s="17">
        <v>2098</v>
      </c>
      <c r="E7" s="17">
        <v>2819.9999999999995</v>
      </c>
      <c r="F7" s="17">
        <v>2905.4999999999995</v>
      </c>
      <c r="G7" s="17">
        <v>3157.7</v>
      </c>
      <c r="H7" s="17">
        <v>3320.5</v>
      </c>
      <c r="I7" s="16">
        <v>3758.0000000000005</v>
      </c>
      <c r="J7" s="17">
        <v>3512.2</v>
      </c>
      <c r="K7" s="16">
        <v>3396.9</v>
      </c>
      <c r="L7" s="17">
        <v>4800.3</v>
      </c>
      <c r="M7" s="17">
        <v>3455.5000000000005</v>
      </c>
      <c r="O7" s="2">
        <v>6</v>
      </c>
      <c r="P7" s="17">
        <v>1554</v>
      </c>
      <c r="Q7" s="17">
        <v>2098</v>
      </c>
      <c r="R7" s="17">
        <v>2819.9999999999995</v>
      </c>
      <c r="S7" s="17">
        <v>2905.4999999999995</v>
      </c>
      <c r="T7" s="17">
        <v>3157.7</v>
      </c>
      <c r="U7" s="17">
        <v>3320.5</v>
      </c>
      <c r="V7" s="17">
        <v>3512.2</v>
      </c>
      <c r="W7" s="17">
        <v>4800.3</v>
      </c>
      <c r="X7" s="17">
        <v>3455.5000000000005</v>
      </c>
      <c r="Z7" s="12">
        <v>2365</v>
      </c>
      <c r="AA7" s="12">
        <v>2894</v>
      </c>
      <c r="AB7" s="12">
        <v>3555</v>
      </c>
      <c r="AC7" s="12">
        <v>3695</v>
      </c>
      <c r="AD7" s="12">
        <v>3960</v>
      </c>
      <c r="AE7" s="12">
        <v>4118</v>
      </c>
      <c r="AF7" s="12">
        <v>4291</v>
      </c>
      <c r="AG7" s="12">
        <v>5450</v>
      </c>
      <c r="AH7" s="12">
        <v>4175</v>
      </c>
      <c r="AJ7" s="2">
        <v>6</v>
      </c>
      <c r="AK7" s="16">
        <f t="shared" si="1"/>
        <v>811</v>
      </c>
      <c r="AL7" s="16">
        <f t="shared" si="2"/>
        <v>796</v>
      </c>
      <c r="AM7" s="16">
        <f t="shared" si="3"/>
        <v>735.00000000000045</v>
      </c>
      <c r="AN7" s="16">
        <f t="shared" si="4"/>
        <v>789.50000000000045</v>
      </c>
      <c r="AO7" s="16">
        <f t="shared" si="5"/>
        <v>802.30000000000018</v>
      </c>
      <c r="AP7" s="16">
        <f t="shared" si="6"/>
        <v>797.5</v>
      </c>
      <c r="AQ7" s="16">
        <f t="shared" si="7"/>
        <v>778.80000000000018</v>
      </c>
      <c r="AR7" s="16">
        <f t="shared" si="8"/>
        <v>649.69999999999982</v>
      </c>
      <c r="AS7" s="16">
        <f t="shared" si="9"/>
        <v>719.49999999999955</v>
      </c>
      <c r="AT7" s="18" t="s">
        <v>162</v>
      </c>
      <c r="AU7" s="16">
        <f>_xlfn.QUARTILE.INC(AK2:AS93,0)</f>
        <v>510</v>
      </c>
    </row>
    <row r="8" spans="1:47">
      <c r="A8" s="2">
        <v>7</v>
      </c>
      <c r="B8" s="16">
        <v>1257.9000000000001</v>
      </c>
      <c r="C8" s="17">
        <v>457</v>
      </c>
      <c r="D8" s="17">
        <v>457</v>
      </c>
      <c r="E8" s="17">
        <v>487</v>
      </c>
      <c r="F8" s="17">
        <v>641.79999999999995</v>
      </c>
      <c r="G8" s="17">
        <v>722</v>
      </c>
      <c r="H8" s="17">
        <v>711.9</v>
      </c>
      <c r="I8" s="16">
        <v>633</v>
      </c>
      <c r="J8" s="17">
        <v>733.19999999999993</v>
      </c>
      <c r="K8" s="16">
        <v>1882.3000000000002</v>
      </c>
      <c r="L8" s="17">
        <v>1340.7</v>
      </c>
      <c r="M8" s="17">
        <v>1110.8999999999999</v>
      </c>
      <c r="O8" s="2">
        <v>7</v>
      </c>
      <c r="P8" s="17">
        <v>457</v>
      </c>
      <c r="Q8" s="17">
        <v>457</v>
      </c>
      <c r="R8" s="17">
        <v>487</v>
      </c>
      <c r="S8" s="17">
        <v>641.79999999999995</v>
      </c>
      <c r="T8" s="17">
        <v>722</v>
      </c>
      <c r="U8" s="17">
        <v>711.9</v>
      </c>
      <c r="V8" s="17">
        <v>733.19999999999993</v>
      </c>
      <c r="W8" s="17">
        <v>1340.7</v>
      </c>
      <c r="X8" s="17">
        <v>1110.8999999999999</v>
      </c>
      <c r="Z8" s="12">
        <v>1566</v>
      </c>
      <c r="AA8" s="12">
        <v>1578</v>
      </c>
      <c r="AB8" s="12">
        <v>1597</v>
      </c>
      <c r="AC8" s="12">
        <v>1751</v>
      </c>
      <c r="AD8" s="12">
        <v>1818</v>
      </c>
      <c r="AE8" s="12">
        <v>1796</v>
      </c>
      <c r="AF8" s="12">
        <v>1812</v>
      </c>
      <c r="AG8" s="12">
        <v>2450</v>
      </c>
      <c r="AH8" s="12">
        <v>2245</v>
      </c>
      <c r="AJ8" s="2">
        <v>7</v>
      </c>
      <c r="AK8" s="16">
        <f t="shared" si="1"/>
        <v>1109</v>
      </c>
      <c r="AL8" s="16">
        <f t="shared" si="2"/>
        <v>1121</v>
      </c>
      <c r="AM8" s="16">
        <f t="shared" si="3"/>
        <v>1110</v>
      </c>
      <c r="AN8" s="16">
        <f t="shared" si="4"/>
        <v>1109.2</v>
      </c>
      <c r="AO8" s="16">
        <f t="shared" si="5"/>
        <v>1096</v>
      </c>
      <c r="AP8" s="16">
        <f t="shared" si="6"/>
        <v>1084.0999999999999</v>
      </c>
      <c r="AQ8" s="16">
        <f t="shared" si="7"/>
        <v>1078.8000000000002</v>
      </c>
      <c r="AR8" s="16">
        <f t="shared" si="8"/>
        <v>1109.3</v>
      </c>
      <c r="AS8" s="16">
        <f t="shared" si="9"/>
        <v>1134.1000000000001</v>
      </c>
    </row>
    <row r="9" spans="1:47">
      <c r="A9" s="2">
        <v>8</v>
      </c>
      <c r="B9" s="16">
        <v>921.7</v>
      </c>
      <c r="C9" s="17">
        <v>480.99999999999994</v>
      </c>
      <c r="D9" s="17">
        <v>540</v>
      </c>
      <c r="E9" s="17">
        <v>552</v>
      </c>
      <c r="F9" s="17">
        <v>593.6</v>
      </c>
      <c r="G9" s="17">
        <v>594.20000000000005</v>
      </c>
      <c r="H9" s="17">
        <v>560.30000000000007</v>
      </c>
      <c r="I9" s="16">
        <v>651</v>
      </c>
      <c r="J9" s="17">
        <v>699.19999999999993</v>
      </c>
      <c r="K9" s="16">
        <v>1966.6</v>
      </c>
      <c r="L9" s="17">
        <v>1001.2</v>
      </c>
      <c r="M9" s="17">
        <v>1144.4000000000001</v>
      </c>
      <c r="O9" s="2">
        <v>8</v>
      </c>
      <c r="P9" s="17">
        <v>480.99999999999994</v>
      </c>
      <c r="Q9" s="17">
        <v>540</v>
      </c>
      <c r="R9" s="17">
        <v>552</v>
      </c>
      <c r="S9" s="17">
        <v>593.6</v>
      </c>
      <c r="T9" s="17">
        <v>594.20000000000005</v>
      </c>
      <c r="U9" s="17">
        <v>560.30000000000007</v>
      </c>
      <c r="V9" s="17">
        <v>699.19999999999993</v>
      </c>
      <c r="W9" s="17">
        <v>1001.2</v>
      </c>
      <c r="X9" s="17">
        <v>1144.4000000000001</v>
      </c>
      <c r="Z9" s="12">
        <v>1570</v>
      </c>
      <c r="AA9" s="12">
        <v>1611</v>
      </c>
      <c r="AB9" s="12">
        <v>1625</v>
      </c>
      <c r="AC9" s="12">
        <v>1667</v>
      </c>
      <c r="AD9" s="12">
        <v>1706</v>
      </c>
      <c r="AE9" s="12">
        <v>1677</v>
      </c>
      <c r="AF9" s="12">
        <v>1824</v>
      </c>
      <c r="AG9" s="12">
        <v>2147</v>
      </c>
      <c r="AH9" s="12">
        <v>2257</v>
      </c>
      <c r="AJ9" s="2">
        <v>8</v>
      </c>
      <c r="AK9" s="16">
        <f t="shared" si="1"/>
        <v>1089</v>
      </c>
      <c r="AL9" s="16">
        <f t="shared" si="2"/>
        <v>1071</v>
      </c>
      <c r="AM9" s="16">
        <f t="shared" si="3"/>
        <v>1073</v>
      </c>
      <c r="AN9" s="16">
        <f t="shared" si="4"/>
        <v>1073.4000000000001</v>
      </c>
      <c r="AO9" s="16">
        <f t="shared" si="5"/>
        <v>1111.8</v>
      </c>
      <c r="AP9" s="16">
        <f t="shared" si="6"/>
        <v>1116.6999999999998</v>
      </c>
      <c r="AQ9" s="16">
        <f t="shared" si="7"/>
        <v>1124.8000000000002</v>
      </c>
      <c r="AR9" s="16">
        <f t="shared" si="8"/>
        <v>1145.8</v>
      </c>
      <c r="AS9" s="16">
        <f t="shared" si="9"/>
        <v>1112.5999999999999</v>
      </c>
    </row>
    <row r="10" spans="1:47">
      <c r="A10" s="2">
        <v>10</v>
      </c>
      <c r="B10" s="16">
        <v>358.6</v>
      </c>
      <c r="C10" s="17">
        <v>525</v>
      </c>
      <c r="D10" s="17">
        <v>976.00000000000011</v>
      </c>
      <c r="E10" s="17">
        <v>1010.0000000000001</v>
      </c>
      <c r="F10" s="17">
        <v>1705.3</v>
      </c>
      <c r="G10" s="17">
        <v>2961.8</v>
      </c>
      <c r="H10" s="17">
        <v>3134.2</v>
      </c>
      <c r="I10" s="16">
        <v>3408</v>
      </c>
      <c r="J10" s="17">
        <v>3200.5</v>
      </c>
      <c r="K10" s="16">
        <v>3186.1</v>
      </c>
      <c r="L10" s="17">
        <v>2356.6</v>
      </c>
      <c r="M10" s="17">
        <v>1569.8000000000002</v>
      </c>
      <c r="O10" s="2">
        <v>10</v>
      </c>
      <c r="P10" s="17">
        <v>525</v>
      </c>
      <c r="Q10" s="17">
        <v>976.00000000000011</v>
      </c>
      <c r="R10" s="17">
        <v>1010.0000000000001</v>
      </c>
      <c r="S10" s="17">
        <v>1705.3</v>
      </c>
      <c r="T10" s="17">
        <v>2961.8</v>
      </c>
      <c r="U10" s="17">
        <v>3134.2</v>
      </c>
      <c r="V10" s="17">
        <v>3200.5</v>
      </c>
      <c r="W10" s="17">
        <v>2356.6</v>
      </c>
      <c r="X10" s="17">
        <v>1569.8000000000002</v>
      </c>
      <c r="Z10" s="12">
        <v>1498</v>
      </c>
      <c r="AA10" s="12">
        <v>1952</v>
      </c>
      <c r="AB10" s="12">
        <v>1963</v>
      </c>
      <c r="AC10" s="12">
        <v>2667</v>
      </c>
      <c r="AD10" s="12">
        <v>4048</v>
      </c>
      <c r="AE10" s="12">
        <v>4224</v>
      </c>
      <c r="AF10" s="12">
        <v>4294</v>
      </c>
      <c r="AG10" s="12">
        <v>3371</v>
      </c>
      <c r="AH10" s="12">
        <v>2559</v>
      </c>
      <c r="AJ10" s="2">
        <v>10</v>
      </c>
      <c r="AK10" s="16">
        <f t="shared" si="1"/>
        <v>973</v>
      </c>
      <c r="AL10" s="16">
        <f t="shared" si="2"/>
        <v>975.99999999999989</v>
      </c>
      <c r="AM10" s="16">
        <f t="shared" si="3"/>
        <v>952.99999999999989</v>
      </c>
      <c r="AN10" s="16">
        <f t="shared" si="4"/>
        <v>961.7</v>
      </c>
      <c r="AO10" s="16">
        <f t="shared" si="5"/>
        <v>1086.1999999999998</v>
      </c>
      <c r="AP10" s="16">
        <f t="shared" si="6"/>
        <v>1089.8000000000002</v>
      </c>
      <c r="AQ10" s="16">
        <f t="shared" si="7"/>
        <v>1093.5</v>
      </c>
      <c r="AR10" s="16">
        <f t="shared" si="8"/>
        <v>1014.4000000000001</v>
      </c>
      <c r="AS10" s="16">
        <f t="shared" si="9"/>
        <v>989.19999999999982</v>
      </c>
    </row>
    <row r="11" spans="1:47">
      <c r="A11" s="2">
        <v>11</v>
      </c>
      <c r="B11" s="16">
        <v>1061.3</v>
      </c>
      <c r="C11" s="17">
        <v>1400.0000000000002</v>
      </c>
      <c r="D11" s="17">
        <v>2048</v>
      </c>
      <c r="E11" s="17">
        <v>2502</v>
      </c>
      <c r="F11" s="17">
        <v>3217</v>
      </c>
      <c r="G11" s="17">
        <v>3508.8</v>
      </c>
      <c r="H11" s="17">
        <v>3636.3</v>
      </c>
      <c r="I11" s="16">
        <v>3907</v>
      </c>
      <c r="J11" s="17">
        <v>3763.7</v>
      </c>
      <c r="K11" s="16">
        <v>3803.8</v>
      </c>
      <c r="L11" s="17">
        <v>4412.5999999999995</v>
      </c>
      <c r="M11" s="17">
        <v>3326.6</v>
      </c>
      <c r="O11" s="2">
        <v>11</v>
      </c>
      <c r="P11" s="17">
        <v>1400.0000000000002</v>
      </c>
      <c r="Q11" s="17">
        <v>2048</v>
      </c>
      <c r="R11" s="17">
        <v>2502</v>
      </c>
      <c r="S11" s="17">
        <v>3217</v>
      </c>
      <c r="T11" s="17">
        <v>3508.8</v>
      </c>
      <c r="U11" s="17">
        <v>3636.3</v>
      </c>
      <c r="V11" s="17">
        <v>3763.7</v>
      </c>
      <c r="W11" s="17">
        <v>4412.5999999999995</v>
      </c>
      <c r="X11" s="17">
        <v>3326.6</v>
      </c>
      <c r="Z11" s="12">
        <v>2519</v>
      </c>
      <c r="AA11" s="12">
        <v>3209</v>
      </c>
      <c r="AB11" s="12">
        <v>3717</v>
      </c>
      <c r="AC11" s="12">
        <v>4432</v>
      </c>
      <c r="AD11" s="12">
        <v>4708</v>
      </c>
      <c r="AE11" s="12">
        <v>4845</v>
      </c>
      <c r="AF11" s="12">
        <v>4978</v>
      </c>
      <c r="AG11" s="12">
        <v>5634</v>
      </c>
      <c r="AH11" s="12">
        <v>4519</v>
      </c>
      <c r="AJ11" s="2">
        <v>11</v>
      </c>
      <c r="AK11" s="16">
        <f t="shared" si="1"/>
        <v>1118.9999999999998</v>
      </c>
      <c r="AL11" s="16">
        <f t="shared" si="2"/>
        <v>1161</v>
      </c>
      <c r="AM11" s="16">
        <f t="shared" si="3"/>
        <v>1215</v>
      </c>
      <c r="AN11" s="16">
        <f t="shared" si="4"/>
        <v>1215</v>
      </c>
      <c r="AO11" s="16">
        <f t="shared" si="5"/>
        <v>1199.1999999999998</v>
      </c>
      <c r="AP11" s="16">
        <f t="shared" si="6"/>
        <v>1208.6999999999998</v>
      </c>
      <c r="AQ11" s="16">
        <f t="shared" si="7"/>
        <v>1214.3000000000002</v>
      </c>
      <c r="AR11" s="16">
        <f t="shared" si="8"/>
        <v>1221.4000000000005</v>
      </c>
      <c r="AS11" s="16">
        <f t="shared" si="9"/>
        <v>1192.4000000000001</v>
      </c>
    </row>
    <row r="12" spans="1:47">
      <c r="A12" s="2">
        <v>12</v>
      </c>
      <c r="B12" s="16">
        <v>1070.8</v>
      </c>
      <c r="C12" s="17">
        <v>1340</v>
      </c>
      <c r="D12" s="17">
        <v>1936</v>
      </c>
      <c r="E12" s="17">
        <v>2556</v>
      </c>
      <c r="F12" s="17">
        <v>3016.2</v>
      </c>
      <c r="G12" s="17">
        <v>3332.3</v>
      </c>
      <c r="H12" s="17">
        <v>3378</v>
      </c>
      <c r="I12" s="16">
        <v>3643</v>
      </c>
      <c r="J12" s="17">
        <v>3561.1</v>
      </c>
      <c r="K12" s="16">
        <v>3645</v>
      </c>
      <c r="L12" s="17">
        <v>4319.3</v>
      </c>
      <c r="M12" s="17">
        <v>3233.1</v>
      </c>
      <c r="O12" s="2">
        <v>12</v>
      </c>
      <c r="P12" s="17">
        <v>1340</v>
      </c>
      <c r="Q12" s="17">
        <v>1936</v>
      </c>
      <c r="R12" s="17">
        <v>2556</v>
      </c>
      <c r="S12" s="17">
        <v>3016.2</v>
      </c>
      <c r="T12" s="17">
        <v>3332.3</v>
      </c>
      <c r="U12" s="17">
        <v>3378</v>
      </c>
      <c r="V12" s="17">
        <v>3561.1</v>
      </c>
      <c r="W12" s="17">
        <v>4319.3</v>
      </c>
      <c r="X12" s="17">
        <v>3233.1</v>
      </c>
      <c r="Z12" s="12">
        <v>2426</v>
      </c>
      <c r="AA12" s="12">
        <v>2997</v>
      </c>
      <c r="AB12" s="12">
        <v>3544</v>
      </c>
      <c r="AC12" s="12">
        <v>3990</v>
      </c>
      <c r="AD12" s="12">
        <v>4288</v>
      </c>
      <c r="AE12" s="12">
        <v>4346</v>
      </c>
      <c r="AF12" s="12">
        <v>4472</v>
      </c>
      <c r="AG12" s="12">
        <v>5231</v>
      </c>
      <c r="AH12" s="12">
        <v>4178</v>
      </c>
      <c r="AJ12" s="2">
        <v>12</v>
      </c>
      <c r="AK12" s="16">
        <f t="shared" si="1"/>
        <v>1086</v>
      </c>
      <c r="AL12" s="16">
        <f t="shared" si="2"/>
        <v>1061</v>
      </c>
      <c r="AM12" s="16">
        <f t="shared" si="3"/>
        <v>988</v>
      </c>
      <c r="AN12" s="16">
        <f t="shared" si="4"/>
        <v>973.80000000000018</v>
      </c>
      <c r="AO12" s="16">
        <f t="shared" si="5"/>
        <v>955.69999999999982</v>
      </c>
      <c r="AP12" s="16">
        <f t="shared" si="6"/>
        <v>968</v>
      </c>
      <c r="AQ12" s="16">
        <f t="shared" si="7"/>
        <v>910.90000000000009</v>
      </c>
      <c r="AR12" s="16">
        <f t="shared" si="8"/>
        <v>911.69999999999982</v>
      </c>
      <c r="AS12" s="16">
        <f t="shared" si="9"/>
        <v>944.90000000000009</v>
      </c>
    </row>
    <row r="13" spans="1:47">
      <c r="A13" s="2">
        <v>13</v>
      </c>
      <c r="B13" s="16">
        <v>679.5</v>
      </c>
      <c r="C13" s="17">
        <v>1070</v>
      </c>
      <c r="D13" s="17">
        <v>1562</v>
      </c>
      <c r="E13" s="17">
        <v>2198</v>
      </c>
      <c r="F13" s="17">
        <v>2410</v>
      </c>
      <c r="G13" s="17">
        <v>2604.1</v>
      </c>
      <c r="H13" s="17">
        <v>2707</v>
      </c>
      <c r="I13" s="16">
        <v>3030</v>
      </c>
      <c r="J13" s="17">
        <v>2846.2999999999997</v>
      </c>
      <c r="K13" s="16">
        <v>2824.2</v>
      </c>
      <c r="L13" s="17">
        <v>3650.9</v>
      </c>
      <c r="M13" s="17">
        <v>2623.5000000000005</v>
      </c>
      <c r="O13" s="2">
        <v>13</v>
      </c>
      <c r="P13" s="17">
        <v>1070</v>
      </c>
      <c r="Q13" s="17">
        <v>1562</v>
      </c>
      <c r="R13" s="17">
        <v>2198</v>
      </c>
      <c r="S13" s="17">
        <v>2410</v>
      </c>
      <c r="T13" s="17">
        <v>2604.1</v>
      </c>
      <c r="U13" s="17">
        <v>2707</v>
      </c>
      <c r="V13" s="17">
        <v>2846.2999999999997</v>
      </c>
      <c r="W13" s="17">
        <v>3650.9</v>
      </c>
      <c r="X13" s="17">
        <v>2623.5000000000005</v>
      </c>
      <c r="Z13" s="12">
        <v>2166</v>
      </c>
      <c r="AA13" s="12">
        <v>2706</v>
      </c>
      <c r="AB13" s="12">
        <v>3350</v>
      </c>
      <c r="AC13" s="12">
        <v>3554</v>
      </c>
      <c r="AD13" s="12">
        <v>3736</v>
      </c>
      <c r="AE13" s="12">
        <v>3818</v>
      </c>
      <c r="AF13" s="12">
        <v>3952</v>
      </c>
      <c r="AG13" s="12">
        <v>4798</v>
      </c>
      <c r="AH13" s="12">
        <v>3755</v>
      </c>
      <c r="AJ13" s="2">
        <v>13</v>
      </c>
      <c r="AK13" s="16">
        <f t="shared" si="1"/>
        <v>1096</v>
      </c>
      <c r="AL13" s="16">
        <f t="shared" si="2"/>
        <v>1144</v>
      </c>
      <c r="AM13" s="16">
        <f t="shared" si="3"/>
        <v>1152</v>
      </c>
      <c r="AN13" s="16">
        <f t="shared" si="4"/>
        <v>1144</v>
      </c>
      <c r="AO13" s="16">
        <f t="shared" si="5"/>
        <v>1131.9000000000001</v>
      </c>
      <c r="AP13" s="16">
        <f t="shared" si="6"/>
        <v>1111</v>
      </c>
      <c r="AQ13" s="16">
        <f t="shared" si="7"/>
        <v>1105.7000000000003</v>
      </c>
      <c r="AR13" s="16">
        <f t="shared" si="8"/>
        <v>1147.0999999999999</v>
      </c>
      <c r="AS13" s="16">
        <f t="shared" si="9"/>
        <v>1131.4999999999995</v>
      </c>
    </row>
    <row r="14" spans="1:47">
      <c r="A14" s="2">
        <v>14</v>
      </c>
      <c r="B14" s="16">
        <v>716.3</v>
      </c>
      <c r="C14" s="17">
        <v>1272</v>
      </c>
      <c r="D14" s="17">
        <v>1906</v>
      </c>
      <c r="E14" s="17">
        <v>2610</v>
      </c>
      <c r="F14" s="17">
        <v>2827.8999999999996</v>
      </c>
      <c r="G14" s="17">
        <v>2996.1</v>
      </c>
      <c r="H14" s="17">
        <v>3083.5</v>
      </c>
      <c r="I14" s="16">
        <v>3340</v>
      </c>
      <c r="J14" s="17">
        <v>3115.8</v>
      </c>
      <c r="K14" s="16">
        <v>3169.1000000000004</v>
      </c>
      <c r="L14" s="17">
        <v>4371.6000000000004</v>
      </c>
      <c r="M14" s="17">
        <v>2793.7000000000003</v>
      </c>
      <c r="O14" s="2">
        <v>14</v>
      </c>
      <c r="P14" s="17">
        <v>1272</v>
      </c>
      <c r="Q14" s="17">
        <v>1906</v>
      </c>
      <c r="R14" s="17">
        <v>2610</v>
      </c>
      <c r="S14" s="17">
        <v>2827.8999999999996</v>
      </c>
      <c r="T14" s="17">
        <v>2996.1</v>
      </c>
      <c r="U14" s="17">
        <v>3083.5</v>
      </c>
      <c r="V14" s="17">
        <v>3115.8</v>
      </c>
      <c r="W14" s="17">
        <v>4371.6000000000004</v>
      </c>
      <c r="X14" s="17">
        <v>2793.7000000000003</v>
      </c>
      <c r="Z14" s="12">
        <v>2357</v>
      </c>
      <c r="AA14" s="12">
        <v>2975</v>
      </c>
      <c r="AB14" s="12">
        <v>3666</v>
      </c>
      <c r="AC14" s="12">
        <v>3891</v>
      </c>
      <c r="AD14" s="12">
        <v>4077</v>
      </c>
      <c r="AE14" s="12">
        <v>4144</v>
      </c>
      <c r="AF14" s="12">
        <v>4179</v>
      </c>
      <c r="AG14" s="12">
        <v>5415</v>
      </c>
      <c r="AH14" s="12">
        <v>3828</v>
      </c>
      <c r="AJ14" s="2">
        <v>14</v>
      </c>
      <c r="AK14" s="16">
        <f t="shared" si="1"/>
        <v>1085</v>
      </c>
      <c r="AL14" s="16">
        <f t="shared" si="2"/>
        <v>1069</v>
      </c>
      <c r="AM14" s="16">
        <f t="shared" si="3"/>
        <v>1056</v>
      </c>
      <c r="AN14" s="16">
        <f t="shared" si="4"/>
        <v>1063.1000000000004</v>
      </c>
      <c r="AO14" s="16">
        <f t="shared" si="5"/>
        <v>1080.9000000000001</v>
      </c>
      <c r="AP14" s="16">
        <f t="shared" si="6"/>
        <v>1060.5</v>
      </c>
      <c r="AQ14" s="16">
        <f t="shared" si="7"/>
        <v>1063.1999999999998</v>
      </c>
      <c r="AR14" s="16">
        <f t="shared" si="8"/>
        <v>1043.3999999999996</v>
      </c>
      <c r="AS14" s="16">
        <f t="shared" si="9"/>
        <v>1034.2999999999997</v>
      </c>
    </row>
    <row r="15" spans="1:47">
      <c r="A15" s="2">
        <v>15</v>
      </c>
      <c r="B15" s="16">
        <v>336.6</v>
      </c>
      <c r="C15" s="17">
        <v>449</v>
      </c>
      <c r="D15" s="17">
        <v>893.99999999999989</v>
      </c>
      <c r="E15" s="17">
        <v>518</v>
      </c>
      <c r="F15" s="17">
        <v>1467.3</v>
      </c>
      <c r="G15" s="17">
        <v>4657.2</v>
      </c>
      <c r="H15" s="17">
        <v>5346.5</v>
      </c>
      <c r="I15" s="16">
        <v>5773</v>
      </c>
      <c r="J15" s="17">
        <v>5408.6</v>
      </c>
      <c r="K15" s="16">
        <v>5473.5</v>
      </c>
      <c r="L15" s="17">
        <v>1927.6</v>
      </c>
      <c r="M15" s="17">
        <v>881.50000000000011</v>
      </c>
      <c r="O15" s="2">
        <v>15</v>
      </c>
      <c r="P15" s="17">
        <v>449</v>
      </c>
      <c r="Q15" s="17">
        <v>893.99999999999989</v>
      </c>
      <c r="R15" s="17">
        <v>518</v>
      </c>
      <c r="S15" s="17">
        <v>1467.3</v>
      </c>
      <c r="T15" s="17">
        <v>4657.2</v>
      </c>
      <c r="U15" s="17">
        <v>5346.5</v>
      </c>
      <c r="V15" s="17">
        <v>5408.6</v>
      </c>
      <c r="W15" s="17">
        <v>1927.6</v>
      </c>
      <c r="X15" s="17">
        <v>881.50000000000011</v>
      </c>
      <c r="Z15" s="12">
        <v>1439</v>
      </c>
      <c r="AA15" s="12">
        <v>1910</v>
      </c>
      <c r="AB15" s="12">
        <v>1503</v>
      </c>
      <c r="AC15" s="12">
        <v>2466</v>
      </c>
      <c r="AD15" s="12">
        <v>5668</v>
      </c>
      <c r="AE15" s="12">
        <v>6349</v>
      </c>
      <c r="AF15" s="12">
        <v>6413</v>
      </c>
      <c r="AG15" s="12">
        <v>2927</v>
      </c>
      <c r="AH15" s="12">
        <v>1889</v>
      </c>
      <c r="AJ15" s="2">
        <v>15</v>
      </c>
      <c r="AK15" s="16">
        <f t="shared" si="1"/>
        <v>990</v>
      </c>
      <c r="AL15" s="16">
        <f t="shared" si="2"/>
        <v>1016.0000000000001</v>
      </c>
      <c r="AM15" s="16">
        <f t="shared" si="3"/>
        <v>985</v>
      </c>
      <c r="AN15" s="16">
        <f t="shared" si="4"/>
        <v>998.7</v>
      </c>
      <c r="AO15" s="16">
        <f t="shared" si="5"/>
        <v>1010.8000000000002</v>
      </c>
      <c r="AP15" s="16">
        <f t="shared" si="6"/>
        <v>1002.5</v>
      </c>
      <c r="AQ15" s="16">
        <f t="shared" si="7"/>
        <v>1004.3999999999996</v>
      </c>
      <c r="AR15" s="16">
        <f t="shared" si="8"/>
        <v>999.40000000000009</v>
      </c>
      <c r="AS15" s="16">
        <f t="shared" si="9"/>
        <v>1007.4999999999999</v>
      </c>
    </row>
    <row r="16" spans="1:47">
      <c r="A16" s="2">
        <v>16</v>
      </c>
      <c r="B16" s="16">
        <v>373.59999999999997</v>
      </c>
      <c r="C16" s="17">
        <v>782</v>
      </c>
      <c r="D16" s="17">
        <v>1384</v>
      </c>
      <c r="E16" s="17">
        <v>1102</v>
      </c>
      <c r="F16" s="17">
        <v>1992.6</v>
      </c>
      <c r="G16" s="17">
        <v>4701.2</v>
      </c>
      <c r="H16" s="17">
        <v>5155.4999999999991</v>
      </c>
      <c r="I16" s="16">
        <v>5517</v>
      </c>
      <c r="J16" s="17">
        <v>5175.7</v>
      </c>
      <c r="K16" s="16">
        <v>5459.2</v>
      </c>
      <c r="L16" s="17">
        <v>2400.9</v>
      </c>
      <c r="M16" s="17">
        <v>1389</v>
      </c>
      <c r="O16" s="2">
        <v>16</v>
      </c>
      <c r="P16" s="17">
        <v>782</v>
      </c>
      <c r="Q16" s="17">
        <v>1384</v>
      </c>
      <c r="R16" s="17">
        <v>1102</v>
      </c>
      <c r="S16" s="17">
        <v>1992.6</v>
      </c>
      <c r="T16" s="17">
        <v>4701.2</v>
      </c>
      <c r="U16" s="17">
        <v>5155.4999999999991</v>
      </c>
      <c r="V16" s="17">
        <v>5175.7</v>
      </c>
      <c r="W16" s="17">
        <v>2400.9</v>
      </c>
      <c r="X16" s="17">
        <v>1389</v>
      </c>
      <c r="Z16" s="12">
        <v>1758</v>
      </c>
      <c r="AA16" s="12">
        <v>2325</v>
      </c>
      <c r="AB16" s="12">
        <v>2031</v>
      </c>
      <c r="AC16" s="12">
        <v>2969</v>
      </c>
      <c r="AD16" s="12">
        <v>5762</v>
      </c>
      <c r="AE16" s="12">
        <v>6264</v>
      </c>
      <c r="AF16" s="12">
        <v>6297</v>
      </c>
      <c r="AG16" s="12">
        <v>3391</v>
      </c>
      <c r="AH16" s="12">
        <v>2351</v>
      </c>
      <c r="AJ16" s="2">
        <v>16</v>
      </c>
      <c r="AK16" s="16">
        <f t="shared" si="1"/>
        <v>976</v>
      </c>
      <c r="AL16" s="16">
        <f t="shared" si="2"/>
        <v>941</v>
      </c>
      <c r="AM16" s="16">
        <f t="shared" si="3"/>
        <v>929</v>
      </c>
      <c r="AN16" s="16">
        <f t="shared" si="4"/>
        <v>976.40000000000009</v>
      </c>
      <c r="AO16" s="16">
        <f t="shared" si="5"/>
        <v>1060.8000000000002</v>
      </c>
      <c r="AP16" s="16">
        <f t="shared" si="6"/>
        <v>1108.5000000000009</v>
      </c>
      <c r="AQ16" s="16">
        <f t="shared" si="7"/>
        <v>1121.3000000000002</v>
      </c>
      <c r="AR16" s="16">
        <f t="shared" si="8"/>
        <v>990.09999999999991</v>
      </c>
      <c r="AS16" s="16">
        <f t="shared" si="9"/>
        <v>962</v>
      </c>
    </row>
    <row r="17" spans="1:45">
      <c r="A17" s="2">
        <v>17</v>
      </c>
      <c r="B17" s="16">
        <v>1840.5</v>
      </c>
      <c r="C17" s="17">
        <v>2206</v>
      </c>
      <c r="D17" s="17">
        <v>2822</v>
      </c>
      <c r="E17" s="17">
        <v>3343.9999999999995</v>
      </c>
      <c r="F17" s="17">
        <v>3654.7000000000003</v>
      </c>
      <c r="G17" s="17">
        <v>3802.3</v>
      </c>
      <c r="H17" s="17">
        <v>3764.2999999999997</v>
      </c>
      <c r="I17" s="16">
        <v>4100</v>
      </c>
      <c r="J17" s="17">
        <v>3854.7999999999997</v>
      </c>
      <c r="K17" s="16">
        <v>4118.2</v>
      </c>
      <c r="L17" s="17">
        <v>5253.2</v>
      </c>
      <c r="M17" s="17">
        <v>4308.8</v>
      </c>
      <c r="O17" s="2">
        <v>17</v>
      </c>
      <c r="P17" s="17">
        <v>2206</v>
      </c>
      <c r="Q17" s="17">
        <v>2822</v>
      </c>
      <c r="R17" s="17">
        <v>3343.9999999999995</v>
      </c>
      <c r="S17" s="17">
        <v>3654.7000000000003</v>
      </c>
      <c r="T17" s="17">
        <v>3802.3</v>
      </c>
      <c r="U17" s="17">
        <v>3764.2999999999997</v>
      </c>
      <c r="V17" s="17">
        <v>3854.7999999999997</v>
      </c>
      <c r="W17" s="17">
        <v>5253.2</v>
      </c>
      <c r="X17" s="17">
        <v>4308.8</v>
      </c>
      <c r="Z17" s="12">
        <v>4334</v>
      </c>
      <c r="AA17" s="12">
        <v>4721</v>
      </c>
      <c r="AB17" s="12">
        <v>5093</v>
      </c>
      <c r="AC17" s="12">
        <v>5348</v>
      </c>
      <c r="AD17" s="12">
        <v>5442</v>
      </c>
      <c r="AE17" s="12">
        <v>5354</v>
      </c>
      <c r="AF17" s="12">
        <v>5405</v>
      </c>
      <c r="AG17" s="12">
        <v>6886</v>
      </c>
      <c r="AH17" s="12">
        <v>6239</v>
      </c>
      <c r="AJ17" s="2">
        <v>17</v>
      </c>
      <c r="AK17" s="16">
        <f t="shared" si="1"/>
        <v>2128</v>
      </c>
      <c r="AL17" s="16">
        <f t="shared" si="2"/>
        <v>1899</v>
      </c>
      <c r="AM17" s="16">
        <f t="shared" si="3"/>
        <v>1749.0000000000005</v>
      </c>
      <c r="AN17" s="16">
        <f t="shared" si="4"/>
        <v>1693.2999999999997</v>
      </c>
      <c r="AO17" s="16">
        <f t="shared" si="5"/>
        <v>1639.6999999999998</v>
      </c>
      <c r="AP17" s="16">
        <f t="shared" si="6"/>
        <v>1589.7000000000003</v>
      </c>
      <c r="AQ17" s="16">
        <f t="shared" si="7"/>
        <v>1550.2000000000003</v>
      </c>
      <c r="AR17" s="16">
        <f t="shared" si="8"/>
        <v>1632.8000000000002</v>
      </c>
      <c r="AS17" s="16">
        <f t="shared" si="9"/>
        <v>1930.1999999999998</v>
      </c>
    </row>
    <row r="18" spans="1:45">
      <c r="A18" s="2">
        <v>18</v>
      </c>
      <c r="B18" s="16">
        <v>1723.3000000000002</v>
      </c>
      <c r="C18" s="17">
        <v>1238</v>
      </c>
      <c r="D18" s="17">
        <v>1860</v>
      </c>
      <c r="E18" s="17">
        <v>2596</v>
      </c>
      <c r="F18" s="17">
        <v>2823.3999999999996</v>
      </c>
      <c r="G18" s="17">
        <v>2971.6</v>
      </c>
      <c r="H18" s="17">
        <v>3029.2999999999997</v>
      </c>
      <c r="I18" s="16">
        <v>3401</v>
      </c>
      <c r="J18" s="17">
        <v>3247.6</v>
      </c>
      <c r="K18" s="16">
        <v>3489.2000000000003</v>
      </c>
      <c r="L18" s="17">
        <v>4665.5</v>
      </c>
      <c r="M18" s="17">
        <v>3167.8</v>
      </c>
      <c r="O18" s="2">
        <v>18</v>
      </c>
      <c r="P18" s="17">
        <v>1238</v>
      </c>
      <c r="Q18" s="17">
        <v>1860</v>
      </c>
      <c r="R18" s="17">
        <v>2596</v>
      </c>
      <c r="S18" s="17">
        <v>2823.3999999999996</v>
      </c>
      <c r="T18" s="17">
        <v>2971.6</v>
      </c>
      <c r="U18" s="17">
        <v>3029.2999999999997</v>
      </c>
      <c r="V18" s="17">
        <v>3247.6</v>
      </c>
      <c r="W18" s="17">
        <v>4665.5</v>
      </c>
      <c r="X18" s="17">
        <v>3167.8</v>
      </c>
      <c r="Z18" s="12">
        <v>2303</v>
      </c>
      <c r="AA18" s="12">
        <v>2913</v>
      </c>
      <c r="AB18" s="12">
        <v>3642</v>
      </c>
      <c r="AC18" s="12">
        <v>3877</v>
      </c>
      <c r="AD18" s="12">
        <v>4023</v>
      </c>
      <c r="AE18" s="12">
        <v>4090</v>
      </c>
      <c r="AF18" s="12">
        <v>4264</v>
      </c>
      <c r="AG18" s="12">
        <v>5673</v>
      </c>
      <c r="AH18" s="12">
        <v>4222</v>
      </c>
      <c r="AJ18" s="2">
        <v>18</v>
      </c>
      <c r="AK18" s="16">
        <f t="shared" si="1"/>
        <v>1065</v>
      </c>
      <c r="AL18" s="16">
        <f t="shared" si="2"/>
        <v>1053</v>
      </c>
      <c r="AM18" s="16">
        <f t="shared" si="3"/>
        <v>1046</v>
      </c>
      <c r="AN18" s="16">
        <f t="shared" si="4"/>
        <v>1053.6000000000004</v>
      </c>
      <c r="AO18" s="16">
        <f t="shared" si="5"/>
        <v>1051.4000000000001</v>
      </c>
      <c r="AP18" s="16">
        <f t="shared" si="6"/>
        <v>1060.7000000000003</v>
      </c>
      <c r="AQ18" s="16">
        <f t="shared" si="7"/>
        <v>1016.4000000000001</v>
      </c>
      <c r="AR18" s="16">
        <f t="shared" si="8"/>
        <v>1007.5</v>
      </c>
      <c r="AS18" s="16">
        <f t="shared" si="9"/>
        <v>1054.1999999999998</v>
      </c>
    </row>
    <row r="19" spans="1:45">
      <c r="A19" s="2">
        <v>19</v>
      </c>
      <c r="B19" s="16">
        <v>836.40000000000009</v>
      </c>
      <c r="C19" s="17">
        <v>1412</v>
      </c>
      <c r="D19" s="17">
        <v>1962.0000000000002</v>
      </c>
      <c r="E19" s="17">
        <v>2832</v>
      </c>
      <c r="F19" s="17">
        <v>2909.9</v>
      </c>
      <c r="G19" s="17">
        <v>3090.8</v>
      </c>
      <c r="H19" s="17">
        <v>3179.2999999999997</v>
      </c>
      <c r="I19" s="16">
        <v>3633</v>
      </c>
      <c r="J19" s="17">
        <v>3272.5</v>
      </c>
      <c r="K19" s="16">
        <v>3343.9</v>
      </c>
      <c r="L19" s="17">
        <v>4479.7</v>
      </c>
      <c r="M19" s="17">
        <v>3109</v>
      </c>
      <c r="O19" s="2">
        <v>19</v>
      </c>
      <c r="P19" s="17">
        <v>1412</v>
      </c>
      <c r="Q19" s="17">
        <v>1962.0000000000002</v>
      </c>
      <c r="R19" s="17">
        <v>2832</v>
      </c>
      <c r="S19" s="17">
        <v>2909.9</v>
      </c>
      <c r="T19" s="17">
        <v>3090.8</v>
      </c>
      <c r="U19" s="17">
        <v>3179.2999999999997</v>
      </c>
      <c r="V19" s="17">
        <v>3272.5</v>
      </c>
      <c r="W19" s="17">
        <v>4479.7</v>
      </c>
      <c r="X19" s="17">
        <v>3109</v>
      </c>
      <c r="Z19" s="12">
        <v>2370</v>
      </c>
      <c r="AA19" s="12">
        <v>2937</v>
      </c>
      <c r="AB19" s="12">
        <v>3748</v>
      </c>
      <c r="AC19" s="12">
        <v>3859</v>
      </c>
      <c r="AD19" s="12">
        <v>4044</v>
      </c>
      <c r="AE19" s="12">
        <v>4133</v>
      </c>
      <c r="AF19" s="12">
        <v>4248</v>
      </c>
      <c r="AG19" s="12">
        <v>5477</v>
      </c>
      <c r="AH19" s="12">
        <v>4092</v>
      </c>
      <c r="AJ19" s="2">
        <v>19</v>
      </c>
      <c r="AK19" s="16">
        <f t="shared" si="1"/>
        <v>958</v>
      </c>
      <c r="AL19" s="16">
        <f t="shared" si="2"/>
        <v>974.99999999999977</v>
      </c>
      <c r="AM19" s="16">
        <f t="shared" si="3"/>
        <v>916</v>
      </c>
      <c r="AN19" s="16">
        <f t="shared" si="4"/>
        <v>949.09999999999991</v>
      </c>
      <c r="AO19" s="16">
        <f t="shared" si="5"/>
        <v>953.19999999999982</v>
      </c>
      <c r="AP19" s="16">
        <f t="shared" si="6"/>
        <v>953.70000000000027</v>
      </c>
      <c r="AQ19" s="16">
        <f t="shared" si="7"/>
        <v>975.5</v>
      </c>
      <c r="AR19" s="16">
        <f t="shared" si="8"/>
        <v>997.30000000000018</v>
      </c>
      <c r="AS19" s="16">
        <f t="shared" si="9"/>
        <v>983</v>
      </c>
    </row>
    <row r="20" spans="1:45">
      <c r="A20" s="2">
        <v>20</v>
      </c>
      <c r="B20" s="16">
        <v>422.59999999999997</v>
      </c>
      <c r="C20" s="17">
        <v>640</v>
      </c>
      <c r="D20" s="17">
        <v>1228</v>
      </c>
      <c r="E20" s="17">
        <v>786</v>
      </c>
      <c r="F20" s="17">
        <v>1842.2</v>
      </c>
      <c r="G20" s="17">
        <v>4433.2</v>
      </c>
      <c r="H20" s="17">
        <v>4820.9000000000005</v>
      </c>
      <c r="I20" s="16">
        <v>5217.0000000000009</v>
      </c>
      <c r="J20" s="17">
        <v>4772.1000000000004</v>
      </c>
      <c r="K20" s="16">
        <v>4705.7</v>
      </c>
      <c r="L20" s="17">
        <v>2137.3000000000002</v>
      </c>
      <c r="M20" s="17">
        <v>1209.5</v>
      </c>
      <c r="O20" s="2">
        <v>20</v>
      </c>
      <c r="P20" s="17">
        <v>640</v>
      </c>
      <c r="Q20" s="17">
        <v>1228</v>
      </c>
      <c r="R20" s="17">
        <v>786</v>
      </c>
      <c r="S20" s="17">
        <v>1842.2</v>
      </c>
      <c r="T20" s="17">
        <v>4433.2</v>
      </c>
      <c r="U20" s="17">
        <v>4820.9000000000005</v>
      </c>
      <c r="V20" s="17">
        <v>4772.1000000000004</v>
      </c>
      <c r="W20" s="17">
        <v>2137.3000000000002</v>
      </c>
      <c r="X20" s="17">
        <v>1209.5</v>
      </c>
      <c r="Z20" s="12">
        <v>1764</v>
      </c>
      <c r="AA20" s="12">
        <v>2357</v>
      </c>
      <c r="AB20" s="12">
        <v>2033</v>
      </c>
      <c r="AC20" s="12">
        <v>3063</v>
      </c>
      <c r="AD20" s="12">
        <v>5407</v>
      </c>
      <c r="AE20" s="12">
        <v>5755</v>
      </c>
      <c r="AF20" s="12">
        <v>5742</v>
      </c>
      <c r="AG20" s="12">
        <v>3377</v>
      </c>
      <c r="AH20" s="12">
        <v>2381</v>
      </c>
      <c r="AJ20" s="2">
        <v>20</v>
      </c>
      <c r="AK20" s="16">
        <f t="shared" si="1"/>
        <v>1124</v>
      </c>
      <c r="AL20" s="16">
        <f t="shared" si="2"/>
        <v>1129</v>
      </c>
      <c r="AM20" s="16">
        <f t="shared" si="3"/>
        <v>1247</v>
      </c>
      <c r="AN20" s="16">
        <f t="shared" si="4"/>
        <v>1220.8</v>
      </c>
      <c r="AO20" s="16">
        <f t="shared" si="5"/>
        <v>973.80000000000018</v>
      </c>
      <c r="AP20" s="16">
        <f t="shared" si="6"/>
        <v>934.09999999999945</v>
      </c>
      <c r="AQ20" s="16">
        <f t="shared" si="7"/>
        <v>969.89999999999964</v>
      </c>
      <c r="AR20" s="16">
        <f t="shared" si="8"/>
        <v>1239.6999999999998</v>
      </c>
      <c r="AS20" s="16">
        <f t="shared" si="9"/>
        <v>1171.5</v>
      </c>
    </row>
    <row r="21" spans="1:45">
      <c r="A21" s="2">
        <v>21</v>
      </c>
      <c r="B21" s="16">
        <v>423.8</v>
      </c>
      <c r="C21" s="17">
        <v>664</v>
      </c>
      <c r="D21" s="17">
        <v>1208</v>
      </c>
      <c r="E21" s="17">
        <v>840.99999999999989</v>
      </c>
      <c r="F21" s="17">
        <v>1924.3</v>
      </c>
      <c r="G21" s="17">
        <v>4197.7</v>
      </c>
      <c r="H21" s="17">
        <v>4557.2</v>
      </c>
      <c r="I21" s="16">
        <v>5039</v>
      </c>
      <c r="J21" s="17">
        <v>4711.3</v>
      </c>
      <c r="K21" s="16">
        <v>4820.5999999999995</v>
      </c>
      <c r="L21" s="17">
        <v>2171.6</v>
      </c>
      <c r="M21" s="17">
        <v>1246.2</v>
      </c>
      <c r="O21" s="2">
        <v>21</v>
      </c>
      <c r="P21" s="17">
        <v>664</v>
      </c>
      <c r="Q21" s="17">
        <v>1208</v>
      </c>
      <c r="R21" s="17">
        <v>840.99999999999989</v>
      </c>
      <c r="S21" s="17">
        <v>1924.3</v>
      </c>
      <c r="T21" s="17">
        <v>4197.7</v>
      </c>
      <c r="U21" s="17">
        <v>4557.2</v>
      </c>
      <c r="V21" s="17">
        <v>4711.3</v>
      </c>
      <c r="W21" s="17">
        <v>2171.6</v>
      </c>
      <c r="X21" s="17">
        <v>1246.2</v>
      </c>
      <c r="Z21" s="12">
        <v>1701</v>
      </c>
      <c r="AA21" s="12">
        <v>2256</v>
      </c>
      <c r="AB21" s="12">
        <v>1919</v>
      </c>
      <c r="AC21" s="12">
        <v>2941</v>
      </c>
      <c r="AD21" s="12">
        <v>5262</v>
      </c>
      <c r="AE21" s="12">
        <v>5601</v>
      </c>
      <c r="AF21" s="12">
        <v>5727</v>
      </c>
      <c r="AG21" s="12">
        <v>3167</v>
      </c>
      <c r="AH21" s="12">
        <v>2234</v>
      </c>
      <c r="AJ21" s="2">
        <v>21</v>
      </c>
      <c r="AK21" s="16">
        <f t="shared" si="1"/>
        <v>1037</v>
      </c>
      <c r="AL21" s="16">
        <f t="shared" si="2"/>
        <v>1048</v>
      </c>
      <c r="AM21" s="16">
        <f t="shared" si="3"/>
        <v>1078</v>
      </c>
      <c r="AN21" s="16">
        <f t="shared" si="4"/>
        <v>1016.7</v>
      </c>
      <c r="AO21" s="16">
        <f t="shared" si="5"/>
        <v>1064.3000000000002</v>
      </c>
      <c r="AP21" s="16">
        <f t="shared" si="6"/>
        <v>1043.8000000000002</v>
      </c>
      <c r="AQ21" s="16">
        <f t="shared" si="7"/>
        <v>1015.6999999999998</v>
      </c>
      <c r="AR21" s="16">
        <f t="shared" si="8"/>
        <v>995.40000000000009</v>
      </c>
      <c r="AS21" s="16">
        <f t="shared" si="9"/>
        <v>987.8</v>
      </c>
    </row>
    <row r="22" spans="1:45">
      <c r="A22" s="2">
        <v>22</v>
      </c>
      <c r="B22" s="16">
        <v>436.5</v>
      </c>
      <c r="C22" s="17">
        <v>688</v>
      </c>
      <c r="D22" s="17">
        <v>1240</v>
      </c>
      <c r="E22" s="17">
        <v>893.99999999999989</v>
      </c>
      <c r="F22" s="17">
        <v>1927.6</v>
      </c>
      <c r="G22" s="17">
        <v>4501.1000000000004</v>
      </c>
      <c r="H22" s="17">
        <v>4955.2</v>
      </c>
      <c r="I22" s="16">
        <v>5087</v>
      </c>
      <c r="J22" s="17">
        <v>4907.2</v>
      </c>
      <c r="K22" s="16">
        <v>4831.8</v>
      </c>
      <c r="L22" s="17">
        <v>2088.5</v>
      </c>
      <c r="M22" s="17">
        <v>1042.0999999999999</v>
      </c>
      <c r="O22" s="2">
        <v>22</v>
      </c>
      <c r="P22" s="17">
        <v>688</v>
      </c>
      <c r="Q22" s="17">
        <v>1240</v>
      </c>
      <c r="R22" s="17">
        <v>893.99999999999989</v>
      </c>
      <c r="S22" s="17">
        <v>1927.6</v>
      </c>
      <c r="T22" s="17">
        <v>4501.1000000000004</v>
      </c>
      <c r="U22" s="17">
        <v>4955.2</v>
      </c>
      <c r="V22" s="17">
        <v>4907.2</v>
      </c>
      <c r="W22" s="17">
        <v>2088.5</v>
      </c>
      <c r="X22" s="17">
        <v>1042.0999999999999</v>
      </c>
      <c r="Z22" s="12">
        <v>1567</v>
      </c>
      <c r="AA22" s="12">
        <v>2116</v>
      </c>
      <c r="AB22" s="12">
        <v>1725</v>
      </c>
      <c r="AC22" s="12">
        <v>2668</v>
      </c>
      <c r="AD22" s="12">
        <v>5534</v>
      </c>
      <c r="AE22" s="12">
        <v>6042</v>
      </c>
      <c r="AF22" s="12">
        <v>6039</v>
      </c>
      <c r="AG22" s="12">
        <v>2880</v>
      </c>
      <c r="AH22" s="12">
        <v>1922</v>
      </c>
      <c r="AJ22" s="2">
        <v>22</v>
      </c>
      <c r="AK22" s="16">
        <f t="shared" si="1"/>
        <v>879</v>
      </c>
      <c r="AL22" s="16">
        <f t="shared" si="2"/>
        <v>876</v>
      </c>
      <c r="AM22" s="16">
        <f t="shared" si="3"/>
        <v>831.00000000000011</v>
      </c>
      <c r="AN22" s="16">
        <f t="shared" si="4"/>
        <v>740.40000000000009</v>
      </c>
      <c r="AO22" s="16">
        <f t="shared" si="5"/>
        <v>1032.8999999999996</v>
      </c>
      <c r="AP22" s="16">
        <f t="shared" si="6"/>
        <v>1086.8000000000002</v>
      </c>
      <c r="AQ22" s="16">
        <f t="shared" si="7"/>
        <v>1131.8000000000002</v>
      </c>
      <c r="AR22" s="16">
        <f t="shared" si="8"/>
        <v>791.5</v>
      </c>
      <c r="AS22" s="16">
        <f t="shared" si="9"/>
        <v>879.90000000000009</v>
      </c>
    </row>
    <row r="23" spans="1:45">
      <c r="A23" s="2">
        <v>23</v>
      </c>
      <c r="B23" s="16">
        <v>392.2</v>
      </c>
      <c r="C23" s="17">
        <v>484</v>
      </c>
      <c r="D23" s="17">
        <v>932.99999999999989</v>
      </c>
      <c r="E23" s="17">
        <v>564</v>
      </c>
      <c r="F23" s="17">
        <v>1521.3</v>
      </c>
      <c r="G23" s="17">
        <v>4776.3</v>
      </c>
      <c r="H23" s="17">
        <v>5457.4</v>
      </c>
      <c r="I23" s="16">
        <v>5788</v>
      </c>
      <c r="J23" s="17">
        <v>5543.5999999999995</v>
      </c>
      <c r="K23" s="16">
        <v>5481.2000000000007</v>
      </c>
      <c r="L23" s="17">
        <v>1861.4</v>
      </c>
      <c r="M23" s="17">
        <v>869.9</v>
      </c>
      <c r="O23" s="2">
        <v>23</v>
      </c>
      <c r="P23" s="17">
        <v>484</v>
      </c>
      <c r="Q23" s="17">
        <v>932.99999999999989</v>
      </c>
      <c r="R23" s="17">
        <v>564</v>
      </c>
      <c r="S23" s="17">
        <v>1521.3</v>
      </c>
      <c r="T23" s="17">
        <v>4776.3</v>
      </c>
      <c r="U23" s="17">
        <v>5457.4</v>
      </c>
      <c r="V23" s="17">
        <v>5543.5999999999995</v>
      </c>
      <c r="W23" s="17">
        <v>1861.4</v>
      </c>
      <c r="X23" s="17">
        <v>869.9</v>
      </c>
      <c r="Z23" s="12">
        <v>1471</v>
      </c>
      <c r="AA23" s="12">
        <v>1949</v>
      </c>
      <c r="AB23" s="12">
        <v>1572</v>
      </c>
      <c r="AC23" s="12">
        <v>2523</v>
      </c>
      <c r="AD23" s="12">
        <v>5744</v>
      </c>
      <c r="AE23" s="12">
        <v>6385</v>
      </c>
      <c r="AF23" s="12">
        <v>6421</v>
      </c>
      <c r="AG23" s="12">
        <v>2888</v>
      </c>
      <c r="AH23" s="12">
        <v>1904</v>
      </c>
      <c r="AJ23" s="2">
        <v>23</v>
      </c>
      <c r="AK23" s="16">
        <f t="shared" si="1"/>
        <v>987</v>
      </c>
      <c r="AL23" s="16">
        <f t="shared" si="2"/>
        <v>1016.0000000000001</v>
      </c>
      <c r="AM23" s="16">
        <f t="shared" si="3"/>
        <v>1008</v>
      </c>
      <c r="AN23" s="16">
        <f t="shared" si="4"/>
        <v>1001.7</v>
      </c>
      <c r="AO23" s="16">
        <f t="shared" si="5"/>
        <v>967.69999999999982</v>
      </c>
      <c r="AP23" s="16">
        <f t="shared" si="6"/>
        <v>927.60000000000036</v>
      </c>
      <c r="AQ23" s="16">
        <f t="shared" si="7"/>
        <v>877.40000000000055</v>
      </c>
      <c r="AR23" s="16">
        <f t="shared" si="8"/>
        <v>1026.5999999999999</v>
      </c>
      <c r="AS23" s="16">
        <f t="shared" si="9"/>
        <v>1034.0999999999999</v>
      </c>
    </row>
    <row r="24" spans="1:45">
      <c r="A24" s="2">
        <v>24</v>
      </c>
      <c r="B24" s="16">
        <v>729.1</v>
      </c>
      <c r="C24" s="17">
        <v>1180</v>
      </c>
      <c r="D24" s="17">
        <v>1748</v>
      </c>
      <c r="E24" s="17">
        <v>2524</v>
      </c>
      <c r="F24" s="17">
        <v>2721</v>
      </c>
      <c r="G24" s="17">
        <v>2842</v>
      </c>
      <c r="H24" s="17">
        <v>3030.7000000000003</v>
      </c>
      <c r="I24" s="16">
        <v>3279.0000000000005</v>
      </c>
      <c r="J24" s="17">
        <v>3047.4</v>
      </c>
      <c r="K24" s="16">
        <v>3102.9</v>
      </c>
      <c r="L24" s="17">
        <v>4143.1000000000004</v>
      </c>
      <c r="M24" s="17">
        <v>3109.2999999999997</v>
      </c>
      <c r="O24" s="2">
        <v>24</v>
      </c>
      <c r="P24" s="17">
        <v>1180</v>
      </c>
      <c r="Q24" s="17">
        <v>1748</v>
      </c>
      <c r="R24" s="17">
        <v>2524</v>
      </c>
      <c r="S24" s="17">
        <v>2721</v>
      </c>
      <c r="T24" s="17">
        <v>2842</v>
      </c>
      <c r="U24" s="17">
        <v>3030.7000000000003</v>
      </c>
      <c r="V24" s="17">
        <v>3047.4</v>
      </c>
      <c r="W24" s="17">
        <v>4143.1000000000004</v>
      </c>
      <c r="X24" s="17">
        <v>3109.2999999999997</v>
      </c>
      <c r="Z24" s="12">
        <v>2191</v>
      </c>
      <c r="AA24" s="12">
        <v>2761</v>
      </c>
      <c r="AB24" s="12">
        <v>3528</v>
      </c>
      <c r="AC24" s="12">
        <v>3736</v>
      </c>
      <c r="AD24" s="12">
        <v>3873</v>
      </c>
      <c r="AE24" s="12">
        <v>4066</v>
      </c>
      <c r="AF24" s="12">
        <v>4067</v>
      </c>
      <c r="AG24" s="12">
        <v>5126</v>
      </c>
      <c r="AH24" s="12">
        <v>4116</v>
      </c>
      <c r="AJ24" s="2">
        <v>24</v>
      </c>
      <c r="AK24" s="16">
        <f t="shared" si="1"/>
        <v>1011</v>
      </c>
      <c r="AL24" s="16">
        <f t="shared" si="2"/>
        <v>1013</v>
      </c>
      <c r="AM24" s="16">
        <f t="shared" si="3"/>
        <v>1004</v>
      </c>
      <c r="AN24" s="16">
        <f t="shared" si="4"/>
        <v>1015</v>
      </c>
      <c r="AO24" s="16">
        <f t="shared" si="5"/>
        <v>1031</v>
      </c>
      <c r="AP24" s="16">
        <f t="shared" si="6"/>
        <v>1035.2999999999997</v>
      </c>
      <c r="AQ24" s="16">
        <f t="shared" si="7"/>
        <v>1019.5999999999999</v>
      </c>
      <c r="AR24" s="16">
        <f t="shared" si="8"/>
        <v>982.89999999999964</v>
      </c>
      <c r="AS24" s="16">
        <f t="shared" si="9"/>
        <v>1006.7000000000003</v>
      </c>
    </row>
    <row r="25" spans="1:45">
      <c r="A25" s="2">
        <v>25</v>
      </c>
      <c r="B25" s="16">
        <v>637.20000000000005</v>
      </c>
      <c r="C25" s="17">
        <v>1172</v>
      </c>
      <c r="D25" s="17">
        <v>1758.0000000000002</v>
      </c>
      <c r="E25" s="17">
        <v>2536</v>
      </c>
      <c r="F25" s="17">
        <v>2839.8</v>
      </c>
      <c r="G25" s="17">
        <v>3038.2999999999997</v>
      </c>
      <c r="H25" s="17">
        <v>3126.7</v>
      </c>
      <c r="I25" s="16">
        <v>3397</v>
      </c>
      <c r="J25" s="17">
        <v>3217.7</v>
      </c>
      <c r="K25" s="16">
        <v>3329.4</v>
      </c>
      <c r="L25" s="17">
        <v>4051.7999999999997</v>
      </c>
      <c r="M25" s="17">
        <v>2782.2000000000003</v>
      </c>
      <c r="O25" s="2">
        <v>25</v>
      </c>
      <c r="P25" s="17">
        <v>1172</v>
      </c>
      <c r="Q25" s="17">
        <v>1758.0000000000002</v>
      </c>
      <c r="R25" s="17">
        <v>2536</v>
      </c>
      <c r="S25" s="17">
        <v>2839.8</v>
      </c>
      <c r="T25" s="17">
        <v>3038.2999999999997</v>
      </c>
      <c r="U25" s="17">
        <v>3126.7</v>
      </c>
      <c r="V25" s="17">
        <v>3217.7</v>
      </c>
      <c r="W25" s="17">
        <v>4051.7999999999997</v>
      </c>
      <c r="X25" s="17">
        <v>2782.2000000000003</v>
      </c>
      <c r="Z25" s="12">
        <v>2138</v>
      </c>
      <c r="AA25" s="12">
        <v>2702</v>
      </c>
      <c r="AB25" s="12">
        <v>3442</v>
      </c>
      <c r="AC25" s="12">
        <v>3829</v>
      </c>
      <c r="AD25" s="12">
        <v>4059</v>
      </c>
      <c r="AE25" s="12">
        <v>4156</v>
      </c>
      <c r="AF25" s="12">
        <v>4228</v>
      </c>
      <c r="AG25" s="12">
        <v>5081</v>
      </c>
      <c r="AH25" s="12">
        <v>3783</v>
      </c>
      <c r="AJ25" s="2">
        <v>25</v>
      </c>
      <c r="AK25" s="16">
        <f t="shared" si="1"/>
        <v>966</v>
      </c>
      <c r="AL25" s="16">
        <f t="shared" si="2"/>
        <v>943.99999999999977</v>
      </c>
      <c r="AM25" s="16">
        <f t="shared" si="3"/>
        <v>906</v>
      </c>
      <c r="AN25" s="16">
        <f t="shared" si="4"/>
        <v>989.19999999999982</v>
      </c>
      <c r="AO25" s="16">
        <f t="shared" si="5"/>
        <v>1020.7000000000003</v>
      </c>
      <c r="AP25" s="16">
        <f t="shared" si="6"/>
        <v>1029.3000000000002</v>
      </c>
      <c r="AQ25" s="16">
        <f t="shared" si="7"/>
        <v>1010.3000000000002</v>
      </c>
      <c r="AR25" s="16">
        <f t="shared" si="8"/>
        <v>1029.2000000000003</v>
      </c>
      <c r="AS25" s="16">
        <f t="shared" si="9"/>
        <v>1000.7999999999997</v>
      </c>
    </row>
    <row r="26" spans="1:45">
      <c r="A26" s="2">
        <v>26</v>
      </c>
      <c r="B26" s="16">
        <v>625.5</v>
      </c>
      <c r="C26" s="17">
        <v>1130</v>
      </c>
      <c r="D26" s="17">
        <v>1658</v>
      </c>
      <c r="E26" s="17">
        <v>2416</v>
      </c>
      <c r="F26" s="17">
        <v>2605.6000000000004</v>
      </c>
      <c r="G26" s="17">
        <v>2716.2</v>
      </c>
      <c r="H26" s="17">
        <v>2829.8</v>
      </c>
      <c r="I26" s="16">
        <v>3106.9999999999995</v>
      </c>
      <c r="J26" s="17">
        <v>2951.5000000000005</v>
      </c>
      <c r="K26" s="16">
        <v>2890.4</v>
      </c>
      <c r="L26" s="17">
        <v>3578.1000000000004</v>
      </c>
      <c r="M26" s="17">
        <v>2345.2999999999997</v>
      </c>
      <c r="O26" s="2">
        <v>26</v>
      </c>
      <c r="P26" s="17">
        <v>1130</v>
      </c>
      <c r="Q26" s="17">
        <v>1658</v>
      </c>
      <c r="R26" s="17">
        <v>2416</v>
      </c>
      <c r="S26" s="17">
        <v>2605.6000000000004</v>
      </c>
      <c r="T26" s="17">
        <v>2716.2</v>
      </c>
      <c r="U26" s="17">
        <v>2829.8</v>
      </c>
      <c r="V26" s="17">
        <v>2951.5000000000005</v>
      </c>
      <c r="W26" s="17">
        <v>3578.1000000000004</v>
      </c>
      <c r="X26" s="17">
        <v>2345.2999999999997</v>
      </c>
      <c r="Z26" s="12">
        <v>2160</v>
      </c>
      <c r="AA26" s="12">
        <v>2718</v>
      </c>
      <c r="AB26" s="12">
        <v>3463</v>
      </c>
      <c r="AC26" s="12">
        <v>3710</v>
      </c>
      <c r="AD26" s="12">
        <v>3796</v>
      </c>
      <c r="AE26" s="12">
        <v>3894</v>
      </c>
      <c r="AF26" s="12">
        <v>4027</v>
      </c>
      <c r="AG26" s="12">
        <v>4670</v>
      </c>
      <c r="AH26" s="12">
        <v>3390</v>
      </c>
      <c r="AJ26" s="2">
        <v>26</v>
      </c>
      <c r="AK26" s="16">
        <f t="shared" si="1"/>
        <v>1030</v>
      </c>
      <c r="AL26" s="16">
        <f t="shared" si="2"/>
        <v>1060</v>
      </c>
      <c r="AM26" s="16">
        <f t="shared" si="3"/>
        <v>1047</v>
      </c>
      <c r="AN26" s="16">
        <f t="shared" si="4"/>
        <v>1104.3999999999996</v>
      </c>
      <c r="AO26" s="16">
        <f t="shared" si="5"/>
        <v>1079.8000000000002</v>
      </c>
      <c r="AP26" s="16">
        <f t="shared" si="6"/>
        <v>1064.1999999999998</v>
      </c>
      <c r="AQ26" s="16">
        <f t="shared" si="7"/>
        <v>1075.4999999999995</v>
      </c>
      <c r="AR26" s="16">
        <f t="shared" si="8"/>
        <v>1091.8999999999996</v>
      </c>
      <c r="AS26" s="16">
        <f t="shared" si="9"/>
        <v>1044.7000000000003</v>
      </c>
    </row>
    <row r="27" spans="1:45">
      <c r="A27" s="2">
        <v>27</v>
      </c>
      <c r="B27" s="16">
        <v>645.70000000000005</v>
      </c>
      <c r="C27" s="17">
        <v>912</v>
      </c>
      <c r="D27" s="17">
        <v>1400.0000000000002</v>
      </c>
      <c r="E27" s="17">
        <v>1956</v>
      </c>
      <c r="F27" s="17">
        <v>2122.6999999999998</v>
      </c>
      <c r="G27" s="17">
        <v>2227.4</v>
      </c>
      <c r="H27" s="17">
        <v>2379.8000000000002</v>
      </c>
      <c r="I27" s="16">
        <v>2546</v>
      </c>
      <c r="J27" s="17">
        <v>2478.5</v>
      </c>
      <c r="K27" s="16">
        <v>2452</v>
      </c>
      <c r="L27" s="17">
        <v>3271.6</v>
      </c>
      <c r="M27" s="17">
        <v>2224.6</v>
      </c>
      <c r="O27" s="2">
        <v>27</v>
      </c>
      <c r="P27" s="17">
        <v>912</v>
      </c>
      <c r="Q27" s="17">
        <v>1400.0000000000002</v>
      </c>
      <c r="R27" s="17">
        <v>1956</v>
      </c>
      <c r="S27" s="17">
        <v>2122.6999999999998</v>
      </c>
      <c r="T27" s="17">
        <v>2227.4</v>
      </c>
      <c r="U27" s="17">
        <v>2379.8000000000002</v>
      </c>
      <c r="V27" s="17">
        <v>2478.5</v>
      </c>
      <c r="W27" s="17">
        <v>3271.6</v>
      </c>
      <c r="X27" s="17">
        <v>2224.6</v>
      </c>
      <c r="Z27" s="12">
        <v>1885</v>
      </c>
      <c r="AA27" s="12">
        <v>2328</v>
      </c>
      <c r="AB27" s="12">
        <v>2903</v>
      </c>
      <c r="AC27" s="12">
        <v>3089</v>
      </c>
      <c r="AD27" s="12">
        <v>3191</v>
      </c>
      <c r="AE27" s="12">
        <v>3342</v>
      </c>
      <c r="AF27" s="12">
        <v>3434</v>
      </c>
      <c r="AG27" s="12">
        <v>4219</v>
      </c>
      <c r="AH27" s="12">
        <v>3166</v>
      </c>
      <c r="AJ27" s="2">
        <v>27</v>
      </c>
      <c r="AK27" s="16">
        <f t="shared" si="1"/>
        <v>973</v>
      </c>
      <c r="AL27" s="16">
        <f t="shared" si="2"/>
        <v>927.99999999999977</v>
      </c>
      <c r="AM27" s="16">
        <f t="shared" si="3"/>
        <v>947</v>
      </c>
      <c r="AN27" s="16">
        <f t="shared" si="4"/>
        <v>966.30000000000018</v>
      </c>
      <c r="AO27" s="16">
        <f t="shared" si="5"/>
        <v>963.59999999999991</v>
      </c>
      <c r="AP27" s="16">
        <f t="shared" si="6"/>
        <v>962.19999999999982</v>
      </c>
      <c r="AQ27" s="16">
        <f t="shared" si="7"/>
        <v>955.5</v>
      </c>
      <c r="AR27" s="16">
        <f t="shared" si="8"/>
        <v>947.40000000000009</v>
      </c>
      <c r="AS27" s="16">
        <f t="shared" si="9"/>
        <v>941.40000000000009</v>
      </c>
    </row>
    <row r="28" spans="1:45">
      <c r="A28" s="2">
        <v>28</v>
      </c>
      <c r="B28" s="16">
        <v>384.8</v>
      </c>
      <c r="C28" s="17">
        <v>664</v>
      </c>
      <c r="D28" s="17">
        <v>1176</v>
      </c>
      <c r="E28" s="17">
        <v>838</v>
      </c>
      <c r="F28" s="17">
        <v>1908.5</v>
      </c>
      <c r="G28" s="17">
        <v>4683.5</v>
      </c>
      <c r="H28" s="17">
        <v>5255.4</v>
      </c>
      <c r="I28" s="16">
        <v>5708</v>
      </c>
      <c r="J28" s="17">
        <v>5441.4</v>
      </c>
      <c r="K28" s="16">
        <v>5684.8</v>
      </c>
      <c r="L28" s="17">
        <v>2544.1999999999998</v>
      </c>
      <c r="M28" s="17">
        <v>1426.5</v>
      </c>
      <c r="O28" s="2">
        <v>28</v>
      </c>
      <c r="P28" s="17">
        <v>664</v>
      </c>
      <c r="Q28" s="17">
        <v>1176</v>
      </c>
      <c r="R28" s="17">
        <v>838</v>
      </c>
      <c r="S28" s="17">
        <v>1908.5</v>
      </c>
      <c r="T28" s="17">
        <v>4683.5</v>
      </c>
      <c r="U28" s="17">
        <v>5255.4</v>
      </c>
      <c r="V28" s="17">
        <v>5441.4</v>
      </c>
      <c r="W28" s="17">
        <v>2544.1999999999998</v>
      </c>
      <c r="X28" s="17">
        <v>1426.5</v>
      </c>
      <c r="Z28" s="12">
        <v>1601</v>
      </c>
      <c r="AA28" s="12">
        <v>2095</v>
      </c>
      <c r="AB28" s="12">
        <v>1752</v>
      </c>
      <c r="AC28" s="12">
        <v>2765</v>
      </c>
      <c r="AD28" s="12">
        <v>5621</v>
      </c>
      <c r="AE28" s="12">
        <v>6195</v>
      </c>
      <c r="AF28" s="12">
        <v>6325</v>
      </c>
      <c r="AG28" s="12">
        <v>3398</v>
      </c>
      <c r="AH28" s="12">
        <v>2341</v>
      </c>
      <c r="AJ28" s="2">
        <v>28</v>
      </c>
      <c r="AK28" s="16">
        <f t="shared" si="1"/>
        <v>937</v>
      </c>
      <c r="AL28" s="16">
        <f t="shared" si="2"/>
        <v>919</v>
      </c>
      <c r="AM28" s="16">
        <f t="shared" si="3"/>
        <v>914</v>
      </c>
      <c r="AN28" s="16">
        <f t="shared" si="4"/>
        <v>856.5</v>
      </c>
      <c r="AO28" s="16">
        <f t="shared" si="5"/>
        <v>937.5</v>
      </c>
      <c r="AP28" s="16">
        <f t="shared" si="6"/>
        <v>939.60000000000036</v>
      </c>
      <c r="AQ28" s="16">
        <f t="shared" si="7"/>
        <v>883.60000000000036</v>
      </c>
      <c r="AR28" s="16">
        <f t="shared" si="8"/>
        <v>853.80000000000018</v>
      </c>
      <c r="AS28" s="16">
        <f t="shared" si="9"/>
        <v>914.5</v>
      </c>
    </row>
    <row r="29" spans="1:45">
      <c r="A29" s="2">
        <v>29</v>
      </c>
      <c r="B29" s="16">
        <v>481.7</v>
      </c>
      <c r="C29" s="17">
        <v>480</v>
      </c>
      <c r="D29" s="17">
        <v>948</v>
      </c>
      <c r="E29" s="17">
        <v>590</v>
      </c>
      <c r="F29" s="17">
        <v>1589.5</v>
      </c>
      <c r="G29" s="17">
        <v>4762.5</v>
      </c>
      <c r="H29" s="17">
        <v>5310.3</v>
      </c>
      <c r="I29" s="16">
        <v>5547</v>
      </c>
      <c r="J29" s="17">
        <v>5362</v>
      </c>
      <c r="K29" s="16">
        <v>4812.7</v>
      </c>
      <c r="L29" s="17">
        <v>2197</v>
      </c>
      <c r="M29" s="17">
        <v>1182.9000000000001</v>
      </c>
      <c r="O29" s="2">
        <v>29</v>
      </c>
      <c r="P29" s="17">
        <v>480</v>
      </c>
      <c r="Q29" s="17">
        <v>948</v>
      </c>
      <c r="R29" s="17">
        <v>590</v>
      </c>
      <c r="S29" s="17">
        <v>1589.5</v>
      </c>
      <c r="T29" s="17">
        <v>4762.5</v>
      </c>
      <c r="U29" s="17">
        <v>5310.3</v>
      </c>
      <c r="V29" s="17">
        <v>5362</v>
      </c>
      <c r="W29" s="17">
        <v>2197</v>
      </c>
      <c r="X29" s="17">
        <v>1182.9000000000001</v>
      </c>
      <c r="Z29" s="12">
        <v>1488</v>
      </c>
      <c r="AA29" s="12">
        <v>1970</v>
      </c>
      <c r="AB29" s="12">
        <v>1606</v>
      </c>
      <c r="AC29" s="12">
        <v>2607</v>
      </c>
      <c r="AD29" s="12">
        <v>5754</v>
      </c>
      <c r="AE29" s="12">
        <v>6303</v>
      </c>
      <c r="AF29" s="12">
        <v>6349</v>
      </c>
      <c r="AG29" s="12">
        <v>3219</v>
      </c>
      <c r="AH29" s="12">
        <v>2197</v>
      </c>
      <c r="AJ29" s="2">
        <v>29</v>
      </c>
      <c r="AK29" s="16">
        <f t="shared" si="1"/>
        <v>1008</v>
      </c>
      <c r="AL29" s="16">
        <f t="shared" si="2"/>
        <v>1022</v>
      </c>
      <c r="AM29" s="16">
        <f t="shared" si="3"/>
        <v>1016</v>
      </c>
      <c r="AN29" s="16">
        <f t="shared" si="4"/>
        <v>1017.5</v>
      </c>
      <c r="AO29" s="16">
        <f t="shared" si="5"/>
        <v>991.5</v>
      </c>
      <c r="AP29" s="16">
        <f t="shared" si="6"/>
        <v>992.69999999999982</v>
      </c>
      <c r="AQ29" s="16">
        <f t="shared" si="7"/>
        <v>987</v>
      </c>
      <c r="AR29" s="16">
        <f t="shared" si="8"/>
        <v>1022</v>
      </c>
      <c r="AS29" s="16">
        <f t="shared" si="9"/>
        <v>1014.0999999999999</v>
      </c>
    </row>
    <row r="30" spans="1:45">
      <c r="A30" s="2">
        <v>30</v>
      </c>
      <c r="B30" s="16">
        <v>265.7</v>
      </c>
      <c r="C30" s="17">
        <v>545</v>
      </c>
      <c r="D30" s="17">
        <v>1030</v>
      </c>
      <c r="E30" s="17">
        <v>805</v>
      </c>
      <c r="F30" s="17">
        <v>1730.1</v>
      </c>
      <c r="G30" s="17">
        <v>4454.7</v>
      </c>
      <c r="H30" s="17">
        <v>5024.7</v>
      </c>
      <c r="I30" s="16">
        <v>5272</v>
      </c>
      <c r="J30" s="17">
        <v>5064.8999999999996</v>
      </c>
      <c r="K30" s="16">
        <v>5271.5999999999995</v>
      </c>
      <c r="L30" s="17">
        <v>2450.9</v>
      </c>
      <c r="M30" s="17">
        <v>1394.1000000000001</v>
      </c>
      <c r="O30" s="2">
        <v>30</v>
      </c>
      <c r="P30" s="17">
        <v>545</v>
      </c>
      <c r="Q30" s="17">
        <v>1030</v>
      </c>
      <c r="R30" s="17">
        <v>805</v>
      </c>
      <c r="S30" s="17">
        <v>1730.1</v>
      </c>
      <c r="T30" s="17">
        <v>4454.7</v>
      </c>
      <c r="U30" s="17">
        <v>5024.7</v>
      </c>
      <c r="V30" s="17">
        <v>5064.8999999999996</v>
      </c>
      <c r="W30" s="17">
        <v>2450.9</v>
      </c>
      <c r="X30" s="17">
        <v>1394.1000000000001</v>
      </c>
      <c r="Z30" s="12">
        <v>1517</v>
      </c>
      <c r="AA30" s="12">
        <v>2004</v>
      </c>
      <c r="AB30" s="12">
        <v>1760</v>
      </c>
      <c r="AC30" s="12">
        <v>2684</v>
      </c>
      <c r="AD30" s="12">
        <v>5440</v>
      </c>
      <c r="AE30" s="12">
        <v>6007</v>
      </c>
      <c r="AF30" s="12">
        <v>6053</v>
      </c>
      <c r="AG30" s="12">
        <v>3388</v>
      </c>
      <c r="AH30" s="12">
        <v>2355</v>
      </c>
      <c r="AJ30" s="2">
        <v>30</v>
      </c>
      <c r="AK30" s="16">
        <f t="shared" si="1"/>
        <v>972</v>
      </c>
      <c r="AL30" s="16">
        <f t="shared" si="2"/>
        <v>974</v>
      </c>
      <c r="AM30" s="16">
        <f t="shared" si="3"/>
        <v>955</v>
      </c>
      <c r="AN30" s="16">
        <f t="shared" si="4"/>
        <v>953.90000000000009</v>
      </c>
      <c r="AO30" s="16">
        <f t="shared" si="5"/>
        <v>985.30000000000018</v>
      </c>
      <c r="AP30" s="16">
        <f t="shared" si="6"/>
        <v>982.30000000000018</v>
      </c>
      <c r="AQ30" s="16">
        <f t="shared" si="7"/>
        <v>988.10000000000036</v>
      </c>
      <c r="AR30" s="16">
        <f t="shared" si="8"/>
        <v>937.09999999999991</v>
      </c>
      <c r="AS30" s="16">
        <f t="shared" si="9"/>
        <v>960.89999999999986</v>
      </c>
    </row>
    <row r="31" spans="1:45">
      <c r="A31" s="2">
        <v>31</v>
      </c>
      <c r="B31" s="16">
        <v>217.1</v>
      </c>
      <c r="C31" s="17">
        <v>398</v>
      </c>
      <c r="D31" s="17">
        <v>787.00000000000011</v>
      </c>
      <c r="E31" s="17">
        <v>436</v>
      </c>
      <c r="F31" s="17">
        <v>1266.2</v>
      </c>
      <c r="G31" s="17">
        <v>3851</v>
      </c>
      <c r="H31" s="17">
        <v>4378.7</v>
      </c>
      <c r="I31" s="16">
        <v>4711</v>
      </c>
      <c r="J31" s="17">
        <v>4430.8999999999996</v>
      </c>
      <c r="K31" s="16">
        <v>4405.2</v>
      </c>
      <c r="L31" s="17">
        <v>1939.8999999999999</v>
      </c>
      <c r="M31" s="17">
        <v>943</v>
      </c>
      <c r="O31" s="2">
        <v>31</v>
      </c>
      <c r="P31" s="17">
        <v>398</v>
      </c>
      <c r="Q31" s="17">
        <v>787.00000000000011</v>
      </c>
      <c r="R31" s="17">
        <v>436</v>
      </c>
      <c r="S31" s="17">
        <v>1266.2</v>
      </c>
      <c r="T31" s="17">
        <v>3851</v>
      </c>
      <c r="U31" s="17">
        <v>4378.7</v>
      </c>
      <c r="V31" s="17">
        <v>4430.8999999999996</v>
      </c>
      <c r="W31" s="17">
        <v>1939.8999999999999</v>
      </c>
      <c r="X31" s="17">
        <v>943</v>
      </c>
      <c r="Z31" s="12">
        <v>1375</v>
      </c>
      <c r="AA31" s="12">
        <v>1768</v>
      </c>
      <c r="AB31" s="12">
        <v>1410</v>
      </c>
      <c r="AC31" s="12">
        <v>2230</v>
      </c>
      <c r="AD31" s="12">
        <v>4996</v>
      </c>
      <c r="AE31" s="12">
        <v>5568</v>
      </c>
      <c r="AF31" s="12">
        <v>5613</v>
      </c>
      <c r="AG31" s="12">
        <v>2875</v>
      </c>
      <c r="AH31" s="12">
        <v>1897</v>
      </c>
      <c r="AJ31" s="2">
        <v>31</v>
      </c>
      <c r="AK31" s="16">
        <f t="shared" si="1"/>
        <v>977</v>
      </c>
      <c r="AL31" s="16">
        <f t="shared" si="2"/>
        <v>980.99999999999989</v>
      </c>
      <c r="AM31" s="16">
        <f t="shared" si="3"/>
        <v>974</v>
      </c>
      <c r="AN31" s="16">
        <f t="shared" si="4"/>
        <v>963.8</v>
      </c>
      <c r="AO31" s="16">
        <f t="shared" si="5"/>
        <v>1145</v>
      </c>
      <c r="AP31" s="16">
        <f t="shared" si="6"/>
        <v>1189.3000000000002</v>
      </c>
      <c r="AQ31" s="16">
        <f t="shared" si="7"/>
        <v>1182.1000000000004</v>
      </c>
      <c r="AR31" s="16">
        <f t="shared" si="8"/>
        <v>935.10000000000014</v>
      </c>
      <c r="AS31" s="16">
        <f t="shared" si="9"/>
        <v>954</v>
      </c>
    </row>
    <row r="32" spans="1:45">
      <c r="A32" s="2">
        <v>32</v>
      </c>
      <c r="B32" s="16">
        <v>234.60000000000002</v>
      </c>
      <c r="C32" s="17">
        <v>312</v>
      </c>
      <c r="D32" s="17">
        <v>636</v>
      </c>
      <c r="E32" s="17">
        <v>548</v>
      </c>
      <c r="F32" s="17">
        <v>1217</v>
      </c>
      <c r="G32" s="17">
        <v>2838.6</v>
      </c>
      <c r="H32" s="17">
        <v>3311.1000000000004</v>
      </c>
      <c r="I32" s="16">
        <v>3676</v>
      </c>
      <c r="J32" s="17">
        <v>3553.2999999999997</v>
      </c>
      <c r="K32" s="16">
        <v>3512.2999999999997</v>
      </c>
      <c r="L32" s="17">
        <v>2179.6999999999998</v>
      </c>
      <c r="M32" s="17">
        <v>1271</v>
      </c>
      <c r="O32" s="2">
        <v>32</v>
      </c>
      <c r="P32" s="17">
        <v>312</v>
      </c>
      <c r="Q32" s="17">
        <v>636</v>
      </c>
      <c r="R32" s="17">
        <v>548</v>
      </c>
      <c r="S32" s="17">
        <v>1217</v>
      </c>
      <c r="T32" s="17">
        <v>2838.6</v>
      </c>
      <c r="U32" s="17">
        <v>3311.1000000000004</v>
      </c>
      <c r="V32" s="17">
        <v>3553.2999999999997</v>
      </c>
      <c r="W32" s="17">
        <v>2179.6999999999998</v>
      </c>
      <c r="X32" s="17">
        <v>1271</v>
      </c>
      <c r="Z32" s="12">
        <v>1261</v>
      </c>
      <c r="AA32" s="12">
        <v>1557</v>
      </c>
      <c r="AB32" s="12">
        <v>1439</v>
      </c>
      <c r="AC32" s="12">
        <v>2097</v>
      </c>
      <c r="AD32" s="12">
        <v>3736</v>
      </c>
      <c r="AE32" s="12">
        <v>4218</v>
      </c>
      <c r="AF32" s="12">
        <v>4514</v>
      </c>
      <c r="AG32" s="12">
        <v>3036</v>
      </c>
      <c r="AH32" s="12">
        <v>2162</v>
      </c>
      <c r="AJ32" s="2">
        <v>32</v>
      </c>
      <c r="AK32" s="16">
        <f t="shared" si="1"/>
        <v>949</v>
      </c>
      <c r="AL32" s="16">
        <f t="shared" si="2"/>
        <v>921</v>
      </c>
      <c r="AM32" s="16">
        <f t="shared" si="3"/>
        <v>891</v>
      </c>
      <c r="AN32" s="16">
        <f t="shared" si="4"/>
        <v>880</v>
      </c>
      <c r="AO32" s="16">
        <f t="shared" si="5"/>
        <v>897.40000000000009</v>
      </c>
      <c r="AP32" s="16">
        <f t="shared" si="6"/>
        <v>906.89999999999964</v>
      </c>
      <c r="AQ32" s="16">
        <f t="shared" si="7"/>
        <v>960.70000000000027</v>
      </c>
      <c r="AR32" s="16">
        <f t="shared" si="8"/>
        <v>856.30000000000018</v>
      </c>
      <c r="AS32" s="16">
        <f t="shared" si="9"/>
        <v>891</v>
      </c>
    </row>
    <row r="33" spans="1:45">
      <c r="A33" s="2">
        <v>33</v>
      </c>
      <c r="B33" s="16">
        <v>197.1</v>
      </c>
      <c r="C33" s="17">
        <v>239</v>
      </c>
      <c r="D33" s="17">
        <v>417.99999999999994</v>
      </c>
      <c r="E33" s="17">
        <v>276</v>
      </c>
      <c r="F33" s="17">
        <v>930.49999999999989</v>
      </c>
      <c r="G33" s="17">
        <v>2740.9</v>
      </c>
      <c r="H33" s="17">
        <v>3274.6</v>
      </c>
      <c r="I33" s="16">
        <v>3703</v>
      </c>
      <c r="J33" s="17">
        <v>3631</v>
      </c>
      <c r="K33" s="16">
        <v>3501.5</v>
      </c>
      <c r="L33" s="17">
        <v>1723.7</v>
      </c>
      <c r="M33" s="17">
        <v>848</v>
      </c>
      <c r="O33" s="2">
        <v>33</v>
      </c>
      <c r="P33" s="17">
        <v>239</v>
      </c>
      <c r="Q33" s="17">
        <v>417.99999999999994</v>
      </c>
      <c r="R33" s="17">
        <v>276</v>
      </c>
      <c r="S33" s="17">
        <v>930.49999999999989</v>
      </c>
      <c r="T33" s="17">
        <v>2740.9</v>
      </c>
      <c r="U33" s="17">
        <v>3274.6</v>
      </c>
      <c r="V33" s="17">
        <v>3631</v>
      </c>
      <c r="W33" s="17">
        <v>1723.7</v>
      </c>
      <c r="X33" s="17">
        <v>848</v>
      </c>
      <c r="Z33" s="12">
        <v>1242</v>
      </c>
      <c r="AA33" s="12">
        <v>1456</v>
      </c>
      <c r="AB33" s="12">
        <v>1291</v>
      </c>
      <c r="AC33" s="12">
        <v>1991</v>
      </c>
      <c r="AD33" s="12">
        <v>3824</v>
      </c>
      <c r="AE33" s="12">
        <v>4347</v>
      </c>
      <c r="AF33" s="12">
        <v>4711</v>
      </c>
      <c r="AG33" s="12">
        <v>2804</v>
      </c>
      <c r="AH33" s="12">
        <v>1889</v>
      </c>
      <c r="AJ33" s="2">
        <v>33</v>
      </c>
      <c r="AK33" s="16">
        <f t="shared" si="1"/>
        <v>1003</v>
      </c>
      <c r="AL33" s="16">
        <f t="shared" si="2"/>
        <v>1038</v>
      </c>
      <c r="AM33" s="16">
        <f t="shared" si="3"/>
        <v>1015</v>
      </c>
      <c r="AN33" s="16">
        <f t="shared" si="4"/>
        <v>1060.5</v>
      </c>
      <c r="AO33" s="16">
        <f t="shared" si="5"/>
        <v>1083.0999999999999</v>
      </c>
      <c r="AP33" s="16">
        <f t="shared" si="6"/>
        <v>1072.4000000000001</v>
      </c>
      <c r="AQ33" s="16">
        <f t="shared" si="7"/>
        <v>1080</v>
      </c>
      <c r="AR33" s="16">
        <f t="shared" si="8"/>
        <v>1080.3</v>
      </c>
      <c r="AS33" s="16">
        <f t="shared" si="9"/>
        <v>1041</v>
      </c>
    </row>
    <row r="34" spans="1:45">
      <c r="A34" s="2">
        <v>34</v>
      </c>
      <c r="B34" s="16">
        <v>248.89999999999998</v>
      </c>
      <c r="C34" s="17">
        <v>490</v>
      </c>
      <c r="D34" s="17">
        <v>828</v>
      </c>
      <c r="E34" s="17">
        <v>714.99999999999989</v>
      </c>
      <c r="F34" s="17">
        <v>1414.9999999999998</v>
      </c>
      <c r="G34" s="17">
        <v>3105</v>
      </c>
      <c r="H34" s="17">
        <v>3566.4</v>
      </c>
      <c r="I34" s="16">
        <v>3968.9999999999995</v>
      </c>
      <c r="J34" s="17">
        <v>3809.2999999999997</v>
      </c>
      <c r="K34" s="16">
        <v>3813.2</v>
      </c>
      <c r="L34" s="17">
        <v>2229.4</v>
      </c>
      <c r="M34" s="17">
        <v>1306.9000000000001</v>
      </c>
      <c r="O34" s="2">
        <v>34</v>
      </c>
      <c r="P34" s="17">
        <v>490</v>
      </c>
      <c r="Q34" s="17">
        <v>828</v>
      </c>
      <c r="R34" s="17">
        <v>714.99999999999989</v>
      </c>
      <c r="S34" s="17">
        <v>1414.9999999999998</v>
      </c>
      <c r="T34" s="17">
        <v>3105</v>
      </c>
      <c r="U34" s="17">
        <v>3566.4</v>
      </c>
      <c r="V34" s="17">
        <v>3809.2999999999997</v>
      </c>
      <c r="W34" s="17">
        <v>2229.4</v>
      </c>
      <c r="X34" s="17">
        <v>1306.9000000000001</v>
      </c>
      <c r="Z34" s="12">
        <v>1447</v>
      </c>
      <c r="AA34" s="12">
        <v>1765</v>
      </c>
      <c r="AB34" s="12">
        <v>1637</v>
      </c>
      <c r="AC34" s="12">
        <v>2281</v>
      </c>
      <c r="AD34" s="12">
        <v>4078</v>
      </c>
      <c r="AE34" s="12">
        <v>4570</v>
      </c>
      <c r="AF34" s="12">
        <v>4802</v>
      </c>
      <c r="AG34" s="12">
        <v>3109</v>
      </c>
      <c r="AH34" s="12">
        <v>2197</v>
      </c>
      <c r="AJ34" s="2">
        <v>34</v>
      </c>
      <c r="AK34" s="16">
        <f t="shared" si="1"/>
        <v>957</v>
      </c>
      <c r="AL34" s="16">
        <f t="shared" si="2"/>
        <v>937</v>
      </c>
      <c r="AM34" s="16">
        <f t="shared" si="3"/>
        <v>922.00000000000011</v>
      </c>
      <c r="AN34" s="16">
        <f t="shared" si="4"/>
        <v>866.00000000000023</v>
      </c>
      <c r="AO34" s="16">
        <f t="shared" si="5"/>
        <v>973</v>
      </c>
      <c r="AP34" s="16">
        <f t="shared" si="6"/>
        <v>1003.5999999999999</v>
      </c>
      <c r="AQ34" s="16">
        <f t="shared" si="7"/>
        <v>992.70000000000027</v>
      </c>
      <c r="AR34" s="16">
        <f t="shared" si="8"/>
        <v>879.59999999999991</v>
      </c>
      <c r="AS34" s="16">
        <f t="shared" si="9"/>
        <v>890.09999999999991</v>
      </c>
    </row>
    <row r="35" spans="1:45">
      <c r="A35" s="13">
        <v>35</v>
      </c>
      <c r="B35" s="16">
        <v>744.5</v>
      </c>
      <c r="C35" s="17">
        <v>947.00000000000011</v>
      </c>
      <c r="D35" s="17">
        <v>1548</v>
      </c>
      <c r="E35" s="17">
        <v>2526</v>
      </c>
      <c r="F35" s="17">
        <v>2961.4</v>
      </c>
      <c r="G35" s="17">
        <v>3094.1000000000004</v>
      </c>
      <c r="H35" s="17">
        <v>3219.5</v>
      </c>
      <c r="I35" s="16">
        <v>3443</v>
      </c>
      <c r="J35" s="17">
        <v>3259.9</v>
      </c>
      <c r="K35" s="16">
        <v>3316.5</v>
      </c>
      <c r="L35" s="17">
        <v>4203.8</v>
      </c>
      <c r="M35" s="17">
        <v>3202.1</v>
      </c>
      <c r="O35" s="13">
        <v>35</v>
      </c>
      <c r="P35" s="17">
        <v>947.00000000000011</v>
      </c>
      <c r="Q35" s="17">
        <v>1548</v>
      </c>
      <c r="R35" s="17">
        <v>2526</v>
      </c>
      <c r="S35" s="17">
        <v>2961.4</v>
      </c>
      <c r="T35" s="17">
        <v>3094.1000000000004</v>
      </c>
      <c r="U35" s="17">
        <v>3219.5</v>
      </c>
      <c r="V35" s="17">
        <v>3259.9</v>
      </c>
      <c r="W35" s="17">
        <v>4203.8</v>
      </c>
      <c r="X35" s="17">
        <v>3202.1</v>
      </c>
      <c r="Z35" s="12">
        <v>1942</v>
      </c>
      <c r="AA35" s="12">
        <v>2532</v>
      </c>
      <c r="AB35" s="12">
        <v>3454</v>
      </c>
      <c r="AC35" s="12">
        <v>3905</v>
      </c>
      <c r="AD35" s="12">
        <v>4044</v>
      </c>
      <c r="AE35" s="12">
        <v>4174</v>
      </c>
      <c r="AF35" s="12">
        <v>4224</v>
      </c>
      <c r="AG35" s="12">
        <v>5113</v>
      </c>
      <c r="AH35" s="12">
        <v>4114</v>
      </c>
      <c r="AJ35" s="13">
        <v>35</v>
      </c>
      <c r="AK35" s="16">
        <f t="shared" si="1"/>
        <v>994.99999999999989</v>
      </c>
      <c r="AL35" s="16">
        <f t="shared" si="2"/>
        <v>984</v>
      </c>
      <c r="AM35" s="16">
        <f t="shared" si="3"/>
        <v>928</v>
      </c>
      <c r="AN35" s="16">
        <f t="shared" si="4"/>
        <v>943.59999999999991</v>
      </c>
      <c r="AO35" s="16">
        <f t="shared" si="5"/>
        <v>949.89999999999964</v>
      </c>
      <c r="AP35" s="16">
        <f t="shared" si="6"/>
        <v>954.5</v>
      </c>
      <c r="AQ35" s="16">
        <f t="shared" si="7"/>
        <v>964.09999999999991</v>
      </c>
      <c r="AR35" s="16">
        <f t="shared" si="8"/>
        <v>909.19999999999982</v>
      </c>
      <c r="AS35" s="16">
        <f t="shared" si="9"/>
        <v>911.90000000000009</v>
      </c>
    </row>
    <row r="36" spans="1:45">
      <c r="A36" s="13">
        <v>36</v>
      </c>
      <c r="B36" s="16">
        <v>770.7</v>
      </c>
      <c r="C36" s="17">
        <v>1184</v>
      </c>
      <c r="D36" s="17">
        <v>1786</v>
      </c>
      <c r="E36" s="17">
        <v>2436</v>
      </c>
      <c r="F36" s="17">
        <v>2923.8999999999996</v>
      </c>
      <c r="G36" s="17">
        <v>3112.5000000000005</v>
      </c>
      <c r="H36" s="17">
        <v>3273</v>
      </c>
      <c r="I36" s="16">
        <v>3471</v>
      </c>
      <c r="J36" s="17">
        <v>3299.8</v>
      </c>
      <c r="K36" s="16">
        <v>3445.8</v>
      </c>
      <c r="L36" s="17">
        <v>4068.8</v>
      </c>
      <c r="M36" s="17">
        <v>2908</v>
      </c>
      <c r="O36" s="13">
        <v>36</v>
      </c>
      <c r="P36" s="17">
        <v>1184</v>
      </c>
      <c r="Q36" s="17">
        <v>1786</v>
      </c>
      <c r="R36" s="17">
        <v>2436</v>
      </c>
      <c r="S36" s="17">
        <v>2923.8999999999996</v>
      </c>
      <c r="T36" s="17">
        <v>3112.5000000000005</v>
      </c>
      <c r="U36" s="17">
        <v>3273</v>
      </c>
      <c r="V36" s="17">
        <v>3299.8</v>
      </c>
      <c r="W36" s="17">
        <v>4068.8</v>
      </c>
      <c r="X36" s="17">
        <v>2908</v>
      </c>
      <c r="Z36" s="12">
        <v>2172</v>
      </c>
      <c r="AA36" s="12">
        <v>2819</v>
      </c>
      <c r="AB36" s="12">
        <v>3560</v>
      </c>
      <c r="AC36" s="12">
        <v>4041</v>
      </c>
      <c r="AD36" s="12">
        <v>4240</v>
      </c>
      <c r="AE36" s="12">
        <v>4389</v>
      </c>
      <c r="AF36" s="12">
        <v>4417</v>
      </c>
      <c r="AG36" s="12">
        <v>5187</v>
      </c>
      <c r="AH36" s="12">
        <v>4032</v>
      </c>
      <c r="AJ36" s="13">
        <v>36</v>
      </c>
      <c r="AK36" s="16">
        <f t="shared" si="1"/>
        <v>988</v>
      </c>
      <c r="AL36" s="16">
        <f t="shared" si="2"/>
        <v>1033</v>
      </c>
      <c r="AM36" s="16">
        <f t="shared" si="3"/>
        <v>1124</v>
      </c>
      <c r="AN36" s="16">
        <f t="shared" si="4"/>
        <v>1117.1000000000004</v>
      </c>
      <c r="AO36" s="16">
        <f t="shared" si="5"/>
        <v>1127.4999999999995</v>
      </c>
      <c r="AP36" s="16">
        <f t="shared" si="6"/>
        <v>1116</v>
      </c>
      <c r="AQ36" s="16">
        <f t="shared" si="7"/>
        <v>1117.1999999999998</v>
      </c>
      <c r="AR36" s="16">
        <f t="shared" si="8"/>
        <v>1118.1999999999998</v>
      </c>
      <c r="AS36" s="16">
        <f t="shared" si="9"/>
        <v>1124</v>
      </c>
    </row>
    <row r="37" spans="1:45">
      <c r="A37" s="13">
        <v>37</v>
      </c>
      <c r="B37" s="16">
        <v>911.8</v>
      </c>
      <c r="C37" s="17">
        <v>1714</v>
      </c>
      <c r="D37" s="17">
        <v>2418</v>
      </c>
      <c r="E37" s="17">
        <v>3038</v>
      </c>
      <c r="F37" s="17">
        <v>3476.7</v>
      </c>
      <c r="G37" s="17">
        <v>3597.6000000000004</v>
      </c>
      <c r="H37" s="17">
        <v>3737.7</v>
      </c>
      <c r="I37" s="16">
        <v>3971</v>
      </c>
      <c r="J37" s="17">
        <v>3837</v>
      </c>
      <c r="K37" s="16">
        <v>3791.7000000000003</v>
      </c>
      <c r="L37" s="17">
        <v>4749.8</v>
      </c>
      <c r="M37" s="17">
        <v>3516.2</v>
      </c>
      <c r="O37" s="13">
        <v>37</v>
      </c>
      <c r="P37" s="17">
        <v>1714</v>
      </c>
      <c r="Q37" s="17">
        <v>2418</v>
      </c>
      <c r="R37" s="17">
        <v>3038</v>
      </c>
      <c r="S37" s="17">
        <v>3476.7</v>
      </c>
      <c r="T37" s="17">
        <v>3597.6000000000004</v>
      </c>
      <c r="U37" s="17">
        <v>3737.7</v>
      </c>
      <c r="V37" s="17">
        <v>3837</v>
      </c>
      <c r="W37" s="17">
        <v>4749.8</v>
      </c>
      <c r="X37" s="17">
        <v>3516.2</v>
      </c>
      <c r="Z37" s="12">
        <v>2735</v>
      </c>
      <c r="AA37" s="12">
        <v>3456</v>
      </c>
      <c r="AB37" s="12">
        <v>4111</v>
      </c>
      <c r="AC37" s="12">
        <v>4570</v>
      </c>
      <c r="AD37" s="12">
        <v>4686</v>
      </c>
      <c r="AE37" s="12">
        <v>4826</v>
      </c>
      <c r="AF37" s="12">
        <v>4922</v>
      </c>
      <c r="AG37" s="12">
        <v>5863</v>
      </c>
      <c r="AH37" s="12">
        <v>4605</v>
      </c>
      <c r="AJ37" s="13">
        <v>37</v>
      </c>
      <c r="AK37" s="16">
        <f t="shared" si="1"/>
        <v>1021</v>
      </c>
      <c r="AL37" s="16">
        <f t="shared" si="2"/>
        <v>1038</v>
      </c>
      <c r="AM37" s="16">
        <f t="shared" si="3"/>
        <v>1073</v>
      </c>
      <c r="AN37" s="16">
        <f t="shared" si="4"/>
        <v>1093.3000000000002</v>
      </c>
      <c r="AO37" s="16">
        <f t="shared" si="5"/>
        <v>1088.3999999999996</v>
      </c>
      <c r="AP37" s="16">
        <f t="shared" si="6"/>
        <v>1088.3000000000002</v>
      </c>
      <c r="AQ37" s="16">
        <f t="shared" si="7"/>
        <v>1085</v>
      </c>
      <c r="AR37" s="16">
        <f t="shared" si="8"/>
        <v>1113.1999999999998</v>
      </c>
      <c r="AS37" s="16">
        <f t="shared" si="9"/>
        <v>1088.8000000000002</v>
      </c>
    </row>
    <row r="38" spans="1:45">
      <c r="A38" s="13">
        <v>38</v>
      </c>
      <c r="B38" s="16">
        <v>910.50000000000011</v>
      </c>
      <c r="C38" s="17">
        <v>1136</v>
      </c>
      <c r="D38" s="17">
        <v>1844</v>
      </c>
      <c r="E38" s="17">
        <v>2798</v>
      </c>
      <c r="F38" s="17">
        <v>3221.7000000000003</v>
      </c>
      <c r="G38" s="17">
        <v>3416.7</v>
      </c>
      <c r="H38" s="17">
        <v>3533.2000000000003</v>
      </c>
      <c r="I38" s="16">
        <v>3686</v>
      </c>
      <c r="J38" s="17">
        <v>3557.7999999999997</v>
      </c>
      <c r="K38" s="16">
        <v>3596.1</v>
      </c>
      <c r="L38" s="17">
        <v>4534.8999999999996</v>
      </c>
      <c r="M38" s="17">
        <v>3287.3999999999996</v>
      </c>
      <c r="O38" s="13">
        <v>38</v>
      </c>
      <c r="P38" s="17">
        <v>1136</v>
      </c>
      <c r="Q38" s="17">
        <v>1844</v>
      </c>
      <c r="R38" s="17">
        <v>2798</v>
      </c>
      <c r="S38" s="17">
        <v>3221.7000000000003</v>
      </c>
      <c r="T38" s="17">
        <v>3416.7</v>
      </c>
      <c r="U38" s="17">
        <v>3533.2000000000003</v>
      </c>
      <c r="V38" s="17">
        <v>3557.7999999999997</v>
      </c>
      <c r="W38" s="17">
        <v>4534.8999999999996</v>
      </c>
      <c r="X38" s="17">
        <v>3287.3999999999996</v>
      </c>
      <c r="Z38" s="12">
        <v>2119</v>
      </c>
      <c r="AA38" s="12">
        <v>2829</v>
      </c>
      <c r="AB38" s="12">
        <v>3799</v>
      </c>
      <c r="AC38" s="12">
        <v>4260</v>
      </c>
      <c r="AD38" s="12">
        <v>4440</v>
      </c>
      <c r="AE38" s="12">
        <v>4565</v>
      </c>
      <c r="AF38" s="12">
        <v>4580</v>
      </c>
      <c r="AG38" s="12">
        <v>5555</v>
      </c>
      <c r="AH38" s="12">
        <v>4323</v>
      </c>
      <c r="AJ38" s="13">
        <v>38</v>
      </c>
      <c r="AK38" s="16">
        <f t="shared" si="1"/>
        <v>983</v>
      </c>
      <c r="AL38" s="16">
        <f t="shared" si="2"/>
        <v>985</v>
      </c>
      <c r="AM38" s="16">
        <f t="shared" si="3"/>
        <v>1001</v>
      </c>
      <c r="AN38" s="16">
        <f t="shared" si="4"/>
        <v>1038.2999999999997</v>
      </c>
      <c r="AO38" s="16">
        <f t="shared" si="5"/>
        <v>1023.3000000000002</v>
      </c>
      <c r="AP38" s="16">
        <f t="shared" si="6"/>
        <v>1031.7999999999997</v>
      </c>
      <c r="AQ38" s="16">
        <f t="shared" si="7"/>
        <v>1022.2000000000003</v>
      </c>
      <c r="AR38" s="16">
        <f t="shared" si="8"/>
        <v>1020.1000000000004</v>
      </c>
      <c r="AS38" s="16">
        <f t="shared" si="9"/>
        <v>1035.6000000000004</v>
      </c>
    </row>
    <row r="39" spans="1:45">
      <c r="A39" s="13">
        <v>39</v>
      </c>
      <c r="B39" s="16">
        <v>888.59999999999991</v>
      </c>
      <c r="C39" s="17">
        <v>1266</v>
      </c>
      <c r="D39" s="17">
        <v>1890</v>
      </c>
      <c r="E39" s="17">
        <v>2508.0000000000005</v>
      </c>
      <c r="F39" s="17">
        <v>2961.2</v>
      </c>
      <c r="G39" s="17">
        <v>3345.9</v>
      </c>
      <c r="H39" s="17">
        <v>3501.1</v>
      </c>
      <c r="I39" s="16">
        <v>3804</v>
      </c>
      <c r="J39" s="17">
        <v>3600.1</v>
      </c>
      <c r="K39" s="16">
        <v>3681.3</v>
      </c>
      <c r="L39" s="17">
        <v>4305.8999999999996</v>
      </c>
      <c r="M39" s="17">
        <v>3151.3</v>
      </c>
      <c r="O39" s="13">
        <v>39</v>
      </c>
      <c r="P39" s="17">
        <v>1266</v>
      </c>
      <c r="Q39" s="17">
        <v>1890</v>
      </c>
      <c r="R39" s="17">
        <v>2508.0000000000005</v>
      </c>
      <c r="S39" s="17">
        <v>2961.2</v>
      </c>
      <c r="T39" s="17">
        <v>3345.9</v>
      </c>
      <c r="U39" s="17">
        <v>3501.1</v>
      </c>
      <c r="V39" s="17">
        <v>3600.1</v>
      </c>
      <c r="W39" s="17">
        <v>4305.8999999999996</v>
      </c>
      <c r="X39" s="17">
        <v>3151.3</v>
      </c>
      <c r="Z39" s="12">
        <v>2335</v>
      </c>
      <c r="AA39" s="12">
        <v>3010</v>
      </c>
      <c r="AB39" s="12">
        <v>3657</v>
      </c>
      <c r="AC39" s="12">
        <v>4076</v>
      </c>
      <c r="AD39" s="12">
        <v>4410</v>
      </c>
      <c r="AE39" s="12">
        <v>4576</v>
      </c>
      <c r="AF39" s="12">
        <v>4657</v>
      </c>
      <c r="AG39" s="12">
        <v>5427</v>
      </c>
      <c r="AH39" s="12">
        <v>4258</v>
      </c>
      <c r="AJ39" s="13">
        <v>39</v>
      </c>
      <c r="AK39" s="16">
        <f t="shared" si="1"/>
        <v>1069</v>
      </c>
      <c r="AL39" s="16">
        <f t="shared" si="2"/>
        <v>1120</v>
      </c>
      <c r="AM39" s="16">
        <f t="shared" si="3"/>
        <v>1148.9999999999995</v>
      </c>
      <c r="AN39" s="16">
        <f t="shared" si="4"/>
        <v>1114.8000000000002</v>
      </c>
      <c r="AO39" s="16">
        <f t="shared" si="5"/>
        <v>1064.0999999999999</v>
      </c>
      <c r="AP39" s="16">
        <f t="shared" si="6"/>
        <v>1074.9000000000001</v>
      </c>
      <c r="AQ39" s="16">
        <f t="shared" si="7"/>
        <v>1056.9000000000001</v>
      </c>
      <c r="AR39" s="16">
        <f t="shared" si="8"/>
        <v>1121.1000000000004</v>
      </c>
      <c r="AS39" s="16">
        <f t="shared" si="9"/>
        <v>1106.6999999999998</v>
      </c>
    </row>
    <row r="40" spans="1:45">
      <c r="A40" s="13">
        <v>40</v>
      </c>
      <c r="B40" s="16">
        <v>968.3</v>
      </c>
      <c r="C40" s="17">
        <v>1372</v>
      </c>
      <c r="D40" s="17">
        <v>1988</v>
      </c>
      <c r="E40" s="17">
        <v>2488</v>
      </c>
      <c r="F40" s="17">
        <v>2995</v>
      </c>
      <c r="G40" s="17">
        <v>3271.8</v>
      </c>
      <c r="H40" s="17">
        <v>3420.4</v>
      </c>
      <c r="I40" s="16">
        <v>3612</v>
      </c>
      <c r="J40" s="17">
        <v>3492.2</v>
      </c>
      <c r="K40" s="16">
        <v>3527.2999999999997</v>
      </c>
      <c r="L40" s="17">
        <v>4075.4</v>
      </c>
      <c r="M40" s="17">
        <v>2724.8</v>
      </c>
      <c r="O40" s="13">
        <v>40</v>
      </c>
      <c r="P40" s="17">
        <v>1372</v>
      </c>
      <c r="Q40" s="17">
        <v>1988</v>
      </c>
      <c r="R40" s="17">
        <v>2488</v>
      </c>
      <c r="S40" s="17">
        <v>2995</v>
      </c>
      <c r="T40" s="17">
        <v>3271.8</v>
      </c>
      <c r="U40" s="17">
        <v>3420.4</v>
      </c>
      <c r="V40" s="17">
        <v>3492.2</v>
      </c>
      <c r="W40" s="17">
        <v>4075.4</v>
      </c>
      <c r="X40" s="17">
        <v>2724.8</v>
      </c>
      <c r="Z40" s="12">
        <v>2383</v>
      </c>
      <c r="AA40" s="12">
        <v>2999</v>
      </c>
      <c r="AB40" s="12">
        <v>3457</v>
      </c>
      <c r="AC40" s="12">
        <v>3988</v>
      </c>
      <c r="AD40" s="12">
        <v>4276</v>
      </c>
      <c r="AE40" s="12">
        <v>4430</v>
      </c>
      <c r="AF40" s="12">
        <v>4500</v>
      </c>
      <c r="AG40" s="12">
        <v>5067</v>
      </c>
      <c r="AH40" s="12">
        <v>3719</v>
      </c>
      <c r="AJ40" s="13">
        <v>40</v>
      </c>
      <c r="AK40" s="16">
        <f t="shared" si="1"/>
        <v>1011</v>
      </c>
      <c r="AL40" s="16">
        <f t="shared" si="2"/>
        <v>1011</v>
      </c>
      <c r="AM40" s="16">
        <f t="shared" si="3"/>
        <v>969</v>
      </c>
      <c r="AN40" s="16">
        <f t="shared" si="4"/>
        <v>993</v>
      </c>
      <c r="AO40" s="16">
        <f t="shared" si="5"/>
        <v>1004.1999999999998</v>
      </c>
      <c r="AP40" s="16">
        <f t="shared" si="6"/>
        <v>1009.5999999999999</v>
      </c>
      <c r="AQ40" s="16">
        <f t="shared" si="7"/>
        <v>1007.8000000000002</v>
      </c>
      <c r="AR40" s="16">
        <f t="shared" si="8"/>
        <v>991.59999999999991</v>
      </c>
      <c r="AS40" s="16">
        <f t="shared" si="9"/>
        <v>994.19999999999982</v>
      </c>
    </row>
    <row r="41" spans="1:45">
      <c r="A41" s="13">
        <v>41</v>
      </c>
      <c r="B41" s="16">
        <v>968.3</v>
      </c>
      <c r="C41" s="17">
        <v>1409.9999999999998</v>
      </c>
      <c r="D41" s="17">
        <v>2082</v>
      </c>
      <c r="E41" s="17">
        <v>2856</v>
      </c>
      <c r="F41" s="17">
        <v>3292.6</v>
      </c>
      <c r="G41" s="17">
        <v>3548.4</v>
      </c>
      <c r="H41" s="17">
        <v>3574.6</v>
      </c>
      <c r="I41" s="16">
        <v>3817</v>
      </c>
      <c r="J41" s="17">
        <v>3743.7999999999997</v>
      </c>
      <c r="K41" s="16">
        <v>3773.6</v>
      </c>
      <c r="L41" s="17">
        <v>4502.5</v>
      </c>
      <c r="M41" s="17">
        <v>3271.5</v>
      </c>
      <c r="O41" s="13">
        <v>41</v>
      </c>
      <c r="P41" s="17">
        <v>1409.9999999999998</v>
      </c>
      <c r="Q41" s="17">
        <v>2082</v>
      </c>
      <c r="R41" s="17">
        <v>2856</v>
      </c>
      <c r="S41" s="17">
        <v>3292.6</v>
      </c>
      <c r="T41" s="17">
        <v>3548.4</v>
      </c>
      <c r="U41" s="17">
        <v>3574.6</v>
      </c>
      <c r="V41" s="17">
        <v>3743.7999999999997</v>
      </c>
      <c r="W41" s="17">
        <v>4502.5</v>
      </c>
      <c r="X41" s="17">
        <v>3271.5</v>
      </c>
      <c r="Z41" s="12">
        <v>2350</v>
      </c>
      <c r="AA41" s="12">
        <v>2989</v>
      </c>
      <c r="AB41" s="12">
        <v>3712</v>
      </c>
      <c r="AC41" s="12">
        <v>4172</v>
      </c>
      <c r="AD41" s="12">
        <v>4449</v>
      </c>
      <c r="AE41" s="12">
        <v>4486</v>
      </c>
      <c r="AF41" s="12">
        <v>4638</v>
      </c>
      <c r="AG41" s="12">
        <v>5377</v>
      </c>
      <c r="AH41" s="12">
        <v>4157</v>
      </c>
      <c r="AJ41" s="13">
        <v>41</v>
      </c>
      <c r="AK41" s="16">
        <f t="shared" si="1"/>
        <v>940.00000000000023</v>
      </c>
      <c r="AL41" s="16">
        <f t="shared" si="2"/>
        <v>907</v>
      </c>
      <c r="AM41" s="16">
        <f t="shared" si="3"/>
        <v>856</v>
      </c>
      <c r="AN41" s="16">
        <f t="shared" si="4"/>
        <v>879.40000000000009</v>
      </c>
      <c r="AO41" s="16">
        <f t="shared" si="5"/>
        <v>900.59999999999991</v>
      </c>
      <c r="AP41" s="16">
        <f t="shared" si="6"/>
        <v>911.40000000000009</v>
      </c>
      <c r="AQ41" s="16">
        <f t="shared" si="7"/>
        <v>894.20000000000027</v>
      </c>
      <c r="AR41" s="16">
        <f t="shared" si="8"/>
        <v>874.5</v>
      </c>
      <c r="AS41" s="16">
        <f t="shared" si="9"/>
        <v>885.5</v>
      </c>
    </row>
    <row r="42" spans="1:45">
      <c r="A42" s="13">
        <v>42</v>
      </c>
      <c r="B42" s="16">
        <v>849</v>
      </c>
      <c r="C42" s="17">
        <v>1204</v>
      </c>
      <c r="D42" s="17">
        <v>1986</v>
      </c>
      <c r="E42" s="17">
        <v>2910</v>
      </c>
      <c r="F42" s="17">
        <v>3374.2</v>
      </c>
      <c r="G42" s="17">
        <v>3552.5</v>
      </c>
      <c r="H42" s="17">
        <v>3709.6</v>
      </c>
      <c r="I42" s="16">
        <v>3972</v>
      </c>
      <c r="J42" s="17">
        <v>3725.5</v>
      </c>
      <c r="K42" s="16">
        <v>3754.5</v>
      </c>
      <c r="L42" s="17">
        <v>4629.9000000000005</v>
      </c>
      <c r="M42" s="17">
        <v>3428.2000000000003</v>
      </c>
      <c r="O42" s="13">
        <v>42</v>
      </c>
      <c r="P42" s="17">
        <v>1204</v>
      </c>
      <c r="Q42" s="17">
        <v>1986</v>
      </c>
      <c r="R42" s="17">
        <v>2910</v>
      </c>
      <c r="S42" s="17">
        <v>3374.2</v>
      </c>
      <c r="T42" s="17">
        <v>3552.5</v>
      </c>
      <c r="U42" s="17">
        <v>3709.6</v>
      </c>
      <c r="V42" s="17">
        <v>3725.5</v>
      </c>
      <c r="W42" s="17">
        <v>4629.9000000000005</v>
      </c>
      <c r="X42" s="17">
        <v>3428.2000000000003</v>
      </c>
      <c r="Z42" s="12">
        <v>2184</v>
      </c>
      <c r="AA42" s="12">
        <v>2933</v>
      </c>
      <c r="AB42" s="12">
        <v>3834</v>
      </c>
      <c r="AC42" s="12">
        <v>4296</v>
      </c>
      <c r="AD42" s="12">
        <v>4478</v>
      </c>
      <c r="AE42" s="12">
        <v>4640</v>
      </c>
      <c r="AF42" s="12">
        <v>4640</v>
      </c>
      <c r="AG42" s="12">
        <v>5546</v>
      </c>
      <c r="AH42" s="12">
        <v>4384</v>
      </c>
      <c r="AJ42" s="13">
        <v>42</v>
      </c>
      <c r="AK42" s="16">
        <f t="shared" si="1"/>
        <v>980</v>
      </c>
      <c r="AL42" s="16">
        <f t="shared" si="2"/>
        <v>947</v>
      </c>
      <c r="AM42" s="16">
        <f t="shared" si="3"/>
        <v>924</v>
      </c>
      <c r="AN42" s="16">
        <f t="shared" si="4"/>
        <v>921.80000000000018</v>
      </c>
      <c r="AO42" s="16">
        <f t="shared" si="5"/>
        <v>925.5</v>
      </c>
      <c r="AP42" s="16">
        <f t="shared" si="6"/>
        <v>930.40000000000009</v>
      </c>
      <c r="AQ42" s="16">
        <f t="shared" si="7"/>
        <v>914.5</v>
      </c>
      <c r="AR42" s="16">
        <f t="shared" si="8"/>
        <v>916.09999999999945</v>
      </c>
      <c r="AS42" s="16">
        <f t="shared" si="9"/>
        <v>955.79999999999973</v>
      </c>
    </row>
    <row r="43" spans="1:45">
      <c r="A43" s="13">
        <v>43</v>
      </c>
      <c r="B43" s="16">
        <v>789.09999999999991</v>
      </c>
      <c r="C43" s="17">
        <v>942.00000000000011</v>
      </c>
      <c r="D43" s="17">
        <v>1498</v>
      </c>
      <c r="E43" s="17">
        <v>2320</v>
      </c>
      <c r="F43" s="17">
        <v>2664.0000000000005</v>
      </c>
      <c r="G43" s="17">
        <v>2808.7000000000003</v>
      </c>
      <c r="H43" s="17">
        <v>2953</v>
      </c>
      <c r="I43" s="16">
        <v>3153.0000000000005</v>
      </c>
      <c r="J43" s="17">
        <v>3011.7</v>
      </c>
      <c r="K43" s="16">
        <v>3077.9</v>
      </c>
      <c r="L43" s="17">
        <v>3983.2000000000003</v>
      </c>
      <c r="M43" s="17">
        <v>3063.6000000000004</v>
      </c>
      <c r="O43" s="13">
        <v>43</v>
      </c>
      <c r="P43" s="17">
        <v>942.00000000000011</v>
      </c>
      <c r="Q43" s="17">
        <v>1498</v>
      </c>
      <c r="R43" s="17">
        <v>2320</v>
      </c>
      <c r="S43" s="17">
        <v>2664.0000000000005</v>
      </c>
      <c r="T43" s="17">
        <v>2808.7000000000003</v>
      </c>
      <c r="U43" s="17">
        <v>2953</v>
      </c>
      <c r="V43" s="17">
        <v>3011.7</v>
      </c>
      <c r="W43" s="17">
        <v>3983.2000000000003</v>
      </c>
      <c r="X43" s="17">
        <v>3063.6000000000004</v>
      </c>
      <c r="Z43" s="12">
        <v>1911</v>
      </c>
      <c r="AA43" s="12">
        <v>2462</v>
      </c>
      <c r="AB43" s="12">
        <v>3204</v>
      </c>
      <c r="AC43" s="12">
        <v>3574</v>
      </c>
      <c r="AD43" s="12">
        <v>3717</v>
      </c>
      <c r="AE43" s="12">
        <v>3868</v>
      </c>
      <c r="AF43" s="12">
        <v>3937</v>
      </c>
      <c r="AG43" s="12">
        <v>4895</v>
      </c>
      <c r="AH43" s="12">
        <v>3996</v>
      </c>
      <c r="AJ43" s="13">
        <v>43</v>
      </c>
      <c r="AK43" s="16">
        <f t="shared" si="1"/>
        <v>968.99999999999989</v>
      </c>
      <c r="AL43" s="16">
        <f t="shared" si="2"/>
        <v>964</v>
      </c>
      <c r="AM43" s="16">
        <f t="shared" si="3"/>
        <v>884</v>
      </c>
      <c r="AN43" s="16">
        <f t="shared" si="4"/>
        <v>909.99999999999955</v>
      </c>
      <c r="AO43" s="16">
        <f t="shared" si="5"/>
        <v>908.29999999999973</v>
      </c>
      <c r="AP43" s="16">
        <f t="shared" si="6"/>
        <v>915</v>
      </c>
      <c r="AQ43" s="16">
        <f t="shared" si="7"/>
        <v>925.30000000000018</v>
      </c>
      <c r="AR43" s="16">
        <f t="shared" si="8"/>
        <v>911.79999999999973</v>
      </c>
      <c r="AS43" s="16">
        <f t="shared" si="9"/>
        <v>932.39999999999964</v>
      </c>
    </row>
    <row r="44" spans="1:45">
      <c r="A44" s="13">
        <v>44</v>
      </c>
      <c r="B44" s="16">
        <v>801.19999999999993</v>
      </c>
      <c r="C44" s="17">
        <v>943</v>
      </c>
      <c r="D44" s="17">
        <v>1616</v>
      </c>
      <c r="E44" s="17">
        <v>2632</v>
      </c>
      <c r="F44" s="17">
        <v>3022.5</v>
      </c>
      <c r="G44" s="17">
        <v>3203.9</v>
      </c>
      <c r="H44" s="17">
        <v>3328.5</v>
      </c>
      <c r="I44" s="16">
        <v>3453</v>
      </c>
      <c r="J44" s="17">
        <v>3333.9999999999995</v>
      </c>
      <c r="K44" s="16">
        <v>3418.1</v>
      </c>
      <c r="L44" s="17">
        <v>4139</v>
      </c>
      <c r="M44" s="17">
        <v>3263.9</v>
      </c>
      <c r="O44" s="13">
        <v>44</v>
      </c>
      <c r="P44" s="17">
        <v>943</v>
      </c>
      <c r="Q44" s="17">
        <v>1616</v>
      </c>
      <c r="R44" s="17">
        <v>2632</v>
      </c>
      <c r="S44" s="17">
        <v>3022.5</v>
      </c>
      <c r="T44" s="17">
        <v>3203.9</v>
      </c>
      <c r="U44" s="17">
        <v>3328.5</v>
      </c>
      <c r="V44" s="17">
        <v>3333.9999999999995</v>
      </c>
      <c r="W44" s="17">
        <v>4139</v>
      </c>
      <c r="X44" s="17">
        <v>3263.9</v>
      </c>
      <c r="Z44" s="12">
        <v>1843</v>
      </c>
      <c r="AA44" s="12">
        <v>2415</v>
      </c>
      <c r="AB44" s="12">
        <v>3332</v>
      </c>
      <c r="AC44" s="12">
        <v>3744</v>
      </c>
      <c r="AD44" s="12">
        <v>3952</v>
      </c>
      <c r="AE44" s="12">
        <v>4024</v>
      </c>
      <c r="AF44" s="12">
        <v>4039</v>
      </c>
      <c r="AG44" s="12">
        <v>4795</v>
      </c>
      <c r="AH44" s="12">
        <v>4003</v>
      </c>
      <c r="AJ44" s="13">
        <v>44</v>
      </c>
      <c r="AK44" s="16">
        <f t="shared" si="1"/>
        <v>900</v>
      </c>
      <c r="AL44" s="16">
        <f t="shared" si="2"/>
        <v>799</v>
      </c>
      <c r="AM44" s="16">
        <f t="shared" si="3"/>
        <v>700</v>
      </c>
      <c r="AN44" s="16">
        <f t="shared" si="4"/>
        <v>721.5</v>
      </c>
      <c r="AO44" s="16">
        <f t="shared" si="5"/>
        <v>748.09999999999991</v>
      </c>
      <c r="AP44" s="16">
        <f t="shared" si="6"/>
        <v>695.5</v>
      </c>
      <c r="AQ44" s="16">
        <f t="shared" si="7"/>
        <v>705.00000000000045</v>
      </c>
      <c r="AR44" s="16">
        <f t="shared" si="8"/>
        <v>656</v>
      </c>
      <c r="AS44" s="16">
        <f t="shared" si="9"/>
        <v>739.09999999999991</v>
      </c>
    </row>
    <row r="45" spans="1:45">
      <c r="A45" s="13">
        <v>45</v>
      </c>
      <c r="B45" s="16">
        <v>565.6</v>
      </c>
      <c r="C45" s="17">
        <v>882</v>
      </c>
      <c r="D45" s="17">
        <v>1452</v>
      </c>
      <c r="E45" s="17">
        <v>2408</v>
      </c>
      <c r="F45" s="17">
        <v>2792.1000000000004</v>
      </c>
      <c r="G45" s="17">
        <v>2912.2999999999997</v>
      </c>
      <c r="H45" s="17">
        <v>3076.1</v>
      </c>
      <c r="I45" s="16">
        <v>3220</v>
      </c>
      <c r="J45" s="17">
        <v>3090.8999999999996</v>
      </c>
      <c r="K45" s="16">
        <v>3071.1</v>
      </c>
      <c r="L45" s="17">
        <v>3968.9</v>
      </c>
      <c r="M45" s="17">
        <v>2919.3999999999996</v>
      </c>
      <c r="O45" s="13">
        <v>45</v>
      </c>
      <c r="P45" s="17">
        <v>882</v>
      </c>
      <c r="Q45" s="17">
        <v>1452</v>
      </c>
      <c r="R45" s="17">
        <v>2408</v>
      </c>
      <c r="S45" s="17">
        <v>2792.1000000000004</v>
      </c>
      <c r="T45" s="17">
        <v>2912.2999999999997</v>
      </c>
      <c r="U45" s="17">
        <v>3076.1</v>
      </c>
      <c r="V45" s="17">
        <v>3090.8999999999996</v>
      </c>
      <c r="W45" s="17">
        <v>3968.9</v>
      </c>
      <c r="X45" s="17">
        <v>2919.3999999999996</v>
      </c>
      <c r="Z45" s="12">
        <v>1836</v>
      </c>
      <c r="AA45" s="12">
        <v>2390</v>
      </c>
      <c r="AB45" s="12">
        <v>3336</v>
      </c>
      <c r="AC45" s="12">
        <v>3700</v>
      </c>
      <c r="AD45" s="12">
        <v>3822</v>
      </c>
      <c r="AE45" s="12">
        <v>3996</v>
      </c>
      <c r="AF45" s="12">
        <v>4010</v>
      </c>
      <c r="AG45" s="12">
        <v>4918</v>
      </c>
      <c r="AH45" s="12">
        <v>3864</v>
      </c>
      <c r="AJ45" s="13">
        <v>45</v>
      </c>
      <c r="AK45" s="16">
        <f t="shared" si="1"/>
        <v>954</v>
      </c>
      <c r="AL45" s="16">
        <f t="shared" si="2"/>
        <v>938</v>
      </c>
      <c r="AM45" s="16">
        <f t="shared" si="3"/>
        <v>928</v>
      </c>
      <c r="AN45" s="16">
        <f t="shared" si="4"/>
        <v>907.89999999999964</v>
      </c>
      <c r="AO45" s="16">
        <f t="shared" si="5"/>
        <v>909.70000000000027</v>
      </c>
      <c r="AP45" s="16">
        <f t="shared" si="6"/>
        <v>919.90000000000009</v>
      </c>
      <c r="AQ45" s="16">
        <f t="shared" si="7"/>
        <v>919.10000000000036</v>
      </c>
      <c r="AR45" s="16">
        <f t="shared" si="8"/>
        <v>949.09999999999991</v>
      </c>
      <c r="AS45" s="16">
        <f t="shared" si="9"/>
        <v>944.60000000000036</v>
      </c>
    </row>
    <row r="46" spans="1:45">
      <c r="A46" s="13">
        <v>46</v>
      </c>
      <c r="B46" s="16">
        <v>927.30000000000007</v>
      </c>
      <c r="C46" s="17">
        <v>1522</v>
      </c>
      <c r="D46" s="17">
        <v>2348</v>
      </c>
      <c r="E46" s="17">
        <v>3180</v>
      </c>
      <c r="F46" s="17">
        <v>3618.9</v>
      </c>
      <c r="G46" s="17">
        <v>3794.6000000000004</v>
      </c>
      <c r="H46" s="17">
        <v>3928</v>
      </c>
      <c r="I46" s="16">
        <v>4232</v>
      </c>
      <c r="J46" s="17">
        <v>3986.6000000000004</v>
      </c>
      <c r="K46" s="16">
        <v>4016.7000000000003</v>
      </c>
      <c r="L46" s="17">
        <v>5064.5</v>
      </c>
      <c r="M46" s="17">
        <v>3861.3999999999996</v>
      </c>
      <c r="O46" s="13">
        <v>46</v>
      </c>
      <c r="P46" s="17">
        <v>1522</v>
      </c>
      <c r="Q46" s="17">
        <v>2348</v>
      </c>
      <c r="R46" s="17">
        <v>3180</v>
      </c>
      <c r="S46" s="17">
        <v>3618.9</v>
      </c>
      <c r="T46" s="17">
        <v>3794.6000000000004</v>
      </c>
      <c r="U46" s="17">
        <v>3928</v>
      </c>
      <c r="V46" s="17">
        <v>3986.6000000000004</v>
      </c>
      <c r="W46" s="17">
        <v>5064.5</v>
      </c>
      <c r="X46" s="17">
        <v>3861.3999999999996</v>
      </c>
      <c r="Z46" s="12">
        <v>2521</v>
      </c>
      <c r="AA46" s="12">
        <v>3362</v>
      </c>
      <c r="AB46" s="12">
        <v>4235</v>
      </c>
      <c r="AC46" s="12">
        <v>4658</v>
      </c>
      <c r="AD46" s="12">
        <v>4825</v>
      </c>
      <c r="AE46" s="12">
        <v>4949</v>
      </c>
      <c r="AF46" s="12">
        <v>5021</v>
      </c>
      <c r="AG46" s="12">
        <v>6073</v>
      </c>
      <c r="AH46" s="12">
        <v>4870</v>
      </c>
      <c r="AJ46" s="13">
        <v>46</v>
      </c>
      <c r="AK46" s="16">
        <f t="shared" si="1"/>
        <v>999</v>
      </c>
      <c r="AL46" s="16">
        <f t="shared" si="2"/>
        <v>1014</v>
      </c>
      <c r="AM46" s="16">
        <f t="shared" si="3"/>
        <v>1055</v>
      </c>
      <c r="AN46" s="16">
        <f t="shared" si="4"/>
        <v>1039.0999999999999</v>
      </c>
      <c r="AO46" s="16">
        <f t="shared" si="5"/>
        <v>1030.3999999999996</v>
      </c>
      <c r="AP46" s="16">
        <f t="shared" si="6"/>
        <v>1021</v>
      </c>
      <c r="AQ46" s="16">
        <f t="shared" si="7"/>
        <v>1034.3999999999996</v>
      </c>
      <c r="AR46" s="16">
        <f t="shared" si="8"/>
        <v>1008.5</v>
      </c>
      <c r="AS46" s="16">
        <f t="shared" si="9"/>
        <v>1008.6000000000004</v>
      </c>
    </row>
    <row r="47" spans="1:45">
      <c r="A47" s="13">
        <v>47</v>
      </c>
      <c r="B47" s="16">
        <v>955.4</v>
      </c>
      <c r="C47" s="17">
        <v>1114</v>
      </c>
      <c r="D47" s="17">
        <v>1786</v>
      </c>
      <c r="E47" s="17">
        <v>2732</v>
      </c>
      <c r="F47" s="17">
        <v>3172.8</v>
      </c>
      <c r="G47" s="17">
        <v>3301.2999999999997</v>
      </c>
      <c r="H47" s="17">
        <v>3522.1000000000004</v>
      </c>
      <c r="I47" s="16">
        <v>3640</v>
      </c>
      <c r="J47" s="17">
        <v>3553.2999999999997</v>
      </c>
      <c r="K47" s="16">
        <v>3494.7</v>
      </c>
      <c r="L47" s="17">
        <v>4548.1000000000004</v>
      </c>
      <c r="M47" s="17">
        <v>3513.8999999999996</v>
      </c>
      <c r="O47" s="13">
        <v>47</v>
      </c>
      <c r="P47" s="17">
        <v>1114</v>
      </c>
      <c r="Q47" s="17">
        <v>1786</v>
      </c>
      <c r="R47" s="17">
        <v>2732</v>
      </c>
      <c r="S47" s="17">
        <v>3172.8</v>
      </c>
      <c r="T47" s="17">
        <v>3301.2999999999997</v>
      </c>
      <c r="U47" s="17">
        <v>3522.1000000000004</v>
      </c>
      <c r="V47" s="17">
        <v>3553.2999999999997</v>
      </c>
      <c r="W47" s="17">
        <v>4548.1000000000004</v>
      </c>
      <c r="X47" s="17">
        <v>3513.8999999999996</v>
      </c>
      <c r="Z47" s="12">
        <v>2099</v>
      </c>
      <c r="AA47" s="12">
        <v>2772</v>
      </c>
      <c r="AB47" s="12">
        <v>3713</v>
      </c>
      <c r="AC47" s="12">
        <v>4147</v>
      </c>
      <c r="AD47" s="12">
        <v>4294</v>
      </c>
      <c r="AE47" s="12">
        <v>4474</v>
      </c>
      <c r="AF47" s="12">
        <v>4507</v>
      </c>
      <c r="AG47" s="12">
        <v>5530</v>
      </c>
      <c r="AH47" s="12">
        <v>4475</v>
      </c>
      <c r="AJ47" s="13">
        <v>47</v>
      </c>
      <c r="AK47" s="16">
        <f t="shared" si="1"/>
        <v>985</v>
      </c>
      <c r="AL47" s="16">
        <f t="shared" si="2"/>
        <v>986</v>
      </c>
      <c r="AM47" s="16">
        <f t="shared" si="3"/>
        <v>981</v>
      </c>
      <c r="AN47" s="16">
        <f t="shared" si="4"/>
        <v>974.19999999999982</v>
      </c>
      <c r="AO47" s="16">
        <f t="shared" si="5"/>
        <v>992.70000000000027</v>
      </c>
      <c r="AP47" s="16">
        <f t="shared" si="6"/>
        <v>951.89999999999964</v>
      </c>
      <c r="AQ47" s="16">
        <f t="shared" si="7"/>
        <v>953.70000000000027</v>
      </c>
      <c r="AR47" s="16">
        <f t="shared" si="8"/>
        <v>981.89999999999964</v>
      </c>
      <c r="AS47" s="16">
        <f t="shared" si="9"/>
        <v>961.10000000000036</v>
      </c>
    </row>
    <row r="48" spans="1:45">
      <c r="A48" s="13">
        <v>48</v>
      </c>
      <c r="B48" s="16">
        <v>647.29999999999995</v>
      </c>
      <c r="C48" s="17">
        <v>1272</v>
      </c>
      <c r="D48" s="17">
        <v>1988</v>
      </c>
      <c r="E48" s="17">
        <v>2780.0000000000005</v>
      </c>
      <c r="F48" s="17">
        <v>3166.2000000000003</v>
      </c>
      <c r="G48" s="17">
        <v>3386.7000000000003</v>
      </c>
      <c r="H48" s="17">
        <v>3531.0000000000005</v>
      </c>
      <c r="I48" s="16">
        <v>3708</v>
      </c>
      <c r="J48" s="17">
        <v>3533.1</v>
      </c>
      <c r="K48" s="16">
        <v>3430.0000000000005</v>
      </c>
      <c r="L48" s="17">
        <v>4401</v>
      </c>
      <c r="M48" s="17">
        <v>3505.1</v>
      </c>
      <c r="O48" s="13">
        <v>48</v>
      </c>
      <c r="P48" s="17">
        <v>1272</v>
      </c>
      <c r="Q48" s="17">
        <v>1988</v>
      </c>
      <c r="R48" s="17">
        <v>2780.0000000000005</v>
      </c>
      <c r="S48" s="17">
        <v>3166.2000000000003</v>
      </c>
      <c r="T48" s="17">
        <v>3386.7000000000003</v>
      </c>
      <c r="U48" s="17">
        <v>3531.0000000000005</v>
      </c>
      <c r="V48" s="17">
        <v>3533.1</v>
      </c>
      <c r="W48" s="17">
        <v>4401</v>
      </c>
      <c r="X48" s="17">
        <v>3505.1</v>
      </c>
      <c r="Z48" s="12">
        <v>2307</v>
      </c>
      <c r="AA48" s="12">
        <v>2961</v>
      </c>
      <c r="AB48" s="12">
        <v>3747</v>
      </c>
      <c r="AC48" s="12">
        <v>4160</v>
      </c>
      <c r="AD48" s="12">
        <v>4367</v>
      </c>
      <c r="AE48" s="12">
        <v>4510</v>
      </c>
      <c r="AF48" s="12">
        <v>4475</v>
      </c>
      <c r="AG48" s="12">
        <v>5456</v>
      </c>
      <c r="AH48" s="12">
        <v>4611</v>
      </c>
      <c r="AJ48" s="13">
        <v>48</v>
      </c>
      <c r="AK48" s="16">
        <f t="shared" si="1"/>
        <v>1035</v>
      </c>
      <c r="AL48" s="16">
        <f t="shared" si="2"/>
        <v>973</v>
      </c>
      <c r="AM48" s="16">
        <f t="shared" si="3"/>
        <v>966.99999999999955</v>
      </c>
      <c r="AN48" s="16">
        <f t="shared" si="4"/>
        <v>993.79999999999973</v>
      </c>
      <c r="AO48" s="16">
        <f t="shared" si="5"/>
        <v>980.29999999999973</v>
      </c>
      <c r="AP48" s="16">
        <f t="shared" si="6"/>
        <v>978.99999999999955</v>
      </c>
      <c r="AQ48" s="16">
        <f t="shared" si="7"/>
        <v>941.90000000000009</v>
      </c>
      <c r="AR48" s="16">
        <f t="shared" si="8"/>
        <v>1055</v>
      </c>
      <c r="AS48" s="16">
        <f t="shared" si="9"/>
        <v>1105.9000000000001</v>
      </c>
    </row>
    <row r="49" spans="1:45">
      <c r="A49" s="13">
        <v>49</v>
      </c>
      <c r="B49" s="16">
        <v>944.4</v>
      </c>
      <c r="C49" s="17">
        <v>1606</v>
      </c>
      <c r="D49" s="17">
        <v>2400</v>
      </c>
      <c r="E49" s="17">
        <v>3144</v>
      </c>
      <c r="F49" s="17">
        <v>3577</v>
      </c>
      <c r="G49" s="17">
        <v>3722.1</v>
      </c>
      <c r="H49" s="17">
        <v>3893.6</v>
      </c>
      <c r="I49" s="16">
        <v>4249</v>
      </c>
      <c r="J49" s="17">
        <v>3965.9</v>
      </c>
      <c r="K49" s="16">
        <v>4033.3999999999996</v>
      </c>
      <c r="L49" s="17">
        <v>5124.3999999999996</v>
      </c>
      <c r="M49" s="17">
        <v>4122.1000000000004</v>
      </c>
      <c r="O49" s="13">
        <v>49</v>
      </c>
      <c r="P49" s="17">
        <v>1606</v>
      </c>
      <c r="Q49" s="17">
        <v>2400</v>
      </c>
      <c r="R49" s="17">
        <v>3144</v>
      </c>
      <c r="S49" s="17">
        <v>3577</v>
      </c>
      <c r="T49" s="17">
        <v>3722.1</v>
      </c>
      <c r="U49" s="17">
        <v>3893.6</v>
      </c>
      <c r="V49" s="17">
        <v>3965.9</v>
      </c>
      <c r="W49" s="17">
        <v>5124.3999999999996</v>
      </c>
      <c r="X49" s="17">
        <v>4122.1000000000004</v>
      </c>
      <c r="Z49" s="12">
        <v>2546</v>
      </c>
      <c r="AA49" s="12">
        <v>3333</v>
      </c>
      <c r="AB49" s="12">
        <v>4100</v>
      </c>
      <c r="AC49" s="12">
        <v>4522</v>
      </c>
      <c r="AD49" s="12">
        <v>4676</v>
      </c>
      <c r="AE49" s="12">
        <v>4846</v>
      </c>
      <c r="AF49" s="12">
        <v>4902</v>
      </c>
      <c r="AG49" s="12">
        <v>6069</v>
      </c>
      <c r="AH49" s="12">
        <v>5062</v>
      </c>
      <c r="AJ49" s="13">
        <v>49</v>
      </c>
      <c r="AK49" s="16">
        <f t="shared" si="1"/>
        <v>940</v>
      </c>
      <c r="AL49" s="16">
        <f t="shared" si="2"/>
        <v>933</v>
      </c>
      <c r="AM49" s="16">
        <f t="shared" si="3"/>
        <v>956</v>
      </c>
      <c r="AN49" s="16">
        <f t="shared" si="4"/>
        <v>945</v>
      </c>
      <c r="AO49" s="16">
        <f t="shared" si="5"/>
        <v>953.90000000000009</v>
      </c>
      <c r="AP49" s="16">
        <f t="shared" si="6"/>
        <v>952.40000000000009</v>
      </c>
      <c r="AQ49" s="16">
        <f t="shared" si="7"/>
        <v>936.09999999999991</v>
      </c>
      <c r="AR49" s="16">
        <f t="shared" si="8"/>
        <v>944.60000000000036</v>
      </c>
      <c r="AS49" s="16">
        <f t="shared" si="9"/>
        <v>939.89999999999964</v>
      </c>
    </row>
    <row r="50" spans="1:45">
      <c r="A50" s="13">
        <v>50</v>
      </c>
      <c r="B50" s="16">
        <v>993.8</v>
      </c>
      <c r="C50" s="17">
        <v>1302</v>
      </c>
      <c r="D50" s="17">
        <v>1774</v>
      </c>
      <c r="E50" s="17">
        <v>2492</v>
      </c>
      <c r="F50" s="17">
        <v>3243.2</v>
      </c>
      <c r="G50" s="17">
        <v>3376.2</v>
      </c>
      <c r="H50" s="17">
        <v>3658.4</v>
      </c>
      <c r="I50" s="16">
        <v>3726.9999999999995</v>
      </c>
      <c r="J50" s="17">
        <v>3721.1</v>
      </c>
      <c r="K50" s="16">
        <v>3652.7999999999997</v>
      </c>
      <c r="L50" s="17">
        <v>4850.8</v>
      </c>
      <c r="M50" s="17">
        <v>3665.2000000000003</v>
      </c>
      <c r="O50" s="13">
        <v>50</v>
      </c>
      <c r="P50" s="17">
        <v>1302</v>
      </c>
      <c r="Q50" s="17">
        <v>1774</v>
      </c>
      <c r="R50" s="17">
        <v>2492</v>
      </c>
      <c r="S50" s="17">
        <v>3243.2</v>
      </c>
      <c r="T50" s="17">
        <v>3376.2</v>
      </c>
      <c r="U50" s="17">
        <v>3658.4</v>
      </c>
      <c r="V50" s="17">
        <v>3721.1</v>
      </c>
      <c r="W50" s="17">
        <v>4850.8</v>
      </c>
      <c r="X50" s="17">
        <v>3665.2000000000003</v>
      </c>
      <c r="Z50" s="12">
        <v>2310</v>
      </c>
      <c r="AA50" s="12">
        <v>2954</v>
      </c>
      <c r="AB50" s="12">
        <v>3560</v>
      </c>
      <c r="AC50" s="12">
        <v>4265</v>
      </c>
      <c r="AD50" s="12">
        <v>4421</v>
      </c>
      <c r="AE50" s="12">
        <v>4668</v>
      </c>
      <c r="AF50" s="12">
        <v>4739</v>
      </c>
      <c r="AG50" s="12">
        <v>5816</v>
      </c>
      <c r="AH50" s="12">
        <v>4661</v>
      </c>
      <c r="AJ50" s="13">
        <v>50</v>
      </c>
      <c r="AK50" s="16">
        <f t="shared" si="1"/>
        <v>1008</v>
      </c>
      <c r="AL50" s="16">
        <f t="shared" si="2"/>
        <v>1180</v>
      </c>
      <c r="AM50" s="16">
        <f t="shared" si="3"/>
        <v>1068</v>
      </c>
      <c r="AN50" s="16">
        <f t="shared" si="4"/>
        <v>1021.8000000000002</v>
      </c>
      <c r="AO50" s="16">
        <f t="shared" si="5"/>
        <v>1044.8000000000002</v>
      </c>
      <c r="AP50" s="16">
        <f t="shared" si="6"/>
        <v>1009.5999999999999</v>
      </c>
      <c r="AQ50" s="16">
        <f t="shared" si="7"/>
        <v>1017.9000000000001</v>
      </c>
      <c r="AR50" s="16">
        <f t="shared" si="8"/>
        <v>965.19999999999982</v>
      </c>
      <c r="AS50" s="16">
        <f t="shared" si="9"/>
        <v>995.79999999999973</v>
      </c>
    </row>
    <row r="51" spans="1:45">
      <c r="A51" s="13">
        <v>51</v>
      </c>
      <c r="B51" s="16">
        <v>1027.7</v>
      </c>
      <c r="C51" s="17">
        <v>1388</v>
      </c>
      <c r="D51" s="17">
        <v>2060</v>
      </c>
      <c r="E51" s="17">
        <v>2597.9999999999995</v>
      </c>
      <c r="F51" s="17">
        <v>3230.2</v>
      </c>
      <c r="G51" s="17">
        <v>3535.6</v>
      </c>
      <c r="H51" s="17">
        <v>3646.4999999999995</v>
      </c>
      <c r="I51" s="16">
        <v>3897</v>
      </c>
      <c r="J51" s="17">
        <v>3815.4</v>
      </c>
      <c r="K51" s="16">
        <v>3870.5</v>
      </c>
      <c r="L51" s="17">
        <v>4413.8999999999996</v>
      </c>
      <c r="M51" s="17">
        <v>3526.9</v>
      </c>
      <c r="O51" s="13">
        <v>51</v>
      </c>
      <c r="P51" s="17">
        <v>1388</v>
      </c>
      <c r="Q51" s="17">
        <v>2060</v>
      </c>
      <c r="R51" s="17">
        <v>2597.9999999999995</v>
      </c>
      <c r="S51" s="17">
        <v>3230.2</v>
      </c>
      <c r="T51" s="17">
        <v>3535.6</v>
      </c>
      <c r="U51" s="17">
        <v>3646.4999999999995</v>
      </c>
      <c r="V51" s="17">
        <v>3815.4</v>
      </c>
      <c r="W51" s="17">
        <v>4413.8999999999996</v>
      </c>
      <c r="X51" s="17">
        <v>3526.9</v>
      </c>
      <c r="Z51" s="12">
        <v>2513</v>
      </c>
      <c r="AA51" s="12">
        <v>3233</v>
      </c>
      <c r="AB51" s="12">
        <v>3779</v>
      </c>
      <c r="AC51" s="12">
        <v>4405</v>
      </c>
      <c r="AD51" s="12">
        <v>4697</v>
      </c>
      <c r="AE51" s="12">
        <v>4805</v>
      </c>
      <c r="AF51" s="12">
        <v>4953</v>
      </c>
      <c r="AG51" s="12">
        <v>5621</v>
      </c>
      <c r="AH51" s="12">
        <v>4683</v>
      </c>
      <c r="AJ51" s="13">
        <v>51</v>
      </c>
      <c r="AK51" s="16">
        <f t="shared" si="1"/>
        <v>1125</v>
      </c>
      <c r="AL51" s="16">
        <f t="shared" si="2"/>
        <v>1173</v>
      </c>
      <c r="AM51" s="16">
        <f t="shared" si="3"/>
        <v>1181.0000000000005</v>
      </c>
      <c r="AN51" s="16">
        <f t="shared" si="4"/>
        <v>1174.8000000000002</v>
      </c>
      <c r="AO51" s="16">
        <f t="shared" si="5"/>
        <v>1161.4000000000001</v>
      </c>
      <c r="AP51" s="16">
        <f t="shared" si="6"/>
        <v>1158.5000000000005</v>
      </c>
      <c r="AQ51" s="16">
        <f t="shared" si="7"/>
        <v>1137.5999999999999</v>
      </c>
      <c r="AR51" s="16">
        <f t="shared" si="8"/>
        <v>1207.1000000000004</v>
      </c>
      <c r="AS51" s="16">
        <f t="shared" si="9"/>
        <v>1156.0999999999999</v>
      </c>
    </row>
    <row r="52" spans="1:45">
      <c r="A52" s="13">
        <v>52</v>
      </c>
      <c r="B52" s="16">
        <v>877.90000000000009</v>
      </c>
      <c r="C52" s="17">
        <v>1220</v>
      </c>
      <c r="D52" s="17">
        <v>1922</v>
      </c>
      <c r="E52" s="17">
        <v>2592</v>
      </c>
      <c r="F52" s="17">
        <v>3170.2999999999997</v>
      </c>
      <c r="G52" s="17">
        <v>3457.2999999999997</v>
      </c>
      <c r="H52" s="17">
        <v>3611.9</v>
      </c>
      <c r="I52" s="16">
        <v>3890</v>
      </c>
      <c r="J52" s="17">
        <v>3707.6</v>
      </c>
      <c r="K52" s="16">
        <v>3746.3</v>
      </c>
      <c r="L52" s="17">
        <v>4466.3</v>
      </c>
      <c r="M52" s="17">
        <v>3447.2999999999997</v>
      </c>
      <c r="O52" s="13">
        <v>52</v>
      </c>
      <c r="P52" s="17">
        <v>1220</v>
      </c>
      <c r="Q52" s="17">
        <v>1922</v>
      </c>
      <c r="R52" s="17">
        <v>2592</v>
      </c>
      <c r="S52" s="17">
        <v>3170.2999999999997</v>
      </c>
      <c r="T52" s="17">
        <v>3457.2999999999997</v>
      </c>
      <c r="U52" s="17">
        <v>3611.9</v>
      </c>
      <c r="V52" s="17">
        <v>3707.6</v>
      </c>
      <c r="W52" s="17">
        <v>4466.3</v>
      </c>
      <c r="X52" s="17">
        <v>3447.2999999999997</v>
      </c>
      <c r="Z52" s="12">
        <v>2246</v>
      </c>
      <c r="AA52" s="12">
        <v>2962</v>
      </c>
      <c r="AB52" s="12">
        <v>3647</v>
      </c>
      <c r="AC52" s="12">
        <v>4221</v>
      </c>
      <c r="AD52" s="12">
        <v>4485</v>
      </c>
      <c r="AE52" s="12">
        <v>4638</v>
      </c>
      <c r="AF52" s="12">
        <v>4729</v>
      </c>
      <c r="AG52" s="12">
        <v>5510</v>
      </c>
      <c r="AH52" s="12">
        <v>4469</v>
      </c>
      <c r="AJ52" s="13">
        <v>52</v>
      </c>
      <c r="AK52" s="16">
        <f t="shared" si="1"/>
        <v>1026</v>
      </c>
      <c r="AL52" s="16">
        <f t="shared" si="2"/>
        <v>1040</v>
      </c>
      <c r="AM52" s="16">
        <f t="shared" si="3"/>
        <v>1055</v>
      </c>
      <c r="AN52" s="16">
        <f t="shared" si="4"/>
        <v>1050.7000000000003</v>
      </c>
      <c r="AO52" s="16">
        <f t="shared" si="5"/>
        <v>1027.7000000000003</v>
      </c>
      <c r="AP52" s="16">
        <f t="shared" si="6"/>
        <v>1026.0999999999999</v>
      </c>
      <c r="AQ52" s="16">
        <f t="shared" si="7"/>
        <v>1021.4000000000001</v>
      </c>
      <c r="AR52" s="16">
        <f t="shared" si="8"/>
        <v>1043.6999999999998</v>
      </c>
      <c r="AS52" s="16">
        <f t="shared" si="9"/>
        <v>1021.7000000000003</v>
      </c>
    </row>
    <row r="53" spans="1:45">
      <c r="A53" s="13">
        <v>53</v>
      </c>
      <c r="B53" s="16">
        <v>915.50000000000011</v>
      </c>
      <c r="C53" s="17">
        <v>1112</v>
      </c>
      <c r="D53" s="17">
        <v>1736</v>
      </c>
      <c r="E53" s="17">
        <v>2376</v>
      </c>
      <c r="F53" s="17">
        <v>2822.7999999999997</v>
      </c>
      <c r="G53" s="17">
        <v>3101.2000000000003</v>
      </c>
      <c r="H53" s="17">
        <v>3342.7000000000003</v>
      </c>
      <c r="I53" s="16">
        <v>3595</v>
      </c>
      <c r="J53" s="17">
        <v>3406.4</v>
      </c>
      <c r="K53" s="16">
        <v>3381.5</v>
      </c>
      <c r="L53" s="17">
        <v>4113.3999999999996</v>
      </c>
      <c r="M53" s="17">
        <v>2945.2</v>
      </c>
      <c r="O53" s="13">
        <v>53</v>
      </c>
      <c r="P53" s="17">
        <v>1112</v>
      </c>
      <c r="Q53" s="17">
        <v>1736</v>
      </c>
      <c r="R53" s="17">
        <v>2376</v>
      </c>
      <c r="S53" s="17">
        <v>2822.7999999999997</v>
      </c>
      <c r="T53" s="17">
        <v>3101.2000000000003</v>
      </c>
      <c r="U53" s="17">
        <v>3342.7000000000003</v>
      </c>
      <c r="V53" s="17">
        <v>3406.4</v>
      </c>
      <c r="W53" s="17">
        <v>4113.3999999999996</v>
      </c>
      <c r="X53" s="17">
        <v>2945.2</v>
      </c>
      <c r="Z53" s="12">
        <v>2158</v>
      </c>
      <c r="AA53" s="12">
        <v>2829</v>
      </c>
      <c r="AB53" s="12">
        <v>3464</v>
      </c>
      <c r="AC53" s="12">
        <v>3898</v>
      </c>
      <c r="AD53" s="12">
        <v>4181</v>
      </c>
      <c r="AE53" s="12">
        <v>4463</v>
      </c>
      <c r="AF53" s="12">
        <v>4503</v>
      </c>
      <c r="AG53" s="12">
        <v>5246</v>
      </c>
      <c r="AH53" s="12">
        <v>4061</v>
      </c>
      <c r="AJ53" s="13">
        <v>53</v>
      </c>
      <c r="AK53" s="16">
        <f t="shared" si="1"/>
        <v>1046</v>
      </c>
      <c r="AL53" s="16">
        <f t="shared" si="2"/>
        <v>1093</v>
      </c>
      <c r="AM53" s="16">
        <f t="shared" si="3"/>
        <v>1088</v>
      </c>
      <c r="AN53" s="16">
        <f t="shared" si="4"/>
        <v>1075.2000000000003</v>
      </c>
      <c r="AO53" s="16">
        <f t="shared" si="5"/>
        <v>1079.7999999999997</v>
      </c>
      <c r="AP53" s="16">
        <f t="shared" si="6"/>
        <v>1120.2999999999997</v>
      </c>
      <c r="AQ53" s="16">
        <f t="shared" si="7"/>
        <v>1096.5999999999999</v>
      </c>
      <c r="AR53" s="16">
        <f t="shared" si="8"/>
        <v>1132.6000000000004</v>
      </c>
      <c r="AS53" s="16">
        <f t="shared" si="9"/>
        <v>1115.8000000000002</v>
      </c>
    </row>
    <row r="54" spans="1:45">
      <c r="A54" s="13">
        <v>54</v>
      </c>
      <c r="B54" s="16">
        <v>952.1</v>
      </c>
      <c r="C54" s="17">
        <v>1268</v>
      </c>
      <c r="D54" s="17">
        <v>1842</v>
      </c>
      <c r="E54" s="17">
        <v>2192</v>
      </c>
      <c r="F54" s="17">
        <v>2823.3</v>
      </c>
      <c r="G54" s="17">
        <v>3233.6</v>
      </c>
      <c r="H54" s="17">
        <v>3395.5</v>
      </c>
      <c r="I54" s="16">
        <v>3651</v>
      </c>
      <c r="J54" s="17">
        <v>3505.4</v>
      </c>
      <c r="K54" s="16">
        <v>3549.7000000000003</v>
      </c>
      <c r="L54" s="17">
        <v>3947.7000000000003</v>
      </c>
      <c r="M54" s="17">
        <v>2657.2000000000003</v>
      </c>
      <c r="O54" s="13">
        <v>54</v>
      </c>
      <c r="P54" s="17">
        <v>1268</v>
      </c>
      <c r="Q54" s="17">
        <v>1842</v>
      </c>
      <c r="R54" s="17">
        <v>2192</v>
      </c>
      <c r="S54" s="17">
        <v>2823.3</v>
      </c>
      <c r="T54" s="17">
        <v>3233.6</v>
      </c>
      <c r="U54" s="17">
        <v>3395.5</v>
      </c>
      <c r="V54" s="17">
        <v>3505.4</v>
      </c>
      <c r="W54" s="17">
        <v>3947.7000000000003</v>
      </c>
      <c r="X54" s="17">
        <v>2657.2000000000003</v>
      </c>
      <c r="Z54" s="12">
        <v>2255</v>
      </c>
      <c r="AA54" s="12">
        <v>2829</v>
      </c>
      <c r="AB54" s="12">
        <v>3155</v>
      </c>
      <c r="AC54" s="12">
        <v>3794</v>
      </c>
      <c r="AD54" s="12">
        <v>4227</v>
      </c>
      <c r="AE54" s="12">
        <v>4393</v>
      </c>
      <c r="AF54" s="12">
        <v>4486</v>
      </c>
      <c r="AG54" s="12">
        <v>4924</v>
      </c>
      <c r="AH54" s="12">
        <v>3632</v>
      </c>
      <c r="AJ54" s="13">
        <v>54</v>
      </c>
      <c r="AK54" s="16">
        <f t="shared" si="1"/>
        <v>987</v>
      </c>
      <c r="AL54" s="16">
        <f t="shared" si="2"/>
        <v>987</v>
      </c>
      <c r="AM54" s="16">
        <f t="shared" si="3"/>
        <v>963</v>
      </c>
      <c r="AN54" s="16">
        <f t="shared" si="4"/>
        <v>970.69999999999982</v>
      </c>
      <c r="AO54" s="16">
        <f t="shared" si="5"/>
        <v>993.40000000000009</v>
      </c>
      <c r="AP54" s="16">
        <f t="shared" si="6"/>
        <v>997.5</v>
      </c>
      <c r="AQ54" s="16">
        <f t="shared" si="7"/>
        <v>980.59999999999991</v>
      </c>
      <c r="AR54" s="16">
        <f t="shared" si="8"/>
        <v>976.29999999999973</v>
      </c>
      <c r="AS54" s="16">
        <f t="shared" si="9"/>
        <v>974.79999999999973</v>
      </c>
    </row>
    <row r="55" spans="1:45">
      <c r="A55" s="13">
        <v>55</v>
      </c>
      <c r="B55" s="16">
        <v>1103.9000000000001</v>
      </c>
      <c r="C55" s="17">
        <v>1648</v>
      </c>
      <c r="D55" s="17">
        <v>2228</v>
      </c>
      <c r="E55" s="17">
        <v>2718</v>
      </c>
      <c r="F55" s="17">
        <v>3256</v>
      </c>
      <c r="G55" s="17">
        <v>3451.5</v>
      </c>
      <c r="H55" s="17">
        <v>3541.9</v>
      </c>
      <c r="I55" s="16">
        <v>3805</v>
      </c>
      <c r="J55" s="17">
        <v>3686.8</v>
      </c>
      <c r="K55" s="16">
        <v>3674.7999999999997</v>
      </c>
      <c r="L55" s="17">
        <v>4237.0999999999995</v>
      </c>
      <c r="M55" s="17">
        <v>2846.1</v>
      </c>
      <c r="O55" s="13">
        <v>55</v>
      </c>
      <c r="P55" s="17">
        <v>1648</v>
      </c>
      <c r="Q55" s="17">
        <v>2228</v>
      </c>
      <c r="R55" s="17">
        <v>2718</v>
      </c>
      <c r="S55" s="17">
        <v>3256</v>
      </c>
      <c r="T55" s="17">
        <v>3451.5</v>
      </c>
      <c r="U55" s="17">
        <v>3541.9</v>
      </c>
      <c r="V55" s="17">
        <v>3686.8</v>
      </c>
      <c r="W55" s="17">
        <v>4237.0999999999995</v>
      </c>
      <c r="X55" s="17">
        <v>2846.1</v>
      </c>
      <c r="Z55" s="12">
        <v>2498</v>
      </c>
      <c r="AA55" s="12">
        <v>3129</v>
      </c>
      <c r="AB55" s="12">
        <v>3666</v>
      </c>
      <c r="AC55" s="12">
        <v>4181</v>
      </c>
      <c r="AD55" s="12">
        <v>4383</v>
      </c>
      <c r="AE55" s="12">
        <v>4448</v>
      </c>
      <c r="AF55" s="12">
        <v>4592</v>
      </c>
      <c r="AG55" s="12">
        <v>5126</v>
      </c>
      <c r="AH55" s="12">
        <v>3772</v>
      </c>
      <c r="AJ55" s="13">
        <v>55</v>
      </c>
      <c r="AK55" s="16">
        <f t="shared" si="1"/>
        <v>850</v>
      </c>
      <c r="AL55" s="16">
        <f t="shared" si="2"/>
        <v>901</v>
      </c>
      <c r="AM55" s="16">
        <f t="shared" si="3"/>
        <v>948</v>
      </c>
      <c r="AN55" s="16">
        <f t="shared" si="4"/>
        <v>925</v>
      </c>
      <c r="AO55" s="16">
        <f t="shared" si="5"/>
        <v>931.5</v>
      </c>
      <c r="AP55" s="16">
        <f t="shared" si="6"/>
        <v>906.09999999999991</v>
      </c>
      <c r="AQ55" s="16">
        <f t="shared" si="7"/>
        <v>905.19999999999982</v>
      </c>
      <c r="AR55" s="16">
        <f t="shared" si="8"/>
        <v>888.90000000000055</v>
      </c>
      <c r="AS55" s="16">
        <f t="shared" si="9"/>
        <v>925.90000000000009</v>
      </c>
    </row>
    <row r="56" spans="1:45">
      <c r="A56" s="13">
        <v>56</v>
      </c>
      <c r="B56" s="16">
        <v>908.40000000000009</v>
      </c>
      <c r="C56" s="17">
        <v>1110</v>
      </c>
      <c r="D56" s="17">
        <v>1642.0000000000002</v>
      </c>
      <c r="E56" s="17">
        <v>2056</v>
      </c>
      <c r="F56" s="17">
        <v>2750.5</v>
      </c>
      <c r="G56" s="17">
        <v>3175.7000000000003</v>
      </c>
      <c r="H56" s="17">
        <v>3323.3</v>
      </c>
      <c r="I56" s="16">
        <v>3659</v>
      </c>
      <c r="J56" s="17">
        <v>3550.9</v>
      </c>
      <c r="K56" s="16">
        <v>3516.7999999999997</v>
      </c>
      <c r="L56" s="17">
        <v>3844.7999999999997</v>
      </c>
      <c r="M56" s="17">
        <v>2696.7999999999997</v>
      </c>
      <c r="O56" s="13">
        <v>56</v>
      </c>
      <c r="P56" s="17">
        <v>1110</v>
      </c>
      <c r="Q56" s="17">
        <v>1642.0000000000002</v>
      </c>
      <c r="R56" s="17">
        <v>2056</v>
      </c>
      <c r="S56" s="17">
        <v>2750.5</v>
      </c>
      <c r="T56" s="17">
        <v>3175.7000000000003</v>
      </c>
      <c r="U56" s="17">
        <v>3323.3</v>
      </c>
      <c r="V56" s="17">
        <v>3550.9</v>
      </c>
      <c r="W56" s="17">
        <v>3844.7999999999997</v>
      </c>
      <c r="X56" s="17">
        <v>2696.7999999999997</v>
      </c>
      <c r="Z56" s="12">
        <v>2097</v>
      </c>
      <c r="AA56" s="12">
        <v>2641</v>
      </c>
      <c r="AB56" s="12">
        <v>2990</v>
      </c>
      <c r="AC56" s="12">
        <v>3721</v>
      </c>
      <c r="AD56" s="12">
        <v>4164</v>
      </c>
      <c r="AE56" s="12">
        <v>4335</v>
      </c>
      <c r="AF56" s="12">
        <v>4528</v>
      </c>
      <c r="AG56" s="12">
        <v>4860</v>
      </c>
      <c r="AH56" s="12">
        <v>3698</v>
      </c>
      <c r="AJ56" s="13">
        <v>56</v>
      </c>
      <c r="AK56" s="16">
        <f t="shared" si="1"/>
        <v>987</v>
      </c>
      <c r="AL56" s="16">
        <f t="shared" si="2"/>
        <v>998.99999999999977</v>
      </c>
      <c r="AM56" s="16">
        <f t="shared" si="3"/>
        <v>934</v>
      </c>
      <c r="AN56" s="16">
        <f t="shared" si="4"/>
        <v>970.5</v>
      </c>
      <c r="AO56" s="16">
        <f t="shared" si="5"/>
        <v>988.29999999999973</v>
      </c>
      <c r="AP56" s="16">
        <f t="shared" si="6"/>
        <v>1011.6999999999998</v>
      </c>
      <c r="AQ56" s="16">
        <f t="shared" si="7"/>
        <v>977.09999999999991</v>
      </c>
      <c r="AR56" s="16">
        <f t="shared" si="8"/>
        <v>1015.2000000000003</v>
      </c>
      <c r="AS56" s="16">
        <f t="shared" si="9"/>
        <v>1001.2000000000003</v>
      </c>
    </row>
    <row r="57" spans="1:45">
      <c r="A57" s="13">
        <v>57</v>
      </c>
      <c r="B57" s="16">
        <v>1006.2</v>
      </c>
      <c r="C57" s="17">
        <v>1146</v>
      </c>
      <c r="D57" s="17">
        <v>1656</v>
      </c>
      <c r="E57" s="17">
        <v>1986</v>
      </c>
      <c r="F57" s="17">
        <v>2707.3</v>
      </c>
      <c r="G57" s="17">
        <v>3322.3999999999996</v>
      </c>
      <c r="H57" s="17">
        <v>3473.7000000000003</v>
      </c>
      <c r="I57" s="16">
        <v>3796</v>
      </c>
      <c r="J57" s="17">
        <v>3690.2000000000003</v>
      </c>
      <c r="K57" s="16">
        <v>3612.1</v>
      </c>
      <c r="L57" s="17">
        <v>3836.3999999999996</v>
      </c>
      <c r="M57" s="17">
        <v>2618.5000000000005</v>
      </c>
      <c r="O57" s="13">
        <v>57</v>
      </c>
      <c r="P57" s="17">
        <v>1146</v>
      </c>
      <c r="Q57" s="17">
        <v>1656</v>
      </c>
      <c r="R57" s="17">
        <v>1986</v>
      </c>
      <c r="S57" s="17">
        <v>2707.3</v>
      </c>
      <c r="T57" s="17">
        <v>3322.3999999999996</v>
      </c>
      <c r="U57" s="17">
        <v>3473.7000000000003</v>
      </c>
      <c r="V57" s="17">
        <v>3690.2000000000003</v>
      </c>
      <c r="W57" s="17">
        <v>3836.3999999999996</v>
      </c>
      <c r="X57" s="17">
        <v>2618.5000000000005</v>
      </c>
      <c r="Z57" s="12">
        <v>2018</v>
      </c>
      <c r="AA57" s="12">
        <v>2536</v>
      </c>
      <c r="AB57" s="12">
        <v>2858</v>
      </c>
      <c r="AC57" s="12">
        <v>3575</v>
      </c>
      <c r="AD57" s="12">
        <v>4187</v>
      </c>
      <c r="AE57" s="12">
        <v>4344</v>
      </c>
      <c r="AF57" s="12">
        <v>4578</v>
      </c>
      <c r="AG57" s="12">
        <v>4715</v>
      </c>
      <c r="AH57" s="12">
        <v>3479</v>
      </c>
      <c r="AJ57" s="13">
        <v>57</v>
      </c>
      <c r="AK57" s="16">
        <f t="shared" si="1"/>
        <v>872</v>
      </c>
      <c r="AL57" s="16">
        <f t="shared" si="2"/>
        <v>880</v>
      </c>
      <c r="AM57" s="16">
        <f t="shared" si="3"/>
        <v>872</v>
      </c>
      <c r="AN57" s="16">
        <f t="shared" si="4"/>
        <v>867.69999999999982</v>
      </c>
      <c r="AO57" s="16">
        <f t="shared" si="5"/>
        <v>864.60000000000036</v>
      </c>
      <c r="AP57" s="16">
        <f t="shared" si="6"/>
        <v>870.29999999999973</v>
      </c>
      <c r="AQ57" s="16">
        <f t="shared" si="7"/>
        <v>887.79999999999973</v>
      </c>
      <c r="AR57" s="16">
        <f t="shared" si="8"/>
        <v>878.60000000000036</v>
      </c>
      <c r="AS57" s="16">
        <f t="shared" si="9"/>
        <v>860.49999999999955</v>
      </c>
    </row>
    <row r="58" spans="1:45">
      <c r="A58" s="13">
        <v>58</v>
      </c>
      <c r="B58" s="16">
        <v>839.5</v>
      </c>
      <c r="C58" s="17">
        <v>1248</v>
      </c>
      <c r="D58" s="17">
        <v>1838</v>
      </c>
      <c r="E58" s="17">
        <v>1958</v>
      </c>
      <c r="F58" s="17">
        <v>2825.1</v>
      </c>
      <c r="G58" s="17">
        <v>3298.2</v>
      </c>
      <c r="H58" s="17">
        <v>3593.7000000000003</v>
      </c>
      <c r="I58" s="16">
        <v>3699</v>
      </c>
      <c r="J58" s="17">
        <v>3579.3999999999996</v>
      </c>
      <c r="K58" s="16">
        <v>3511.4</v>
      </c>
      <c r="L58" s="17">
        <v>4086</v>
      </c>
      <c r="M58" s="17">
        <v>2825.5000000000005</v>
      </c>
      <c r="O58" s="13">
        <v>58</v>
      </c>
      <c r="P58" s="17">
        <v>1248</v>
      </c>
      <c r="Q58" s="17">
        <v>1838</v>
      </c>
      <c r="R58" s="17">
        <v>1958</v>
      </c>
      <c r="S58" s="17">
        <v>2825.1</v>
      </c>
      <c r="T58" s="17">
        <v>3298.2</v>
      </c>
      <c r="U58" s="17">
        <v>3593.7000000000003</v>
      </c>
      <c r="V58" s="17">
        <v>3579.3999999999996</v>
      </c>
      <c r="W58" s="17">
        <v>4086</v>
      </c>
      <c r="X58" s="17">
        <v>2825.5000000000005</v>
      </c>
      <c r="Z58" s="12">
        <v>2354</v>
      </c>
      <c r="AA58" s="12">
        <v>2974</v>
      </c>
      <c r="AB58" s="12">
        <v>3186</v>
      </c>
      <c r="AC58" s="12">
        <v>4019</v>
      </c>
      <c r="AD58" s="12">
        <v>4451</v>
      </c>
      <c r="AE58" s="12">
        <v>4716</v>
      </c>
      <c r="AF58" s="12">
        <v>4747</v>
      </c>
      <c r="AG58" s="12">
        <v>5399</v>
      </c>
      <c r="AH58" s="12">
        <v>4151</v>
      </c>
      <c r="AJ58" s="13">
        <v>58</v>
      </c>
      <c r="AK58" s="16">
        <f t="shared" si="1"/>
        <v>1106</v>
      </c>
      <c r="AL58" s="16">
        <f t="shared" si="2"/>
        <v>1136</v>
      </c>
      <c r="AM58" s="16">
        <f t="shared" si="3"/>
        <v>1228</v>
      </c>
      <c r="AN58" s="16">
        <f t="shared" si="4"/>
        <v>1193.9000000000001</v>
      </c>
      <c r="AO58" s="16">
        <f t="shared" si="5"/>
        <v>1152.8000000000002</v>
      </c>
      <c r="AP58" s="16">
        <f t="shared" si="6"/>
        <v>1122.2999999999997</v>
      </c>
      <c r="AQ58" s="16">
        <f t="shared" si="7"/>
        <v>1167.6000000000004</v>
      </c>
      <c r="AR58" s="16">
        <f t="shared" si="8"/>
        <v>1313</v>
      </c>
      <c r="AS58" s="16">
        <f t="shared" si="9"/>
        <v>1325.4999999999995</v>
      </c>
    </row>
    <row r="59" spans="1:45">
      <c r="A59" s="13">
        <v>59</v>
      </c>
      <c r="B59" s="16">
        <v>818.3</v>
      </c>
      <c r="C59" s="17">
        <v>1180</v>
      </c>
      <c r="D59" s="17">
        <v>1764</v>
      </c>
      <c r="E59" s="17">
        <v>1944</v>
      </c>
      <c r="F59" s="17">
        <v>2792.4</v>
      </c>
      <c r="G59" s="17">
        <v>3319.5000000000005</v>
      </c>
      <c r="H59" s="17">
        <v>3503.2999999999997</v>
      </c>
      <c r="I59" s="16">
        <v>3797</v>
      </c>
      <c r="J59" s="17">
        <v>3629.2000000000003</v>
      </c>
      <c r="K59" s="16">
        <v>3572.7999999999997</v>
      </c>
      <c r="L59" s="17">
        <v>4230.7</v>
      </c>
      <c r="M59" s="17">
        <v>3004.2999999999997</v>
      </c>
      <c r="O59" s="13">
        <v>59</v>
      </c>
      <c r="P59" s="17">
        <v>1180</v>
      </c>
      <c r="Q59" s="17">
        <v>1764</v>
      </c>
      <c r="R59" s="17">
        <v>1944</v>
      </c>
      <c r="S59" s="17">
        <v>2792.4</v>
      </c>
      <c r="T59" s="17">
        <v>3319.5000000000005</v>
      </c>
      <c r="U59" s="17">
        <v>3503.2999999999997</v>
      </c>
      <c r="V59" s="17">
        <v>3629.2000000000003</v>
      </c>
      <c r="W59" s="17">
        <v>4230.7</v>
      </c>
      <c r="X59" s="17">
        <v>3004.2999999999997</v>
      </c>
      <c r="Z59" s="12">
        <v>2159</v>
      </c>
      <c r="AA59" s="12">
        <v>2755</v>
      </c>
      <c r="AB59" s="12">
        <v>2907</v>
      </c>
      <c r="AC59" s="12">
        <v>3712</v>
      </c>
      <c r="AD59" s="12">
        <v>4232</v>
      </c>
      <c r="AE59" s="12">
        <v>4416</v>
      </c>
      <c r="AF59" s="12">
        <v>4554</v>
      </c>
      <c r="AG59" s="12">
        <v>5147</v>
      </c>
      <c r="AH59" s="12">
        <v>3925</v>
      </c>
      <c r="AJ59" s="13">
        <v>59</v>
      </c>
      <c r="AK59" s="16">
        <f t="shared" si="1"/>
        <v>979</v>
      </c>
      <c r="AL59" s="16">
        <f t="shared" si="2"/>
        <v>991</v>
      </c>
      <c r="AM59" s="16">
        <f t="shared" si="3"/>
        <v>963</v>
      </c>
      <c r="AN59" s="16">
        <f t="shared" si="4"/>
        <v>919.59999999999991</v>
      </c>
      <c r="AO59" s="16">
        <f t="shared" si="5"/>
        <v>912.49999999999955</v>
      </c>
      <c r="AP59" s="16">
        <f t="shared" si="6"/>
        <v>912.70000000000027</v>
      </c>
      <c r="AQ59" s="16">
        <f t="shared" si="7"/>
        <v>924.79999999999973</v>
      </c>
      <c r="AR59" s="16">
        <f t="shared" si="8"/>
        <v>916.30000000000018</v>
      </c>
      <c r="AS59" s="16">
        <f t="shared" si="9"/>
        <v>920.70000000000027</v>
      </c>
    </row>
    <row r="60" spans="1:45">
      <c r="A60" s="13">
        <v>60</v>
      </c>
      <c r="B60" s="16">
        <v>717.4</v>
      </c>
      <c r="C60" s="17">
        <v>990</v>
      </c>
      <c r="D60" s="17">
        <v>1487.9999999999998</v>
      </c>
      <c r="E60" s="17">
        <v>2164</v>
      </c>
      <c r="F60" s="17">
        <v>2396.4</v>
      </c>
      <c r="G60" s="17">
        <v>2517.8000000000002</v>
      </c>
      <c r="H60" s="17">
        <v>2787.2000000000003</v>
      </c>
      <c r="I60" s="16">
        <v>2811</v>
      </c>
      <c r="J60" s="17">
        <v>2670.2999999999997</v>
      </c>
      <c r="K60" s="16">
        <v>2893</v>
      </c>
      <c r="L60" s="17">
        <v>3938.9</v>
      </c>
      <c r="M60" s="17">
        <v>2915.4</v>
      </c>
      <c r="O60" s="13">
        <v>60</v>
      </c>
      <c r="P60" s="17">
        <v>990</v>
      </c>
      <c r="Q60" s="17">
        <v>1487.9999999999998</v>
      </c>
      <c r="R60" s="17">
        <v>2164</v>
      </c>
      <c r="S60" s="17">
        <v>2396.4</v>
      </c>
      <c r="T60" s="17">
        <v>2517.8000000000002</v>
      </c>
      <c r="U60" s="17">
        <v>2787.2000000000003</v>
      </c>
      <c r="V60" s="17">
        <v>2670.2999999999997</v>
      </c>
      <c r="W60" s="17">
        <v>3938.9</v>
      </c>
      <c r="X60" s="17">
        <v>2915.4</v>
      </c>
      <c r="Z60" s="12">
        <v>2101</v>
      </c>
      <c r="AA60" s="12">
        <v>2610</v>
      </c>
      <c r="AB60" s="12">
        <v>3281</v>
      </c>
      <c r="AC60" s="12">
        <v>3505</v>
      </c>
      <c r="AD60" s="12">
        <v>3583</v>
      </c>
      <c r="AE60" s="12">
        <v>3824</v>
      </c>
      <c r="AF60" s="12">
        <v>3804</v>
      </c>
      <c r="AG60" s="12">
        <v>5031</v>
      </c>
      <c r="AH60" s="12">
        <v>3963</v>
      </c>
      <c r="AJ60" s="13">
        <v>60</v>
      </c>
      <c r="AK60" s="16">
        <f t="shared" si="1"/>
        <v>1111</v>
      </c>
      <c r="AL60" s="16">
        <f t="shared" si="2"/>
        <v>1122.0000000000002</v>
      </c>
      <c r="AM60" s="16">
        <f t="shared" si="3"/>
        <v>1117</v>
      </c>
      <c r="AN60" s="16">
        <f t="shared" si="4"/>
        <v>1108.5999999999999</v>
      </c>
      <c r="AO60" s="16">
        <f t="shared" si="5"/>
        <v>1065.1999999999998</v>
      </c>
      <c r="AP60" s="16">
        <f t="shared" si="6"/>
        <v>1036.7999999999997</v>
      </c>
      <c r="AQ60" s="16">
        <f t="shared" si="7"/>
        <v>1133.7000000000003</v>
      </c>
      <c r="AR60" s="16">
        <f t="shared" si="8"/>
        <v>1092.0999999999999</v>
      </c>
      <c r="AS60" s="16">
        <f t="shared" si="9"/>
        <v>1047.5999999999999</v>
      </c>
    </row>
    <row r="61" spans="1:45">
      <c r="A61" s="13">
        <v>61</v>
      </c>
      <c r="B61" s="16">
        <v>757.1</v>
      </c>
      <c r="C61" s="17">
        <v>1030</v>
      </c>
      <c r="D61" s="17">
        <v>1484</v>
      </c>
      <c r="E61" s="17">
        <v>2142</v>
      </c>
      <c r="F61" s="17">
        <v>2320.1999999999998</v>
      </c>
      <c r="G61" s="17">
        <v>2403.5</v>
      </c>
      <c r="H61" s="17">
        <v>2531.3999999999996</v>
      </c>
      <c r="I61" s="16">
        <v>2773</v>
      </c>
      <c r="J61" s="17">
        <v>2752.7000000000003</v>
      </c>
      <c r="K61" s="16">
        <v>2846.7</v>
      </c>
      <c r="L61" s="17">
        <v>3870.4</v>
      </c>
      <c r="M61" s="17">
        <v>2830.8</v>
      </c>
      <c r="O61" s="13">
        <v>61</v>
      </c>
      <c r="P61" s="17">
        <v>1030</v>
      </c>
      <c r="Q61" s="17">
        <v>1484</v>
      </c>
      <c r="R61" s="17">
        <v>2142</v>
      </c>
      <c r="S61" s="17">
        <v>2320.1999999999998</v>
      </c>
      <c r="T61" s="17">
        <v>2403.5</v>
      </c>
      <c r="U61" s="17">
        <v>2531.3999999999996</v>
      </c>
      <c r="V61" s="17">
        <v>2752.7000000000003</v>
      </c>
      <c r="W61" s="17">
        <v>3870.4</v>
      </c>
      <c r="X61" s="17">
        <v>2830.8</v>
      </c>
      <c r="Z61" s="12">
        <v>2043</v>
      </c>
      <c r="AA61" s="12">
        <v>2549</v>
      </c>
      <c r="AB61" s="12">
        <v>3198</v>
      </c>
      <c r="AC61" s="12">
        <v>3438</v>
      </c>
      <c r="AD61" s="12">
        <v>3524</v>
      </c>
      <c r="AE61" s="12">
        <v>3627</v>
      </c>
      <c r="AF61" s="12">
        <v>3877</v>
      </c>
      <c r="AG61" s="12">
        <v>4996</v>
      </c>
      <c r="AH61" s="12">
        <v>3935</v>
      </c>
      <c r="AJ61" s="13">
        <v>61</v>
      </c>
      <c r="AK61" s="16">
        <f t="shared" si="1"/>
        <v>1013</v>
      </c>
      <c r="AL61" s="16">
        <f t="shared" si="2"/>
        <v>1065</v>
      </c>
      <c r="AM61" s="16">
        <f t="shared" si="3"/>
        <v>1056</v>
      </c>
      <c r="AN61" s="16">
        <f t="shared" si="4"/>
        <v>1117.8000000000002</v>
      </c>
      <c r="AO61" s="16">
        <f t="shared" si="5"/>
        <v>1120.5</v>
      </c>
      <c r="AP61" s="16">
        <f t="shared" si="6"/>
        <v>1095.6000000000004</v>
      </c>
      <c r="AQ61" s="16">
        <f t="shared" si="7"/>
        <v>1124.2999999999997</v>
      </c>
      <c r="AR61" s="16">
        <f t="shared" si="8"/>
        <v>1125.5999999999999</v>
      </c>
      <c r="AS61" s="16">
        <f t="shared" si="9"/>
        <v>1104.1999999999998</v>
      </c>
    </row>
    <row r="62" spans="1:45">
      <c r="A62" s="13">
        <v>62</v>
      </c>
      <c r="B62" s="16">
        <v>852</v>
      </c>
      <c r="C62" s="17">
        <v>1514</v>
      </c>
      <c r="D62" s="17">
        <v>2092</v>
      </c>
      <c r="E62" s="17">
        <v>2818</v>
      </c>
      <c r="F62" s="17">
        <v>3020.1</v>
      </c>
      <c r="G62" s="17">
        <v>3108.5</v>
      </c>
      <c r="H62" s="17">
        <v>3259.0000000000005</v>
      </c>
      <c r="I62" s="16">
        <v>3532</v>
      </c>
      <c r="J62" s="17">
        <v>3361.5</v>
      </c>
      <c r="K62" s="16">
        <v>3410.5</v>
      </c>
      <c r="L62" s="17">
        <v>4620.0999999999995</v>
      </c>
      <c r="M62" s="17">
        <v>3340.1</v>
      </c>
      <c r="O62" s="13">
        <v>62</v>
      </c>
      <c r="P62" s="17">
        <v>1514</v>
      </c>
      <c r="Q62" s="17">
        <v>2092</v>
      </c>
      <c r="R62" s="17">
        <v>2818</v>
      </c>
      <c r="S62" s="17">
        <v>3020.1</v>
      </c>
      <c r="T62" s="17">
        <v>3108.5</v>
      </c>
      <c r="U62" s="17">
        <v>3259.0000000000005</v>
      </c>
      <c r="V62" s="17">
        <v>3361.5</v>
      </c>
      <c r="W62" s="17">
        <v>4620.0999999999995</v>
      </c>
      <c r="X62" s="17">
        <v>3340.1</v>
      </c>
      <c r="Z62" s="12">
        <v>2378</v>
      </c>
      <c r="AA62" s="12">
        <v>2924</v>
      </c>
      <c r="AB62" s="12">
        <v>3646</v>
      </c>
      <c r="AC62" s="12">
        <v>3838</v>
      </c>
      <c r="AD62" s="12">
        <v>3938</v>
      </c>
      <c r="AE62" s="12">
        <v>4075</v>
      </c>
      <c r="AF62" s="12">
        <v>4204</v>
      </c>
      <c r="AG62" s="12">
        <v>5421</v>
      </c>
      <c r="AH62" s="12">
        <v>4180</v>
      </c>
      <c r="AJ62" s="13">
        <v>62</v>
      </c>
      <c r="AK62" s="16">
        <f t="shared" si="1"/>
        <v>864</v>
      </c>
      <c r="AL62" s="16">
        <f t="shared" si="2"/>
        <v>832</v>
      </c>
      <c r="AM62" s="16">
        <f t="shared" si="3"/>
        <v>828</v>
      </c>
      <c r="AN62" s="16">
        <f t="shared" si="4"/>
        <v>817.90000000000009</v>
      </c>
      <c r="AO62" s="16">
        <f t="shared" si="5"/>
        <v>829.5</v>
      </c>
      <c r="AP62" s="16">
        <f t="shared" si="6"/>
        <v>815.99999999999955</v>
      </c>
      <c r="AQ62" s="16">
        <f t="shared" si="7"/>
        <v>842.5</v>
      </c>
      <c r="AR62" s="16">
        <f t="shared" si="8"/>
        <v>800.90000000000055</v>
      </c>
      <c r="AS62" s="16">
        <f t="shared" si="9"/>
        <v>839.90000000000009</v>
      </c>
    </row>
    <row r="63" spans="1:45">
      <c r="A63" s="13">
        <v>63</v>
      </c>
      <c r="B63" s="16">
        <v>1004</v>
      </c>
      <c r="C63" s="17">
        <v>1252</v>
      </c>
      <c r="D63" s="17">
        <v>1780</v>
      </c>
      <c r="E63" s="17">
        <v>2482</v>
      </c>
      <c r="F63" s="17">
        <v>2729.8</v>
      </c>
      <c r="G63" s="17">
        <v>2827</v>
      </c>
      <c r="H63" s="17">
        <v>2903.8999999999996</v>
      </c>
      <c r="I63" s="16">
        <v>3146</v>
      </c>
      <c r="J63" s="17">
        <v>2995.1</v>
      </c>
      <c r="K63" s="16">
        <v>3030.8</v>
      </c>
      <c r="L63" s="17">
        <v>4349.3</v>
      </c>
      <c r="M63" s="17">
        <v>3091.6</v>
      </c>
      <c r="O63" s="13">
        <v>63</v>
      </c>
      <c r="P63" s="17">
        <v>1252</v>
      </c>
      <c r="Q63" s="17">
        <v>1780</v>
      </c>
      <c r="R63" s="17">
        <v>2482</v>
      </c>
      <c r="S63" s="17">
        <v>2729.8</v>
      </c>
      <c r="T63" s="17">
        <v>2827</v>
      </c>
      <c r="U63" s="17">
        <v>2903.8999999999996</v>
      </c>
      <c r="V63" s="17">
        <v>2995.1</v>
      </c>
      <c r="W63" s="17">
        <v>4349.3</v>
      </c>
      <c r="X63" s="17">
        <v>3091.6</v>
      </c>
      <c r="Z63" s="12">
        <v>2268</v>
      </c>
      <c r="AA63" s="12">
        <v>2824</v>
      </c>
      <c r="AB63" s="12">
        <v>3523</v>
      </c>
      <c r="AC63" s="12">
        <v>3775</v>
      </c>
      <c r="AD63" s="12">
        <v>3875</v>
      </c>
      <c r="AE63" s="12">
        <v>3957</v>
      </c>
      <c r="AF63" s="12">
        <v>4041</v>
      </c>
      <c r="AG63" s="12">
        <v>5411</v>
      </c>
      <c r="AH63" s="12">
        <v>4127</v>
      </c>
      <c r="AJ63" s="13">
        <v>63</v>
      </c>
      <c r="AK63" s="16">
        <f t="shared" si="1"/>
        <v>1016</v>
      </c>
      <c r="AL63" s="16">
        <f t="shared" si="2"/>
        <v>1044</v>
      </c>
      <c r="AM63" s="16">
        <f t="shared" si="3"/>
        <v>1041</v>
      </c>
      <c r="AN63" s="16">
        <f t="shared" si="4"/>
        <v>1045.1999999999998</v>
      </c>
      <c r="AO63" s="16">
        <f t="shared" si="5"/>
        <v>1048</v>
      </c>
      <c r="AP63" s="16">
        <f t="shared" si="6"/>
        <v>1053.1000000000004</v>
      </c>
      <c r="AQ63" s="16">
        <f t="shared" si="7"/>
        <v>1045.9000000000001</v>
      </c>
      <c r="AR63" s="16">
        <f t="shared" si="8"/>
        <v>1061.6999999999998</v>
      </c>
      <c r="AS63" s="16">
        <f t="shared" si="9"/>
        <v>1035.4000000000001</v>
      </c>
    </row>
    <row r="64" spans="1:45">
      <c r="A64" s="13">
        <v>64</v>
      </c>
      <c r="B64" s="16">
        <v>950.4</v>
      </c>
      <c r="C64" s="17">
        <v>1506.0000000000002</v>
      </c>
      <c r="D64" s="17">
        <v>2106</v>
      </c>
      <c r="E64" s="17">
        <v>2849.9999999999995</v>
      </c>
      <c r="F64" s="17">
        <v>3150.8</v>
      </c>
      <c r="G64" s="17">
        <v>3180.7999999999997</v>
      </c>
      <c r="H64" s="17">
        <v>3296.1000000000004</v>
      </c>
      <c r="I64" s="16">
        <v>3532</v>
      </c>
      <c r="J64" s="17">
        <v>3362.8</v>
      </c>
      <c r="K64" s="16">
        <v>3444.3</v>
      </c>
      <c r="L64" s="17">
        <v>4691.6000000000004</v>
      </c>
      <c r="M64" s="17">
        <v>3240.4</v>
      </c>
      <c r="O64" s="13">
        <v>64</v>
      </c>
      <c r="P64" s="17">
        <v>1506.0000000000002</v>
      </c>
      <c r="Q64" s="17">
        <v>2106</v>
      </c>
      <c r="R64" s="17">
        <v>2849.9999999999995</v>
      </c>
      <c r="S64" s="17">
        <v>3150.8</v>
      </c>
      <c r="T64" s="17">
        <v>3180.7999999999997</v>
      </c>
      <c r="U64" s="17">
        <v>3296.1000000000004</v>
      </c>
      <c r="V64" s="17">
        <v>3362.8</v>
      </c>
      <c r="W64" s="17">
        <v>4691.6000000000004</v>
      </c>
      <c r="X64" s="17">
        <v>3240.4</v>
      </c>
      <c r="Z64" s="12">
        <v>2506</v>
      </c>
      <c r="AA64" s="12">
        <v>3138</v>
      </c>
      <c r="AB64" s="12">
        <v>3836</v>
      </c>
      <c r="AC64" s="12">
        <v>4152</v>
      </c>
      <c r="AD64" s="12">
        <v>4190</v>
      </c>
      <c r="AE64" s="12">
        <v>4308</v>
      </c>
      <c r="AF64" s="12">
        <v>4402</v>
      </c>
      <c r="AG64" s="12">
        <v>5752</v>
      </c>
      <c r="AH64" s="12">
        <v>4294</v>
      </c>
      <c r="AJ64" s="13">
        <v>64</v>
      </c>
      <c r="AK64" s="16">
        <f t="shared" si="1"/>
        <v>999.99999999999977</v>
      </c>
      <c r="AL64" s="16">
        <f t="shared" si="2"/>
        <v>1032</v>
      </c>
      <c r="AM64" s="16">
        <f t="shared" si="3"/>
        <v>986.00000000000045</v>
      </c>
      <c r="AN64" s="16">
        <f t="shared" si="4"/>
        <v>1001.1999999999998</v>
      </c>
      <c r="AO64" s="16">
        <f t="shared" si="5"/>
        <v>1009.2000000000003</v>
      </c>
      <c r="AP64" s="16">
        <f t="shared" si="6"/>
        <v>1011.8999999999996</v>
      </c>
      <c r="AQ64" s="16">
        <f t="shared" si="7"/>
        <v>1039.1999999999998</v>
      </c>
      <c r="AR64" s="16">
        <f t="shared" si="8"/>
        <v>1060.3999999999996</v>
      </c>
      <c r="AS64" s="16">
        <f t="shared" si="9"/>
        <v>1053.5999999999999</v>
      </c>
    </row>
    <row r="65" spans="1:45">
      <c r="A65" s="13">
        <v>65</v>
      </c>
      <c r="B65" s="16">
        <v>908.3</v>
      </c>
      <c r="C65" s="17">
        <v>1346</v>
      </c>
      <c r="D65" s="17">
        <v>1958</v>
      </c>
      <c r="E65" s="17">
        <v>2733.9999999999995</v>
      </c>
      <c r="F65" s="17">
        <v>3020.3</v>
      </c>
      <c r="G65" s="17">
        <v>3146.5</v>
      </c>
      <c r="H65" s="17">
        <v>3285.2999999999997</v>
      </c>
      <c r="I65" s="16">
        <v>3517</v>
      </c>
      <c r="J65" s="17">
        <v>3352.7000000000003</v>
      </c>
      <c r="K65" s="16">
        <v>3367.5</v>
      </c>
      <c r="L65" s="17">
        <v>4701.8</v>
      </c>
      <c r="M65" s="17">
        <v>3073.1000000000004</v>
      </c>
      <c r="O65" s="13">
        <v>65</v>
      </c>
      <c r="P65" s="17">
        <v>1346</v>
      </c>
      <c r="Q65" s="17">
        <v>1958</v>
      </c>
      <c r="R65" s="17">
        <v>2733.9999999999995</v>
      </c>
      <c r="S65" s="17">
        <v>3020.3</v>
      </c>
      <c r="T65" s="17">
        <v>3146.5</v>
      </c>
      <c r="U65" s="17">
        <v>3285.2999999999997</v>
      </c>
      <c r="V65" s="17">
        <v>3352.7000000000003</v>
      </c>
      <c r="W65" s="17">
        <v>4701.8</v>
      </c>
      <c r="X65" s="17">
        <v>3073.1000000000004</v>
      </c>
      <c r="Z65" s="12">
        <v>2393</v>
      </c>
      <c r="AA65" s="12">
        <v>3026</v>
      </c>
      <c r="AB65" s="12">
        <v>3795</v>
      </c>
      <c r="AC65" s="12">
        <v>4057</v>
      </c>
      <c r="AD65" s="12">
        <v>4182</v>
      </c>
      <c r="AE65" s="12">
        <v>4298</v>
      </c>
      <c r="AF65" s="12">
        <v>4387</v>
      </c>
      <c r="AG65" s="12">
        <v>5725</v>
      </c>
      <c r="AH65" s="12">
        <v>4106</v>
      </c>
      <c r="AJ65" s="13">
        <v>65</v>
      </c>
      <c r="AK65" s="16">
        <f t="shared" si="1"/>
        <v>1047</v>
      </c>
      <c r="AL65" s="16">
        <f t="shared" si="2"/>
        <v>1068</v>
      </c>
      <c r="AM65" s="16">
        <f t="shared" si="3"/>
        <v>1061.0000000000005</v>
      </c>
      <c r="AN65" s="16">
        <f t="shared" si="4"/>
        <v>1036.6999999999998</v>
      </c>
      <c r="AO65" s="16">
        <f t="shared" si="5"/>
        <v>1035.5</v>
      </c>
      <c r="AP65" s="16">
        <f t="shared" si="6"/>
        <v>1012.7000000000003</v>
      </c>
      <c r="AQ65" s="16">
        <f t="shared" si="7"/>
        <v>1034.2999999999997</v>
      </c>
      <c r="AR65" s="16">
        <f t="shared" si="8"/>
        <v>1023.1999999999998</v>
      </c>
      <c r="AS65" s="16">
        <f t="shared" si="9"/>
        <v>1032.8999999999996</v>
      </c>
    </row>
    <row r="66" spans="1:45">
      <c r="A66" s="13">
        <v>66</v>
      </c>
      <c r="B66" s="16">
        <v>891</v>
      </c>
      <c r="C66" s="17">
        <v>1350</v>
      </c>
      <c r="D66" s="17">
        <v>1974</v>
      </c>
      <c r="E66" s="17">
        <v>2720</v>
      </c>
      <c r="F66" s="17">
        <v>2974.3</v>
      </c>
      <c r="G66" s="17">
        <v>3109.7999999999997</v>
      </c>
      <c r="H66" s="17">
        <v>3224</v>
      </c>
      <c r="I66" s="16">
        <v>3463</v>
      </c>
      <c r="J66" s="17">
        <v>3231.8</v>
      </c>
      <c r="K66" s="16">
        <v>3322.7000000000003</v>
      </c>
      <c r="L66" s="17">
        <v>4551</v>
      </c>
      <c r="M66" s="17">
        <v>3040</v>
      </c>
      <c r="O66" s="13">
        <v>66</v>
      </c>
      <c r="P66" s="17">
        <v>1350</v>
      </c>
      <c r="Q66" s="17">
        <v>1974</v>
      </c>
      <c r="R66" s="17">
        <v>2720</v>
      </c>
      <c r="S66" s="17">
        <v>2974.3</v>
      </c>
      <c r="T66" s="17">
        <v>3109.7999999999997</v>
      </c>
      <c r="U66" s="17">
        <v>3224</v>
      </c>
      <c r="V66" s="17">
        <v>3231.8</v>
      </c>
      <c r="W66" s="17">
        <v>4551</v>
      </c>
      <c r="X66" s="17">
        <v>3040</v>
      </c>
      <c r="Z66" s="12">
        <v>2313</v>
      </c>
      <c r="AA66" s="12">
        <v>2935</v>
      </c>
      <c r="AB66" s="12">
        <v>3669</v>
      </c>
      <c r="AC66" s="12">
        <v>3921</v>
      </c>
      <c r="AD66" s="12">
        <v>4079</v>
      </c>
      <c r="AE66" s="12">
        <v>4171</v>
      </c>
      <c r="AF66" s="12">
        <v>4152</v>
      </c>
      <c r="AG66" s="12">
        <v>5469</v>
      </c>
      <c r="AH66" s="12">
        <v>3979</v>
      </c>
      <c r="AJ66" s="13">
        <v>66</v>
      </c>
      <c r="AK66" s="16">
        <f t="shared" si="1"/>
        <v>963</v>
      </c>
      <c r="AL66" s="16">
        <f t="shared" si="2"/>
        <v>961</v>
      </c>
      <c r="AM66" s="16">
        <f t="shared" si="3"/>
        <v>949</v>
      </c>
      <c r="AN66" s="16">
        <f t="shared" si="4"/>
        <v>946.69999999999982</v>
      </c>
      <c r="AO66" s="16">
        <f t="shared" si="5"/>
        <v>969.20000000000027</v>
      </c>
      <c r="AP66" s="16">
        <f t="shared" si="6"/>
        <v>947</v>
      </c>
      <c r="AQ66" s="16">
        <f t="shared" si="7"/>
        <v>920.19999999999982</v>
      </c>
      <c r="AR66" s="16">
        <f t="shared" si="8"/>
        <v>918</v>
      </c>
      <c r="AS66" s="16">
        <f t="shared" si="9"/>
        <v>939</v>
      </c>
    </row>
    <row r="67" spans="1:45">
      <c r="A67" s="13">
        <v>67</v>
      </c>
      <c r="B67" s="16">
        <v>960.30000000000007</v>
      </c>
      <c r="C67" s="17">
        <v>1306</v>
      </c>
      <c r="D67" s="17">
        <v>1913.9999999999998</v>
      </c>
      <c r="E67" s="17">
        <v>2604</v>
      </c>
      <c r="F67" s="17">
        <v>2887.2999999999997</v>
      </c>
      <c r="G67" s="17">
        <v>2980.7</v>
      </c>
      <c r="H67" s="17">
        <v>3088.7</v>
      </c>
      <c r="I67" s="16">
        <v>3326</v>
      </c>
      <c r="J67" s="17">
        <v>3156.3999999999996</v>
      </c>
      <c r="K67" s="16">
        <v>3197.9999999999995</v>
      </c>
      <c r="L67" s="17">
        <v>4320.8999999999996</v>
      </c>
      <c r="M67" s="17">
        <v>2880.9</v>
      </c>
      <c r="O67" s="13">
        <v>67</v>
      </c>
      <c r="P67" s="17">
        <v>1306</v>
      </c>
      <c r="Q67" s="17">
        <v>1913.9999999999998</v>
      </c>
      <c r="R67" s="17">
        <v>2604</v>
      </c>
      <c r="S67" s="17">
        <v>2887.2999999999997</v>
      </c>
      <c r="T67" s="17">
        <v>2980.7</v>
      </c>
      <c r="U67" s="17">
        <v>3088.7</v>
      </c>
      <c r="V67" s="17">
        <v>3156.3999999999996</v>
      </c>
      <c r="W67" s="17">
        <v>4320.8999999999996</v>
      </c>
      <c r="X67" s="17">
        <v>2880.9</v>
      </c>
      <c r="Z67" s="12">
        <v>2284</v>
      </c>
      <c r="AA67" s="12">
        <v>2884</v>
      </c>
      <c r="AB67" s="12">
        <v>3579</v>
      </c>
      <c r="AC67" s="12">
        <v>3857</v>
      </c>
      <c r="AD67" s="12">
        <v>3956</v>
      </c>
      <c r="AE67" s="12">
        <v>4068</v>
      </c>
      <c r="AF67" s="12">
        <v>4130</v>
      </c>
      <c r="AG67" s="12">
        <v>5279</v>
      </c>
      <c r="AH67" s="12">
        <v>3836</v>
      </c>
      <c r="AJ67" s="13">
        <v>67</v>
      </c>
      <c r="AK67" s="16">
        <f t="shared" ref="AK67:AK93" si="10">ABS(P67-Z67)</f>
        <v>978</v>
      </c>
      <c r="AL67" s="16">
        <f t="shared" ref="AL67:AL93" si="11">ABS(Q67-AA67)</f>
        <v>970.00000000000023</v>
      </c>
      <c r="AM67" s="16">
        <f t="shared" ref="AM67:AM93" si="12">ABS(R67-AB67)</f>
        <v>975</v>
      </c>
      <c r="AN67" s="16">
        <f t="shared" ref="AN67:AN93" si="13">ABS(S67-AC67)</f>
        <v>969.70000000000027</v>
      </c>
      <c r="AO67" s="16">
        <f t="shared" ref="AO67:AO93" si="14">ABS(T67-AD67)</f>
        <v>975.30000000000018</v>
      </c>
      <c r="AP67" s="16">
        <f t="shared" ref="AP67:AP93" si="15">ABS(U67-AE67)</f>
        <v>979.30000000000018</v>
      </c>
      <c r="AQ67" s="16">
        <f t="shared" ref="AQ67:AQ93" si="16">ABS(V67-AF67)</f>
        <v>973.60000000000036</v>
      </c>
      <c r="AR67" s="16">
        <f t="shared" ref="AR67:AR93" si="17">ABS(W67-AG67)</f>
        <v>958.10000000000036</v>
      </c>
      <c r="AS67" s="16">
        <f t="shared" ref="AS67:AS93" si="18">ABS(X67-AH67)</f>
        <v>955.09999999999991</v>
      </c>
    </row>
    <row r="68" spans="1:45">
      <c r="A68" s="13">
        <v>68</v>
      </c>
      <c r="B68" s="16">
        <v>850.80000000000007</v>
      </c>
      <c r="C68" s="17">
        <v>1361.9999999999998</v>
      </c>
      <c r="D68" s="17">
        <v>1946</v>
      </c>
      <c r="E68" s="17">
        <v>2766</v>
      </c>
      <c r="F68" s="17">
        <v>2926.5</v>
      </c>
      <c r="G68" s="17">
        <v>3128.5</v>
      </c>
      <c r="H68" s="17">
        <v>3156.3</v>
      </c>
      <c r="I68" s="16">
        <v>3461</v>
      </c>
      <c r="J68" s="17">
        <v>3296</v>
      </c>
      <c r="K68" s="16">
        <v>3283.4</v>
      </c>
      <c r="L68" s="17">
        <v>4575.3999999999996</v>
      </c>
      <c r="M68" s="17">
        <v>3284.7</v>
      </c>
      <c r="O68" s="13">
        <v>68</v>
      </c>
      <c r="P68" s="17">
        <v>1361.9999999999998</v>
      </c>
      <c r="Q68" s="17">
        <v>1946</v>
      </c>
      <c r="R68" s="17">
        <v>2766</v>
      </c>
      <c r="S68" s="17">
        <v>2926.5</v>
      </c>
      <c r="T68" s="17">
        <v>3128.5</v>
      </c>
      <c r="U68" s="17">
        <v>3156.3</v>
      </c>
      <c r="V68" s="17">
        <v>3296</v>
      </c>
      <c r="W68" s="17">
        <v>4575.3999999999996</v>
      </c>
      <c r="X68" s="17">
        <v>3284.7</v>
      </c>
      <c r="Z68" s="12">
        <v>2342</v>
      </c>
      <c r="AA68" s="12">
        <v>2929</v>
      </c>
      <c r="AB68" s="12">
        <v>3710</v>
      </c>
      <c r="AC68" s="12">
        <v>3911</v>
      </c>
      <c r="AD68" s="12">
        <v>4105</v>
      </c>
      <c r="AE68" s="12">
        <v>4148</v>
      </c>
      <c r="AF68" s="12">
        <v>4288</v>
      </c>
      <c r="AG68" s="12">
        <v>5521</v>
      </c>
      <c r="AH68" s="12">
        <v>4193</v>
      </c>
      <c r="AJ68" s="13">
        <v>68</v>
      </c>
      <c r="AK68" s="16">
        <f t="shared" si="10"/>
        <v>980.00000000000023</v>
      </c>
      <c r="AL68" s="16">
        <f t="shared" si="11"/>
        <v>983</v>
      </c>
      <c r="AM68" s="16">
        <f t="shared" si="12"/>
        <v>944</v>
      </c>
      <c r="AN68" s="16">
        <f t="shared" si="13"/>
        <v>984.5</v>
      </c>
      <c r="AO68" s="16">
        <f t="shared" si="14"/>
        <v>976.5</v>
      </c>
      <c r="AP68" s="16">
        <f t="shared" si="15"/>
        <v>991.69999999999982</v>
      </c>
      <c r="AQ68" s="16">
        <f t="shared" si="16"/>
        <v>992</v>
      </c>
      <c r="AR68" s="16">
        <f t="shared" si="17"/>
        <v>945.60000000000036</v>
      </c>
      <c r="AS68" s="16">
        <f t="shared" si="18"/>
        <v>908.30000000000018</v>
      </c>
    </row>
    <row r="69" spans="1:45">
      <c r="A69" s="13">
        <v>69</v>
      </c>
      <c r="B69" s="16">
        <v>804.09999999999991</v>
      </c>
      <c r="C69" s="17">
        <v>1434</v>
      </c>
      <c r="D69" s="17">
        <v>2126</v>
      </c>
      <c r="E69" s="17">
        <v>2908</v>
      </c>
      <c r="F69" s="17">
        <v>3204.1</v>
      </c>
      <c r="G69" s="17">
        <v>3239.1</v>
      </c>
      <c r="H69" s="17">
        <v>3355.2</v>
      </c>
      <c r="I69" s="16">
        <v>3631</v>
      </c>
      <c r="J69" s="17">
        <v>3409</v>
      </c>
      <c r="K69" s="16">
        <v>3664.2999999999997</v>
      </c>
      <c r="L69" s="17">
        <v>4822.2</v>
      </c>
      <c r="M69" s="17">
        <v>3454.8</v>
      </c>
      <c r="O69" s="13">
        <v>69</v>
      </c>
      <c r="P69" s="17">
        <v>1434</v>
      </c>
      <c r="Q69" s="17">
        <v>2126</v>
      </c>
      <c r="R69" s="17">
        <v>2908</v>
      </c>
      <c r="S69" s="17">
        <v>3204.1</v>
      </c>
      <c r="T69" s="17">
        <v>3239.1</v>
      </c>
      <c r="U69" s="17">
        <v>3355.2</v>
      </c>
      <c r="V69" s="17">
        <v>3409</v>
      </c>
      <c r="W69" s="17">
        <v>4822.2</v>
      </c>
      <c r="X69" s="17">
        <v>3454.8</v>
      </c>
      <c r="Z69" s="12">
        <v>2392</v>
      </c>
      <c r="AA69" s="12">
        <v>3071</v>
      </c>
      <c r="AB69" s="12">
        <v>3858</v>
      </c>
      <c r="AC69" s="12">
        <v>4164</v>
      </c>
      <c r="AD69" s="12">
        <v>4202</v>
      </c>
      <c r="AE69" s="12">
        <v>4329</v>
      </c>
      <c r="AF69" s="12">
        <v>4380</v>
      </c>
      <c r="AG69" s="12">
        <v>5775</v>
      </c>
      <c r="AH69" s="12">
        <v>4431</v>
      </c>
      <c r="AJ69" s="13">
        <v>69</v>
      </c>
      <c r="AK69" s="16">
        <f t="shared" si="10"/>
        <v>958</v>
      </c>
      <c r="AL69" s="16">
        <f t="shared" si="11"/>
        <v>945</v>
      </c>
      <c r="AM69" s="16">
        <f t="shared" si="12"/>
        <v>950</v>
      </c>
      <c r="AN69" s="16">
        <f t="shared" si="13"/>
        <v>959.90000000000009</v>
      </c>
      <c r="AO69" s="16">
        <f t="shared" si="14"/>
        <v>962.90000000000009</v>
      </c>
      <c r="AP69" s="16">
        <f t="shared" si="15"/>
        <v>973.80000000000018</v>
      </c>
      <c r="AQ69" s="16">
        <f t="shared" si="16"/>
        <v>971</v>
      </c>
      <c r="AR69" s="16">
        <f t="shared" si="17"/>
        <v>952.80000000000018</v>
      </c>
      <c r="AS69" s="16">
        <f t="shared" si="18"/>
        <v>976.19999999999982</v>
      </c>
    </row>
    <row r="70" spans="1:45">
      <c r="A70" s="13">
        <v>70</v>
      </c>
      <c r="B70" s="16">
        <v>925</v>
      </c>
      <c r="C70" s="17">
        <v>1634</v>
      </c>
      <c r="D70" s="17">
        <v>2206</v>
      </c>
      <c r="E70" s="17">
        <v>2574</v>
      </c>
      <c r="F70" s="17">
        <v>3151.2000000000003</v>
      </c>
      <c r="G70" s="17">
        <v>3381.6000000000004</v>
      </c>
      <c r="H70" s="17">
        <v>3464.9999999999995</v>
      </c>
      <c r="I70" s="16">
        <v>3733</v>
      </c>
      <c r="J70" s="17">
        <v>3609.2000000000003</v>
      </c>
      <c r="K70" s="16">
        <v>3597.4</v>
      </c>
      <c r="L70" s="17">
        <v>4154.9000000000005</v>
      </c>
      <c r="M70" s="17">
        <v>3001.4999999999995</v>
      </c>
      <c r="O70" s="13">
        <v>70</v>
      </c>
      <c r="P70" s="17">
        <v>1634</v>
      </c>
      <c r="Q70" s="17">
        <v>2206</v>
      </c>
      <c r="R70" s="17">
        <v>2574</v>
      </c>
      <c r="S70" s="17">
        <v>3151.2000000000003</v>
      </c>
      <c r="T70" s="17">
        <v>3381.6000000000004</v>
      </c>
      <c r="U70" s="17">
        <v>3464.9999999999995</v>
      </c>
      <c r="V70" s="17">
        <v>3609.2000000000003</v>
      </c>
      <c r="W70" s="17">
        <v>4154.9000000000005</v>
      </c>
      <c r="X70" s="17">
        <v>3001.4999999999995</v>
      </c>
      <c r="Z70" s="12">
        <v>2572</v>
      </c>
      <c r="AA70" s="12">
        <v>3179</v>
      </c>
      <c r="AB70" s="12">
        <v>3576</v>
      </c>
      <c r="AC70" s="12">
        <v>4118</v>
      </c>
      <c r="AD70" s="12">
        <v>4334</v>
      </c>
      <c r="AE70" s="12">
        <v>4427</v>
      </c>
      <c r="AF70" s="12">
        <v>4596</v>
      </c>
      <c r="AG70" s="12">
        <v>5198</v>
      </c>
      <c r="AH70" s="12">
        <v>4041</v>
      </c>
      <c r="AJ70" s="13">
        <v>70</v>
      </c>
      <c r="AK70" s="16">
        <f t="shared" si="10"/>
        <v>938</v>
      </c>
      <c r="AL70" s="16">
        <f t="shared" si="11"/>
        <v>973</v>
      </c>
      <c r="AM70" s="16">
        <f t="shared" si="12"/>
        <v>1002</v>
      </c>
      <c r="AN70" s="16">
        <f t="shared" si="13"/>
        <v>966.79999999999973</v>
      </c>
      <c r="AO70" s="16">
        <f t="shared" si="14"/>
        <v>952.39999999999964</v>
      </c>
      <c r="AP70" s="16">
        <f t="shared" si="15"/>
        <v>962.00000000000045</v>
      </c>
      <c r="AQ70" s="16">
        <f t="shared" si="16"/>
        <v>986.79999999999973</v>
      </c>
      <c r="AR70" s="16">
        <f t="shared" si="17"/>
        <v>1043.0999999999995</v>
      </c>
      <c r="AS70" s="16">
        <f t="shared" si="18"/>
        <v>1039.5000000000005</v>
      </c>
    </row>
    <row r="71" spans="1:45">
      <c r="A71" s="13">
        <v>71</v>
      </c>
      <c r="B71" s="16">
        <v>904.6</v>
      </c>
      <c r="C71" s="17">
        <v>1094</v>
      </c>
      <c r="D71" s="17">
        <v>1742</v>
      </c>
      <c r="E71" s="17">
        <v>2596</v>
      </c>
      <c r="F71" s="17">
        <v>3000.1</v>
      </c>
      <c r="G71" s="17">
        <v>3163.7</v>
      </c>
      <c r="H71" s="17">
        <v>3301.2999999999997</v>
      </c>
      <c r="I71" s="16">
        <v>3516.0000000000005</v>
      </c>
      <c r="J71" s="17">
        <v>3324.7</v>
      </c>
      <c r="K71" s="16">
        <v>3412.7999999999997</v>
      </c>
      <c r="L71" s="17">
        <v>4215.3</v>
      </c>
      <c r="M71" s="17">
        <v>3088.6000000000004</v>
      </c>
      <c r="O71" s="13">
        <v>71</v>
      </c>
      <c r="P71" s="17">
        <v>1094</v>
      </c>
      <c r="Q71" s="17">
        <v>1742</v>
      </c>
      <c r="R71" s="17">
        <v>2596</v>
      </c>
      <c r="S71" s="17">
        <v>3000.1</v>
      </c>
      <c r="T71" s="17">
        <v>3163.7</v>
      </c>
      <c r="U71" s="17">
        <v>3301.2999999999997</v>
      </c>
      <c r="V71" s="17">
        <v>3324.7</v>
      </c>
      <c r="W71" s="17">
        <v>4215.3</v>
      </c>
      <c r="X71" s="17">
        <v>3088.6000000000004</v>
      </c>
      <c r="Z71" s="12">
        <v>2156</v>
      </c>
      <c r="AA71" s="12">
        <v>2775</v>
      </c>
      <c r="AB71" s="12">
        <v>3554</v>
      </c>
      <c r="AC71" s="12">
        <v>3977</v>
      </c>
      <c r="AD71" s="12">
        <v>4153</v>
      </c>
      <c r="AE71" s="12">
        <v>4277</v>
      </c>
      <c r="AF71" s="12">
        <v>4316</v>
      </c>
      <c r="AG71" s="12">
        <v>5178</v>
      </c>
      <c r="AH71" s="12">
        <v>4048</v>
      </c>
      <c r="AJ71" s="13">
        <v>71</v>
      </c>
      <c r="AK71" s="16">
        <f t="shared" si="10"/>
        <v>1062</v>
      </c>
      <c r="AL71" s="16">
        <f t="shared" si="11"/>
        <v>1033</v>
      </c>
      <c r="AM71" s="16">
        <f t="shared" si="12"/>
        <v>958</v>
      </c>
      <c r="AN71" s="16">
        <f t="shared" si="13"/>
        <v>976.90000000000009</v>
      </c>
      <c r="AO71" s="16">
        <f t="shared" si="14"/>
        <v>989.30000000000018</v>
      </c>
      <c r="AP71" s="16">
        <f t="shared" si="15"/>
        <v>975.70000000000027</v>
      </c>
      <c r="AQ71" s="16">
        <f t="shared" si="16"/>
        <v>991.30000000000018</v>
      </c>
      <c r="AR71" s="16">
        <f t="shared" si="17"/>
        <v>962.69999999999982</v>
      </c>
      <c r="AS71" s="16">
        <f t="shared" si="18"/>
        <v>959.39999999999964</v>
      </c>
    </row>
    <row r="72" spans="1:45">
      <c r="A72" s="13">
        <v>72</v>
      </c>
      <c r="B72" s="16">
        <v>879.19999999999993</v>
      </c>
      <c r="C72" s="17">
        <v>1084</v>
      </c>
      <c r="D72" s="17">
        <v>1700.0000000000002</v>
      </c>
      <c r="E72" s="17">
        <v>2430</v>
      </c>
      <c r="F72" s="17">
        <v>2906.7999999999997</v>
      </c>
      <c r="G72" s="17">
        <v>3110.1</v>
      </c>
      <c r="H72" s="17">
        <v>3278.7</v>
      </c>
      <c r="I72" s="16">
        <v>3400.0000000000005</v>
      </c>
      <c r="J72" s="17">
        <v>3269.4</v>
      </c>
      <c r="K72" s="16">
        <v>3386.9</v>
      </c>
      <c r="L72" s="17">
        <v>4105.7</v>
      </c>
      <c r="M72" s="17">
        <v>2959.3</v>
      </c>
      <c r="O72" s="13">
        <v>72</v>
      </c>
      <c r="P72" s="17">
        <v>1084</v>
      </c>
      <c r="Q72" s="17">
        <v>1700.0000000000002</v>
      </c>
      <c r="R72" s="17">
        <v>2430</v>
      </c>
      <c r="S72" s="17">
        <v>2906.7999999999997</v>
      </c>
      <c r="T72" s="17">
        <v>3110.1</v>
      </c>
      <c r="U72" s="17">
        <v>3278.7</v>
      </c>
      <c r="V72" s="17">
        <v>3269.4</v>
      </c>
      <c r="W72" s="17">
        <v>4105.7</v>
      </c>
      <c r="X72" s="17">
        <v>2959.3</v>
      </c>
      <c r="Z72" s="12">
        <v>2081</v>
      </c>
      <c r="AA72" s="12">
        <v>2668</v>
      </c>
      <c r="AB72" s="12">
        <v>3312</v>
      </c>
      <c r="AC72" s="12">
        <v>3798</v>
      </c>
      <c r="AD72" s="12">
        <v>4013</v>
      </c>
      <c r="AE72" s="12">
        <v>4175</v>
      </c>
      <c r="AF72" s="12">
        <v>4182</v>
      </c>
      <c r="AG72" s="12">
        <v>5015</v>
      </c>
      <c r="AH72" s="12">
        <v>3871</v>
      </c>
      <c r="AJ72" s="13">
        <v>72</v>
      </c>
      <c r="AK72" s="16">
        <f t="shared" si="10"/>
        <v>997</v>
      </c>
      <c r="AL72" s="16">
        <f t="shared" si="11"/>
        <v>967.99999999999977</v>
      </c>
      <c r="AM72" s="16">
        <f t="shared" si="12"/>
        <v>882</v>
      </c>
      <c r="AN72" s="16">
        <f t="shared" si="13"/>
        <v>891.20000000000027</v>
      </c>
      <c r="AO72" s="16">
        <f t="shared" si="14"/>
        <v>902.90000000000009</v>
      </c>
      <c r="AP72" s="16">
        <f t="shared" si="15"/>
        <v>896.30000000000018</v>
      </c>
      <c r="AQ72" s="16">
        <f t="shared" si="16"/>
        <v>912.59999999999991</v>
      </c>
      <c r="AR72" s="16">
        <f t="shared" si="17"/>
        <v>909.30000000000018</v>
      </c>
      <c r="AS72" s="16">
        <f t="shared" si="18"/>
        <v>911.69999999999982</v>
      </c>
    </row>
    <row r="73" spans="1:45">
      <c r="A73" s="13">
        <v>73</v>
      </c>
      <c r="B73" s="16">
        <v>1009.3000000000001</v>
      </c>
      <c r="C73" s="17">
        <v>1686</v>
      </c>
      <c r="D73" s="17">
        <v>2242</v>
      </c>
      <c r="E73" s="17">
        <v>2654.0000000000005</v>
      </c>
      <c r="F73" s="17">
        <v>3250.4</v>
      </c>
      <c r="G73" s="17">
        <v>3402.6</v>
      </c>
      <c r="H73" s="17">
        <v>3535.3</v>
      </c>
      <c r="I73" s="16">
        <v>3829</v>
      </c>
      <c r="J73" s="17">
        <v>3667.6</v>
      </c>
      <c r="K73" s="16">
        <v>3773.9</v>
      </c>
      <c r="L73" s="17">
        <v>4311.8</v>
      </c>
      <c r="M73" s="17">
        <v>3134.1000000000004</v>
      </c>
      <c r="O73" s="13">
        <v>73</v>
      </c>
      <c r="P73" s="17">
        <v>1686</v>
      </c>
      <c r="Q73" s="17">
        <v>2242</v>
      </c>
      <c r="R73" s="17">
        <v>2654.0000000000005</v>
      </c>
      <c r="S73" s="17">
        <v>3250.4</v>
      </c>
      <c r="T73" s="17">
        <v>3402.6</v>
      </c>
      <c r="U73" s="17">
        <v>3535.3</v>
      </c>
      <c r="V73" s="17">
        <v>3667.6</v>
      </c>
      <c r="W73" s="17">
        <v>4311.8</v>
      </c>
      <c r="X73" s="17">
        <v>3134.1000000000004</v>
      </c>
      <c r="Z73" s="12">
        <v>2638</v>
      </c>
      <c r="AA73" s="12">
        <v>3202</v>
      </c>
      <c r="AB73" s="12">
        <v>3621</v>
      </c>
      <c r="AC73" s="12">
        <v>4217</v>
      </c>
      <c r="AD73" s="12">
        <v>4369</v>
      </c>
      <c r="AE73" s="12">
        <v>4500</v>
      </c>
      <c r="AF73" s="12">
        <v>4632</v>
      </c>
      <c r="AG73" s="12">
        <v>5276</v>
      </c>
      <c r="AH73" s="12">
        <v>4092</v>
      </c>
      <c r="AJ73" s="13">
        <v>73</v>
      </c>
      <c r="AK73" s="16">
        <f t="shared" si="10"/>
        <v>952</v>
      </c>
      <c r="AL73" s="16">
        <f t="shared" si="11"/>
        <v>960</v>
      </c>
      <c r="AM73" s="16">
        <f t="shared" si="12"/>
        <v>966.99999999999955</v>
      </c>
      <c r="AN73" s="16">
        <f t="shared" si="13"/>
        <v>966.59999999999991</v>
      </c>
      <c r="AO73" s="16">
        <f t="shared" si="14"/>
        <v>966.40000000000009</v>
      </c>
      <c r="AP73" s="16">
        <f t="shared" si="15"/>
        <v>964.69999999999982</v>
      </c>
      <c r="AQ73" s="16">
        <f t="shared" si="16"/>
        <v>964.40000000000009</v>
      </c>
      <c r="AR73" s="16">
        <f t="shared" si="17"/>
        <v>964.19999999999982</v>
      </c>
      <c r="AS73" s="16">
        <f t="shared" si="18"/>
        <v>957.89999999999964</v>
      </c>
    </row>
    <row r="74" spans="1:45">
      <c r="A74" s="13">
        <v>74</v>
      </c>
      <c r="B74" s="16">
        <v>985.99999999999989</v>
      </c>
      <c r="C74" s="17">
        <v>1512</v>
      </c>
      <c r="D74" s="17">
        <v>2124</v>
      </c>
      <c r="E74" s="17">
        <v>2718</v>
      </c>
      <c r="F74" s="17">
        <v>3227.5</v>
      </c>
      <c r="G74" s="17">
        <v>3414.7</v>
      </c>
      <c r="H74" s="17">
        <v>3544.7000000000003</v>
      </c>
      <c r="I74" s="16">
        <v>3822.9999999999995</v>
      </c>
      <c r="J74" s="17">
        <v>3689.2999999999997</v>
      </c>
      <c r="K74" s="16">
        <v>3824.4</v>
      </c>
      <c r="L74" s="17">
        <v>4435.5</v>
      </c>
      <c r="M74" s="17">
        <v>3293.2</v>
      </c>
      <c r="O74" s="13">
        <v>74</v>
      </c>
      <c r="P74" s="17">
        <v>1512</v>
      </c>
      <c r="Q74" s="17">
        <v>2124</v>
      </c>
      <c r="R74" s="17">
        <v>2718</v>
      </c>
      <c r="S74" s="17">
        <v>3227.5</v>
      </c>
      <c r="T74" s="17">
        <v>3414.7</v>
      </c>
      <c r="U74" s="17">
        <v>3544.7000000000003</v>
      </c>
      <c r="V74" s="17">
        <v>3689.2999999999997</v>
      </c>
      <c r="W74" s="17">
        <v>4435.5</v>
      </c>
      <c r="X74" s="17">
        <v>3293.2</v>
      </c>
      <c r="Z74" s="12">
        <v>2579</v>
      </c>
      <c r="AA74" s="12">
        <v>3193</v>
      </c>
      <c r="AB74" s="12">
        <v>3787</v>
      </c>
      <c r="AC74" s="12">
        <v>4295</v>
      </c>
      <c r="AD74" s="12">
        <v>4452</v>
      </c>
      <c r="AE74" s="12">
        <v>4609</v>
      </c>
      <c r="AF74" s="12">
        <v>4765</v>
      </c>
      <c r="AG74" s="12">
        <v>5494</v>
      </c>
      <c r="AH74" s="12">
        <v>4323</v>
      </c>
      <c r="AJ74" s="13">
        <v>74</v>
      </c>
      <c r="AK74" s="16">
        <f t="shared" si="10"/>
        <v>1067</v>
      </c>
      <c r="AL74" s="16">
        <f t="shared" si="11"/>
        <v>1069</v>
      </c>
      <c r="AM74" s="16">
        <f t="shared" si="12"/>
        <v>1069</v>
      </c>
      <c r="AN74" s="16">
        <f t="shared" si="13"/>
        <v>1067.5</v>
      </c>
      <c r="AO74" s="16">
        <f t="shared" si="14"/>
        <v>1037.3000000000002</v>
      </c>
      <c r="AP74" s="16">
        <f t="shared" si="15"/>
        <v>1064.2999999999997</v>
      </c>
      <c r="AQ74" s="16">
        <f t="shared" si="16"/>
        <v>1075.7000000000003</v>
      </c>
      <c r="AR74" s="16">
        <f t="shared" si="17"/>
        <v>1058.5</v>
      </c>
      <c r="AS74" s="16">
        <f t="shared" si="18"/>
        <v>1029.8000000000002</v>
      </c>
    </row>
    <row r="75" spans="1:45">
      <c r="A75" s="13">
        <v>75</v>
      </c>
      <c r="B75" s="16">
        <v>956.9</v>
      </c>
      <c r="C75" s="17">
        <v>1620</v>
      </c>
      <c r="D75" s="17">
        <v>2218</v>
      </c>
      <c r="E75" s="17">
        <v>2752</v>
      </c>
      <c r="F75" s="17">
        <v>3388.5</v>
      </c>
      <c r="G75" s="17">
        <v>3538.7000000000003</v>
      </c>
      <c r="H75" s="17">
        <v>3704.2000000000003</v>
      </c>
      <c r="I75" s="16">
        <v>3937</v>
      </c>
      <c r="J75" s="17">
        <v>3780.1</v>
      </c>
      <c r="K75" s="16">
        <v>3683.2999999999997</v>
      </c>
      <c r="L75" s="17">
        <v>4483</v>
      </c>
      <c r="M75" s="17">
        <v>3202.1</v>
      </c>
      <c r="O75" s="13">
        <v>75</v>
      </c>
      <c r="P75" s="17">
        <v>1620</v>
      </c>
      <c r="Q75" s="17">
        <v>2218</v>
      </c>
      <c r="R75" s="17">
        <v>2752</v>
      </c>
      <c r="S75" s="17">
        <v>3388.5</v>
      </c>
      <c r="T75" s="17">
        <v>3538.7000000000003</v>
      </c>
      <c r="U75" s="17">
        <v>3704.2000000000003</v>
      </c>
      <c r="V75" s="17">
        <v>3780.1</v>
      </c>
      <c r="W75" s="17">
        <v>4483</v>
      </c>
      <c r="X75" s="17">
        <v>3202.1</v>
      </c>
      <c r="Z75" s="12">
        <v>2578</v>
      </c>
      <c r="AA75" s="12">
        <v>3188</v>
      </c>
      <c r="AB75" s="12">
        <v>3736</v>
      </c>
      <c r="AC75" s="12">
        <v>4354</v>
      </c>
      <c r="AD75" s="12">
        <v>4513</v>
      </c>
      <c r="AE75" s="12">
        <v>4671</v>
      </c>
      <c r="AF75" s="12">
        <v>4755</v>
      </c>
      <c r="AG75" s="12">
        <v>5458</v>
      </c>
      <c r="AH75" s="12">
        <v>4203</v>
      </c>
      <c r="AJ75" s="13">
        <v>75</v>
      </c>
      <c r="AK75" s="16">
        <f t="shared" si="10"/>
        <v>958</v>
      </c>
      <c r="AL75" s="16">
        <f t="shared" si="11"/>
        <v>970</v>
      </c>
      <c r="AM75" s="16">
        <f t="shared" si="12"/>
        <v>984</v>
      </c>
      <c r="AN75" s="16">
        <f t="shared" si="13"/>
        <v>965.5</v>
      </c>
      <c r="AO75" s="16">
        <f t="shared" si="14"/>
        <v>974.29999999999973</v>
      </c>
      <c r="AP75" s="16">
        <f t="shared" si="15"/>
        <v>966.79999999999973</v>
      </c>
      <c r="AQ75" s="16">
        <f t="shared" si="16"/>
        <v>974.90000000000009</v>
      </c>
      <c r="AR75" s="16">
        <f t="shared" si="17"/>
        <v>975</v>
      </c>
      <c r="AS75" s="16">
        <f t="shared" si="18"/>
        <v>1000.9000000000001</v>
      </c>
    </row>
    <row r="76" spans="1:45">
      <c r="A76" s="13">
        <v>76</v>
      </c>
      <c r="B76" s="16">
        <v>1048.3</v>
      </c>
      <c r="C76" s="17">
        <v>1486</v>
      </c>
      <c r="D76" s="17">
        <v>2060</v>
      </c>
      <c r="E76" s="17">
        <v>2678</v>
      </c>
      <c r="F76" s="17">
        <v>3018.7999999999997</v>
      </c>
      <c r="G76" s="17">
        <v>3191.7000000000003</v>
      </c>
      <c r="H76" s="17">
        <v>3368.1</v>
      </c>
      <c r="I76" s="16">
        <v>3726.9999999999995</v>
      </c>
      <c r="J76" s="17">
        <v>3437.7999999999997</v>
      </c>
      <c r="K76" s="16">
        <v>3575.2</v>
      </c>
      <c r="L76" s="17">
        <v>4495.8</v>
      </c>
      <c r="M76" s="17">
        <v>3615.5</v>
      </c>
      <c r="O76" s="13">
        <v>76</v>
      </c>
      <c r="P76" s="17">
        <v>1486</v>
      </c>
      <c r="Q76" s="17">
        <v>2060</v>
      </c>
      <c r="R76" s="17">
        <v>2678</v>
      </c>
      <c r="S76" s="17">
        <v>3018.7999999999997</v>
      </c>
      <c r="T76" s="17">
        <v>3191.7000000000003</v>
      </c>
      <c r="U76" s="17">
        <v>3368.1</v>
      </c>
      <c r="V76" s="17">
        <v>3437.7999999999997</v>
      </c>
      <c r="W76" s="17">
        <v>4495.8</v>
      </c>
      <c r="X76" s="17">
        <v>3615.5</v>
      </c>
      <c r="Z76" s="12">
        <v>2480</v>
      </c>
      <c r="AA76" s="12">
        <v>3078</v>
      </c>
      <c r="AB76" s="12">
        <v>3672</v>
      </c>
      <c r="AC76" s="12">
        <v>4031</v>
      </c>
      <c r="AD76" s="12">
        <v>4215</v>
      </c>
      <c r="AE76" s="12">
        <v>4398</v>
      </c>
      <c r="AF76" s="12">
        <v>4471</v>
      </c>
      <c r="AG76" s="12">
        <v>5533</v>
      </c>
      <c r="AH76" s="12">
        <v>4642</v>
      </c>
      <c r="AJ76" s="13">
        <v>76</v>
      </c>
      <c r="AK76" s="16">
        <f t="shared" si="10"/>
        <v>994</v>
      </c>
      <c r="AL76" s="16">
        <f t="shared" si="11"/>
        <v>1018</v>
      </c>
      <c r="AM76" s="16">
        <f t="shared" si="12"/>
        <v>994</v>
      </c>
      <c r="AN76" s="16">
        <f t="shared" si="13"/>
        <v>1012.2000000000003</v>
      </c>
      <c r="AO76" s="16">
        <f t="shared" si="14"/>
        <v>1023.2999999999997</v>
      </c>
      <c r="AP76" s="16">
        <f t="shared" si="15"/>
        <v>1029.9000000000001</v>
      </c>
      <c r="AQ76" s="16">
        <f t="shared" si="16"/>
        <v>1033.2000000000003</v>
      </c>
      <c r="AR76" s="16">
        <f t="shared" si="17"/>
        <v>1037.1999999999998</v>
      </c>
      <c r="AS76" s="16">
        <f t="shared" si="18"/>
        <v>1026.5</v>
      </c>
    </row>
    <row r="77" spans="1:45">
      <c r="A77" s="13">
        <v>77</v>
      </c>
      <c r="B77" s="16">
        <v>936.9</v>
      </c>
      <c r="C77" s="17">
        <v>1514</v>
      </c>
      <c r="D77" s="17">
        <v>2246</v>
      </c>
      <c r="E77" s="17">
        <v>2965.9999999999995</v>
      </c>
      <c r="F77" s="17">
        <v>3484.8</v>
      </c>
      <c r="G77" s="17">
        <v>3722.7</v>
      </c>
      <c r="H77" s="17">
        <v>3974.1</v>
      </c>
      <c r="I77" s="16">
        <v>4304</v>
      </c>
      <c r="J77" s="17">
        <v>4107.3</v>
      </c>
      <c r="K77" s="16">
        <v>4027.7000000000003</v>
      </c>
      <c r="L77" s="17">
        <v>5073</v>
      </c>
      <c r="M77" s="17">
        <v>4017.5</v>
      </c>
      <c r="O77" s="13">
        <v>77</v>
      </c>
      <c r="P77" s="17">
        <v>1514</v>
      </c>
      <c r="Q77" s="17">
        <v>2246</v>
      </c>
      <c r="R77" s="17">
        <v>2965.9999999999995</v>
      </c>
      <c r="S77" s="17">
        <v>3484.8</v>
      </c>
      <c r="T77" s="17">
        <v>3722.7</v>
      </c>
      <c r="U77" s="17">
        <v>3974.1</v>
      </c>
      <c r="V77" s="17">
        <v>4107.3</v>
      </c>
      <c r="W77" s="17">
        <v>5073</v>
      </c>
      <c r="X77" s="17">
        <v>4017.5</v>
      </c>
      <c r="Z77" s="12">
        <v>2507</v>
      </c>
      <c r="AA77" s="12">
        <v>3249</v>
      </c>
      <c r="AB77" s="12">
        <v>3916</v>
      </c>
      <c r="AC77" s="12">
        <v>4400</v>
      </c>
      <c r="AD77" s="12">
        <v>4628</v>
      </c>
      <c r="AE77" s="12">
        <v>4868</v>
      </c>
      <c r="AF77" s="12">
        <v>4993</v>
      </c>
      <c r="AG77" s="12">
        <v>6019</v>
      </c>
      <c r="AH77" s="12">
        <v>5001</v>
      </c>
      <c r="AJ77" s="13">
        <v>77</v>
      </c>
      <c r="AK77" s="16">
        <f t="shared" si="10"/>
        <v>993</v>
      </c>
      <c r="AL77" s="16">
        <f t="shared" si="11"/>
        <v>1003</v>
      </c>
      <c r="AM77" s="16">
        <f t="shared" si="12"/>
        <v>950.00000000000045</v>
      </c>
      <c r="AN77" s="16">
        <f t="shared" si="13"/>
        <v>915.19999999999982</v>
      </c>
      <c r="AO77" s="16">
        <f t="shared" si="14"/>
        <v>905.30000000000018</v>
      </c>
      <c r="AP77" s="16">
        <f t="shared" si="15"/>
        <v>893.90000000000009</v>
      </c>
      <c r="AQ77" s="16">
        <f t="shared" si="16"/>
        <v>885.69999999999982</v>
      </c>
      <c r="AR77" s="16">
        <f t="shared" si="17"/>
        <v>946</v>
      </c>
      <c r="AS77" s="16">
        <f t="shared" si="18"/>
        <v>983.5</v>
      </c>
    </row>
    <row r="78" spans="1:45">
      <c r="A78" s="13">
        <v>78</v>
      </c>
      <c r="B78" s="16">
        <v>1115.4000000000001</v>
      </c>
      <c r="C78" s="17">
        <v>1592</v>
      </c>
      <c r="D78" s="17">
        <v>2258</v>
      </c>
      <c r="E78" s="17">
        <v>2888</v>
      </c>
      <c r="F78" s="17">
        <v>3166.3999999999996</v>
      </c>
      <c r="G78" s="17">
        <v>3333.3</v>
      </c>
      <c r="H78" s="17">
        <v>3583.7999999999997</v>
      </c>
      <c r="I78" s="16">
        <v>3948.9999999999995</v>
      </c>
      <c r="J78" s="17">
        <v>3679.2999999999997</v>
      </c>
      <c r="K78" s="16">
        <v>3766.1</v>
      </c>
      <c r="L78" s="17">
        <v>4861.3</v>
      </c>
      <c r="M78" s="17">
        <v>3919.7999999999997</v>
      </c>
      <c r="O78" s="13">
        <v>78</v>
      </c>
      <c r="P78" s="17">
        <v>1592</v>
      </c>
      <c r="Q78" s="17">
        <v>2258</v>
      </c>
      <c r="R78" s="17">
        <v>2888</v>
      </c>
      <c r="S78" s="17">
        <v>3166.3999999999996</v>
      </c>
      <c r="T78" s="17">
        <v>3333.3</v>
      </c>
      <c r="U78" s="17">
        <v>3583.7999999999997</v>
      </c>
      <c r="V78" s="17">
        <v>3679.2999999999997</v>
      </c>
      <c r="W78" s="17">
        <v>4861.3</v>
      </c>
      <c r="X78" s="17">
        <v>3919.7999999999997</v>
      </c>
      <c r="Z78" s="12">
        <v>2488</v>
      </c>
      <c r="AA78" s="12">
        <v>3144</v>
      </c>
      <c r="AB78" s="12">
        <v>3762</v>
      </c>
      <c r="AC78" s="12">
        <v>4055</v>
      </c>
      <c r="AD78" s="12">
        <v>4234</v>
      </c>
      <c r="AE78" s="12">
        <v>4456</v>
      </c>
      <c r="AF78" s="12">
        <v>4561</v>
      </c>
      <c r="AG78" s="12">
        <v>5706</v>
      </c>
      <c r="AH78" s="12">
        <v>4784</v>
      </c>
      <c r="AJ78" s="13">
        <v>78</v>
      </c>
      <c r="AK78" s="16">
        <f t="shared" si="10"/>
        <v>896</v>
      </c>
      <c r="AL78" s="16">
        <f t="shared" si="11"/>
        <v>886</v>
      </c>
      <c r="AM78" s="16">
        <f t="shared" si="12"/>
        <v>874</v>
      </c>
      <c r="AN78" s="16">
        <f t="shared" si="13"/>
        <v>888.60000000000036</v>
      </c>
      <c r="AO78" s="16">
        <f t="shared" si="14"/>
        <v>900.69999999999982</v>
      </c>
      <c r="AP78" s="16">
        <f t="shared" si="15"/>
        <v>872.20000000000027</v>
      </c>
      <c r="AQ78" s="16">
        <f t="shared" si="16"/>
        <v>881.70000000000027</v>
      </c>
      <c r="AR78" s="16">
        <f t="shared" si="17"/>
        <v>844.69999999999982</v>
      </c>
      <c r="AS78" s="16">
        <f t="shared" si="18"/>
        <v>864.20000000000027</v>
      </c>
    </row>
    <row r="79" spans="1:45">
      <c r="A79" s="13">
        <v>79</v>
      </c>
      <c r="B79" s="16">
        <v>1049.3</v>
      </c>
      <c r="C79" s="17">
        <v>1750</v>
      </c>
      <c r="D79" s="17">
        <v>2328</v>
      </c>
      <c r="E79" s="17">
        <v>2874</v>
      </c>
      <c r="F79" s="17">
        <v>3292</v>
      </c>
      <c r="G79" s="17">
        <v>3448.6</v>
      </c>
      <c r="H79" s="17">
        <v>3502.6000000000004</v>
      </c>
      <c r="I79" s="16">
        <v>3873</v>
      </c>
      <c r="J79" s="17">
        <v>3706.5</v>
      </c>
      <c r="K79" s="16">
        <v>3868.6</v>
      </c>
      <c r="L79" s="17">
        <v>4712.7</v>
      </c>
      <c r="M79" s="17">
        <v>3819.2</v>
      </c>
      <c r="O79" s="13">
        <v>79</v>
      </c>
      <c r="P79" s="17">
        <v>1750</v>
      </c>
      <c r="Q79" s="17">
        <v>2328</v>
      </c>
      <c r="R79" s="17">
        <v>2874</v>
      </c>
      <c r="S79" s="17">
        <v>3292</v>
      </c>
      <c r="T79" s="17">
        <v>3448.6</v>
      </c>
      <c r="U79" s="17">
        <v>3502.6000000000004</v>
      </c>
      <c r="V79" s="17">
        <v>3706.5</v>
      </c>
      <c r="W79" s="17">
        <v>4712.7</v>
      </c>
      <c r="X79" s="17">
        <v>3819.2</v>
      </c>
      <c r="Z79" s="12">
        <v>2655</v>
      </c>
      <c r="AA79" s="12">
        <v>3305</v>
      </c>
      <c r="AB79" s="12">
        <v>3858</v>
      </c>
      <c r="AC79" s="12">
        <v>4314</v>
      </c>
      <c r="AD79" s="12">
        <v>4458</v>
      </c>
      <c r="AE79" s="12">
        <v>4533</v>
      </c>
      <c r="AF79" s="12">
        <v>4689</v>
      </c>
      <c r="AG79" s="12">
        <v>5766</v>
      </c>
      <c r="AH79" s="12">
        <v>4846</v>
      </c>
      <c r="AJ79" s="13">
        <v>79</v>
      </c>
      <c r="AK79" s="16">
        <f t="shared" si="10"/>
        <v>905</v>
      </c>
      <c r="AL79" s="16">
        <f t="shared" si="11"/>
        <v>977</v>
      </c>
      <c r="AM79" s="16">
        <f t="shared" si="12"/>
        <v>984</v>
      </c>
      <c r="AN79" s="16">
        <f t="shared" si="13"/>
        <v>1022</v>
      </c>
      <c r="AO79" s="16">
        <f t="shared" si="14"/>
        <v>1009.4000000000001</v>
      </c>
      <c r="AP79" s="16">
        <f t="shared" si="15"/>
        <v>1030.3999999999996</v>
      </c>
      <c r="AQ79" s="16">
        <f t="shared" si="16"/>
        <v>982.5</v>
      </c>
      <c r="AR79" s="16">
        <f t="shared" si="17"/>
        <v>1053.3000000000002</v>
      </c>
      <c r="AS79" s="16">
        <f t="shared" si="18"/>
        <v>1026.8000000000002</v>
      </c>
    </row>
    <row r="80" spans="1:45">
      <c r="A80" s="13">
        <v>80</v>
      </c>
      <c r="B80" s="16">
        <v>798.4</v>
      </c>
      <c r="C80" s="17">
        <v>1252</v>
      </c>
      <c r="D80" s="17">
        <v>1684</v>
      </c>
      <c r="E80" s="17">
        <v>2142</v>
      </c>
      <c r="F80" s="17">
        <v>2678.4999999999995</v>
      </c>
      <c r="G80" s="17">
        <v>2905.9</v>
      </c>
      <c r="H80" s="17">
        <v>2913.7000000000003</v>
      </c>
      <c r="I80" s="16">
        <v>3200</v>
      </c>
      <c r="J80" s="17">
        <v>3129.4</v>
      </c>
      <c r="K80" s="16">
        <v>3406.2999999999997</v>
      </c>
      <c r="L80" s="17">
        <v>4011</v>
      </c>
      <c r="M80" s="17">
        <v>3170.5</v>
      </c>
      <c r="O80" s="13">
        <v>80</v>
      </c>
      <c r="P80" s="17">
        <v>1252</v>
      </c>
      <c r="Q80" s="17">
        <v>1684</v>
      </c>
      <c r="R80" s="17">
        <v>2142</v>
      </c>
      <c r="S80" s="17">
        <v>2678.4999999999995</v>
      </c>
      <c r="T80" s="17">
        <v>2905.9</v>
      </c>
      <c r="U80" s="17">
        <v>2913.7000000000003</v>
      </c>
      <c r="V80" s="17">
        <v>3129.4</v>
      </c>
      <c r="W80" s="17">
        <v>4011</v>
      </c>
      <c r="X80" s="17">
        <v>3170.5</v>
      </c>
      <c r="Z80" s="12">
        <v>2426</v>
      </c>
      <c r="AA80" s="12">
        <v>2992</v>
      </c>
      <c r="AB80" s="12">
        <v>3445</v>
      </c>
      <c r="AC80" s="12">
        <v>3999</v>
      </c>
      <c r="AD80" s="12">
        <v>4223</v>
      </c>
      <c r="AE80" s="12">
        <v>4238</v>
      </c>
      <c r="AF80" s="12">
        <v>4444</v>
      </c>
      <c r="AG80" s="12">
        <v>5358</v>
      </c>
      <c r="AH80" s="12">
        <v>4456</v>
      </c>
      <c r="AJ80" s="13">
        <v>80</v>
      </c>
      <c r="AK80" s="16">
        <f t="shared" si="10"/>
        <v>1174</v>
      </c>
      <c r="AL80" s="16">
        <f t="shared" si="11"/>
        <v>1308</v>
      </c>
      <c r="AM80" s="16">
        <f t="shared" si="12"/>
        <v>1303</v>
      </c>
      <c r="AN80" s="16">
        <f t="shared" si="13"/>
        <v>1320.5000000000005</v>
      </c>
      <c r="AO80" s="16">
        <f t="shared" si="14"/>
        <v>1317.1</v>
      </c>
      <c r="AP80" s="16">
        <f t="shared" si="15"/>
        <v>1324.2999999999997</v>
      </c>
      <c r="AQ80" s="16">
        <f t="shared" si="16"/>
        <v>1314.6</v>
      </c>
      <c r="AR80" s="16">
        <f t="shared" si="17"/>
        <v>1347</v>
      </c>
      <c r="AS80" s="16">
        <f t="shared" si="18"/>
        <v>1285.5</v>
      </c>
    </row>
    <row r="81" spans="1:45">
      <c r="A81" s="13">
        <v>81</v>
      </c>
      <c r="B81" s="16">
        <v>951.30000000000007</v>
      </c>
      <c r="C81" s="17">
        <v>1776</v>
      </c>
      <c r="D81" s="17">
        <v>2522</v>
      </c>
      <c r="E81" s="17">
        <v>3136</v>
      </c>
      <c r="F81" s="17">
        <v>3507.2999999999997</v>
      </c>
      <c r="G81" s="17">
        <v>3755.5</v>
      </c>
      <c r="H81" s="17">
        <v>4058.6</v>
      </c>
      <c r="I81" s="16">
        <v>4416</v>
      </c>
      <c r="J81" s="17">
        <v>4187.8</v>
      </c>
      <c r="K81" s="16">
        <v>4285.6000000000004</v>
      </c>
      <c r="L81" s="17">
        <v>5338.7</v>
      </c>
      <c r="M81" s="17">
        <v>4081.2999999999997</v>
      </c>
      <c r="O81" s="13">
        <v>81</v>
      </c>
      <c r="P81" s="17">
        <v>1776</v>
      </c>
      <c r="Q81" s="17">
        <v>2522</v>
      </c>
      <c r="R81" s="17">
        <v>3136</v>
      </c>
      <c r="S81" s="17">
        <v>3507.2999999999997</v>
      </c>
      <c r="T81" s="17">
        <v>3755.5</v>
      </c>
      <c r="U81" s="17">
        <v>4058.6</v>
      </c>
      <c r="V81" s="17">
        <v>4187.8</v>
      </c>
      <c r="W81" s="17">
        <v>5338.7</v>
      </c>
      <c r="X81" s="17">
        <v>4081.2999999999997</v>
      </c>
      <c r="Z81" s="12">
        <v>2704</v>
      </c>
      <c r="AA81" s="12">
        <v>3464</v>
      </c>
      <c r="AB81" s="12">
        <v>3987</v>
      </c>
      <c r="AC81" s="12">
        <v>4375</v>
      </c>
      <c r="AD81" s="12">
        <v>4671</v>
      </c>
      <c r="AE81" s="12">
        <v>4984</v>
      </c>
      <c r="AF81" s="12">
        <v>5108</v>
      </c>
      <c r="AG81" s="12">
        <v>6193</v>
      </c>
      <c r="AH81" s="12">
        <v>4950</v>
      </c>
      <c r="AJ81" s="13">
        <v>81</v>
      </c>
      <c r="AK81" s="16">
        <f t="shared" si="10"/>
        <v>928</v>
      </c>
      <c r="AL81" s="16">
        <f t="shared" si="11"/>
        <v>942</v>
      </c>
      <c r="AM81" s="16">
        <f t="shared" si="12"/>
        <v>851</v>
      </c>
      <c r="AN81" s="16">
        <f t="shared" si="13"/>
        <v>867.70000000000027</v>
      </c>
      <c r="AO81" s="16">
        <f t="shared" si="14"/>
        <v>915.5</v>
      </c>
      <c r="AP81" s="16">
        <f t="shared" si="15"/>
        <v>925.40000000000009</v>
      </c>
      <c r="AQ81" s="16">
        <f t="shared" si="16"/>
        <v>920.19999999999982</v>
      </c>
      <c r="AR81" s="16">
        <f t="shared" si="17"/>
        <v>854.30000000000018</v>
      </c>
      <c r="AS81" s="16">
        <f t="shared" si="18"/>
        <v>868.70000000000027</v>
      </c>
    </row>
    <row r="82" spans="1:45">
      <c r="A82" s="13">
        <v>82</v>
      </c>
      <c r="B82" s="16">
        <v>1155.5</v>
      </c>
      <c r="C82" s="17">
        <v>1722</v>
      </c>
      <c r="D82" s="17">
        <v>2358</v>
      </c>
      <c r="E82" s="17">
        <v>2965.9999999999995</v>
      </c>
      <c r="F82" s="17">
        <v>3503.1</v>
      </c>
      <c r="G82" s="17">
        <v>3738</v>
      </c>
      <c r="H82" s="17">
        <v>3847.6</v>
      </c>
      <c r="I82" s="16">
        <v>4202</v>
      </c>
      <c r="J82" s="17">
        <v>4034.6</v>
      </c>
      <c r="K82" s="16">
        <v>4057.4</v>
      </c>
      <c r="L82" s="17">
        <v>5074.3999999999996</v>
      </c>
      <c r="M82" s="17">
        <v>4091.4</v>
      </c>
      <c r="O82" s="13">
        <v>82</v>
      </c>
      <c r="P82" s="17">
        <v>1722</v>
      </c>
      <c r="Q82" s="17">
        <v>2358</v>
      </c>
      <c r="R82" s="17">
        <v>2965.9999999999995</v>
      </c>
      <c r="S82" s="17">
        <v>3503.1</v>
      </c>
      <c r="T82" s="17">
        <v>3738</v>
      </c>
      <c r="U82" s="17">
        <v>3847.6</v>
      </c>
      <c r="V82" s="17">
        <v>4034.6</v>
      </c>
      <c r="W82" s="17">
        <v>5074.3999999999996</v>
      </c>
      <c r="X82" s="17">
        <v>4091.4</v>
      </c>
      <c r="Z82" s="12">
        <v>2709</v>
      </c>
      <c r="AA82" s="12">
        <v>3399</v>
      </c>
      <c r="AB82" s="12">
        <v>3944</v>
      </c>
      <c r="AC82" s="12">
        <v>4472</v>
      </c>
      <c r="AD82" s="12">
        <v>4721</v>
      </c>
      <c r="AE82" s="12">
        <v>4867</v>
      </c>
      <c r="AF82" s="12">
        <v>5040</v>
      </c>
      <c r="AG82" s="12">
        <v>6081</v>
      </c>
      <c r="AH82" s="12">
        <v>5074</v>
      </c>
      <c r="AJ82" s="13">
        <v>82</v>
      </c>
      <c r="AK82" s="16">
        <f t="shared" si="10"/>
        <v>987</v>
      </c>
      <c r="AL82" s="16">
        <f t="shared" si="11"/>
        <v>1041</v>
      </c>
      <c r="AM82" s="16">
        <f t="shared" si="12"/>
        <v>978.00000000000045</v>
      </c>
      <c r="AN82" s="16">
        <f t="shared" si="13"/>
        <v>968.90000000000009</v>
      </c>
      <c r="AO82" s="16">
        <f t="shared" si="14"/>
        <v>983</v>
      </c>
      <c r="AP82" s="16">
        <f t="shared" si="15"/>
        <v>1019.4000000000001</v>
      </c>
      <c r="AQ82" s="16">
        <f t="shared" si="16"/>
        <v>1005.4000000000001</v>
      </c>
      <c r="AR82" s="16">
        <f t="shared" si="17"/>
        <v>1006.6000000000004</v>
      </c>
      <c r="AS82" s="16">
        <f t="shared" si="18"/>
        <v>982.59999999999991</v>
      </c>
    </row>
    <row r="83" spans="1:45">
      <c r="A83" s="13">
        <v>83</v>
      </c>
      <c r="B83" s="16">
        <v>1357.8000000000002</v>
      </c>
      <c r="C83" s="17">
        <v>1828</v>
      </c>
      <c r="D83" s="17">
        <v>2597.9999999999995</v>
      </c>
      <c r="E83" s="17">
        <v>3100</v>
      </c>
      <c r="F83" s="17">
        <v>3595.6</v>
      </c>
      <c r="G83" s="17">
        <v>3857.8</v>
      </c>
      <c r="H83" s="17">
        <v>3940.5</v>
      </c>
      <c r="I83" s="16">
        <v>4301</v>
      </c>
      <c r="J83" s="17">
        <v>4076.7999999999997</v>
      </c>
      <c r="K83" s="16">
        <v>4025.0000000000005</v>
      </c>
      <c r="L83" s="17">
        <v>5173.7</v>
      </c>
      <c r="M83" s="17">
        <v>4049.9</v>
      </c>
      <c r="O83" s="13">
        <v>83</v>
      </c>
      <c r="P83" s="17">
        <v>1828</v>
      </c>
      <c r="Q83" s="17">
        <v>2597.9999999999995</v>
      </c>
      <c r="R83" s="17">
        <v>3100</v>
      </c>
      <c r="S83" s="17">
        <v>3595.6</v>
      </c>
      <c r="T83" s="17">
        <v>3857.8</v>
      </c>
      <c r="U83" s="17">
        <v>3940.5</v>
      </c>
      <c r="V83" s="17">
        <v>4076.7999999999997</v>
      </c>
      <c r="W83" s="17">
        <v>5173.7</v>
      </c>
      <c r="X83" s="17">
        <v>4049.9</v>
      </c>
      <c r="Z83" s="12">
        <v>2806</v>
      </c>
      <c r="AA83" s="12">
        <v>3598</v>
      </c>
      <c r="AB83" s="12">
        <v>4124</v>
      </c>
      <c r="AC83" s="12">
        <v>4617</v>
      </c>
      <c r="AD83" s="12">
        <v>4859</v>
      </c>
      <c r="AE83" s="12">
        <v>4949</v>
      </c>
      <c r="AF83" s="12">
        <v>5085</v>
      </c>
      <c r="AG83" s="12">
        <v>6122</v>
      </c>
      <c r="AH83" s="12">
        <v>5003</v>
      </c>
      <c r="AJ83" s="13">
        <v>83</v>
      </c>
      <c r="AK83" s="16">
        <f t="shared" si="10"/>
        <v>978</v>
      </c>
      <c r="AL83" s="16">
        <f t="shared" si="11"/>
        <v>1000.0000000000005</v>
      </c>
      <c r="AM83" s="16">
        <f t="shared" si="12"/>
        <v>1024</v>
      </c>
      <c r="AN83" s="16">
        <f t="shared" si="13"/>
        <v>1021.4000000000001</v>
      </c>
      <c r="AO83" s="16">
        <f t="shared" si="14"/>
        <v>1001.1999999999998</v>
      </c>
      <c r="AP83" s="16">
        <f t="shared" si="15"/>
        <v>1008.5</v>
      </c>
      <c r="AQ83" s="16">
        <f t="shared" si="16"/>
        <v>1008.2000000000003</v>
      </c>
      <c r="AR83" s="16">
        <f t="shared" si="17"/>
        <v>948.30000000000018</v>
      </c>
      <c r="AS83" s="16">
        <f t="shared" si="18"/>
        <v>953.09999999999991</v>
      </c>
    </row>
    <row r="84" spans="1:45">
      <c r="A84" s="13">
        <v>84</v>
      </c>
      <c r="B84" s="16">
        <v>1390.7</v>
      </c>
      <c r="C84" s="17">
        <v>1938</v>
      </c>
      <c r="D84" s="17">
        <v>2718</v>
      </c>
      <c r="E84" s="17">
        <v>3356</v>
      </c>
      <c r="F84" s="17">
        <v>3930.6000000000004</v>
      </c>
      <c r="G84" s="17">
        <v>4073.6</v>
      </c>
      <c r="H84" s="17">
        <v>4248.6000000000004</v>
      </c>
      <c r="I84" s="16">
        <v>4508</v>
      </c>
      <c r="J84" s="17">
        <v>4386.3</v>
      </c>
      <c r="K84" s="16">
        <v>4514.8999999999996</v>
      </c>
      <c r="L84" s="17">
        <v>5647.1</v>
      </c>
      <c r="M84" s="17">
        <v>4480.6000000000004</v>
      </c>
      <c r="O84" s="13">
        <v>84</v>
      </c>
      <c r="P84" s="17">
        <v>1938</v>
      </c>
      <c r="Q84" s="17">
        <v>2718</v>
      </c>
      <c r="R84" s="17">
        <v>3356</v>
      </c>
      <c r="S84" s="17">
        <v>3930.6000000000004</v>
      </c>
      <c r="T84" s="17">
        <v>4073.6</v>
      </c>
      <c r="U84" s="17">
        <v>4248.6000000000004</v>
      </c>
      <c r="V84" s="17">
        <v>4386.3</v>
      </c>
      <c r="W84" s="17">
        <v>5647.1</v>
      </c>
      <c r="X84" s="17">
        <v>4480.6000000000004</v>
      </c>
      <c r="Z84" s="12">
        <v>2812</v>
      </c>
      <c r="AA84" s="12">
        <v>3531</v>
      </c>
      <c r="AB84" s="12">
        <v>4203</v>
      </c>
      <c r="AC84" s="12">
        <v>4719</v>
      </c>
      <c r="AD84" s="12">
        <v>4869</v>
      </c>
      <c r="AE84" s="12">
        <v>5024</v>
      </c>
      <c r="AF84" s="12">
        <v>5161</v>
      </c>
      <c r="AG84" s="12">
        <v>6378</v>
      </c>
      <c r="AH84" s="12">
        <v>5272</v>
      </c>
      <c r="AJ84" s="13">
        <v>84</v>
      </c>
      <c r="AK84" s="16">
        <f t="shared" si="10"/>
        <v>874</v>
      </c>
      <c r="AL84" s="16">
        <f t="shared" si="11"/>
        <v>813</v>
      </c>
      <c r="AM84" s="16">
        <f t="shared" si="12"/>
        <v>847</v>
      </c>
      <c r="AN84" s="16">
        <f t="shared" si="13"/>
        <v>788.39999999999964</v>
      </c>
      <c r="AO84" s="16">
        <f t="shared" si="14"/>
        <v>795.40000000000009</v>
      </c>
      <c r="AP84" s="16">
        <f t="shared" si="15"/>
        <v>775.39999999999964</v>
      </c>
      <c r="AQ84" s="16">
        <f t="shared" si="16"/>
        <v>774.69999999999982</v>
      </c>
      <c r="AR84" s="16">
        <f t="shared" si="17"/>
        <v>730.89999999999964</v>
      </c>
      <c r="AS84" s="16">
        <f t="shared" si="18"/>
        <v>791.39999999999964</v>
      </c>
    </row>
    <row r="85" spans="1:45">
      <c r="A85" s="13">
        <v>85</v>
      </c>
      <c r="B85" s="16">
        <v>1175</v>
      </c>
      <c r="C85" s="17">
        <v>1642.0000000000002</v>
      </c>
      <c r="D85" s="17">
        <v>2166</v>
      </c>
      <c r="E85" s="17">
        <v>2934</v>
      </c>
      <c r="F85" s="17">
        <v>3305.7</v>
      </c>
      <c r="G85" s="17">
        <v>3476.2999999999997</v>
      </c>
      <c r="H85" s="17">
        <v>3681</v>
      </c>
      <c r="I85" s="16">
        <v>3956</v>
      </c>
      <c r="J85" s="17">
        <v>3886.7000000000003</v>
      </c>
      <c r="K85" s="16">
        <v>3907.1</v>
      </c>
      <c r="L85" s="17">
        <v>4871.2</v>
      </c>
      <c r="M85" s="17">
        <v>3975.7</v>
      </c>
      <c r="O85" s="13">
        <v>85</v>
      </c>
      <c r="P85" s="17">
        <v>1642.0000000000002</v>
      </c>
      <c r="Q85" s="17">
        <v>2166</v>
      </c>
      <c r="R85" s="17">
        <v>2934</v>
      </c>
      <c r="S85" s="17">
        <v>3305.7</v>
      </c>
      <c r="T85" s="17">
        <v>3476.2999999999997</v>
      </c>
      <c r="U85" s="17">
        <v>3681</v>
      </c>
      <c r="V85" s="17">
        <v>3886.7000000000003</v>
      </c>
      <c r="W85" s="17">
        <v>4871.2</v>
      </c>
      <c r="X85" s="17">
        <v>3975.7</v>
      </c>
      <c r="Z85" s="12">
        <v>2361</v>
      </c>
      <c r="AA85" s="12">
        <v>2961</v>
      </c>
      <c r="AB85" s="12">
        <v>3444</v>
      </c>
      <c r="AC85" s="12">
        <v>3973</v>
      </c>
      <c r="AD85" s="12">
        <v>4178</v>
      </c>
      <c r="AE85" s="12">
        <v>4420</v>
      </c>
      <c r="AF85" s="12">
        <v>4572</v>
      </c>
      <c r="AG85" s="12">
        <v>5539</v>
      </c>
      <c r="AH85" s="12">
        <v>4569</v>
      </c>
      <c r="AJ85" s="13">
        <v>85</v>
      </c>
      <c r="AK85" s="16">
        <f t="shared" si="10"/>
        <v>718.99999999999977</v>
      </c>
      <c r="AL85" s="16">
        <f t="shared" si="11"/>
        <v>795</v>
      </c>
      <c r="AM85" s="16">
        <f t="shared" si="12"/>
        <v>510</v>
      </c>
      <c r="AN85" s="16">
        <f t="shared" si="13"/>
        <v>667.30000000000018</v>
      </c>
      <c r="AO85" s="16">
        <f t="shared" si="14"/>
        <v>701.70000000000027</v>
      </c>
      <c r="AP85" s="16">
        <f t="shared" si="15"/>
        <v>739</v>
      </c>
      <c r="AQ85" s="16">
        <f t="shared" si="16"/>
        <v>685.29999999999973</v>
      </c>
      <c r="AR85" s="16">
        <f t="shared" si="17"/>
        <v>667.80000000000018</v>
      </c>
      <c r="AS85" s="16">
        <f t="shared" si="18"/>
        <v>593.30000000000018</v>
      </c>
    </row>
    <row r="86" spans="1:45">
      <c r="A86" s="13">
        <v>86</v>
      </c>
      <c r="B86" s="16">
        <v>901.09999999999991</v>
      </c>
      <c r="C86" s="17">
        <v>1742</v>
      </c>
      <c r="D86" s="17">
        <v>2468</v>
      </c>
      <c r="E86" s="17">
        <v>2942</v>
      </c>
      <c r="F86" s="17">
        <v>3509.2000000000003</v>
      </c>
      <c r="G86" s="17">
        <v>3704.7000000000003</v>
      </c>
      <c r="H86" s="17">
        <v>3814</v>
      </c>
      <c r="I86" s="16">
        <v>4144</v>
      </c>
      <c r="J86" s="17">
        <v>3927.2000000000003</v>
      </c>
      <c r="K86" s="16">
        <v>4095.6</v>
      </c>
      <c r="L86" s="17">
        <v>4928.5</v>
      </c>
      <c r="M86" s="17">
        <v>3795.2000000000003</v>
      </c>
      <c r="O86" s="13">
        <v>86</v>
      </c>
      <c r="P86" s="17">
        <v>1742</v>
      </c>
      <c r="Q86" s="17">
        <v>2468</v>
      </c>
      <c r="R86" s="17">
        <v>2942</v>
      </c>
      <c r="S86" s="17">
        <v>3509.2000000000003</v>
      </c>
      <c r="T86" s="17">
        <v>3704.7000000000003</v>
      </c>
      <c r="U86" s="17">
        <v>3814</v>
      </c>
      <c r="V86" s="17">
        <v>3927.2000000000003</v>
      </c>
      <c r="W86" s="17">
        <v>4928.5</v>
      </c>
      <c r="X86" s="17">
        <v>3795.2000000000003</v>
      </c>
      <c r="Z86" s="12">
        <v>2776</v>
      </c>
      <c r="AA86" s="12">
        <v>3518</v>
      </c>
      <c r="AB86" s="12">
        <v>4029</v>
      </c>
      <c r="AC86" s="12">
        <v>4542</v>
      </c>
      <c r="AD86" s="12">
        <v>4765</v>
      </c>
      <c r="AE86" s="12">
        <v>4891</v>
      </c>
      <c r="AF86" s="12">
        <v>5017</v>
      </c>
      <c r="AG86" s="12">
        <v>5996</v>
      </c>
      <c r="AH86" s="12">
        <v>4866</v>
      </c>
      <c r="AJ86" s="13">
        <v>86</v>
      </c>
      <c r="AK86" s="16">
        <f t="shared" si="10"/>
        <v>1034</v>
      </c>
      <c r="AL86" s="16">
        <f t="shared" si="11"/>
        <v>1050</v>
      </c>
      <c r="AM86" s="16">
        <f t="shared" si="12"/>
        <v>1087</v>
      </c>
      <c r="AN86" s="16">
        <f t="shared" si="13"/>
        <v>1032.7999999999997</v>
      </c>
      <c r="AO86" s="16">
        <f t="shared" si="14"/>
        <v>1060.2999999999997</v>
      </c>
      <c r="AP86" s="16">
        <f t="shared" si="15"/>
        <v>1077</v>
      </c>
      <c r="AQ86" s="16">
        <f t="shared" si="16"/>
        <v>1089.7999999999997</v>
      </c>
      <c r="AR86" s="16">
        <f t="shared" si="17"/>
        <v>1067.5</v>
      </c>
      <c r="AS86" s="16">
        <f t="shared" si="18"/>
        <v>1070.7999999999997</v>
      </c>
    </row>
    <row r="87" spans="1:45">
      <c r="A87" s="13">
        <v>87</v>
      </c>
      <c r="B87" s="16">
        <v>742.8</v>
      </c>
      <c r="C87" s="17">
        <v>1532</v>
      </c>
      <c r="D87" s="17">
        <v>2170</v>
      </c>
      <c r="E87" s="17">
        <v>2728</v>
      </c>
      <c r="F87" s="17">
        <v>3157.8</v>
      </c>
      <c r="G87" s="17">
        <v>3483.8999999999996</v>
      </c>
      <c r="H87" s="17">
        <v>3661.9</v>
      </c>
      <c r="I87" s="16">
        <v>4028</v>
      </c>
      <c r="J87" s="17">
        <v>3895.5</v>
      </c>
      <c r="K87" s="16">
        <v>3907.6</v>
      </c>
      <c r="L87" s="17">
        <v>4725.9000000000005</v>
      </c>
      <c r="M87" s="17">
        <v>3613.6000000000004</v>
      </c>
      <c r="O87" s="13">
        <v>87</v>
      </c>
      <c r="P87" s="17">
        <v>1532</v>
      </c>
      <c r="Q87" s="17">
        <v>2170</v>
      </c>
      <c r="R87" s="17">
        <v>2728</v>
      </c>
      <c r="S87" s="17">
        <v>3157.8</v>
      </c>
      <c r="T87" s="17">
        <v>3483.8999999999996</v>
      </c>
      <c r="U87" s="17">
        <v>3661.9</v>
      </c>
      <c r="V87" s="17">
        <v>3895.5</v>
      </c>
      <c r="W87" s="17">
        <v>4725.9000000000005</v>
      </c>
      <c r="X87" s="17">
        <v>3613.6000000000004</v>
      </c>
      <c r="Z87" s="12">
        <v>2355</v>
      </c>
      <c r="AA87" s="12">
        <v>2954</v>
      </c>
      <c r="AB87" s="12">
        <v>3417</v>
      </c>
      <c r="AC87" s="12">
        <v>3901</v>
      </c>
      <c r="AD87" s="12">
        <v>4272</v>
      </c>
      <c r="AE87" s="12">
        <v>4455</v>
      </c>
      <c r="AF87" s="12">
        <v>4711</v>
      </c>
      <c r="AG87" s="12">
        <v>5383</v>
      </c>
      <c r="AH87" s="12">
        <v>4273</v>
      </c>
      <c r="AJ87" s="13">
        <v>87</v>
      </c>
      <c r="AK87" s="16">
        <f t="shared" si="10"/>
        <v>823</v>
      </c>
      <c r="AL87" s="16">
        <f t="shared" si="11"/>
        <v>784</v>
      </c>
      <c r="AM87" s="16">
        <f t="shared" si="12"/>
        <v>689</v>
      </c>
      <c r="AN87" s="16">
        <f t="shared" si="13"/>
        <v>743.19999999999982</v>
      </c>
      <c r="AO87" s="16">
        <f t="shared" si="14"/>
        <v>788.10000000000036</v>
      </c>
      <c r="AP87" s="16">
        <f t="shared" si="15"/>
        <v>793.09999999999991</v>
      </c>
      <c r="AQ87" s="16">
        <f t="shared" si="16"/>
        <v>815.5</v>
      </c>
      <c r="AR87" s="16">
        <f t="shared" si="17"/>
        <v>657.09999999999945</v>
      </c>
      <c r="AS87" s="16">
        <f t="shared" si="18"/>
        <v>659.39999999999964</v>
      </c>
    </row>
    <row r="88" spans="1:45">
      <c r="A88" s="13">
        <v>88</v>
      </c>
      <c r="B88" s="16">
        <v>505.09999999999997</v>
      </c>
      <c r="C88" s="17">
        <v>828</v>
      </c>
      <c r="D88" s="17">
        <v>1246</v>
      </c>
      <c r="E88" s="17">
        <v>1742</v>
      </c>
      <c r="F88" s="17">
        <v>1988.8</v>
      </c>
      <c r="G88" s="17">
        <v>2078.4</v>
      </c>
      <c r="H88" s="17">
        <v>2253.8000000000002</v>
      </c>
      <c r="I88" s="16">
        <v>2392</v>
      </c>
      <c r="J88" s="17">
        <v>2296.1</v>
      </c>
      <c r="K88" s="16">
        <v>2363.4</v>
      </c>
      <c r="L88" s="17">
        <v>2966.1</v>
      </c>
      <c r="M88" s="17">
        <v>2591.8000000000002</v>
      </c>
      <c r="O88" s="13">
        <v>88</v>
      </c>
      <c r="P88" s="17">
        <v>828</v>
      </c>
      <c r="Q88" s="17">
        <v>1246</v>
      </c>
      <c r="R88" s="17">
        <v>1742</v>
      </c>
      <c r="S88" s="17">
        <v>1988.8</v>
      </c>
      <c r="T88" s="17">
        <v>2078.4</v>
      </c>
      <c r="U88" s="17">
        <v>2253.8000000000002</v>
      </c>
      <c r="V88" s="17">
        <v>2296.1</v>
      </c>
      <c r="W88" s="17">
        <v>2966.1</v>
      </c>
      <c r="X88" s="17">
        <v>2591.8000000000002</v>
      </c>
      <c r="Z88" s="12">
        <v>1830</v>
      </c>
      <c r="AA88" s="12">
        <v>2263</v>
      </c>
      <c r="AB88" s="12">
        <v>2724</v>
      </c>
      <c r="AC88" s="12">
        <v>2970</v>
      </c>
      <c r="AD88" s="12">
        <v>3084</v>
      </c>
      <c r="AE88" s="12">
        <v>3254</v>
      </c>
      <c r="AF88" s="12">
        <v>3317</v>
      </c>
      <c r="AG88" s="12">
        <v>3972</v>
      </c>
      <c r="AH88" s="12">
        <v>3564</v>
      </c>
      <c r="AJ88" s="13">
        <v>88</v>
      </c>
      <c r="AK88" s="16">
        <f t="shared" si="10"/>
        <v>1002</v>
      </c>
      <c r="AL88" s="16">
        <f t="shared" si="11"/>
        <v>1017</v>
      </c>
      <c r="AM88" s="16">
        <f t="shared" si="12"/>
        <v>982</v>
      </c>
      <c r="AN88" s="16">
        <f t="shared" si="13"/>
        <v>981.2</v>
      </c>
      <c r="AO88" s="16">
        <f t="shared" si="14"/>
        <v>1005.5999999999999</v>
      </c>
      <c r="AP88" s="16">
        <f t="shared" si="15"/>
        <v>1000.1999999999998</v>
      </c>
      <c r="AQ88" s="16">
        <f t="shared" si="16"/>
        <v>1020.9000000000001</v>
      </c>
      <c r="AR88" s="16">
        <f t="shared" si="17"/>
        <v>1005.9000000000001</v>
      </c>
      <c r="AS88" s="16">
        <f t="shared" si="18"/>
        <v>972.19999999999982</v>
      </c>
    </row>
    <row r="89" spans="1:45">
      <c r="A89" s="13">
        <v>89</v>
      </c>
      <c r="B89" s="16">
        <v>626.30000000000007</v>
      </c>
      <c r="C89" s="17">
        <v>821.00000000000011</v>
      </c>
      <c r="D89" s="17">
        <v>1262</v>
      </c>
      <c r="E89" s="17">
        <v>1746</v>
      </c>
      <c r="F89" s="17">
        <v>1874.5</v>
      </c>
      <c r="G89" s="17">
        <v>2030.7</v>
      </c>
      <c r="H89" s="17">
        <v>2189.9</v>
      </c>
      <c r="I89" s="16">
        <v>2426</v>
      </c>
      <c r="J89" s="17">
        <v>2343.6999999999998</v>
      </c>
      <c r="K89" s="16">
        <v>2384</v>
      </c>
      <c r="L89" s="17">
        <v>2933.2999999999997</v>
      </c>
      <c r="M89" s="17">
        <v>2584.9</v>
      </c>
      <c r="O89" s="13">
        <v>89</v>
      </c>
      <c r="P89" s="17">
        <v>821.00000000000011</v>
      </c>
      <c r="Q89" s="17">
        <v>1262</v>
      </c>
      <c r="R89" s="17">
        <v>1746</v>
      </c>
      <c r="S89" s="17">
        <v>1874.5</v>
      </c>
      <c r="T89" s="17">
        <v>2030.7</v>
      </c>
      <c r="U89" s="17">
        <v>2189.9</v>
      </c>
      <c r="V89" s="17">
        <v>2343.6999999999998</v>
      </c>
      <c r="W89" s="17">
        <v>2933.2999999999997</v>
      </c>
      <c r="X89" s="17">
        <v>2584.9</v>
      </c>
      <c r="Z89" s="12">
        <v>1791</v>
      </c>
      <c r="AA89" s="12">
        <v>2213</v>
      </c>
      <c r="AB89" s="12">
        <v>2653</v>
      </c>
      <c r="AC89" s="12">
        <v>2821</v>
      </c>
      <c r="AD89" s="12">
        <v>2977</v>
      </c>
      <c r="AE89" s="12">
        <v>3161</v>
      </c>
      <c r="AF89" s="12">
        <v>3284</v>
      </c>
      <c r="AG89" s="12">
        <v>3857</v>
      </c>
      <c r="AH89" s="12">
        <v>3499</v>
      </c>
      <c r="AJ89" s="13">
        <v>89</v>
      </c>
      <c r="AK89" s="16">
        <f t="shared" si="10"/>
        <v>969.99999999999989</v>
      </c>
      <c r="AL89" s="16">
        <f t="shared" si="11"/>
        <v>951</v>
      </c>
      <c r="AM89" s="16">
        <f t="shared" si="12"/>
        <v>907</v>
      </c>
      <c r="AN89" s="16">
        <f t="shared" si="13"/>
        <v>946.5</v>
      </c>
      <c r="AO89" s="16">
        <f t="shared" si="14"/>
        <v>946.3</v>
      </c>
      <c r="AP89" s="16">
        <f t="shared" si="15"/>
        <v>971.09999999999991</v>
      </c>
      <c r="AQ89" s="16">
        <f t="shared" si="16"/>
        <v>940.30000000000018</v>
      </c>
      <c r="AR89" s="16">
        <f t="shared" si="17"/>
        <v>923.70000000000027</v>
      </c>
      <c r="AS89" s="16">
        <f t="shared" si="18"/>
        <v>914.09999999999991</v>
      </c>
    </row>
    <row r="90" spans="1:45">
      <c r="A90" s="13">
        <v>90</v>
      </c>
      <c r="B90" s="16">
        <v>571.6</v>
      </c>
      <c r="C90" s="17">
        <v>767.99999999999989</v>
      </c>
      <c r="D90" s="17">
        <v>1136</v>
      </c>
      <c r="E90" s="17">
        <v>1584.0000000000002</v>
      </c>
      <c r="F90" s="17">
        <v>1848.4</v>
      </c>
      <c r="G90" s="17">
        <v>2060.4</v>
      </c>
      <c r="H90" s="17">
        <v>2072</v>
      </c>
      <c r="I90" s="16">
        <v>2219</v>
      </c>
      <c r="J90" s="17">
        <v>2359.3000000000002</v>
      </c>
      <c r="K90" s="16">
        <v>2333.4</v>
      </c>
      <c r="L90" s="17">
        <v>2956.5000000000005</v>
      </c>
      <c r="M90" s="17">
        <v>2593.1999999999998</v>
      </c>
      <c r="O90" s="13">
        <v>90</v>
      </c>
      <c r="P90" s="17">
        <v>767.99999999999989</v>
      </c>
      <c r="Q90" s="17">
        <v>1136</v>
      </c>
      <c r="R90" s="17">
        <v>1584.0000000000002</v>
      </c>
      <c r="S90" s="17">
        <v>1848.4</v>
      </c>
      <c r="T90" s="17">
        <v>2060.4</v>
      </c>
      <c r="U90" s="17">
        <v>2072</v>
      </c>
      <c r="V90" s="17">
        <v>2359.3000000000002</v>
      </c>
      <c r="W90" s="17">
        <v>2956.5000000000005</v>
      </c>
      <c r="X90" s="17">
        <v>2593.1999999999998</v>
      </c>
      <c r="Z90" s="12">
        <v>1743</v>
      </c>
      <c r="AA90" s="12">
        <v>2092</v>
      </c>
      <c r="AB90" s="12">
        <v>2512</v>
      </c>
      <c r="AC90" s="12">
        <v>2756</v>
      </c>
      <c r="AD90" s="12">
        <v>2959</v>
      </c>
      <c r="AE90" s="12">
        <v>2997</v>
      </c>
      <c r="AF90" s="12">
        <v>3234</v>
      </c>
      <c r="AG90" s="12">
        <v>3837</v>
      </c>
      <c r="AH90" s="12">
        <v>3478</v>
      </c>
      <c r="AJ90" s="13">
        <v>90</v>
      </c>
      <c r="AK90" s="16">
        <f t="shared" si="10"/>
        <v>975.00000000000011</v>
      </c>
      <c r="AL90" s="16">
        <f t="shared" si="11"/>
        <v>956</v>
      </c>
      <c r="AM90" s="16">
        <f t="shared" si="12"/>
        <v>927.99999999999977</v>
      </c>
      <c r="AN90" s="16">
        <f t="shared" si="13"/>
        <v>907.59999999999991</v>
      </c>
      <c r="AO90" s="16">
        <f t="shared" si="14"/>
        <v>898.59999999999991</v>
      </c>
      <c r="AP90" s="16">
        <f t="shared" si="15"/>
        <v>925</v>
      </c>
      <c r="AQ90" s="16">
        <f t="shared" si="16"/>
        <v>874.69999999999982</v>
      </c>
      <c r="AR90" s="16">
        <f t="shared" si="17"/>
        <v>880.49999999999955</v>
      </c>
      <c r="AS90" s="16">
        <f t="shared" si="18"/>
        <v>884.80000000000018</v>
      </c>
    </row>
    <row r="91" spans="1:45">
      <c r="A91" s="13">
        <v>91</v>
      </c>
      <c r="B91" s="16">
        <v>671.80000000000007</v>
      </c>
      <c r="C91" s="17">
        <v>752</v>
      </c>
      <c r="D91" s="17">
        <v>1108</v>
      </c>
      <c r="E91" s="17">
        <v>1456</v>
      </c>
      <c r="F91" s="17">
        <v>1750.2</v>
      </c>
      <c r="G91" s="17">
        <v>1855.1999999999998</v>
      </c>
      <c r="H91" s="17">
        <v>2076</v>
      </c>
      <c r="I91" s="16">
        <v>2210</v>
      </c>
      <c r="J91" s="17">
        <v>2106.6999999999998</v>
      </c>
      <c r="K91" s="16">
        <v>2180.1</v>
      </c>
      <c r="L91" s="17">
        <v>2788.1</v>
      </c>
      <c r="M91" s="17">
        <v>2343</v>
      </c>
      <c r="O91" s="13">
        <v>91</v>
      </c>
      <c r="P91" s="17">
        <v>752</v>
      </c>
      <c r="Q91" s="17">
        <v>1108</v>
      </c>
      <c r="R91" s="17">
        <v>1456</v>
      </c>
      <c r="S91" s="17">
        <v>1750.2</v>
      </c>
      <c r="T91" s="17">
        <v>1855.1999999999998</v>
      </c>
      <c r="U91" s="17">
        <v>2076</v>
      </c>
      <c r="V91" s="17">
        <v>2106.6999999999998</v>
      </c>
      <c r="W91" s="17">
        <v>2788.1</v>
      </c>
      <c r="X91" s="17">
        <v>2343</v>
      </c>
      <c r="Z91" s="12">
        <v>1779</v>
      </c>
      <c r="AA91" s="12">
        <v>2147</v>
      </c>
      <c r="AB91" s="12">
        <v>2552</v>
      </c>
      <c r="AC91" s="12">
        <v>2818</v>
      </c>
      <c r="AD91" s="12">
        <v>2913</v>
      </c>
      <c r="AE91" s="12">
        <v>3137</v>
      </c>
      <c r="AF91" s="12">
        <v>3171</v>
      </c>
      <c r="AG91" s="12">
        <v>3880</v>
      </c>
      <c r="AH91" s="12">
        <v>3432</v>
      </c>
      <c r="AJ91" s="13">
        <v>91</v>
      </c>
      <c r="AK91" s="16">
        <f t="shared" si="10"/>
        <v>1027</v>
      </c>
      <c r="AL91" s="16">
        <f t="shared" si="11"/>
        <v>1039</v>
      </c>
      <c r="AM91" s="16">
        <f t="shared" si="12"/>
        <v>1096</v>
      </c>
      <c r="AN91" s="16">
        <f t="shared" si="13"/>
        <v>1067.8</v>
      </c>
      <c r="AO91" s="16">
        <f t="shared" si="14"/>
        <v>1057.8000000000002</v>
      </c>
      <c r="AP91" s="16">
        <f t="shared" si="15"/>
        <v>1061</v>
      </c>
      <c r="AQ91" s="16">
        <f t="shared" si="16"/>
        <v>1064.3000000000002</v>
      </c>
      <c r="AR91" s="16">
        <f t="shared" si="17"/>
        <v>1091.9000000000001</v>
      </c>
      <c r="AS91" s="16">
        <f t="shared" si="18"/>
        <v>1089</v>
      </c>
    </row>
    <row r="92" spans="1:45">
      <c r="A92" s="13">
        <v>92</v>
      </c>
      <c r="B92" s="16">
        <v>743.3</v>
      </c>
      <c r="C92" s="17">
        <v>766</v>
      </c>
      <c r="D92" s="17">
        <v>1146</v>
      </c>
      <c r="E92" s="17">
        <v>1504</v>
      </c>
      <c r="F92" s="17">
        <v>1793.5</v>
      </c>
      <c r="G92" s="17">
        <v>1941.6</v>
      </c>
      <c r="H92" s="17">
        <v>2050.2000000000003</v>
      </c>
      <c r="I92" s="16">
        <v>2250</v>
      </c>
      <c r="J92" s="17">
        <v>2259.2000000000003</v>
      </c>
      <c r="K92" s="16">
        <v>2339.4</v>
      </c>
      <c r="L92" s="17">
        <v>2840.6</v>
      </c>
      <c r="M92" s="17">
        <v>2475.9</v>
      </c>
      <c r="O92" s="13">
        <v>92</v>
      </c>
      <c r="P92" s="17">
        <v>766</v>
      </c>
      <c r="Q92" s="17">
        <v>1146</v>
      </c>
      <c r="R92" s="17">
        <v>1504</v>
      </c>
      <c r="S92" s="17">
        <v>1793.5</v>
      </c>
      <c r="T92" s="17">
        <v>1941.6</v>
      </c>
      <c r="U92" s="17">
        <v>2050.2000000000003</v>
      </c>
      <c r="V92" s="17">
        <v>2259.2000000000003</v>
      </c>
      <c r="W92" s="17">
        <v>2840.6</v>
      </c>
      <c r="X92" s="17">
        <v>2475.9</v>
      </c>
      <c r="Z92" s="12">
        <v>1819</v>
      </c>
      <c r="AA92" s="12">
        <v>2208</v>
      </c>
      <c r="AB92" s="12">
        <v>2595</v>
      </c>
      <c r="AC92" s="12">
        <v>2881</v>
      </c>
      <c r="AD92" s="12">
        <v>3015</v>
      </c>
      <c r="AE92" s="12">
        <v>3146</v>
      </c>
      <c r="AF92" s="12">
        <v>3342</v>
      </c>
      <c r="AG92" s="12">
        <v>3940</v>
      </c>
      <c r="AH92" s="12">
        <v>3566</v>
      </c>
      <c r="AJ92" s="13">
        <v>92</v>
      </c>
      <c r="AK92" s="16">
        <f t="shared" si="10"/>
        <v>1053</v>
      </c>
      <c r="AL92" s="16">
        <f t="shared" si="11"/>
        <v>1062</v>
      </c>
      <c r="AM92" s="16">
        <f t="shared" si="12"/>
        <v>1091</v>
      </c>
      <c r="AN92" s="16">
        <f t="shared" si="13"/>
        <v>1087.5</v>
      </c>
      <c r="AO92" s="16">
        <f t="shared" si="14"/>
        <v>1073.4000000000001</v>
      </c>
      <c r="AP92" s="16">
        <f t="shared" si="15"/>
        <v>1095.7999999999997</v>
      </c>
      <c r="AQ92" s="16">
        <f t="shared" si="16"/>
        <v>1082.7999999999997</v>
      </c>
      <c r="AR92" s="16">
        <f t="shared" si="17"/>
        <v>1099.4000000000001</v>
      </c>
      <c r="AS92" s="16">
        <f t="shared" si="18"/>
        <v>1090.0999999999999</v>
      </c>
    </row>
    <row r="93" spans="1:45">
      <c r="A93" s="13">
        <v>93</v>
      </c>
      <c r="B93" s="16">
        <v>960.7</v>
      </c>
      <c r="C93" s="17">
        <v>835.99999999999989</v>
      </c>
      <c r="D93" s="17">
        <v>1152</v>
      </c>
      <c r="E93" s="17">
        <v>1560</v>
      </c>
      <c r="F93" s="17">
        <v>1544.5</v>
      </c>
      <c r="G93" s="17">
        <v>2117.9</v>
      </c>
      <c r="H93" s="17">
        <v>2149.8000000000002</v>
      </c>
      <c r="I93" s="16">
        <v>2445</v>
      </c>
      <c r="J93" s="17">
        <v>2371.4</v>
      </c>
      <c r="K93" s="16">
        <v>2324.6</v>
      </c>
      <c r="L93" s="17">
        <v>2486.2000000000003</v>
      </c>
      <c r="M93" s="17">
        <v>2241.5</v>
      </c>
      <c r="O93" s="13">
        <v>93</v>
      </c>
      <c r="P93" s="17">
        <v>835.99999999999989</v>
      </c>
      <c r="Q93" s="17">
        <v>1152</v>
      </c>
      <c r="R93" s="17">
        <v>1560</v>
      </c>
      <c r="S93" s="17">
        <v>1544.5</v>
      </c>
      <c r="T93" s="17">
        <v>2117.9</v>
      </c>
      <c r="U93" s="17">
        <v>2149.8000000000002</v>
      </c>
      <c r="V93" s="17">
        <v>2371.4</v>
      </c>
      <c r="W93" s="17">
        <v>2486.2000000000003</v>
      </c>
      <c r="X93" s="17">
        <v>2241.5</v>
      </c>
      <c r="Z93" s="12">
        <v>1692</v>
      </c>
      <c r="AA93" s="12">
        <v>2014</v>
      </c>
      <c r="AB93" s="12">
        <v>2304</v>
      </c>
      <c r="AC93" s="12">
        <v>2403</v>
      </c>
      <c r="AD93" s="12">
        <v>2973</v>
      </c>
      <c r="AE93" s="12">
        <v>3067</v>
      </c>
      <c r="AF93" s="12">
        <v>3159</v>
      </c>
      <c r="AG93" s="12">
        <v>3346</v>
      </c>
      <c r="AH93" s="12">
        <v>3176</v>
      </c>
      <c r="AJ93" s="13">
        <v>93</v>
      </c>
      <c r="AK93" s="16">
        <f t="shared" si="10"/>
        <v>856.00000000000011</v>
      </c>
      <c r="AL93" s="16">
        <f t="shared" si="11"/>
        <v>862</v>
      </c>
      <c r="AM93" s="16">
        <f t="shared" si="12"/>
        <v>744</v>
      </c>
      <c r="AN93" s="16">
        <f t="shared" si="13"/>
        <v>858.5</v>
      </c>
      <c r="AO93" s="16">
        <f t="shared" si="14"/>
        <v>855.09999999999991</v>
      </c>
      <c r="AP93" s="16">
        <f t="shared" si="15"/>
        <v>917.19999999999982</v>
      </c>
      <c r="AQ93" s="16">
        <f t="shared" si="16"/>
        <v>787.59999999999991</v>
      </c>
      <c r="AR93" s="16">
        <f t="shared" si="17"/>
        <v>859.79999999999973</v>
      </c>
      <c r="AS93" s="16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30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5"/>
  <sheetViews>
    <sheetView workbookViewId="0">
      <selection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1" width="3.08203125" bestFit="1" customWidth="1"/>
    <col min="22" max="22" width="12.33203125" bestFit="1" customWidth="1"/>
    <col min="23" max="23" width="9.1640625" bestFit="1" customWidth="1"/>
    <col min="24" max="24" width="7.58203125" bestFit="1" customWidth="1"/>
    <col min="25" max="25" width="8.58203125" bestFit="1" customWidth="1"/>
    <col min="26" max="26" width="5.1640625" bestFit="1" customWidth="1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/>
      <c r="U2" s="3"/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/>
      <c r="U3" s="3"/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/>
      <c r="U4" s="3"/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/>
      <c r="U5" s="3"/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/>
      <c r="U6" s="3"/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/>
      <c r="U7" s="3"/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/>
      <c r="U8" s="3"/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v>6.1467889908256856E-2</v>
      </c>
      <c r="S9" s="4">
        <v>9.2097889034186475E-2</v>
      </c>
      <c r="T9" s="3"/>
      <c r="U9" s="3"/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v>0.1371960372260583</v>
      </c>
      <c r="S10" s="4">
        <v>0.16179643391500581</v>
      </c>
      <c r="T10" s="3">
        <v>23</v>
      </c>
      <c r="U10" s="3">
        <v>37</v>
      </c>
      <c r="V10" s="3">
        <v>0.6216216216216216</v>
      </c>
      <c r="W10" s="3"/>
      <c r="X10" s="3"/>
      <c r="Y10" s="3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v>0.16195161951619516</v>
      </c>
      <c r="S11" s="4">
        <v>0.16552881606645048</v>
      </c>
      <c r="T11" s="3">
        <v>22</v>
      </c>
      <c r="U11" s="3">
        <v>42</v>
      </c>
      <c r="V11" s="3">
        <v>0.52380952380952384</v>
      </c>
      <c r="W11" s="3"/>
      <c r="X11" s="3"/>
      <c r="Y11" s="3"/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v>0.17851676638374839</v>
      </c>
      <c r="S12" s="4">
        <v>0.14767225056730315</v>
      </c>
      <c r="T12" s="3">
        <v>38</v>
      </c>
      <c r="U12" s="3">
        <v>46</v>
      </c>
      <c r="V12" s="3">
        <v>0.82608695652173914</v>
      </c>
      <c r="W12" s="3"/>
      <c r="X12" s="3"/>
      <c r="Y12" s="3"/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v>0.13556778389194596</v>
      </c>
      <c r="S13" s="4">
        <v>0.15879839733154374</v>
      </c>
      <c r="T13" s="3">
        <v>16</v>
      </c>
      <c r="U13" s="3">
        <v>37</v>
      </c>
      <c r="V13" s="3">
        <v>0.43243243243243246</v>
      </c>
      <c r="W13" s="3"/>
      <c r="X13" s="3"/>
      <c r="Y13" s="3"/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v>0.12752293577981647</v>
      </c>
      <c r="S14" s="4">
        <v>0.15761563628844918</v>
      </c>
      <c r="T14" s="3">
        <v>16</v>
      </c>
      <c r="U14" s="3">
        <v>40</v>
      </c>
      <c r="V14" s="3">
        <v>0.4</v>
      </c>
      <c r="W14" s="3"/>
      <c r="X14" s="3"/>
      <c r="Y14" s="3"/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3">
        <v>22</v>
      </c>
      <c r="U15" s="3">
        <v>44</v>
      </c>
      <c r="V15" s="3">
        <v>0.5</v>
      </c>
      <c r="W15" s="3"/>
      <c r="X15" s="3"/>
      <c r="Y15" s="3"/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3">
        <v>20</v>
      </c>
      <c r="U16" s="3">
        <v>42</v>
      </c>
      <c r="V16" s="3">
        <v>0.47619047619047616</v>
      </c>
      <c r="W16" s="3"/>
      <c r="X16" s="3"/>
      <c r="Y16" s="3"/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v>8.3792171388527376E-2</v>
      </c>
      <c r="S17" s="4">
        <v>0.14197598854499402</v>
      </c>
      <c r="T17" s="3">
        <v>12</v>
      </c>
      <c r="U17" s="3">
        <v>36</v>
      </c>
      <c r="V17" s="3">
        <v>0.33333333333333331</v>
      </c>
      <c r="W17" s="3"/>
      <c r="X17" s="3"/>
      <c r="Y17" s="3"/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v>9.3693114894528334E-2</v>
      </c>
      <c r="S18" s="4">
        <v>0.17817565442654057</v>
      </c>
      <c r="T18" s="3">
        <v>20</v>
      </c>
      <c r="U18" s="3">
        <v>25</v>
      </c>
      <c r="V18" s="3">
        <v>0.8</v>
      </c>
      <c r="W18" s="3"/>
      <c r="X18" s="3"/>
      <c r="Y18" s="3"/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v>9.2198581560283682E-2</v>
      </c>
      <c r="S19" s="4">
        <v>0.17823882367398847</v>
      </c>
      <c r="T19" s="3">
        <v>12</v>
      </c>
      <c r="U19" s="3">
        <v>39</v>
      </c>
      <c r="V19" s="3">
        <v>0.30769230769230771</v>
      </c>
      <c r="W19" s="3"/>
      <c r="X19" s="3"/>
      <c r="Y19" s="3"/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v>0.16210261252754168</v>
      </c>
      <c r="S20" s="4">
        <v>9.4959085932080134E-2</v>
      </c>
      <c r="T20" s="3">
        <v>19</v>
      </c>
      <c r="U20" s="3">
        <v>42</v>
      </c>
      <c r="V20" s="3">
        <v>0.45238095238095238</v>
      </c>
      <c r="W20" s="3"/>
      <c r="X20" s="3"/>
      <c r="Y20" s="3"/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3">
        <v>22</v>
      </c>
      <c r="U21" s="3">
        <v>26</v>
      </c>
      <c r="V21" s="3">
        <v>0.84615384615384615</v>
      </c>
      <c r="W21" s="3"/>
      <c r="X21" s="3"/>
      <c r="Y21" s="3"/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3">
        <v>19</v>
      </c>
      <c r="U22" s="3">
        <v>40</v>
      </c>
      <c r="V22" s="3">
        <v>0.47499999999999998</v>
      </c>
      <c r="W22" s="3"/>
      <c r="X22" s="3"/>
      <c r="Y22" s="3"/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3">
        <v>27</v>
      </c>
      <c r="U23" s="3">
        <v>46</v>
      </c>
      <c r="V23" s="3">
        <v>0.58695652173913049</v>
      </c>
      <c r="W23" s="3"/>
      <c r="X23" s="3"/>
      <c r="Y23" s="3"/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v>0.11848341232227486</v>
      </c>
      <c r="S24" s="4">
        <v>0.16825690906283772</v>
      </c>
      <c r="T24" s="3">
        <v>25</v>
      </c>
      <c r="U24" s="3">
        <v>35</v>
      </c>
      <c r="V24" s="3">
        <v>0.7142857142857143</v>
      </c>
      <c r="W24" s="3"/>
      <c r="X24" s="3"/>
      <c r="Y24" s="3"/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v>0.12998306041784302</v>
      </c>
      <c r="S25" s="4">
        <v>0.14872384888116652</v>
      </c>
      <c r="T25" s="3">
        <v>18</v>
      </c>
      <c r="U25" s="3">
        <v>28</v>
      </c>
      <c r="V25" s="3">
        <v>0.6428571428571429</v>
      </c>
      <c r="W25" s="3"/>
      <c r="X25" s="3"/>
      <c r="Y25" s="3"/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v>0.11942511691570663</v>
      </c>
      <c r="S26" s="4">
        <v>0.14689547694547903</v>
      </c>
      <c r="T26" s="3">
        <v>20</v>
      </c>
      <c r="U26" s="3">
        <v>30</v>
      </c>
      <c r="V26" s="3">
        <v>0.66666666666666663</v>
      </c>
      <c r="W26" s="3"/>
      <c r="X26" s="3"/>
      <c r="Y26" s="3"/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v>9.411764705882357E-2</v>
      </c>
      <c r="S27" s="4">
        <v>0.18303260525482742</v>
      </c>
      <c r="T27" s="3">
        <v>15</v>
      </c>
      <c r="U27" s="3">
        <v>30</v>
      </c>
      <c r="V27" s="3">
        <v>0.5</v>
      </c>
      <c r="W27" s="3"/>
      <c r="X27" s="3"/>
      <c r="Y27" s="3"/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v>0.1242236024844721</v>
      </c>
      <c r="S28" s="4">
        <v>9.3428025717590679E-2</v>
      </c>
      <c r="T28" s="3">
        <v>27</v>
      </c>
      <c r="U28" s="3">
        <v>46</v>
      </c>
      <c r="V28" s="3">
        <v>0.58695652173913049</v>
      </c>
      <c r="W28" s="3"/>
      <c r="X28" s="3"/>
      <c r="Y28" s="3"/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v>0.12049689440993794</v>
      </c>
      <c r="S29" s="4">
        <v>9.8663372192358711E-2</v>
      </c>
      <c r="T29" s="3">
        <v>49</v>
      </c>
      <c r="U29" s="3">
        <v>46</v>
      </c>
      <c r="V29" s="3">
        <v>1.0652173913043479</v>
      </c>
      <c r="W29" s="3"/>
      <c r="X29" s="3"/>
      <c r="Y29" s="3"/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v>0.10115678070391336</v>
      </c>
      <c r="S30" s="4">
        <v>9.8041239773929645E-2</v>
      </c>
      <c r="T30" s="3">
        <v>28</v>
      </c>
      <c r="U30" s="3">
        <v>45</v>
      </c>
      <c r="V30" s="3">
        <v>0.62222222222222223</v>
      </c>
      <c r="W30" s="3"/>
      <c r="X30" s="3"/>
      <c r="Y30" s="3"/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3">
        <v>25</v>
      </c>
      <c r="U31" s="3">
        <v>45</v>
      </c>
      <c r="V31" s="3">
        <v>0.55555555555555558</v>
      </c>
      <c r="W31" s="3"/>
      <c r="X31" s="3"/>
      <c r="Y31" s="3"/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3">
        <v>20</v>
      </c>
      <c r="U32" s="3">
        <v>40</v>
      </c>
      <c r="V32" s="3">
        <v>0.5</v>
      </c>
      <c r="W32" s="3"/>
      <c r="X32" s="3"/>
      <c r="Y32" s="3"/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v>0.11846222619579794</v>
      </c>
      <c r="S33" s="4">
        <v>9.7642626354527542E-2</v>
      </c>
      <c r="T33" s="3">
        <v>25</v>
      </c>
      <c r="U33" s="3">
        <v>40</v>
      </c>
      <c r="V33" s="3">
        <v>0.625</v>
      </c>
      <c r="W33" s="3"/>
      <c r="X33" s="3"/>
      <c r="Y33" s="3"/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3">
        <v>22</v>
      </c>
      <c r="U34" s="3">
        <v>29</v>
      </c>
      <c r="V34" s="3">
        <v>0.75862068965517238</v>
      </c>
      <c r="W34" s="3"/>
      <c r="X34" s="3"/>
      <c r="Y34" s="3"/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v>0.33047210300429186</v>
      </c>
      <c r="S35" s="4">
        <v>8.0246913580246895E-2</v>
      </c>
      <c r="T35" s="3"/>
      <c r="U35" s="3"/>
      <c r="V35" s="3"/>
      <c r="W35" s="3"/>
      <c r="X35" s="3"/>
      <c r="Y35" s="3"/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v>0.24603598788526634</v>
      </c>
      <c r="S36" s="4">
        <v>8.9920584066328843E-2</v>
      </c>
      <c r="T36" s="3"/>
      <c r="U36" s="3"/>
      <c r="V36" s="3"/>
      <c r="W36" s="3"/>
      <c r="X36" s="3"/>
      <c r="Y36" s="3"/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v>0.31386861313868614</v>
      </c>
      <c r="S37" s="4">
        <v>4.4472007347302112E-2</v>
      </c>
      <c r="T37" s="3"/>
      <c r="U37" s="3"/>
      <c r="V37" s="3"/>
      <c r="W37" s="3"/>
      <c r="X37" s="3"/>
      <c r="Y37" s="3"/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v>0.29138498873288265</v>
      </c>
      <c r="S38" s="4">
        <v>7.2782730651915914E-2</v>
      </c>
      <c r="T38" s="3"/>
      <c r="U38" s="3"/>
      <c r="V38" s="3"/>
      <c r="W38" s="3"/>
      <c r="X38" s="3"/>
      <c r="Y38" s="3"/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v>0.32749326145552565</v>
      </c>
      <c r="S39" s="4">
        <v>3.9822342667871144E-2</v>
      </c>
      <c r="T39" s="3"/>
      <c r="U39" s="3"/>
      <c r="V39" s="3"/>
      <c r="W39" s="3"/>
      <c r="X39" s="3"/>
      <c r="Y39" s="3"/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v>0.19250912553562921</v>
      </c>
      <c r="S40" s="4">
        <v>0.10408454389681866</v>
      </c>
      <c r="T40" s="3"/>
      <c r="U40" s="3"/>
      <c r="V40" s="3"/>
      <c r="W40" s="3"/>
      <c r="X40" s="3"/>
      <c r="Y40" s="3"/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v>0.30990669049037128</v>
      </c>
      <c r="S41" s="4">
        <v>6.1178797726309388E-2</v>
      </c>
      <c r="T41" s="3"/>
      <c r="U41" s="3"/>
      <c r="V41" s="3"/>
      <c r="W41" s="3"/>
      <c r="X41" s="3"/>
      <c r="Y41" s="3"/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v>0.20994879297732261</v>
      </c>
      <c r="S42" s="4">
        <v>0.14169154228855721</v>
      </c>
      <c r="T42" s="3"/>
      <c r="U42" s="3"/>
      <c r="V42" s="3"/>
      <c r="W42" s="3"/>
      <c r="X42" s="3"/>
      <c r="Y42" s="3"/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v>0.23916325210265257</v>
      </c>
      <c r="S43" s="4">
        <v>0.11349313858295547</v>
      </c>
      <c r="T43" s="3"/>
      <c r="U43" s="3"/>
      <c r="V43" s="3"/>
      <c r="W43" s="3"/>
      <c r="X43" s="3"/>
      <c r="Y43" s="3"/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v>0.20839580209895059</v>
      </c>
      <c r="S44" s="4">
        <v>0.1241032230431524</v>
      </c>
      <c r="T44" s="3"/>
      <c r="U44" s="3"/>
      <c r="V44" s="3"/>
      <c r="W44" s="3"/>
      <c r="X44" s="3"/>
      <c r="Y44" s="3"/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v>0.17176065432630222</v>
      </c>
      <c r="S45" s="4">
        <v>0.15289404020891459</v>
      </c>
      <c r="T45" s="3"/>
      <c r="U45" s="3"/>
      <c r="V45" s="3"/>
      <c r="W45" s="3"/>
      <c r="X45" s="3"/>
      <c r="Y45" s="3"/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v>0.33889816360600999</v>
      </c>
      <c r="S46" s="4">
        <v>5.8908045977011499E-2</v>
      </c>
      <c r="T46" s="3"/>
      <c r="U46" s="3"/>
      <c r="V46" s="3"/>
      <c r="W46" s="3"/>
      <c r="X46" s="3"/>
      <c r="Y46" s="3"/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v>0.33321121084447697</v>
      </c>
      <c r="S47" s="4">
        <v>6.5981323722149404E-2</v>
      </c>
      <c r="T47" s="3"/>
      <c r="U47" s="3"/>
      <c r="V47" s="3"/>
      <c r="W47" s="3"/>
      <c r="X47" s="3"/>
      <c r="Y47" s="3"/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v>0.33945671291772517</v>
      </c>
      <c r="S48" s="4">
        <v>4.5914936994382621E-2</v>
      </c>
      <c r="T48" s="3"/>
      <c r="U48" s="3"/>
      <c r="V48" s="3"/>
      <c r="W48" s="3"/>
      <c r="X48" s="3"/>
      <c r="Y48" s="3"/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v>0.28763913298183946</v>
      </c>
      <c r="S49" s="4">
        <v>8.2942130193817715E-2</v>
      </c>
      <c r="T49" s="3"/>
      <c r="U49" s="3"/>
      <c r="V49" s="3"/>
      <c r="W49" s="3"/>
      <c r="X49" s="3"/>
      <c r="Y49" s="3"/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v>0.32434402332361517</v>
      </c>
      <c r="S50" s="4">
        <v>6.6195729819826979E-2</v>
      </c>
      <c r="T50" s="3"/>
      <c r="U50" s="3"/>
      <c r="V50" s="3"/>
      <c r="W50" s="3"/>
      <c r="X50" s="3"/>
      <c r="Y50" s="3"/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v>0.30254350736278446</v>
      </c>
      <c r="S51" s="4">
        <v>6.0219562888561305E-2</v>
      </c>
      <c r="T51" s="3"/>
      <c r="U51" s="3"/>
      <c r="V51" s="3"/>
      <c r="W51" s="3"/>
      <c r="X51" s="3"/>
      <c r="Y51" s="3"/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v>0.39788860575172919</v>
      </c>
      <c r="S52" s="4">
        <v>1.7947919908704205E-2</v>
      </c>
      <c r="T52" s="3"/>
      <c r="U52" s="3"/>
      <c r="V52" s="3"/>
      <c r="W52" s="3"/>
      <c r="X52" s="3"/>
      <c r="Y52" s="3"/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v>0.41526418786692754</v>
      </c>
      <c r="S53" s="4">
        <v>3.0397303778598801E-2</v>
      </c>
      <c r="T53" s="3"/>
      <c r="U53" s="3"/>
      <c r="V53" s="3"/>
      <c r="W53" s="3"/>
      <c r="X53" s="3"/>
      <c r="Y53" s="3"/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v>0.2209567198177676</v>
      </c>
      <c r="S54" s="4">
        <v>7.7246452968996376E-2</v>
      </c>
      <c r="T54" s="3"/>
      <c r="U54" s="3"/>
      <c r="V54" s="3"/>
      <c r="W54" s="3"/>
      <c r="X54" s="3"/>
      <c r="Y54" s="3"/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v>0.23815580286168525</v>
      </c>
      <c r="S55" s="4">
        <v>7.1961181849800188E-2</v>
      </c>
      <c r="T55" s="3"/>
      <c r="U55" s="3"/>
      <c r="V55" s="3"/>
      <c r="W55" s="3"/>
      <c r="X55" s="3"/>
      <c r="Y55" s="3"/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v>0.34580401578857045</v>
      </c>
      <c r="S56" s="4">
        <v>3.2080766004223354E-2</v>
      </c>
      <c r="T56" s="3"/>
      <c r="U56" s="3"/>
      <c r="V56" s="3"/>
      <c r="W56" s="3"/>
      <c r="X56" s="3"/>
      <c r="Y56" s="3"/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v>0.30045446894462208</v>
      </c>
      <c r="S57" s="4">
        <v>3.9145907473309663E-2</v>
      </c>
      <c r="T57" s="3"/>
      <c r="U57" s="3"/>
      <c r="V57" s="3"/>
      <c r="W57" s="3"/>
      <c r="X57" s="3"/>
      <c r="Y57" s="3"/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v>0.41866469937292511</v>
      </c>
      <c r="S58" s="4">
        <v>-2.2165690097378846E-2</v>
      </c>
      <c r="T58" s="3"/>
      <c r="U58" s="3"/>
      <c r="V58" s="3"/>
      <c r="W58" s="3"/>
      <c r="X58" s="3"/>
      <c r="Y58" s="3"/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v>0.5289362483924307</v>
      </c>
      <c r="S59" s="4">
        <v>-8.272532421139224E-2</v>
      </c>
      <c r="T59" s="3"/>
      <c r="U59" s="3"/>
      <c r="V59" s="3"/>
      <c r="W59" s="3"/>
      <c r="X59" s="3"/>
      <c r="Y59" s="3"/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v>0.32260979577082954</v>
      </c>
      <c r="S60" s="4">
        <v>2.4590327937733948E-2</v>
      </c>
      <c r="T60" s="3"/>
      <c r="U60" s="3"/>
      <c r="V60" s="3"/>
      <c r="W60" s="3"/>
      <c r="X60" s="3"/>
      <c r="Y60" s="3"/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v>0.34298808432630618</v>
      </c>
      <c r="S61" s="4">
        <v>2.2009393130122509E-2</v>
      </c>
      <c r="T61" s="3"/>
      <c r="U61" s="3"/>
      <c r="V61" s="3"/>
      <c r="W61" s="3"/>
      <c r="X61" s="3"/>
      <c r="Y61" s="3"/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v>0.32538694182529798</v>
      </c>
      <c r="S62" s="4">
        <v>7.3867513127057818E-3</v>
      </c>
      <c r="T62" s="3"/>
      <c r="U62" s="3"/>
      <c r="V62" s="3"/>
      <c r="W62" s="3"/>
      <c r="X62" s="3"/>
      <c r="Y62" s="3"/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v>0.26855553624196071</v>
      </c>
      <c r="S63" s="4">
        <v>5.5278099542355817E-2</v>
      </c>
      <c r="T63" s="3"/>
      <c r="U63" s="3"/>
      <c r="V63" s="3"/>
      <c r="W63" s="3"/>
      <c r="X63" s="3"/>
      <c r="Y63" s="3"/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v>0.27185134205092909</v>
      </c>
      <c r="S64" s="4">
        <v>5.4047848647655751E-2</v>
      </c>
      <c r="T64" s="3"/>
      <c r="U64" s="3"/>
      <c r="V64" s="3"/>
      <c r="W64" s="3"/>
      <c r="X64" s="3"/>
      <c r="Y64" s="3"/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v>0.10263357537661218</v>
      </c>
      <c r="S65" s="4">
        <v>0.16920300212435602</v>
      </c>
      <c r="T65" s="3"/>
      <c r="U65" s="3"/>
      <c r="V65" s="3"/>
      <c r="W65" s="3"/>
      <c r="X65" s="3"/>
      <c r="Y65" s="3"/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v>0.10720175920835616</v>
      </c>
      <c r="S66" s="4">
        <v>0.1709448076977986</v>
      </c>
      <c r="T66" s="3"/>
      <c r="U66" s="3"/>
      <c r="V66" s="3"/>
      <c r="W66" s="3"/>
      <c r="X66" s="3"/>
      <c r="Y66" s="3"/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v>0.10687361419068736</v>
      </c>
      <c r="S67" s="4">
        <v>0.16691199815279822</v>
      </c>
      <c r="T67" s="3"/>
      <c r="U67" s="3"/>
      <c r="V67" s="3"/>
      <c r="W67" s="3"/>
      <c r="X67" s="3"/>
      <c r="Y67" s="3"/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v>0.35769090244793567</v>
      </c>
      <c r="S68" s="4">
        <v>-1.1569359291157018E-2</v>
      </c>
      <c r="T68" s="3"/>
      <c r="U68" s="3"/>
      <c r="V68" s="3"/>
      <c r="W68" s="3"/>
      <c r="X68" s="3"/>
      <c r="Y68" s="3"/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v>0.35744759784826563</v>
      </c>
      <c r="S69" s="4">
        <v>8.1872801419543145E-3</v>
      </c>
      <c r="T69" s="3"/>
      <c r="U69" s="3"/>
      <c r="V69" s="3"/>
      <c r="W69" s="3"/>
      <c r="X69" s="3"/>
      <c r="Y69" s="3"/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v>0.30477016478751084</v>
      </c>
      <c r="S70" s="4">
        <v>2.1358560028844887E-2</v>
      </c>
      <c r="T70" s="3"/>
      <c r="U70" s="3"/>
      <c r="V70" s="3"/>
      <c r="W70" s="3"/>
      <c r="X70" s="3"/>
      <c r="Y70" s="3"/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v>0.38137709596860508</v>
      </c>
      <c r="S71" s="4">
        <v>4.1510704050098605E-3</v>
      </c>
      <c r="T71" s="3"/>
      <c r="U71" s="3"/>
      <c r="V71" s="3"/>
      <c r="W71" s="3"/>
      <c r="X71" s="3"/>
      <c r="Y71" s="3"/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v>0.40944017563117457</v>
      </c>
      <c r="S72" s="4">
        <v>-1.2804245010958587E-2</v>
      </c>
      <c r="T72" s="3"/>
      <c r="U72" s="3"/>
      <c r="V72" s="3"/>
      <c r="W72" s="3"/>
      <c r="X72" s="3"/>
      <c r="Y72" s="3"/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v>0.341406108801735</v>
      </c>
      <c r="S73" s="4">
        <v>1.2233801540552838E-2</v>
      </c>
      <c r="T73" s="3"/>
      <c r="U73" s="3"/>
      <c r="V73" s="3"/>
      <c r="W73" s="3"/>
      <c r="X73" s="3"/>
      <c r="Y73" s="3"/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v>0.35608048993875768</v>
      </c>
      <c r="S74" s="4">
        <v>1.2270540885442296E-2</v>
      </c>
      <c r="T74" s="3"/>
      <c r="U74" s="3"/>
      <c r="V74" s="3"/>
      <c r="W74" s="3"/>
      <c r="X74" s="3"/>
      <c r="Y74" s="3"/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v>0.30593607305936071</v>
      </c>
      <c r="S75" s="4">
        <v>3.4159937111412894E-2</v>
      </c>
      <c r="T75" s="3"/>
      <c r="U75" s="3"/>
      <c r="V75" s="3"/>
      <c r="W75" s="3"/>
      <c r="X75" s="3"/>
      <c r="Y75" s="3"/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v>0.30564593301435411</v>
      </c>
      <c r="S76" s="4">
        <v>5.6045333417596224E-2</v>
      </c>
      <c r="T76" s="3"/>
      <c r="U76" s="3"/>
      <c r="V76" s="3"/>
      <c r="W76" s="3"/>
      <c r="X76" s="3"/>
      <c r="Y76" s="3"/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v>0.25759891322805234</v>
      </c>
      <c r="S77" s="4">
        <v>7.303370786516851E-2</v>
      </c>
      <c r="T77" s="3"/>
      <c r="U77" s="3"/>
      <c r="V77" s="3"/>
      <c r="W77" s="3"/>
      <c r="X77" s="3"/>
      <c r="Y77" s="3"/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v>0.31058962729244721</v>
      </c>
      <c r="S78" s="4">
        <v>5.3805324886567925E-2</v>
      </c>
      <c r="T78" s="3"/>
      <c r="U78" s="3"/>
      <c r="V78" s="3"/>
      <c r="W78" s="3"/>
      <c r="X78" s="3"/>
      <c r="Y78" s="3"/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v>0.29551098376313273</v>
      </c>
      <c r="S79" s="4">
        <v>4.8480688837586564E-2</v>
      </c>
      <c r="T79" s="3"/>
      <c r="U79" s="3"/>
      <c r="V79" s="3"/>
      <c r="W79" s="3"/>
      <c r="X79" s="3"/>
      <c r="Y79" s="3"/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v>0.27044518533045697</v>
      </c>
      <c r="S80" s="4">
        <v>6.8445315078410243E-2</v>
      </c>
      <c r="T80" s="3"/>
      <c r="U80" s="3"/>
      <c r="V80" s="3"/>
      <c r="W80" s="3"/>
      <c r="X80" s="3"/>
      <c r="Y80" s="3"/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v>0.49444657219456145</v>
      </c>
      <c r="S81" s="4">
        <v>-3.8291046636392177E-2</v>
      </c>
      <c r="T81" s="3"/>
      <c r="U81" s="3"/>
      <c r="V81" s="3"/>
      <c r="W81" s="3"/>
      <c r="X81" s="3"/>
      <c r="Y81" s="3"/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v>0.42574620032960991</v>
      </c>
      <c r="S82" s="4">
        <v>-1.6301500724168742E-2</v>
      </c>
      <c r="T82" s="3"/>
      <c r="U82" s="3"/>
      <c r="V82" s="3"/>
      <c r="W82" s="3"/>
      <c r="X82" s="3"/>
      <c r="Y82" s="3"/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v>0.33579608422608054</v>
      </c>
      <c r="S83" s="4">
        <v>4.5993856778623277E-2</v>
      </c>
      <c r="T83" s="3"/>
      <c r="U83" s="3"/>
      <c r="V83" s="3"/>
      <c r="W83" s="3"/>
      <c r="X83" s="3"/>
      <c r="Y83" s="3"/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v>0.30402522723056952</v>
      </c>
      <c r="S84" s="4">
        <v>4.6502461062653495E-2</v>
      </c>
      <c r="T84" s="3"/>
      <c r="U84" s="3"/>
      <c r="V84" s="3"/>
      <c r="W84" s="3"/>
      <c r="X84" s="3"/>
      <c r="Y84" s="3"/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v>0.43592655688056037</v>
      </c>
      <c r="S85" s="4">
        <v>-9.3481690081201017E-3</v>
      </c>
      <c r="T85" s="3"/>
      <c r="U85" s="3"/>
      <c r="V85" s="3"/>
      <c r="W85" s="3"/>
      <c r="X85" s="3"/>
      <c r="Y85" s="3"/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v>0.30163618864292585</v>
      </c>
      <c r="S86" s="4">
        <v>4.9456876964735955E-2</v>
      </c>
      <c r="T86" s="3"/>
      <c r="U86" s="3"/>
      <c r="V86" s="3"/>
      <c r="W86" s="3"/>
      <c r="X86" s="3"/>
      <c r="Y86" s="3"/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v>0.53605466642690158</v>
      </c>
      <c r="S87" s="4">
        <v>-7.1525757226885492E-2</v>
      </c>
      <c r="T87" s="3"/>
      <c r="U87" s="3"/>
      <c r="V87" s="3"/>
      <c r="W87" s="3"/>
      <c r="X87" s="3"/>
      <c r="Y87" s="3"/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v>0.34281591424448571</v>
      </c>
      <c r="S88" s="4">
        <v>6.1048893744878471E-2</v>
      </c>
      <c r="T88" s="3"/>
      <c r="U88" s="3"/>
      <c r="V88" s="3"/>
      <c r="W88" s="3"/>
      <c r="X88" s="3"/>
      <c r="Y88" s="3"/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v>0.49728201782996312</v>
      </c>
      <c r="S89" s="4">
        <v>-2.4128016002000232E-2</v>
      </c>
      <c r="T89" s="3"/>
      <c r="U89" s="3"/>
      <c r="V89" s="3"/>
      <c r="W89" s="3"/>
      <c r="X89" s="3"/>
      <c r="Y89" s="3"/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v>0.55246578318487949</v>
      </c>
      <c r="S90" s="4">
        <v>-4.0238226314999279E-2</v>
      </c>
      <c r="T90" s="3"/>
      <c r="U90" s="3"/>
      <c r="V90" s="3"/>
      <c r="W90" s="3"/>
      <c r="X90" s="3"/>
      <c r="Y90" s="3"/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v>0.48357396944967562</v>
      </c>
      <c r="S91" s="4">
        <v>-1.8400481058328297E-2</v>
      </c>
      <c r="T91" s="3"/>
      <c r="U91" s="3"/>
      <c r="V91" s="3"/>
      <c r="W91" s="3"/>
      <c r="X91" s="3"/>
      <c r="Y91" s="3"/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v>0.52147496333542842</v>
      </c>
      <c r="S92" s="4">
        <v>-4.9103606293646698E-2</v>
      </c>
      <c r="T92" s="3"/>
      <c r="U92" s="3"/>
      <c r="V92" s="3"/>
      <c r="W92" s="3"/>
      <c r="X92" s="3"/>
      <c r="Y92" s="3"/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v>0.34635879218472471</v>
      </c>
      <c r="S93" s="4">
        <v>2.8155307225074696E-2</v>
      </c>
      <c r="T93" s="3"/>
      <c r="U93" s="3"/>
      <c r="V93" s="3"/>
      <c r="W93" s="3"/>
      <c r="X93" s="3"/>
      <c r="Y93" s="3"/>
      <c r="Z93" s="22">
        <v>2.5099999999999998</v>
      </c>
    </row>
    <row r="94" spans="1:26">
      <c r="A94" s="2">
        <v>1</v>
      </c>
      <c r="B94" s="10">
        <v>127.48448620000001</v>
      </c>
      <c r="C94" s="10">
        <v>37.154076199999999</v>
      </c>
      <c r="D94" s="6">
        <v>44768</v>
      </c>
      <c r="E94" s="6">
        <v>44828</v>
      </c>
      <c r="F94" s="12">
        <v>8.2100000000000006E-2</v>
      </c>
      <c r="G94" s="12">
        <v>9.7600000000000006E-2</v>
      </c>
      <c r="H94" s="12">
        <v>0.14480000000000001</v>
      </c>
      <c r="I94" s="12">
        <v>0.20219999999999999</v>
      </c>
      <c r="J94" s="12">
        <v>0.22248999999999999</v>
      </c>
      <c r="K94" s="12">
        <v>0.27356000000000003</v>
      </c>
      <c r="L94" s="12">
        <v>0.30689</v>
      </c>
      <c r="M94" s="12">
        <v>0.30320000000000003</v>
      </c>
      <c r="N94" s="12">
        <v>0.31966</v>
      </c>
      <c r="O94" s="12">
        <v>0.31623000000000001</v>
      </c>
      <c r="P94" s="12">
        <v>0.38969999999999999</v>
      </c>
      <c r="Q94" s="12">
        <v>0.28525</v>
      </c>
      <c r="R94" s="4">
        <v>0.19984170953700042</v>
      </c>
      <c r="S94" s="4">
        <v>0.19250528860682978</v>
      </c>
      <c r="T94" s="3"/>
      <c r="U94" s="3"/>
      <c r="V94" s="3">
        <v>0.7</v>
      </c>
      <c r="W94" s="14">
        <v>68</v>
      </c>
      <c r="X94" s="14">
        <v>30.5</v>
      </c>
      <c r="Y94" s="14">
        <v>1.6</v>
      </c>
      <c r="Z94" s="20">
        <v>0.71</v>
      </c>
    </row>
    <row r="95" spans="1:26">
      <c r="A95" s="2">
        <v>2</v>
      </c>
      <c r="B95" s="10">
        <v>127.4852446</v>
      </c>
      <c r="C95" s="10">
        <v>37.154517300000002</v>
      </c>
      <c r="D95" s="6">
        <v>44768</v>
      </c>
      <c r="E95" s="6">
        <v>44828</v>
      </c>
      <c r="F95" s="12">
        <v>9.7790000000000002E-2</v>
      </c>
      <c r="G95" s="12">
        <v>0.11459999999999999</v>
      </c>
      <c r="H95" s="12">
        <v>0.1716</v>
      </c>
      <c r="I95" s="12">
        <v>0.24579999999999999</v>
      </c>
      <c r="J95" s="12">
        <v>0.28389999999999999</v>
      </c>
      <c r="K95" s="12">
        <v>0.29960999999999999</v>
      </c>
      <c r="L95" s="12">
        <v>0.31345000000000001</v>
      </c>
      <c r="M95" s="12">
        <v>0.31869999999999998</v>
      </c>
      <c r="N95" s="12">
        <v>0.32667000000000002</v>
      </c>
      <c r="O95" s="12">
        <v>0.32795999999999997</v>
      </c>
      <c r="P95" s="12">
        <v>0.47233999999999998</v>
      </c>
      <c r="Q95" s="12">
        <v>0.3382</v>
      </c>
      <c r="R95" s="4">
        <v>0.129140832595217</v>
      </c>
      <c r="S95" s="4">
        <v>0.24737719724866258</v>
      </c>
      <c r="T95" s="3"/>
      <c r="U95" s="3"/>
      <c r="V95" s="3">
        <v>0.75</v>
      </c>
      <c r="W95" s="14">
        <v>75.2</v>
      </c>
      <c r="X95" s="14">
        <v>23.6</v>
      </c>
      <c r="Y95" s="14">
        <v>1.2</v>
      </c>
      <c r="Z95" s="20">
        <v>0.86</v>
      </c>
    </row>
    <row r="96" spans="1:26">
      <c r="A96" s="2">
        <v>3</v>
      </c>
      <c r="B96" s="10">
        <v>127.4861837</v>
      </c>
      <c r="C96" s="10">
        <v>37.1552674</v>
      </c>
      <c r="D96" s="6">
        <v>44768</v>
      </c>
      <c r="E96" s="6">
        <v>44828</v>
      </c>
      <c r="F96" s="12">
        <v>0.10179000000000001</v>
      </c>
      <c r="G96" s="12">
        <v>0.1608</v>
      </c>
      <c r="H96" s="12">
        <v>0.23580000000000001</v>
      </c>
      <c r="I96" s="12">
        <v>0.31879999999999997</v>
      </c>
      <c r="J96" s="12">
        <v>0.36324000000000001</v>
      </c>
      <c r="K96" s="12">
        <v>0.37368000000000001</v>
      </c>
      <c r="L96" s="12">
        <v>0.39127000000000001</v>
      </c>
      <c r="M96" s="12">
        <v>0.39950000000000002</v>
      </c>
      <c r="N96" s="12">
        <v>0.39698</v>
      </c>
      <c r="O96" s="12">
        <v>0.40067000000000003</v>
      </c>
      <c r="P96" s="12">
        <v>0.54579</v>
      </c>
      <c r="Q96" s="12">
        <v>0.40221000000000001</v>
      </c>
      <c r="R96" s="4">
        <v>0.11234860086314918</v>
      </c>
      <c r="S96" s="4">
        <v>0.21355332692348178</v>
      </c>
      <c r="T96" s="3"/>
      <c r="U96" s="3"/>
      <c r="V96" s="3">
        <v>0.8</v>
      </c>
      <c r="W96" s="14">
        <v>63.8</v>
      </c>
      <c r="X96" s="14">
        <v>33.5</v>
      </c>
      <c r="Y96" s="14">
        <v>2.7</v>
      </c>
      <c r="Z96" s="20">
        <v>0.87</v>
      </c>
    </row>
    <row r="97" spans="1:26">
      <c r="A97" s="2">
        <v>4</v>
      </c>
      <c r="B97" s="10">
        <v>127.4828685</v>
      </c>
      <c r="C97" s="10">
        <v>37.1539711</v>
      </c>
      <c r="D97" s="6">
        <v>44768</v>
      </c>
      <c r="E97" s="6">
        <v>44828</v>
      </c>
      <c r="F97" s="12">
        <v>9.9849999999999994E-2</v>
      </c>
      <c r="G97" s="12">
        <v>0.12520000000000001</v>
      </c>
      <c r="H97" s="12">
        <v>0.18440000000000001</v>
      </c>
      <c r="I97" s="12">
        <v>0.24759999999999999</v>
      </c>
      <c r="J97" s="12">
        <v>0.28937000000000002</v>
      </c>
      <c r="K97" s="12">
        <v>0.29543999999999998</v>
      </c>
      <c r="L97" s="12">
        <v>0.31057000000000001</v>
      </c>
      <c r="M97" s="12">
        <v>0.32290000000000002</v>
      </c>
      <c r="N97" s="12">
        <v>0.31957999999999998</v>
      </c>
      <c r="O97" s="12">
        <v>0.32868999999999998</v>
      </c>
      <c r="P97" s="12">
        <v>0.47210999999999997</v>
      </c>
      <c r="Q97" s="12">
        <v>0.34853000000000001</v>
      </c>
      <c r="R97" s="4">
        <v>0.13198948290972837</v>
      </c>
      <c r="S97" s="4">
        <v>0.23258064239902029</v>
      </c>
      <c r="T97" s="3"/>
      <c r="U97" s="3"/>
      <c r="V97" s="3">
        <v>1</v>
      </c>
      <c r="W97" s="14">
        <v>77.8</v>
      </c>
      <c r="X97" s="14">
        <v>17.600000000000001</v>
      </c>
      <c r="Y97" s="14">
        <v>4.7</v>
      </c>
      <c r="Z97" s="20">
        <v>1</v>
      </c>
    </row>
    <row r="98" spans="1:26">
      <c r="A98" s="2">
        <v>5</v>
      </c>
      <c r="B98" s="10">
        <v>127.4812562</v>
      </c>
      <c r="C98" s="10">
        <v>37.157669400000003</v>
      </c>
      <c r="D98" s="6">
        <v>44768</v>
      </c>
      <c r="E98" s="6">
        <v>44828</v>
      </c>
      <c r="F98" s="12">
        <v>5.0729999999999997E-2</v>
      </c>
      <c r="G98" s="12">
        <v>3.5900000000000001E-2</v>
      </c>
      <c r="H98" s="12">
        <v>8.09E-2</v>
      </c>
      <c r="I98" s="12">
        <v>4.6399999999999997E-2</v>
      </c>
      <c r="J98" s="12">
        <v>0.13865</v>
      </c>
      <c r="K98" s="12">
        <v>0.38352000000000003</v>
      </c>
      <c r="L98" s="12">
        <v>0.44083</v>
      </c>
      <c r="M98" s="12">
        <v>0.48060000000000003</v>
      </c>
      <c r="N98" s="12">
        <v>0.47702</v>
      </c>
      <c r="O98" s="12">
        <v>0.41416999999999998</v>
      </c>
      <c r="P98" s="12">
        <v>0.20871999999999999</v>
      </c>
      <c r="Q98" s="12">
        <v>0.11724</v>
      </c>
      <c r="R98" s="4">
        <v>0.82390891840607217</v>
      </c>
      <c r="S98" s="4">
        <v>-0.33874186775874138</v>
      </c>
      <c r="T98" s="3"/>
      <c r="U98" s="3"/>
      <c r="V98" s="3">
        <v>0.7</v>
      </c>
      <c r="W98" s="14">
        <v>81.099999999999994</v>
      </c>
      <c r="X98" s="14">
        <v>16</v>
      </c>
      <c r="Y98" s="14">
        <v>2.9</v>
      </c>
      <c r="Z98" s="20">
        <v>0.84</v>
      </c>
    </row>
    <row r="99" spans="1:26">
      <c r="A99" s="2">
        <v>6</v>
      </c>
      <c r="B99" s="10">
        <v>127.48933599999999</v>
      </c>
      <c r="C99" s="10">
        <v>37.140254300000002</v>
      </c>
      <c r="D99" s="6">
        <v>44768</v>
      </c>
      <c r="E99" s="6">
        <v>44828</v>
      </c>
      <c r="F99" s="12">
        <v>0.10578</v>
      </c>
      <c r="G99" s="12">
        <v>0.18920000000000001</v>
      </c>
      <c r="H99" s="12">
        <v>0.2626</v>
      </c>
      <c r="I99" s="12">
        <v>0.34079999999999999</v>
      </c>
      <c r="J99" s="12">
        <v>0.34462999999999999</v>
      </c>
      <c r="K99" s="12">
        <v>0.36160999999999999</v>
      </c>
      <c r="L99" s="12">
        <v>0.40200999999999998</v>
      </c>
      <c r="M99" s="12">
        <v>0.4375</v>
      </c>
      <c r="N99" s="12">
        <v>0.41610999999999998</v>
      </c>
      <c r="O99" s="12">
        <v>0.39983000000000002</v>
      </c>
      <c r="P99" s="12">
        <v>0.52403999999999995</v>
      </c>
      <c r="Q99" s="12">
        <v>0.36068</v>
      </c>
      <c r="R99" s="4">
        <v>0.12424514968521137</v>
      </c>
      <c r="S99" s="4">
        <v>0.15966048513616793</v>
      </c>
      <c r="T99" s="3"/>
      <c r="U99" s="3"/>
      <c r="V99" s="3">
        <v>0.7</v>
      </c>
      <c r="W99" s="14">
        <v>68</v>
      </c>
      <c r="X99" s="14">
        <v>30.3</v>
      </c>
      <c r="Y99" s="14">
        <v>1.7</v>
      </c>
      <c r="Z99" s="20">
        <v>1.07</v>
      </c>
    </row>
    <row r="100" spans="1:26">
      <c r="A100" s="2">
        <v>7</v>
      </c>
      <c r="B100" s="10">
        <v>127.5011897</v>
      </c>
      <c r="C100" s="10">
        <v>37.150497700000003</v>
      </c>
      <c r="D100" s="6">
        <v>44768</v>
      </c>
      <c r="E100" s="6">
        <v>44828</v>
      </c>
      <c r="F100" s="12">
        <v>5.1400000000000001E-2</v>
      </c>
      <c r="G100" s="12">
        <v>6.0199999999999997E-2</v>
      </c>
      <c r="H100" s="12">
        <v>7.0800000000000002E-2</v>
      </c>
      <c r="I100" s="12">
        <v>7.3800000000000004E-2</v>
      </c>
      <c r="J100" s="12">
        <v>0.11019</v>
      </c>
      <c r="K100" s="12">
        <v>0.10095</v>
      </c>
      <c r="L100" s="12">
        <v>0.11185</v>
      </c>
      <c r="M100" s="12">
        <v>8.8099999999999998E-2</v>
      </c>
      <c r="N100" s="12">
        <v>0.12464</v>
      </c>
      <c r="O100" s="12">
        <v>0.12708</v>
      </c>
      <c r="P100" s="12">
        <v>0.15787000000000001</v>
      </c>
      <c r="Q100" s="12">
        <v>0.14069999999999999</v>
      </c>
      <c r="R100" s="4">
        <v>8.8326127239036406E-2</v>
      </c>
      <c r="S100" s="4">
        <v>0.21941205884675111</v>
      </c>
      <c r="T100" s="3"/>
      <c r="U100" s="3"/>
      <c r="V100" s="3">
        <v>0.65</v>
      </c>
      <c r="W100" s="14">
        <v>66.2</v>
      </c>
      <c r="X100" s="14">
        <v>32.5</v>
      </c>
      <c r="Y100" s="14">
        <v>1.4</v>
      </c>
      <c r="Z100" s="20">
        <v>0.47</v>
      </c>
    </row>
    <row r="101" spans="1:26">
      <c r="A101" s="2">
        <v>8</v>
      </c>
      <c r="B101" s="10">
        <v>127.5006666</v>
      </c>
      <c r="C101" s="10">
        <v>37.150883899999997</v>
      </c>
      <c r="D101" s="6">
        <v>44768</v>
      </c>
      <c r="E101" s="6">
        <v>44828</v>
      </c>
      <c r="F101" s="12">
        <v>4.9299999999999997E-2</v>
      </c>
      <c r="G101" s="12">
        <v>4.3400000000000001E-2</v>
      </c>
      <c r="H101" s="12">
        <v>4.8399999999999999E-2</v>
      </c>
      <c r="I101" s="12">
        <v>5.1799999999999999E-2</v>
      </c>
      <c r="J101" s="12">
        <v>6.6589999999999996E-2</v>
      </c>
      <c r="K101" s="12">
        <v>8.2320000000000004E-2</v>
      </c>
      <c r="L101" s="12">
        <v>8.1159999999999996E-2</v>
      </c>
      <c r="M101" s="12">
        <v>8.0799999999999997E-2</v>
      </c>
      <c r="N101" s="12">
        <v>8.2869999999999999E-2</v>
      </c>
      <c r="O101" s="12">
        <v>0.10985</v>
      </c>
      <c r="P101" s="12">
        <v>0.129</v>
      </c>
      <c r="Q101" s="12">
        <v>0.13166</v>
      </c>
      <c r="R101" s="4">
        <v>0.21870286576168929</v>
      </c>
      <c r="S101" s="4">
        <v>0.18557377049180329</v>
      </c>
      <c r="T101" s="3"/>
      <c r="U101" s="3"/>
      <c r="V101" s="3">
        <v>0.6</v>
      </c>
      <c r="W101" s="14">
        <v>67.400000000000006</v>
      </c>
      <c r="X101" s="14">
        <v>32.6</v>
      </c>
      <c r="Y101" s="14">
        <v>0</v>
      </c>
      <c r="Z101" s="20">
        <v>0.52</v>
      </c>
    </row>
    <row r="102" spans="1:26">
      <c r="A102" s="2">
        <v>10</v>
      </c>
      <c r="B102" s="2">
        <v>127.514349925614</v>
      </c>
      <c r="C102" s="2">
        <v>37.145336365961697</v>
      </c>
      <c r="D102" s="6">
        <v>44800</v>
      </c>
      <c r="E102" s="6">
        <v>44828</v>
      </c>
      <c r="F102" s="12">
        <v>6.1060000000000003E-2</v>
      </c>
      <c r="G102" s="12">
        <v>7.8399999999999997E-2</v>
      </c>
      <c r="H102" s="12">
        <v>0.1278</v>
      </c>
      <c r="I102" s="12">
        <v>0.19359999999999999</v>
      </c>
      <c r="J102" s="12">
        <v>0.21529000000000001</v>
      </c>
      <c r="K102" s="12">
        <v>0.23463000000000001</v>
      </c>
      <c r="L102" s="12">
        <v>0.24423</v>
      </c>
      <c r="M102" s="12">
        <v>0.25459999999999999</v>
      </c>
      <c r="N102" s="12">
        <v>0.24526999999999999</v>
      </c>
      <c r="O102" s="12">
        <v>0.26085000000000003</v>
      </c>
      <c r="P102" s="12">
        <v>0.31136000000000003</v>
      </c>
      <c r="Q102" s="12">
        <v>0.21770999999999999</v>
      </c>
      <c r="R102" s="4">
        <v>0.13609995537706382</v>
      </c>
      <c r="S102" s="4">
        <v>0.20521265931548058</v>
      </c>
      <c r="T102" s="3">
        <v>23</v>
      </c>
      <c r="U102" s="3">
        <v>37</v>
      </c>
      <c r="V102" s="3">
        <v>0.6216216216216216</v>
      </c>
      <c r="W102" s="15"/>
      <c r="X102" s="15"/>
      <c r="Y102" s="15"/>
      <c r="Z102" s="21" t="s">
        <v>14</v>
      </c>
    </row>
    <row r="103" spans="1:26">
      <c r="A103" s="2">
        <v>11</v>
      </c>
      <c r="B103" s="2">
        <v>127.509622750009</v>
      </c>
      <c r="C103" s="2">
        <v>37.140433063957303</v>
      </c>
      <c r="D103" s="6">
        <v>44800</v>
      </c>
      <c r="E103" s="6">
        <v>44828</v>
      </c>
      <c r="F103" s="12">
        <v>0.11665</v>
      </c>
      <c r="G103" s="12">
        <v>0.1356</v>
      </c>
      <c r="H103" s="12">
        <v>0.19819999999999999</v>
      </c>
      <c r="I103" s="12">
        <v>0.26</v>
      </c>
      <c r="J103" s="12">
        <v>0.31329000000000001</v>
      </c>
      <c r="K103" s="12">
        <v>0.33656999999999998</v>
      </c>
      <c r="L103" s="12">
        <v>0.35282999999999998</v>
      </c>
      <c r="M103" s="12">
        <v>0.37190000000000001</v>
      </c>
      <c r="N103" s="12">
        <v>0.36707000000000001</v>
      </c>
      <c r="O103" s="12">
        <v>0.37001000000000001</v>
      </c>
      <c r="P103" s="12">
        <v>0.50190000000000001</v>
      </c>
      <c r="Q103" s="12">
        <v>0.3679</v>
      </c>
      <c r="R103" s="4">
        <v>0.17708498180091786</v>
      </c>
      <c r="S103" s="4">
        <v>0.20040964235071682</v>
      </c>
      <c r="T103" s="3">
        <v>22</v>
      </c>
      <c r="U103" s="3">
        <v>42</v>
      </c>
      <c r="V103" s="3">
        <v>0.52380952380952384</v>
      </c>
      <c r="W103" s="3"/>
      <c r="X103" s="3"/>
      <c r="Y103" s="3"/>
      <c r="Z103" s="21" t="s">
        <v>15</v>
      </c>
    </row>
    <row r="104" spans="1:26">
      <c r="A104" s="2">
        <v>12</v>
      </c>
      <c r="B104" s="2">
        <v>127.51009067707299</v>
      </c>
      <c r="C104" s="2">
        <v>37.140230023506398</v>
      </c>
      <c r="D104" s="6">
        <v>44800</v>
      </c>
      <c r="E104" s="6">
        <v>44828</v>
      </c>
      <c r="F104" s="12">
        <v>0.10736</v>
      </c>
      <c r="G104" s="12">
        <v>0.125</v>
      </c>
      <c r="H104" s="12">
        <v>0.1918</v>
      </c>
      <c r="I104" s="12">
        <v>0.25259999999999999</v>
      </c>
      <c r="J104" s="12">
        <v>0.29727999999999999</v>
      </c>
      <c r="K104" s="12">
        <v>0.34014</v>
      </c>
      <c r="L104" s="12">
        <v>0.35604000000000002</v>
      </c>
      <c r="M104" s="12">
        <v>0.37890000000000001</v>
      </c>
      <c r="N104" s="12">
        <v>0.37247000000000002</v>
      </c>
      <c r="O104" s="12">
        <v>0.36878</v>
      </c>
      <c r="P104" s="12">
        <v>0.46644000000000002</v>
      </c>
      <c r="Q104" s="12">
        <v>0.33557999999999999</v>
      </c>
      <c r="R104" s="4">
        <v>0.20000000000000007</v>
      </c>
      <c r="S104" s="4">
        <v>0.17592032315567405</v>
      </c>
      <c r="T104" s="3">
        <v>38</v>
      </c>
      <c r="U104" s="3">
        <v>46</v>
      </c>
      <c r="V104" s="3">
        <v>0.82608695652173914</v>
      </c>
      <c r="W104" s="3"/>
      <c r="X104" s="3"/>
      <c r="Y104" s="3"/>
      <c r="Z104" s="21" t="s">
        <v>16</v>
      </c>
    </row>
    <row r="105" spans="1:26">
      <c r="A105" s="2">
        <v>13</v>
      </c>
      <c r="B105" s="2">
        <v>127.51153476319401</v>
      </c>
      <c r="C105" s="2">
        <v>37.139536279814898</v>
      </c>
      <c r="D105" s="6">
        <v>44800</v>
      </c>
      <c r="E105" s="6">
        <v>44828</v>
      </c>
      <c r="F105" s="12">
        <v>9.8350000000000007E-2</v>
      </c>
      <c r="G105" s="12">
        <v>0.15</v>
      </c>
      <c r="H105" s="12">
        <v>0.22140000000000001</v>
      </c>
      <c r="I105" s="12">
        <v>0.29620000000000002</v>
      </c>
      <c r="J105" s="12">
        <v>0.33032</v>
      </c>
      <c r="K105" s="12">
        <v>0.35271999999999998</v>
      </c>
      <c r="L105" s="12">
        <v>0.36451</v>
      </c>
      <c r="M105" s="12">
        <v>0.38009999999999999</v>
      </c>
      <c r="N105" s="12">
        <v>0.37569999999999998</v>
      </c>
      <c r="O105" s="12">
        <v>0.38441999999999998</v>
      </c>
      <c r="P105" s="12">
        <v>0.47976999999999997</v>
      </c>
      <c r="Q105" s="12">
        <v>0.34364</v>
      </c>
      <c r="R105" s="4">
        <v>0.12405737098920594</v>
      </c>
      <c r="S105" s="4">
        <v>0.18825177823546979</v>
      </c>
      <c r="T105" s="3">
        <v>16</v>
      </c>
      <c r="U105" s="3">
        <v>37</v>
      </c>
      <c r="V105" s="3">
        <v>0.43243243243243246</v>
      </c>
      <c r="W105" s="3"/>
      <c r="X105" s="3"/>
      <c r="Y105" s="3"/>
      <c r="Z105" s="21" t="s">
        <v>17</v>
      </c>
    </row>
    <row r="106" spans="1:26">
      <c r="A106" s="2">
        <v>14</v>
      </c>
      <c r="B106" s="2">
        <v>127.51351223426801</v>
      </c>
      <c r="C106" s="2">
        <v>37.133029324864303</v>
      </c>
      <c r="D106" s="6">
        <v>44800</v>
      </c>
      <c r="E106" s="6">
        <v>44828</v>
      </c>
      <c r="F106" s="12">
        <v>0.12936</v>
      </c>
      <c r="G106" s="12">
        <v>0.20100000000000001</v>
      </c>
      <c r="H106" s="12">
        <v>0.28999999999999998</v>
      </c>
      <c r="I106" s="12">
        <v>0.36959999999999998</v>
      </c>
      <c r="J106" s="12">
        <v>0.41454999999999997</v>
      </c>
      <c r="K106" s="12">
        <v>0.42921999999999999</v>
      </c>
      <c r="L106" s="12">
        <v>0.43952000000000002</v>
      </c>
      <c r="M106" s="12">
        <v>0.44990000000000002</v>
      </c>
      <c r="N106" s="12">
        <v>0.44201000000000001</v>
      </c>
      <c r="O106" s="12">
        <v>0.45228000000000002</v>
      </c>
      <c r="P106" s="12">
        <v>0.60433999999999999</v>
      </c>
      <c r="Q106" s="12">
        <v>0.38893</v>
      </c>
      <c r="R106" s="4">
        <v>9.7986577181208095E-2</v>
      </c>
      <c r="S106" s="4">
        <v>0.19881342162920657</v>
      </c>
      <c r="T106" s="3">
        <v>16</v>
      </c>
      <c r="U106" s="3">
        <v>40</v>
      </c>
      <c r="V106" s="3">
        <v>0.4</v>
      </c>
      <c r="W106" s="3"/>
      <c r="X106" s="3"/>
      <c r="Y106" s="3"/>
      <c r="Z106" s="21" t="s">
        <v>18</v>
      </c>
    </row>
    <row r="107" spans="1:26">
      <c r="A107" s="2">
        <v>15</v>
      </c>
      <c r="B107" s="2">
        <v>127.53705853143801</v>
      </c>
      <c r="C107" s="2">
        <v>37.118106182777403</v>
      </c>
      <c r="D107" s="6">
        <v>44800</v>
      </c>
      <c r="E107" s="6">
        <v>44828</v>
      </c>
      <c r="F107" s="12">
        <v>8.6639999999999995E-2</v>
      </c>
      <c r="G107" s="12">
        <v>0.10100000000000001</v>
      </c>
      <c r="H107" s="12">
        <v>0.1678</v>
      </c>
      <c r="I107" s="12">
        <v>0.15440000000000001</v>
      </c>
      <c r="J107" s="12">
        <v>0.26167000000000001</v>
      </c>
      <c r="K107" s="12">
        <v>0.47384999999999999</v>
      </c>
      <c r="L107" s="12">
        <v>0.50887000000000004</v>
      </c>
      <c r="M107" s="12">
        <v>0.52459999999999996</v>
      </c>
      <c r="N107" s="12">
        <v>0.52083000000000002</v>
      </c>
      <c r="O107" s="12">
        <v>0.51658999999999999</v>
      </c>
      <c r="P107" s="12">
        <v>0.33217000000000002</v>
      </c>
      <c r="Q107" s="12">
        <v>0.19719999999999999</v>
      </c>
      <c r="R107" s="4">
        <v>0.54521354933726074</v>
      </c>
      <c r="S107" s="4">
        <v>-0.12500786750227025</v>
      </c>
      <c r="T107" s="3">
        <v>22</v>
      </c>
      <c r="U107" s="3">
        <v>44</v>
      </c>
      <c r="V107" s="3">
        <v>0.5</v>
      </c>
      <c r="W107" s="3"/>
      <c r="X107" s="3"/>
      <c r="Y107" s="3"/>
      <c r="Z107" s="21" t="s">
        <v>19</v>
      </c>
    </row>
    <row r="108" spans="1:26">
      <c r="A108" s="2">
        <v>16</v>
      </c>
      <c r="B108" s="2">
        <v>127.53765737685499</v>
      </c>
      <c r="C108" s="2">
        <v>37.117635382131503</v>
      </c>
      <c r="D108" s="6">
        <v>44800</v>
      </c>
      <c r="E108" s="6">
        <v>44828</v>
      </c>
      <c r="F108" s="12">
        <v>8.3500000000000005E-2</v>
      </c>
      <c r="G108" s="12">
        <v>0.13539999999999999</v>
      </c>
      <c r="H108" s="12">
        <v>0.2094</v>
      </c>
      <c r="I108" s="12">
        <v>0.22159999999999999</v>
      </c>
      <c r="J108" s="12">
        <v>0.31996000000000002</v>
      </c>
      <c r="K108" s="12">
        <v>0.49058000000000002</v>
      </c>
      <c r="L108" s="12">
        <v>0.5232</v>
      </c>
      <c r="M108" s="12">
        <v>0.52610000000000001</v>
      </c>
      <c r="N108" s="12">
        <v>0.52331000000000005</v>
      </c>
      <c r="O108" s="12">
        <v>0.54844999999999999</v>
      </c>
      <c r="P108" s="12">
        <v>0.40771000000000002</v>
      </c>
      <c r="Q108" s="12">
        <v>0.26665</v>
      </c>
      <c r="R108" s="4">
        <v>0.40724889661628993</v>
      </c>
      <c r="S108" s="4">
        <v>-2.4937829734817625E-2</v>
      </c>
      <c r="T108" s="3">
        <v>20</v>
      </c>
      <c r="U108" s="3">
        <v>42</v>
      </c>
      <c r="V108" s="3">
        <v>0.47619047619047616</v>
      </c>
      <c r="W108" s="3"/>
      <c r="X108" s="3"/>
      <c r="Y108" s="3"/>
      <c r="Z108" s="21" t="s">
        <v>20</v>
      </c>
    </row>
    <row r="109" spans="1:26">
      <c r="A109" s="2">
        <v>17</v>
      </c>
      <c r="B109" s="2">
        <v>127.53669729593599</v>
      </c>
      <c r="C109" s="2">
        <v>37.119767591725598</v>
      </c>
      <c r="D109" s="6">
        <v>44800</v>
      </c>
      <c r="E109" s="6">
        <v>44828</v>
      </c>
      <c r="F109" s="12">
        <v>0.20912</v>
      </c>
      <c r="G109" s="12">
        <v>0.25519999999999998</v>
      </c>
      <c r="H109" s="12">
        <v>0.2984</v>
      </c>
      <c r="I109" s="12">
        <v>0.35880000000000001</v>
      </c>
      <c r="J109" s="12">
        <v>0.39784000000000003</v>
      </c>
      <c r="K109" s="12">
        <v>0.41615999999999997</v>
      </c>
      <c r="L109" s="12">
        <v>0.40905000000000002</v>
      </c>
      <c r="M109" s="12">
        <v>0.41970000000000002</v>
      </c>
      <c r="N109" s="12">
        <v>0.41721999999999998</v>
      </c>
      <c r="O109" s="12">
        <v>0.43120000000000003</v>
      </c>
      <c r="P109" s="12">
        <v>0.56432000000000004</v>
      </c>
      <c r="Q109" s="12">
        <v>0.42956</v>
      </c>
      <c r="R109" s="4">
        <v>7.8227360308285185E-2</v>
      </c>
      <c r="S109" s="4">
        <v>0.15532972052915484</v>
      </c>
      <c r="T109" s="3">
        <v>12</v>
      </c>
      <c r="U109" s="3">
        <v>36</v>
      </c>
      <c r="V109" s="3">
        <v>0.33333333333333331</v>
      </c>
      <c r="W109" s="3"/>
      <c r="X109" s="3"/>
      <c r="Y109" s="3"/>
      <c r="Z109" s="21" t="s">
        <v>21</v>
      </c>
    </row>
    <row r="110" spans="1:26">
      <c r="A110" s="2">
        <v>18</v>
      </c>
      <c r="B110" s="2">
        <v>127.536181614686</v>
      </c>
      <c r="C110" s="2">
        <v>37.120319735186001</v>
      </c>
      <c r="D110" s="6">
        <v>44800</v>
      </c>
      <c r="E110" s="6">
        <v>44828</v>
      </c>
      <c r="F110" s="12">
        <v>0.18973000000000001</v>
      </c>
      <c r="G110" s="12">
        <v>0.1804</v>
      </c>
      <c r="H110" s="12">
        <v>0.24</v>
      </c>
      <c r="I110" s="12">
        <v>0.30740000000000001</v>
      </c>
      <c r="J110" s="12">
        <v>0.34331</v>
      </c>
      <c r="K110" s="12">
        <v>0.35629</v>
      </c>
      <c r="L110" s="12">
        <v>0.37259999999999999</v>
      </c>
      <c r="M110" s="12">
        <v>0.3871</v>
      </c>
      <c r="N110" s="12">
        <v>0.38472000000000001</v>
      </c>
      <c r="O110" s="12">
        <v>0.38163999999999998</v>
      </c>
      <c r="P110" s="12">
        <v>0.55769000000000002</v>
      </c>
      <c r="Q110" s="12">
        <v>0.38719999999999999</v>
      </c>
      <c r="R110" s="4">
        <v>0.11475881929445643</v>
      </c>
      <c r="S110" s="4">
        <v>0.20772865928144132</v>
      </c>
      <c r="T110" s="3">
        <v>20</v>
      </c>
      <c r="U110" s="3">
        <v>25</v>
      </c>
      <c r="V110" s="3">
        <v>0.8</v>
      </c>
      <c r="W110" s="3"/>
      <c r="X110" s="3"/>
      <c r="Y110" s="3"/>
      <c r="Z110" s="21" t="s">
        <v>22</v>
      </c>
    </row>
    <row r="111" spans="1:26">
      <c r="A111" s="2">
        <v>19</v>
      </c>
      <c r="B111" s="2">
        <v>127.53604540318899</v>
      </c>
      <c r="C111" s="2">
        <v>37.119483496779701</v>
      </c>
      <c r="D111" s="6">
        <v>44800</v>
      </c>
      <c r="E111" s="6">
        <v>44828</v>
      </c>
      <c r="F111" s="12">
        <v>0.13525000000000001</v>
      </c>
      <c r="G111" s="12">
        <v>0.1676</v>
      </c>
      <c r="H111" s="12">
        <v>0.23019999999999999</v>
      </c>
      <c r="I111" s="12">
        <v>0.29899999999999999</v>
      </c>
      <c r="J111" s="12">
        <v>0.32343</v>
      </c>
      <c r="K111" s="12">
        <v>0.34503</v>
      </c>
      <c r="L111" s="12">
        <v>0.35646</v>
      </c>
      <c r="M111" s="12">
        <v>0.3715</v>
      </c>
      <c r="N111" s="12">
        <v>0.37630000000000002</v>
      </c>
      <c r="O111" s="12">
        <v>0.36998999999999999</v>
      </c>
      <c r="P111" s="12">
        <v>0.53485000000000005</v>
      </c>
      <c r="Q111" s="12">
        <v>0.37303999999999998</v>
      </c>
      <c r="R111" s="4">
        <v>0.10812826249067861</v>
      </c>
      <c r="S111" s="4">
        <v>0.21468371025893149</v>
      </c>
      <c r="T111" s="3">
        <v>12</v>
      </c>
      <c r="U111" s="3">
        <v>39</v>
      </c>
      <c r="V111" s="3">
        <v>0.30769230769230771</v>
      </c>
      <c r="W111" s="3"/>
      <c r="X111" s="3"/>
      <c r="Y111" s="3"/>
      <c r="Z111" s="21" t="s">
        <v>23</v>
      </c>
    </row>
    <row r="112" spans="1:26">
      <c r="A112" s="2">
        <v>20</v>
      </c>
      <c r="B112" s="2">
        <v>127.523045054886</v>
      </c>
      <c r="C112" s="2">
        <v>37.125712867772997</v>
      </c>
      <c r="D112" s="6">
        <v>44800</v>
      </c>
      <c r="E112" s="6">
        <v>44828</v>
      </c>
      <c r="F112" s="12">
        <v>0.12232999999999999</v>
      </c>
      <c r="G112" s="12">
        <v>0.15859999999999999</v>
      </c>
      <c r="H112" s="12">
        <v>0.23319999999999999</v>
      </c>
      <c r="I112" s="12">
        <v>0.24840000000000001</v>
      </c>
      <c r="J112" s="12">
        <v>0.34494999999999998</v>
      </c>
      <c r="K112" s="12">
        <v>0.43304999999999999</v>
      </c>
      <c r="L112" s="12">
        <v>0.45587</v>
      </c>
      <c r="M112" s="12">
        <v>0.46439999999999998</v>
      </c>
      <c r="N112" s="12">
        <v>0.45712999999999998</v>
      </c>
      <c r="O112" s="12">
        <v>0.44600000000000001</v>
      </c>
      <c r="P112" s="12">
        <v>0.44233</v>
      </c>
      <c r="Q112" s="12">
        <v>0.30647999999999997</v>
      </c>
      <c r="R112" s="4">
        <v>0.30303030303030298</v>
      </c>
      <c r="S112" s="4">
        <v>5.1555494660242257E-2</v>
      </c>
      <c r="T112" s="3">
        <v>19</v>
      </c>
      <c r="U112" s="3">
        <v>42</v>
      </c>
      <c r="V112" s="3">
        <v>0.45238095238095238</v>
      </c>
      <c r="W112" s="3"/>
      <c r="X112" s="3"/>
      <c r="Y112" s="3"/>
      <c r="Z112" s="21" t="s">
        <v>24</v>
      </c>
    </row>
    <row r="113" spans="1:26">
      <c r="A113" s="2">
        <v>21</v>
      </c>
      <c r="B113" s="2">
        <v>127.52342098896101</v>
      </c>
      <c r="C113" s="2">
        <v>37.125634995351902</v>
      </c>
      <c r="D113" s="6">
        <v>44800</v>
      </c>
      <c r="E113" s="6">
        <v>44828</v>
      </c>
      <c r="F113" s="12">
        <v>0.11505</v>
      </c>
      <c r="G113" s="12">
        <v>0.1492</v>
      </c>
      <c r="H113" s="12">
        <v>0.21479999999999999</v>
      </c>
      <c r="I113" s="12">
        <v>0.23860000000000001</v>
      </c>
      <c r="J113" s="12">
        <v>0.31713999999999998</v>
      </c>
      <c r="K113" s="12">
        <v>0.41519</v>
      </c>
      <c r="L113" s="12">
        <v>0.43064000000000002</v>
      </c>
      <c r="M113" s="12">
        <v>0.44750000000000001</v>
      </c>
      <c r="N113" s="12">
        <v>0.43762000000000001</v>
      </c>
      <c r="O113" s="12">
        <v>0.44135000000000002</v>
      </c>
      <c r="P113" s="12">
        <v>0.41509000000000001</v>
      </c>
      <c r="Q113" s="12">
        <v>0.28459000000000001</v>
      </c>
      <c r="R113" s="4">
        <v>0.30447456638973908</v>
      </c>
      <c r="S113" s="4">
        <v>4.5577779732723381E-2</v>
      </c>
      <c r="T113" s="3">
        <v>22</v>
      </c>
      <c r="U113" s="3">
        <v>26</v>
      </c>
      <c r="V113" s="3">
        <v>0.84615384615384615</v>
      </c>
      <c r="W113" s="3"/>
      <c r="X113" s="3"/>
      <c r="Y113" s="3"/>
      <c r="Z113" s="21" t="s">
        <v>25</v>
      </c>
    </row>
    <row r="114" spans="1:26">
      <c r="A114" s="2">
        <v>22</v>
      </c>
      <c r="B114" s="2">
        <v>127.523068230842</v>
      </c>
      <c r="C114" s="2">
        <v>37.125078776356197</v>
      </c>
      <c r="D114" s="6">
        <v>44800</v>
      </c>
      <c r="E114" s="6">
        <v>44828</v>
      </c>
      <c r="F114" s="12">
        <v>0.10594000000000001</v>
      </c>
      <c r="G114" s="12">
        <v>0.16059999999999999</v>
      </c>
      <c r="H114" s="12">
        <v>0.2344</v>
      </c>
      <c r="I114" s="12">
        <v>0.26319999999999999</v>
      </c>
      <c r="J114" s="12">
        <v>0.35072999999999999</v>
      </c>
      <c r="K114" s="12">
        <v>0.43819000000000002</v>
      </c>
      <c r="L114" s="12">
        <v>0.47136</v>
      </c>
      <c r="M114" s="12">
        <v>0.47410000000000002</v>
      </c>
      <c r="N114" s="12">
        <v>0.47800999999999999</v>
      </c>
      <c r="O114" s="12">
        <v>0.47976000000000002</v>
      </c>
      <c r="P114" s="12">
        <v>0.43891999999999998</v>
      </c>
      <c r="Q114" s="12">
        <v>0.30565999999999999</v>
      </c>
      <c r="R114" s="4">
        <v>0.28604367286043675</v>
      </c>
      <c r="S114" s="4">
        <v>5.0433117398004164E-2</v>
      </c>
      <c r="T114" s="3">
        <v>19</v>
      </c>
      <c r="U114" s="3">
        <v>40</v>
      </c>
      <c r="V114" s="3">
        <v>0.47499999999999998</v>
      </c>
      <c r="W114" s="3"/>
      <c r="X114" s="3"/>
      <c r="Y114" s="3"/>
      <c r="Z114" s="21" t="s">
        <v>14</v>
      </c>
    </row>
    <row r="115" spans="1:26">
      <c r="A115" s="2">
        <v>23</v>
      </c>
      <c r="B115" s="2">
        <v>127.52376425208401</v>
      </c>
      <c r="C115" s="2">
        <v>37.126121573920699</v>
      </c>
      <c r="D115" s="6">
        <v>44800</v>
      </c>
      <c r="E115" s="6">
        <v>44828</v>
      </c>
      <c r="F115" s="12">
        <v>0.11443</v>
      </c>
      <c r="G115" s="12">
        <v>0.1474</v>
      </c>
      <c r="H115" s="12">
        <v>0.2278</v>
      </c>
      <c r="I115" s="12">
        <v>0.26079999999999998</v>
      </c>
      <c r="J115" s="12">
        <v>0.34721999999999997</v>
      </c>
      <c r="K115" s="12">
        <v>0.45496999999999999</v>
      </c>
      <c r="L115" s="12">
        <v>0.48319000000000001</v>
      </c>
      <c r="M115" s="12">
        <v>0.48399999999999999</v>
      </c>
      <c r="N115" s="12">
        <v>0.47904999999999998</v>
      </c>
      <c r="O115" s="12">
        <v>0.48152</v>
      </c>
      <c r="P115" s="12">
        <v>0.46037</v>
      </c>
      <c r="Q115" s="12">
        <v>0.31569000000000003</v>
      </c>
      <c r="R115" s="4">
        <v>0.2996777658431794</v>
      </c>
      <c r="S115" s="4">
        <v>6.6369947581271224E-2</v>
      </c>
      <c r="T115" s="3">
        <v>27</v>
      </c>
      <c r="U115" s="3">
        <v>46</v>
      </c>
      <c r="V115" s="3">
        <v>0.58695652173913049</v>
      </c>
      <c r="W115" s="3"/>
      <c r="X115" s="3"/>
      <c r="Y115" s="3"/>
      <c r="Z115" s="21" t="s">
        <v>26</v>
      </c>
    </row>
    <row r="116" spans="1:26">
      <c r="A116" s="2">
        <v>24</v>
      </c>
      <c r="B116" s="2">
        <v>127.524959461297</v>
      </c>
      <c r="C116" s="2">
        <v>37.127562777623901</v>
      </c>
      <c r="D116" s="6">
        <v>44800</v>
      </c>
      <c r="E116" s="6">
        <v>44828</v>
      </c>
      <c r="F116" s="12">
        <v>8.4099999999999994E-2</v>
      </c>
      <c r="G116" s="12">
        <v>0.1196</v>
      </c>
      <c r="H116" s="12">
        <v>0.1754</v>
      </c>
      <c r="I116" s="12">
        <v>0.25080000000000002</v>
      </c>
      <c r="J116" s="12">
        <v>0.29313</v>
      </c>
      <c r="K116" s="12">
        <v>0.30908000000000002</v>
      </c>
      <c r="L116" s="12">
        <v>0.32630999999999999</v>
      </c>
      <c r="M116" s="12">
        <v>0.33829999999999999</v>
      </c>
      <c r="N116" s="12">
        <v>0.33645000000000003</v>
      </c>
      <c r="O116" s="12">
        <v>0.33462999999999998</v>
      </c>
      <c r="P116" s="12">
        <v>0.47838000000000003</v>
      </c>
      <c r="Q116" s="12">
        <v>0.33122000000000001</v>
      </c>
      <c r="R116" s="4">
        <v>0.14853165846206073</v>
      </c>
      <c r="S116" s="4">
        <v>0.2285271422313577</v>
      </c>
      <c r="T116" s="3">
        <v>25</v>
      </c>
      <c r="U116" s="3">
        <v>35</v>
      </c>
      <c r="V116" s="3">
        <v>0.7142857142857143</v>
      </c>
      <c r="W116" s="3"/>
      <c r="X116" s="3"/>
      <c r="Y116" s="3"/>
      <c r="Z116" s="21" t="s">
        <v>27</v>
      </c>
    </row>
    <row r="117" spans="1:26">
      <c r="A117" s="2">
        <v>25</v>
      </c>
      <c r="B117" s="2">
        <v>127.523912778281</v>
      </c>
      <c r="C117" s="2">
        <v>37.127160279638403</v>
      </c>
      <c r="D117" s="6">
        <v>44800</v>
      </c>
      <c r="E117" s="6">
        <v>44828</v>
      </c>
      <c r="F117" s="12">
        <v>7.9740000000000005E-2</v>
      </c>
      <c r="G117" s="12">
        <v>0.12379999999999999</v>
      </c>
      <c r="H117" s="12">
        <v>0.18459999999999999</v>
      </c>
      <c r="I117" s="12">
        <v>0.2402</v>
      </c>
      <c r="J117" s="12">
        <v>0.28211000000000003</v>
      </c>
      <c r="K117" s="12">
        <v>0.35896</v>
      </c>
      <c r="L117" s="12">
        <v>0.39176</v>
      </c>
      <c r="M117" s="12">
        <v>0.39090000000000003</v>
      </c>
      <c r="N117" s="12">
        <v>0.4017</v>
      </c>
      <c r="O117" s="12">
        <v>0.42886999999999997</v>
      </c>
      <c r="P117" s="12">
        <v>0.43744</v>
      </c>
      <c r="Q117" s="12">
        <v>0.27659</v>
      </c>
      <c r="R117" s="4">
        <v>0.23878941530660755</v>
      </c>
      <c r="S117" s="4">
        <v>0.13665565191136753</v>
      </c>
      <c r="T117" s="3">
        <v>18</v>
      </c>
      <c r="U117" s="3">
        <v>28</v>
      </c>
      <c r="V117" s="3">
        <v>0.6428571428571429</v>
      </c>
      <c r="W117" s="3"/>
      <c r="X117" s="3"/>
      <c r="Y117" s="3"/>
      <c r="Z117" s="21" t="s">
        <v>28</v>
      </c>
    </row>
    <row r="118" spans="1:26">
      <c r="A118" s="2">
        <v>26</v>
      </c>
      <c r="B118" s="2">
        <v>127.524152044994</v>
      </c>
      <c r="C118" s="2">
        <v>37.126877448490198</v>
      </c>
      <c r="D118" s="6">
        <v>44800</v>
      </c>
      <c r="E118" s="6">
        <v>44828</v>
      </c>
      <c r="F118" s="12">
        <v>8.2570000000000005E-2</v>
      </c>
      <c r="G118" s="12">
        <v>0.1232</v>
      </c>
      <c r="H118" s="12">
        <v>0.19900000000000001</v>
      </c>
      <c r="I118" s="12">
        <v>0.27</v>
      </c>
      <c r="J118" s="12">
        <v>0.30104999999999998</v>
      </c>
      <c r="K118" s="12">
        <v>0.30642999999999998</v>
      </c>
      <c r="L118" s="12">
        <v>0.32862999999999998</v>
      </c>
      <c r="M118" s="12">
        <v>0.35630000000000001</v>
      </c>
      <c r="N118" s="12">
        <v>0.35063</v>
      </c>
      <c r="O118" s="12">
        <v>0.37402999999999997</v>
      </c>
      <c r="P118" s="12">
        <v>0.41216999999999998</v>
      </c>
      <c r="Q118" s="12">
        <v>0.27634999999999998</v>
      </c>
      <c r="R118" s="4">
        <v>0.13779338974932137</v>
      </c>
      <c r="S118" s="4">
        <v>0.17446434873931488</v>
      </c>
      <c r="T118" s="3">
        <v>20</v>
      </c>
      <c r="U118" s="3">
        <v>30</v>
      </c>
      <c r="V118" s="3">
        <v>0.66666666666666663</v>
      </c>
      <c r="W118" s="3"/>
      <c r="X118" s="3"/>
      <c r="Y118" s="3"/>
      <c r="Z118" s="21" t="s">
        <v>29</v>
      </c>
    </row>
    <row r="119" spans="1:26">
      <c r="A119" s="2">
        <v>27</v>
      </c>
      <c r="B119" s="2">
        <v>127.52433528984101</v>
      </c>
      <c r="C119" s="2">
        <v>37.127149438758401</v>
      </c>
      <c r="D119" s="6">
        <v>44800</v>
      </c>
      <c r="E119" s="6">
        <v>44828</v>
      </c>
      <c r="F119" s="12">
        <v>8.0560000000000007E-2</v>
      </c>
      <c r="G119" s="12">
        <v>0.1152</v>
      </c>
      <c r="H119" s="12">
        <v>0.17119999999999999</v>
      </c>
      <c r="I119" s="12">
        <v>0.23200000000000001</v>
      </c>
      <c r="J119" s="12">
        <v>0.25831999999999999</v>
      </c>
      <c r="K119" s="12">
        <v>0.28955999999999998</v>
      </c>
      <c r="L119" s="12">
        <v>0.30146000000000001</v>
      </c>
      <c r="M119" s="12">
        <v>0.31519999999999998</v>
      </c>
      <c r="N119" s="12">
        <v>0.31907000000000002</v>
      </c>
      <c r="O119" s="12">
        <v>0.32422000000000001</v>
      </c>
      <c r="P119" s="12">
        <v>0.42742999999999998</v>
      </c>
      <c r="Q119" s="12">
        <v>0.29189999999999999</v>
      </c>
      <c r="R119" s="4">
        <v>0.15204678362573093</v>
      </c>
      <c r="S119" s="4">
        <v>0.21015204206160587</v>
      </c>
      <c r="T119" s="3">
        <v>15</v>
      </c>
      <c r="U119" s="3">
        <v>30</v>
      </c>
      <c r="V119" s="3">
        <v>0.5</v>
      </c>
      <c r="W119" s="3"/>
      <c r="X119" s="3"/>
      <c r="Y119" s="3"/>
      <c r="Z119" s="21" t="s">
        <v>30</v>
      </c>
    </row>
    <row r="120" spans="1:26">
      <c r="A120" s="2">
        <v>28</v>
      </c>
      <c r="B120" s="2">
        <v>127.536804708985</v>
      </c>
      <c r="C120" s="2">
        <v>37.126940728976997</v>
      </c>
      <c r="D120" s="6">
        <v>44800</v>
      </c>
      <c r="E120" s="6">
        <v>44828</v>
      </c>
      <c r="F120" s="12">
        <v>5.91E-2</v>
      </c>
      <c r="G120" s="12">
        <v>8.6099999999999996E-2</v>
      </c>
      <c r="H120" s="12">
        <v>0.1394</v>
      </c>
      <c r="I120" s="12">
        <v>0.14180000000000001</v>
      </c>
      <c r="J120" s="12">
        <v>0.22714000000000001</v>
      </c>
      <c r="K120" s="12">
        <v>0.43715999999999999</v>
      </c>
      <c r="L120" s="12">
        <v>0.48904999999999998</v>
      </c>
      <c r="M120" s="12">
        <v>0.49409999999999998</v>
      </c>
      <c r="N120" s="12">
        <v>0.51200000000000001</v>
      </c>
      <c r="O120" s="12">
        <v>0.54525999999999997</v>
      </c>
      <c r="P120" s="12">
        <v>0.33284000000000002</v>
      </c>
      <c r="Q120" s="12">
        <v>0.19986000000000001</v>
      </c>
      <c r="R120" s="4">
        <v>0.55401792734706701</v>
      </c>
      <c r="S120" s="4">
        <v>-0.10007204884153036</v>
      </c>
      <c r="T120" s="3">
        <v>27</v>
      </c>
      <c r="U120" s="3">
        <v>46</v>
      </c>
      <c r="V120" s="3">
        <v>0.58695652173913049</v>
      </c>
      <c r="W120" s="3"/>
      <c r="X120" s="3"/>
      <c r="Y120" s="3"/>
      <c r="Z120" s="21" t="s">
        <v>25</v>
      </c>
    </row>
    <row r="121" spans="1:26">
      <c r="A121" s="2">
        <v>29</v>
      </c>
      <c r="B121" s="2">
        <v>127.53687794791099</v>
      </c>
      <c r="C121" s="2">
        <v>37.126661860203498</v>
      </c>
      <c r="D121" s="6">
        <v>44800</v>
      </c>
      <c r="E121" s="6">
        <v>44828</v>
      </c>
      <c r="F121" s="12">
        <v>8.2720000000000002E-2</v>
      </c>
      <c r="G121" s="12">
        <v>8.1799999999999998E-2</v>
      </c>
      <c r="H121" s="12">
        <v>0.13519999999999999</v>
      </c>
      <c r="I121" s="12">
        <v>0.13320000000000001</v>
      </c>
      <c r="J121" s="12">
        <v>0.22542000000000001</v>
      </c>
      <c r="K121" s="12">
        <v>0.47025</v>
      </c>
      <c r="L121" s="12">
        <v>0.50897999999999999</v>
      </c>
      <c r="M121" s="12">
        <v>0.52639999999999998</v>
      </c>
      <c r="N121" s="12">
        <v>0.52361999999999997</v>
      </c>
      <c r="O121" s="12">
        <v>0.46317999999999998</v>
      </c>
      <c r="P121" s="12">
        <v>0.32118999999999998</v>
      </c>
      <c r="Q121" s="12">
        <v>0.19428000000000001</v>
      </c>
      <c r="R121" s="4">
        <v>0.59611885991510005</v>
      </c>
      <c r="S121" s="4">
        <v>-0.14475009175693354</v>
      </c>
      <c r="T121" s="3">
        <v>49</v>
      </c>
      <c r="U121" s="3">
        <v>46</v>
      </c>
      <c r="V121" s="3">
        <v>1.0652173913043479</v>
      </c>
      <c r="W121" s="3"/>
      <c r="X121" s="3"/>
      <c r="Y121" s="3"/>
      <c r="Z121" s="21" t="s">
        <v>31</v>
      </c>
    </row>
    <row r="122" spans="1:26">
      <c r="A122" s="2">
        <v>30</v>
      </c>
      <c r="B122" s="2">
        <v>127.536435581959</v>
      </c>
      <c r="C122" s="2">
        <v>37.127181727569997</v>
      </c>
      <c r="D122" s="6">
        <v>44800</v>
      </c>
      <c r="E122" s="6">
        <v>44828</v>
      </c>
      <c r="F122" s="12">
        <v>4.8280000000000003E-2</v>
      </c>
      <c r="G122" s="12">
        <v>8.4400000000000003E-2</v>
      </c>
      <c r="H122" s="12">
        <v>0.1414</v>
      </c>
      <c r="I122" s="12">
        <v>0.1502</v>
      </c>
      <c r="J122" s="12">
        <v>0.24596999999999999</v>
      </c>
      <c r="K122" s="12">
        <v>0.44503999999999999</v>
      </c>
      <c r="L122" s="12">
        <v>0.48363</v>
      </c>
      <c r="M122" s="12">
        <v>0.49509999999999998</v>
      </c>
      <c r="N122" s="12">
        <v>0.49354999999999999</v>
      </c>
      <c r="O122" s="12">
        <v>0.51524999999999999</v>
      </c>
      <c r="P122" s="12">
        <v>0.34351999999999999</v>
      </c>
      <c r="Q122" s="12">
        <v>0.21867</v>
      </c>
      <c r="R122" s="4">
        <v>0.53448008678134196</v>
      </c>
      <c r="S122" s="4">
        <v>-7.992769422858316E-2</v>
      </c>
      <c r="T122" s="3">
        <v>28</v>
      </c>
      <c r="U122" s="3">
        <v>45</v>
      </c>
      <c r="V122" s="3">
        <v>0.62222222222222223</v>
      </c>
      <c r="W122" s="3"/>
      <c r="X122" s="3"/>
      <c r="Y122" s="3"/>
      <c r="Z122" s="21" t="s">
        <v>32</v>
      </c>
    </row>
    <row r="123" spans="1:26">
      <c r="A123" s="2">
        <v>31</v>
      </c>
      <c r="B123" s="2">
        <v>127.537093685109</v>
      </c>
      <c r="C123" s="2">
        <v>37.127495301800401</v>
      </c>
      <c r="D123" s="6">
        <v>44800</v>
      </c>
      <c r="E123" s="6">
        <v>44828</v>
      </c>
      <c r="F123" s="12">
        <v>4.8349999999999997E-2</v>
      </c>
      <c r="G123" s="12">
        <v>5.5E-2</v>
      </c>
      <c r="H123" s="12">
        <v>0.1048</v>
      </c>
      <c r="I123" s="12">
        <v>7.9600000000000004E-2</v>
      </c>
      <c r="J123" s="12">
        <v>0.17287</v>
      </c>
      <c r="K123" s="12">
        <v>0.39833000000000002</v>
      </c>
      <c r="L123" s="12">
        <v>0.44812000000000002</v>
      </c>
      <c r="M123" s="12">
        <v>0.4803</v>
      </c>
      <c r="N123" s="12">
        <v>0.47248000000000001</v>
      </c>
      <c r="O123" s="12">
        <v>0.46562999999999999</v>
      </c>
      <c r="P123" s="12">
        <v>0.26748</v>
      </c>
      <c r="Q123" s="12">
        <v>0.14011999999999999</v>
      </c>
      <c r="R123" s="4">
        <v>0.7156635113413109</v>
      </c>
      <c r="S123" s="4">
        <v>-0.21330945850993904</v>
      </c>
      <c r="T123" s="3">
        <v>25</v>
      </c>
      <c r="U123" s="3">
        <v>45</v>
      </c>
      <c r="V123" s="3">
        <v>0.55555555555555558</v>
      </c>
      <c r="W123" s="3"/>
      <c r="X123" s="3"/>
      <c r="Y123" s="3"/>
      <c r="Z123" s="21" t="s">
        <v>33</v>
      </c>
    </row>
    <row r="124" spans="1:26">
      <c r="A124" s="2">
        <v>32</v>
      </c>
      <c r="B124" s="2">
        <v>127.538045799401</v>
      </c>
      <c r="C124" s="2">
        <v>37.127068269023802</v>
      </c>
      <c r="D124" s="6">
        <v>44800</v>
      </c>
      <c r="E124" s="6">
        <v>44828</v>
      </c>
      <c r="F124" s="12">
        <v>6.1379999999999997E-2</v>
      </c>
      <c r="G124" s="12">
        <v>0.1208</v>
      </c>
      <c r="H124" s="12">
        <v>0.1832</v>
      </c>
      <c r="I124" s="12">
        <v>0.2142</v>
      </c>
      <c r="J124" s="12">
        <v>0.27892</v>
      </c>
      <c r="K124" s="12">
        <v>0.36703999999999998</v>
      </c>
      <c r="L124" s="12">
        <v>0.38506000000000001</v>
      </c>
      <c r="M124" s="12">
        <v>0.40160000000000001</v>
      </c>
      <c r="N124" s="12">
        <v>0.41044000000000003</v>
      </c>
      <c r="O124" s="12">
        <v>0.43898999999999999</v>
      </c>
      <c r="P124" s="12">
        <v>0.39556999999999998</v>
      </c>
      <c r="Q124" s="12">
        <v>0.28887000000000002</v>
      </c>
      <c r="R124" s="4">
        <v>0.30431958428061062</v>
      </c>
      <c r="S124" s="4">
        <v>7.7170389605801207E-2</v>
      </c>
      <c r="T124" s="3">
        <v>20</v>
      </c>
      <c r="U124" s="3">
        <v>40</v>
      </c>
      <c r="V124" s="3">
        <v>0.5</v>
      </c>
      <c r="W124" s="3"/>
      <c r="X124" s="3"/>
      <c r="Y124" s="3"/>
      <c r="Z124" s="21" t="s">
        <v>17</v>
      </c>
    </row>
    <row r="125" spans="1:26">
      <c r="A125" s="2">
        <v>33</v>
      </c>
      <c r="B125" s="2">
        <v>127.537609138379</v>
      </c>
      <c r="C125" s="2">
        <v>37.127063385404597</v>
      </c>
      <c r="D125" s="6">
        <v>44800</v>
      </c>
      <c r="E125" s="6">
        <v>44828</v>
      </c>
      <c r="F125" s="12">
        <v>6.1940000000000002E-2</v>
      </c>
      <c r="G125" s="12">
        <v>7.5800000000000006E-2</v>
      </c>
      <c r="H125" s="12">
        <v>0.1066</v>
      </c>
      <c r="I125" s="12">
        <v>9.5399999999999999E-2</v>
      </c>
      <c r="J125" s="12">
        <v>0.18138000000000001</v>
      </c>
      <c r="K125" s="12">
        <v>0.34838000000000002</v>
      </c>
      <c r="L125" s="12">
        <v>0.39726</v>
      </c>
      <c r="M125" s="12">
        <v>0.41360000000000002</v>
      </c>
      <c r="N125" s="12">
        <v>0.40995999999999999</v>
      </c>
      <c r="O125" s="12">
        <v>0.40988999999999998</v>
      </c>
      <c r="P125" s="12">
        <v>0.28369</v>
      </c>
      <c r="Q125" s="12">
        <v>0.17515</v>
      </c>
      <c r="R125" s="4">
        <v>0.62514734774066805</v>
      </c>
      <c r="S125" s="4">
        <v>-0.12701355225736632</v>
      </c>
      <c r="T125" s="3">
        <v>25</v>
      </c>
      <c r="U125" s="3">
        <v>40</v>
      </c>
      <c r="V125" s="3">
        <v>0.625</v>
      </c>
      <c r="W125" s="3"/>
      <c r="X125" s="3"/>
      <c r="Y125" s="3"/>
      <c r="Z125" s="21" t="s">
        <v>34</v>
      </c>
    </row>
    <row r="126" spans="1:26">
      <c r="A126" s="2">
        <v>34</v>
      </c>
      <c r="B126" s="2">
        <v>127.53803751804099</v>
      </c>
      <c r="C126" s="2">
        <v>37.127368067329101</v>
      </c>
      <c r="D126" s="6">
        <v>44800</v>
      </c>
      <c r="E126" s="6">
        <v>44828</v>
      </c>
      <c r="F126" s="12">
        <v>5.2170000000000001E-2</v>
      </c>
      <c r="G126" s="12">
        <v>9.6799999999999997E-2</v>
      </c>
      <c r="H126" s="12">
        <v>0.1462</v>
      </c>
      <c r="I126" s="12">
        <v>0.14380000000000001</v>
      </c>
      <c r="J126" s="12">
        <v>0.21265999999999999</v>
      </c>
      <c r="K126" s="12">
        <v>0.36425000000000002</v>
      </c>
      <c r="L126" s="12">
        <v>0.40900999999999998</v>
      </c>
      <c r="M126" s="12">
        <v>0.42749999999999999</v>
      </c>
      <c r="N126" s="12">
        <v>0.42835000000000001</v>
      </c>
      <c r="O126" s="12">
        <v>0.44774000000000003</v>
      </c>
      <c r="P126" s="12">
        <v>0.32967000000000002</v>
      </c>
      <c r="Q126" s="12">
        <v>0.21511</v>
      </c>
      <c r="R126" s="4">
        <v>0.49658673201470321</v>
      </c>
      <c r="S126" s="4">
        <v>-5.0943604237449439E-2</v>
      </c>
      <c r="T126" s="3">
        <v>22</v>
      </c>
      <c r="U126" s="3">
        <v>29</v>
      </c>
      <c r="V126" s="3">
        <v>0.75862068965517238</v>
      </c>
      <c r="W126" s="3"/>
      <c r="X126" s="3"/>
      <c r="Y126" s="3"/>
      <c r="Z126" s="21" t="s">
        <v>35</v>
      </c>
    </row>
    <row r="127" spans="1:26">
      <c r="A127" s="13">
        <v>35</v>
      </c>
      <c r="B127" s="13">
        <v>127.523977253556</v>
      </c>
      <c r="C127" s="13">
        <v>37.271079624407299</v>
      </c>
      <c r="D127" s="11">
        <v>44849</v>
      </c>
      <c r="E127" s="6">
        <v>44828</v>
      </c>
      <c r="F127" s="12">
        <v>7.1669999999999998E-2</v>
      </c>
      <c r="G127" s="12">
        <v>7.8E-2</v>
      </c>
      <c r="H127" s="12">
        <v>0.13239999999999999</v>
      </c>
      <c r="I127" s="12">
        <v>0.22539999999999999</v>
      </c>
      <c r="J127" s="12">
        <v>0.25953999999999999</v>
      </c>
      <c r="K127" s="12">
        <v>0.28588999999999998</v>
      </c>
      <c r="L127" s="12">
        <v>0.30053999999999997</v>
      </c>
      <c r="M127" s="12">
        <v>0.30259999999999998</v>
      </c>
      <c r="N127" s="12">
        <v>0.29991000000000001</v>
      </c>
      <c r="O127" s="12">
        <v>0.30423</v>
      </c>
      <c r="P127" s="12">
        <v>0.39123000000000002</v>
      </c>
      <c r="Q127" s="12">
        <v>0.27644999999999997</v>
      </c>
      <c r="R127" s="4">
        <v>0.14621212121212118</v>
      </c>
      <c r="S127" s="4">
        <v>0.23668561916508729</v>
      </c>
      <c r="T127" s="3"/>
      <c r="U127" s="3"/>
      <c r="V127" s="3"/>
      <c r="W127" s="3"/>
      <c r="X127" s="3"/>
      <c r="Y127" s="3"/>
      <c r="Z127" s="22">
        <v>1</v>
      </c>
    </row>
    <row r="128" spans="1:26">
      <c r="A128" s="13">
        <v>36</v>
      </c>
      <c r="B128" s="13">
        <v>127.52318573680699</v>
      </c>
      <c r="C128" s="13">
        <v>37.2703673847708</v>
      </c>
      <c r="D128" s="11">
        <v>44849</v>
      </c>
      <c r="E128" s="6">
        <v>44828</v>
      </c>
      <c r="F128" s="12">
        <v>8.0799999999999997E-2</v>
      </c>
      <c r="G128" s="12">
        <v>0.1222</v>
      </c>
      <c r="H128" s="12">
        <v>0.18820000000000001</v>
      </c>
      <c r="I128" s="12">
        <v>0.26879999999999998</v>
      </c>
      <c r="J128" s="12">
        <v>0.30436999999999997</v>
      </c>
      <c r="K128" s="12">
        <v>0.32665</v>
      </c>
      <c r="L128" s="12">
        <v>0.33538000000000001</v>
      </c>
      <c r="M128" s="12">
        <v>0.34410000000000002</v>
      </c>
      <c r="N128" s="12">
        <v>0.34764</v>
      </c>
      <c r="O128" s="12">
        <v>0.35732999999999998</v>
      </c>
      <c r="P128" s="12">
        <v>0.44463000000000003</v>
      </c>
      <c r="Q128" s="12">
        <v>0.30408000000000002</v>
      </c>
      <c r="R128" s="4">
        <v>0.12285854136074406</v>
      </c>
      <c r="S128" s="4">
        <v>0.2094801352851923</v>
      </c>
      <c r="T128" s="3"/>
      <c r="U128" s="3"/>
      <c r="V128" s="3"/>
      <c r="W128" s="3"/>
      <c r="X128" s="3"/>
      <c r="Y128" s="3"/>
      <c r="Z128" s="22">
        <v>0.86</v>
      </c>
    </row>
    <row r="129" spans="1:26">
      <c r="A129" s="13">
        <v>37</v>
      </c>
      <c r="B129" s="13">
        <v>127.52117556421101</v>
      </c>
      <c r="C129" s="13">
        <v>37.2691517508608</v>
      </c>
      <c r="D129" s="11">
        <v>44849</v>
      </c>
      <c r="E129" s="6">
        <v>44828</v>
      </c>
      <c r="F129" s="12">
        <v>9.7189999999999999E-2</v>
      </c>
      <c r="G129" s="12">
        <v>0.15959999999999999</v>
      </c>
      <c r="H129" s="12">
        <v>0.23699999999999999</v>
      </c>
      <c r="I129" s="12">
        <v>0.32040000000000002</v>
      </c>
      <c r="J129" s="12">
        <v>0.36201</v>
      </c>
      <c r="K129" s="12">
        <v>0.37263000000000002</v>
      </c>
      <c r="L129" s="12">
        <v>0.38850000000000001</v>
      </c>
      <c r="M129" s="12">
        <v>0.3926</v>
      </c>
      <c r="N129" s="12">
        <v>0.38578000000000001</v>
      </c>
      <c r="O129" s="12">
        <v>0.38666</v>
      </c>
      <c r="P129" s="12">
        <v>0.52068999999999999</v>
      </c>
      <c r="Q129" s="12">
        <v>0.34459000000000001</v>
      </c>
      <c r="R129" s="4">
        <v>0.10126227208976155</v>
      </c>
      <c r="S129" s="4">
        <v>0.20734376906458812</v>
      </c>
      <c r="T129" s="3"/>
      <c r="U129" s="3"/>
      <c r="V129" s="3"/>
      <c r="W129" s="3"/>
      <c r="X129" s="3"/>
      <c r="Y129" s="3"/>
      <c r="Z129" s="22">
        <v>0.85</v>
      </c>
    </row>
    <row r="130" spans="1:26">
      <c r="A130" s="13">
        <v>38</v>
      </c>
      <c r="B130" s="13">
        <v>127.520322207893</v>
      </c>
      <c r="C130" s="13">
        <v>37.269490448026801</v>
      </c>
      <c r="D130" s="11">
        <v>44849</v>
      </c>
      <c r="E130" s="6">
        <v>44828</v>
      </c>
      <c r="F130" s="12">
        <v>9.3950000000000006E-2</v>
      </c>
      <c r="G130" s="12">
        <v>9.6500000000000002E-2</v>
      </c>
      <c r="H130" s="12">
        <v>0.1636</v>
      </c>
      <c r="I130" s="12">
        <v>0.26840000000000003</v>
      </c>
      <c r="J130" s="12">
        <v>0.31183</v>
      </c>
      <c r="K130" s="12">
        <v>0.32171</v>
      </c>
      <c r="L130" s="12">
        <v>0.33552999999999999</v>
      </c>
      <c r="M130" s="12">
        <v>0.34560000000000002</v>
      </c>
      <c r="N130" s="12">
        <v>0.34012999999999999</v>
      </c>
      <c r="O130" s="12">
        <v>0.35049000000000002</v>
      </c>
      <c r="P130" s="12">
        <v>0.45119999999999999</v>
      </c>
      <c r="Q130" s="12">
        <v>0.30496000000000001</v>
      </c>
      <c r="R130" s="4">
        <v>0.12573289902280127</v>
      </c>
      <c r="S130" s="4">
        <v>0.23887406387191179</v>
      </c>
      <c r="T130" s="3"/>
      <c r="U130" s="3"/>
      <c r="V130" s="3"/>
      <c r="W130" s="3"/>
      <c r="X130" s="3"/>
      <c r="Y130" s="3"/>
      <c r="Z130" s="22">
        <v>1.08</v>
      </c>
    </row>
    <row r="131" spans="1:26">
      <c r="A131" s="13">
        <v>39</v>
      </c>
      <c r="B131" s="13">
        <v>127.51941827237501</v>
      </c>
      <c r="C131" s="13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/>
      <c r="U131" s="3"/>
      <c r="V131" s="3"/>
      <c r="W131" s="3"/>
      <c r="X131" s="3"/>
      <c r="Y131" s="3"/>
      <c r="Z131" s="22">
        <v>0.88</v>
      </c>
    </row>
    <row r="132" spans="1:26">
      <c r="A132" s="13">
        <v>40</v>
      </c>
      <c r="B132" s="13">
        <v>127.518856947587</v>
      </c>
      <c r="C132" s="13">
        <v>37.273386113560399</v>
      </c>
      <c r="D132" s="11">
        <v>44849</v>
      </c>
      <c r="E132" s="6">
        <v>44828</v>
      </c>
      <c r="F132" s="12">
        <v>0.13744999999999999</v>
      </c>
      <c r="G132" s="12">
        <v>0.1918</v>
      </c>
      <c r="H132" s="12">
        <v>0.26860000000000001</v>
      </c>
      <c r="I132" s="12">
        <v>0.35399999999999998</v>
      </c>
      <c r="J132" s="12">
        <v>0.3982</v>
      </c>
      <c r="K132" s="12">
        <v>0.41739999999999999</v>
      </c>
      <c r="L132" s="12">
        <v>0.43001</v>
      </c>
      <c r="M132" s="12">
        <v>0.43809999999999999</v>
      </c>
      <c r="N132" s="12">
        <v>0.43798999999999999</v>
      </c>
      <c r="O132" s="12">
        <v>0.43152000000000001</v>
      </c>
      <c r="P132" s="12">
        <v>0.55850999999999995</v>
      </c>
      <c r="Q132" s="12">
        <v>0.36686000000000002</v>
      </c>
      <c r="R132" s="4">
        <v>0.10617346294659766</v>
      </c>
      <c r="S132" s="4">
        <v>0.18322624982981175</v>
      </c>
      <c r="T132" s="3"/>
      <c r="U132" s="3"/>
      <c r="V132" s="3"/>
      <c r="W132" s="3"/>
      <c r="X132" s="3"/>
      <c r="Y132" s="3"/>
      <c r="Z132" s="22">
        <v>0.69</v>
      </c>
    </row>
    <row r="133" spans="1:26">
      <c r="A133" s="13">
        <v>41</v>
      </c>
      <c r="B133" s="13">
        <v>127.51847889517499</v>
      </c>
      <c r="C133" s="13">
        <v>37.2739530262062</v>
      </c>
      <c r="D133" s="11">
        <v>44849</v>
      </c>
      <c r="E133" s="6">
        <v>44828</v>
      </c>
      <c r="F133" s="12">
        <v>0.11607000000000001</v>
      </c>
      <c r="G133" s="12">
        <v>0.11600000000000001</v>
      </c>
      <c r="H133" s="12">
        <v>0.182</v>
      </c>
      <c r="I133" s="12">
        <v>0.25740000000000002</v>
      </c>
      <c r="J133" s="12">
        <v>0.30202000000000001</v>
      </c>
      <c r="K133" s="12">
        <v>0.32194</v>
      </c>
      <c r="L133" s="12">
        <v>0.33994000000000002</v>
      </c>
      <c r="M133" s="12">
        <v>0.34089999999999998</v>
      </c>
      <c r="N133" s="12">
        <v>0.33505000000000001</v>
      </c>
      <c r="O133" s="12">
        <v>0.34705000000000003</v>
      </c>
      <c r="P133" s="12">
        <v>0.44402999999999998</v>
      </c>
      <c r="Q133" s="12">
        <v>0.29620000000000002</v>
      </c>
      <c r="R133" s="4">
        <v>0.13956209259568772</v>
      </c>
      <c r="S133" s="4">
        <v>0.21110564346947766</v>
      </c>
      <c r="T133" s="3"/>
      <c r="U133" s="3"/>
      <c r="V133" s="3"/>
      <c r="W133" s="3"/>
      <c r="X133" s="3"/>
      <c r="Y133" s="3"/>
      <c r="Z133" s="22">
        <v>0.61</v>
      </c>
    </row>
    <row r="134" spans="1:26">
      <c r="A134" s="13">
        <v>42</v>
      </c>
      <c r="B134" s="13">
        <v>127.52203813444601</v>
      </c>
      <c r="C134" s="13">
        <v>37.269773948458798</v>
      </c>
      <c r="D134" s="11">
        <v>44849</v>
      </c>
      <c r="E134" s="6">
        <v>44828</v>
      </c>
      <c r="F134" s="12">
        <v>8.548E-2</v>
      </c>
      <c r="G134" s="12">
        <v>0.1046</v>
      </c>
      <c r="H134" s="12">
        <v>0.1804</v>
      </c>
      <c r="I134" s="12">
        <v>0.28799999999999998</v>
      </c>
      <c r="J134" s="12">
        <v>0.33467000000000002</v>
      </c>
      <c r="K134" s="12">
        <v>0.34832000000000002</v>
      </c>
      <c r="L134" s="12">
        <v>0.36318</v>
      </c>
      <c r="M134" s="12">
        <v>0.36499999999999999</v>
      </c>
      <c r="N134" s="12">
        <v>0.36545</v>
      </c>
      <c r="O134" s="12">
        <v>0.37039</v>
      </c>
      <c r="P134" s="12">
        <v>0.48982999999999999</v>
      </c>
      <c r="Q134" s="12">
        <v>0.33687</v>
      </c>
      <c r="R134" s="4">
        <v>0.11791730474732008</v>
      </c>
      <c r="S134" s="4">
        <v>0.2470920211955781</v>
      </c>
      <c r="T134" s="3"/>
      <c r="U134" s="3"/>
      <c r="V134" s="3"/>
      <c r="W134" s="3"/>
      <c r="X134" s="3"/>
      <c r="Y134" s="3"/>
      <c r="Z134" s="22">
        <v>1.04</v>
      </c>
    </row>
    <row r="135" spans="1:26">
      <c r="A135" s="13">
        <v>43</v>
      </c>
      <c r="B135" s="13">
        <v>127.522709628523</v>
      </c>
      <c r="C135" s="13">
        <v>37.269345721392398</v>
      </c>
      <c r="D135" s="11">
        <v>44849</v>
      </c>
      <c r="E135" s="6">
        <v>44828</v>
      </c>
      <c r="F135" s="12">
        <v>7.5450000000000003E-2</v>
      </c>
      <c r="G135" s="12">
        <v>8.3000000000000004E-2</v>
      </c>
      <c r="H135" s="12">
        <v>0.1386</v>
      </c>
      <c r="I135" s="12">
        <v>0.221</v>
      </c>
      <c r="J135" s="12">
        <v>0.25833</v>
      </c>
      <c r="K135" s="12">
        <v>0.27511000000000002</v>
      </c>
      <c r="L135" s="12">
        <v>0.28819</v>
      </c>
      <c r="M135" s="12">
        <v>0.2999</v>
      </c>
      <c r="N135" s="12">
        <v>0.29393000000000002</v>
      </c>
      <c r="O135" s="12">
        <v>0.30096000000000001</v>
      </c>
      <c r="P135" s="12">
        <v>0.38723999999999997</v>
      </c>
      <c r="Q135" s="12">
        <v>0.27909</v>
      </c>
      <c r="R135" s="4">
        <v>0.15146861201766174</v>
      </c>
      <c r="S135" s="4">
        <v>0.22735435962628889</v>
      </c>
      <c r="T135" s="3"/>
      <c r="U135" s="3"/>
      <c r="V135" s="3"/>
      <c r="W135" s="3"/>
      <c r="X135" s="3"/>
      <c r="Y135" s="3"/>
      <c r="Z135" s="22">
        <v>1.04</v>
      </c>
    </row>
    <row r="136" spans="1:26">
      <c r="A136" s="13">
        <v>44</v>
      </c>
      <c r="B136" s="13">
        <v>127.523696</v>
      </c>
      <c r="C136" s="13">
        <v>37.269146464346001</v>
      </c>
      <c r="D136" s="11">
        <v>44849</v>
      </c>
      <c r="E136" s="6">
        <v>44828</v>
      </c>
      <c r="F136" s="12">
        <v>7.3270000000000002E-2</v>
      </c>
      <c r="G136" s="12">
        <v>7.6600000000000001E-2</v>
      </c>
      <c r="H136" s="12">
        <v>0.13239999999999999</v>
      </c>
      <c r="I136" s="12">
        <v>0.22600000000000001</v>
      </c>
      <c r="J136" s="12">
        <v>0.25973000000000002</v>
      </c>
      <c r="K136" s="12">
        <v>0.27823999999999999</v>
      </c>
      <c r="L136" s="12">
        <v>0.29182000000000002</v>
      </c>
      <c r="M136" s="12">
        <v>0.30109999999999998</v>
      </c>
      <c r="N136" s="12">
        <v>0.30225999999999997</v>
      </c>
      <c r="O136" s="12">
        <v>0.29771999999999998</v>
      </c>
      <c r="P136" s="12">
        <v>0.37151000000000001</v>
      </c>
      <c r="Q136" s="12">
        <v>0.27383999999999997</v>
      </c>
      <c r="R136" s="4">
        <v>0.14247770821475994</v>
      </c>
      <c r="S136" s="4">
        <v>0.22539760666933278</v>
      </c>
      <c r="T136" s="3"/>
      <c r="U136" s="3"/>
      <c r="V136" s="3"/>
      <c r="W136" s="3"/>
      <c r="X136" s="3"/>
      <c r="Y136" s="3"/>
      <c r="Z136" s="22">
        <v>0.96</v>
      </c>
    </row>
    <row r="137" spans="1:26">
      <c r="A137" s="13">
        <v>45</v>
      </c>
      <c r="B137" s="13">
        <v>127.523496814262</v>
      </c>
      <c r="C137" s="13">
        <v>37.268802278607602</v>
      </c>
      <c r="D137" s="11">
        <v>44849</v>
      </c>
      <c r="E137" s="6">
        <v>44828</v>
      </c>
      <c r="F137" s="12">
        <v>5.0950000000000002E-2</v>
      </c>
      <c r="G137" s="12">
        <v>6.7299999999999999E-2</v>
      </c>
      <c r="H137" s="12">
        <v>0.12239999999999999</v>
      </c>
      <c r="I137" s="12">
        <v>0.21659999999999999</v>
      </c>
      <c r="J137" s="12">
        <v>0.25267000000000001</v>
      </c>
      <c r="K137" s="12">
        <v>0.26784000000000002</v>
      </c>
      <c r="L137" s="12">
        <v>0.28887000000000002</v>
      </c>
      <c r="M137" s="12">
        <v>0.29580000000000001</v>
      </c>
      <c r="N137" s="12">
        <v>0.29033999999999999</v>
      </c>
      <c r="O137" s="12">
        <v>0.29259000000000002</v>
      </c>
      <c r="P137" s="12">
        <v>0.377</v>
      </c>
      <c r="Q137" s="12">
        <v>0.25669999999999998</v>
      </c>
      <c r="R137" s="4">
        <v>0.15456674473067922</v>
      </c>
      <c r="S137" s="4">
        <v>0.2409323716943661</v>
      </c>
      <c r="T137" s="3"/>
      <c r="U137" s="3"/>
      <c r="V137" s="3"/>
      <c r="W137" s="3"/>
      <c r="X137" s="3"/>
      <c r="Y137" s="3"/>
      <c r="Z137" s="22">
        <v>1.01</v>
      </c>
    </row>
    <row r="138" spans="1:26">
      <c r="A138" s="13">
        <v>46</v>
      </c>
      <c r="B138" s="13">
        <v>127.519622341854</v>
      </c>
      <c r="C138" s="13">
        <v>37.268656670926902</v>
      </c>
      <c r="D138" s="11">
        <v>44849</v>
      </c>
      <c r="E138" s="6">
        <v>44828</v>
      </c>
      <c r="F138" s="12">
        <v>7.9159999999999994E-2</v>
      </c>
      <c r="G138" s="12">
        <v>0.1038</v>
      </c>
      <c r="H138" s="12">
        <v>0.1754</v>
      </c>
      <c r="I138" s="12">
        <v>0.26479999999999998</v>
      </c>
      <c r="J138" s="12">
        <v>0.30259000000000003</v>
      </c>
      <c r="K138" s="12">
        <v>0.32274999999999998</v>
      </c>
      <c r="L138" s="12">
        <v>0.33806000000000003</v>
      </c>
      <c r="M138" s="12">
        <v>0.34289999999999998</v>
      </c>
      <c r="N138" s="12">
        <v>0.34112999999999999</v>
      </c>
      <c r="O138" s="12">
        <v>0.34046999999999999</v>
      </c>
      <c r="P138" s="12">
        <v>0.43989</v>
      </c>
      <c r="Q138" s="12">
        <v>0.30912000000000001</v>
      </c>
      <c r="R138" s="4">
        <v>0.12851736053974003</v>
      </c>
      <c r="S138" s="4">
        <v>0.22406830005471648</v>
      </c>
      <c r="T138" s="3"/>
      <c r="U138" s="3"/>
      <c r="V138" s="3"/>
      <c r="W138" s="3"/>
      <c r="X138" s="3"/>
      <c r="Y138" s="3"/>
      <c r="Z138" s="22">
        <v>0.91</v>
      </c>
    </row>
    <row r="139" spans="1:26">
      <c r="A139" s="13">
        <v>47</v>
      </c>
      <c r="B139" s="13">
        <v>127.519654367415</v>
      </c>
      <c r="C139" s="13">
        <v>37.269117696488202</v>
      </c>
      <c r="D139" s="11">
        <v>44849</v>
      </c>
      <c r="E139" s="6">
        <v>44828</v>
      </c>
      <c r="F139" s="12">
        <v>8.8059999999999999E-2</v>
      </c>
      <c r="G139" s="12">
        <v>9.6100000000000005E-2</v>
      </c>
      <c r="H139" s="12">
        <v>0.1608</v>
      </c>
      <c r="I139" s="12">
        <v>0.25700000000000001</v>
      </c>
      <c r="J139" s="12">
        <v>0.30057</v>
      </c>
      <c r="K139" s="12">
        <v>0.31774000000000002</v>
      </c>
      <c r="L139" s="12">
        <v>0.33112999999999998</v>
      </c>
      <c r="M139" s="12">
        <v>0.3397</v>
      </c>
      <c r="N139" s="12">
        <v>0.34067999999999998</v>
      </c>
      <c r="O139" s="12">
        <v>0.33146999999999999</v>
      </c>
      <c r="P139" s="12">
        <v>0.44169000000000003</v>
      </c>
      <c r="Q139" s="12">
        <v>0.30470000000000003</v>
      </c>
      <c r="R139" s="4">
        <v>0.13859560918384448</v>
      </c>
      <c r="S139" s="4">
        <v>0.23172526862290546</v>
      </c>
      <c r="T139" s="3"/>
      <c r="U139" s="3"/>
      <c r="V139" s="3"/>
      <c r="W139" s="3"/>
      <c r="X139" s="3"/>
      <c r="Y139" s="3"/>
      <c r="Z139" s="22">
        <v>0.92</v>
      </c>
    </row>
    <row r="140" spans="1:26">
      <c r="A140" s="13">
        <v>48</v>
      </c>
      <c r="B140" s="13">
        <v>127.52024431629199</v>
      </c>
      <c r="C140" s="13">
        <v>37.268045012780703</v>
      </c>
      <c r="D140" s="11">
        <v>44849</v>
      </c>
      <c r="E140" s="6">
        <v>44828</v>
      </c>
      <c r="F140" s="12">
        <v>6.5009999999999998E-2</v>
      </c>
      <c r="G140" s="12">
        <v>0.1007</v>
      </c>
      <c r="H140" s="12">
        <v>0.1638</v>
      </c>
      <c r="I140" s="12">
        <v>0.25140000000000001</v>
      </c>
      <c r="J140" s="12">
        <v>0.29013</v>
      </c>
      <c r="K140" s="12">
        <v>0.30126999999999998</v>
      </c>
      <c r="L140" s="12">
        <v>0.31746999999999997</v>
      </c>
      <c r="M140" s="12">
        <v>0.33650000000000002</v>
      </c>
      <c r="N140" s="12">
        <v>0.33006000000000002</v>
      </c>
      <c r="O140" s="12">
        <v>0.33645000000000003</v>
      </c>
      <c r="P140" s="12">
        <v>0.40106999999999998</v>
      </c>
      <c r="Q140" s="12">
        <v>0.29447000000000001</v>
      </c>
      <c r="R140" s="4">
        <v>0.14475250893009015</v>
      </c>
      <c r="S140" s="4">
        <v>0.19755522314095092</v>
      </c>
      <c r="T140" s="3"/>
      <c r="U140" s="3"/>
      <c r="V140" s="3"/>
      <c r="W140" s="3"/>
      <c r="X140" s="3"/>
      <c r="Y140" s="3"/>
      <c r="Z140" s="22">
        <v>1.03</v>
      </c>
    </row>
    <row r="141" spans="1:26">
      <c r="A141" s="13">
        <v>49</v>
      </c>
      <c r="B141" s="13">
        <v>127.51892341853799</v>
      </c>
      <c r="C141" s="13">
        <v>37.270635875417497</v>
      </c>
      <c r="D141" s="11">
        <v>44849</v>
      </c>
      <c r="E141" s="6">
        <v>44828</v>
      </c>
      <c r="F141" s="12">
        <v>9.2759999999999995E-2</v>
      </c>
      <c r="G141" s="12">
        <v>0.1166</v>
      </c>
      <c r="H141" s="12">
        <v>0.18079999999999999</v>
      </c>
      <c r="I141" s="12">
        <v>0.25979999999999998</v>
      </c>
      <c r="J141" s="12">
        <v>0.29722999999999999</v>
      </c>
      <c r="K141" s="12">
        <v>0.31452999999999998</v>
      </c>
      <c r="L141" s="12">
        <v>0.32563999999999999</v>
      </c>
      <c r="M141" s="12">
        <v>0.33479999999999999</v>
      </c>
      <c r="N141" s="12">
        <v>0.33875</v>
      </c>
      <c r="O141" s="12">
        <v>0.34886</v>
      </c>
      <c r="P141" s="12">
        <v>0.44936999999999999</v>
      </c>
      <c r="Q141" s="12">
        <v>0.3357</v>
      </c>
      <c r="R141" s="4">
        <v>0.12613521695257318</v>
      </c>
      <c r="S141" s="4">
        <v>0.22210637876215999</v>
      </c>
      <c r="T141" s="3"/>
      <c r="U141" s="3"/>
      <c r="V141" s="3"/>
      <c r="W141" s="3"/>
      <c r="X141" s="3"/>
      <c r="Y141" s="3"/>
      <c r="Z141" s="22">
        <v>0.99</v>
      </c>
    </row>
    <row r="142" spans="1:26">
      <c r="A142" s="13">
        <v>50</v>
      </c>
      <c r="B142" s="13">
        <v>127.519400025561</v>
      </c>
      <c r="C142" s="13">
        <v>37.270983354634403</v>
      </c>
      <c r="D142" s="11">
        <v>44849</v>
      </c>
      <c r="E142" s="6">
        <v>44828</v>
      </c>
      <c r="F142" s="12">
        <v>0.10825</v>
      </c>
      <c r="G142" s="12">
        <v>0.1426</v>
      </c>
      <c r="H142" s="12">
        <v>0.21260000000000001</v>
      </c>
      <c r="I142" s="12">
        <v>0.28799999999999998</v>
      </c>
      <c r="J142" s="12">
        <v>0.32650000000000001</v>
      </c>
      <c r="K142" s="12">
        <v>0.34977999999999998</v>
      </c>
      <c r="L142" s="12">
        <v>0.3589</v>
      </c>
      <c r="M142" s="12">
        <v>0.37330000000000002</v>
      </c>
      <c r="N142" s="12">
        <v>0.37425999999999998</v>
      </c>
      <c r="O142" s="12">
        <v>0.37419999999999998</v>
      </c>
      <c r="P142" s="12">
        <v>0.49920999999999999</v>
      </c>
      <c r="Q142" s="12">
        <v>0.36935000000000001</v>
      </c>
      <c r="R142" s="4">
        <v>0.12898835626795713</v>
      </c>
      <c r="S142" s="4">
        <v>0.20820191695252124</v>
      </c>
      <c r="T142" s="3"/>
      <c r="U142" s="3"/>
      <c r="V142" s="3"/>
      <c r="W142" s="3"/>
      <c r="X142" s="3"/>
      <c r="Y142" s="3"/>
      <c r="Z142" s="22">
        <v>0.92</v>
      </c>
    </row>
    <row r="143" spans="1:26">
      <c r="A143" s="13">
        <v>51</v>
      </c>
      <c r="B143" s="13">
        <v>127.520054316292</v>
      </c>
      <c r="C143" s="13">
        <v>37.2712579872193</v>
      </c>
      <c r="D143" s="11">
        <v>44849</v>
      </c>
      <c r="E143" s="6">
        <v>44828</v>
      </c>
      <c r="F143" s="12">
        <v>0.11833</v>
      </c>
      <c r="G143" s="12">
        <v>0.1638</v>
      </c>
      <c r="H143" s="12">
        <v>0.2414</v>
      </c>
      <c r="I143" s="12">
        <v>0.3196</v>
      </c>
      <c r="J143" s="12">
        <v>0.36094999999999999</v>
      </c>
      <c r="K143" s="12">
        <v>0.38389000000000001</v>
      </c>
      <c r="L143" s="12">
        <v>0.40307999999999999</v>
      </c>
      <c r="M143" s="12">
        <v>0.41510000000000002</v>
      </c>
      <c r="N143" s="12">
        <v>0.40405000000000002</v>
      </c>
      <c r="O143" s="12">
        <v>0.40872000000000003</v>
      </c>
      <c r="P143" s="12">
        <v>0.52198999999999995</v>
      </c>
      <c r="Q143" s="12">
        <v>0.39138000000000001</v>
      </c>
      <c r="R143" s="4">
        <v>0.12998502790254529</v>
      </c>
      <c r="S143" s="4">
        <v>0.18492914416856154</v>
      </c>
      <c r="T143" s="3"/>
      <c r="U143" s="3"/>
      <c r="V143" s="3"/>
      <c r="W143" s="3"/>
      <c r="X143" s="3"/>
      <c r="Y143" s="3"/>
      <c r="Z143" s="22">
        <v>0.99</v>
      </c>
    </row>
    <row r="144" spans="1:26">
      <c r="A144" s="13">
        <v>52</v>
      </c>
      <c r="B144" s="13">
        <v>127.52054502556101</v>
      </c>
      <c r="C144" s="13">
        <v>37.271746670926902</v>
      </c>
      <c r="D144" s="11">
        <v>44849</v>
      </c>
      <c r="E144" s="6">
        <v>44828</v>
      </c>
      <c r="F144" s="12">
        <v>0.11545999999999999</v>
      </c>
      <c r="G144" s="12">
        <v>0.1368</v>
      </c>
      <c r="H144" s="12">
        <v>0.22059999999999999</v>
      </c>
      <c r="I144" s="12">
        <v>0.30459999999999998</v>
      </c>
      <c r="J144" s="12">
        <v>0.35983999999999999</v>
      </c>
      <c r="K144" s="12">
        <v>0.41167999999999999</v>
      </c>
      <c r="L144" s="12">
        <v>0.41564000000000001</v>
      </c>
      <c r="M144" s="12">
        <v>0.42580000000000001</v>
      </c>
      <c r="N144" s="12">
        <v>0.42131000000000002</v>
      </c>
      <c r="O144" s="12">
        <v>0.42292999999999997</v>
      </c>
      <c r="P144" s="12">
        <v>0.49980000000000002</v>
      </c>
      <c r="Q144" s="12">
        <v>0.37831999999999999</v>
      </c>
      <c r="R144" s="4">
        <v>0.16593647316538887</v>
      </c>
      <c r="S144" s="4">
        <v>0.17688368690563278</v>
      </c>
      <c r="T144" s="3"/>
      <c r="U144" s="3"/>
      <c r="V144" s="3"/>
      <c r="W144" s="3"/>
      <c r="X144" s="3"/>
      <c r="Y144" s="3"/>
      <c r="Z144" s="22">
        <v>1.02</v>
      </c>
    </row>
    <row r="145" spans="1:26">
      <c r="A145" s="13">
        <v>53</v>
      </c>
      <c r="B145" s="13">
        <v>127.52105034185399</v>
      </c>
      <c r="C145" s="13">
        <v>37.2720559105354</v>
      </c>
      <c r="D145" s="11">
        <v>44849</v>
      </c>
      <c r="E145" s="6">
        <v>44828</v>
      </c>
      <c r="F145" s="12">
        <v>0.10632</v>
      </c>
      <c r="G145" s="12">
        <v>0.1094</v>
      </c>
      <c r="H145" s="12">
        <v>0.1736</v>
      </c>
      <c r="I145" s="12">
        <v>0.25219999999999998</v>
      </c>
      <c r="J145" s="12">
        <v>0.29163</v>
      </c>
      <c r="K145" s="12">
        <v>0.32307000000000002</v>
      </c>
      <c r="L145" s="12">
        <v>0.33718999999999999</v>
      </c>
      <c r="M145" s="12">
        <v>0.34649999999999997</v>
      </c>
      <c r="N145" s="12">
        <v>0.34115000000000001</v>
      </c>
      <c r="O145" s="12">
        <v>0.34887000000000001</v>
      </c>
      <c r="P145" s="12">
        <v>0.42880000000000001</v>
      </c>
      <c r="Q145" s="12">
        <v>0.30817</v>
      </c>
      <c r="R145" s="4">
        <v>0.15750793385668949</v>
      </c>
      <c r="S145" s="4">
        <v>0.19799454657401713</v>
      </c>
      <c r="T145" s="3"/>
      <c r="U145" s="3"/>
      <c r="V145" s="3"/>
      <c r="W145" s="3"/>
      <c r="X145" s="3"/>
      <c r="Y145" s="3"/>
      <c r="Z145" s="22">
        <v>1.06</v>
      </c>
    </row>
    <row r="146" spans="1:26">
      <c r="A146" s="13">
        <v>54</v>
      </c>
      <c r="B146" s="13">
        <v>127.519006632585</v>
      </c>
      <c r="C146" s="13">
        <v>37.274267012780697</v>
      </c>
      <c r="D146" s="11">
        <v>44849</v>
      </c>
      <c r="E146" s="6">
        <v>44828</v>
      </c>
      <c r="F146" s="12">
        <v>0.12938</v>
      </c>
      <c r="G146" s="12">
        <v>0.1782</v>
      </c>
      <c r="H146" s="12">
        <v>0.26519999999999999</v>
      </c>
      <c r="I146" s="12">
        <v>0.34</v>
      </c>
      <c r="J146" s="12">
        <v>0.38285999999999998</v>
      </c>
      <c r="K146" s="12">
        <v>0.39645000000000002</v>
      </c>
      <c r="L146" s="12">
        <v>0.41158</v>
      </c>
      <c r="M146" s="12">
        <v>0.42249999999999999</v>
      </c>
      <c r="N146" s="12">
        <v>0.41522999999999999</v>
      </c>
      <c r="O146" s="12">
        <v>0.42131999999999997</v>
      </c>
      <c r="P146" s="12">
        <v>0.51505000000000001</v>
      </c>
      <c r="Q146" s="12">
        <v>0.33967000000000003</v>
      </c>
      <c r="R146" s="4">
        <v>0.10819672131147537</v>
      </c>
      <c r="S146" s="4">
        <v>0.17472093422634385</v>
      </c>
      <c r="T146" s="3"/>
      <c r="U146" s="3"/>
      <c r="V146" s="3"/>
      <c r="W146" s="3"/>
      <c r="X146" s="3"/>
      <c r="Y146" s="3"/>
      <c r="Z146" s="22">
        <v>0.75</v>
      </c>
    </row>
    <row r="147" spans="1:26">
      <c r="A147" s="13">
        <v>55</v>
      </c>
      <c r="B147" s="13">
        <v>127.51940528204101</v>
      </c>
      <c r="C147" s="13">
        <v>37.273521224278603</v>
      </c>
      <c r="D147" s="11">
        <v>44849</v>
      </c>
      <c r="E147" s="6">
        <v>44828</v>
      </c>
      <c r="F147" s="12">
        <v>0.14332</v>
      </c>
      <c r="G147" s="12">
        <v>0.21060000000000001</v>
      </c>
      <c r="H147" s="12">
        <v>0.29620000000000002</v>
      </c>
      <c r="I147" s="12">
        <v>0.374</v>
      </c>
      <c r="J147" s="12">
        <v>0.41431000000000001</v>
      </c>
      <c r="K147" s="12">
        <v>0.42785000000000001</v>
      </c>
      <c r="L147" s="12">
        <v>0.44502000000000003</v>
      </c>
      <c r="M147" s="12">
        <v>0.44969999999999999</v>
      </c>
      <c r="N147" s="12">
        <v>0.44037999999999999</v>
      </c>
      <c r="O147" s="12">
        <v>0.44416</v>
      </c>
      <c r="P147" s="12">
        <v>0.55876000000000003</v>
      </c>
      <c r="Q147" s="12">
        <v>0.36854999999999999</v>
      </c>
      <c r="R147" s="4">
        <v>9.1902391647444445E-2</v>
      </c>
      <c r="S147" s="4">
        <v>0.17102933976121429</v>
      </c>
      <c r="T147" s="3"/>
      <c r="U147" s="3"/>
      <c r="V147" s="3"/>
      <c r="W147" s="3"/>
      <c r="X147" s="3"/>
      <c r="Y147" s="3"/>
      <c r="Z147" s="22">
        <v>0.83</v>
      </c>
    </row>
    <row r="148" spans="1:26">
      <c r="A148" s="13">
        <v>56</v>
      </c>
      <c r="B148" s="13">
        <v>127.52000116485</v>
      </c>
      <c r="C148" s="13">
        <v>37.2731811778782</v>
      </c>
      <c r="D148" s="11">
        <v>44849</v>
      </c>
      <c r="E148" s="6">
        <v>44828</v>
      </c>
      <c r="F148" s="12">
        <v>0.1172</v>
      </c>
      <c r="G148" s="12">
        <v>0.1384</v>
      </c>
      <c r="H148" s="12">
        <v>0.21199999999999999</v>
      </c>
      <c r="I148" s="12">
        <v>0.27439999999999998</v>
      </c>
      <c r="J148" s="12">
        <v>0.34088000000000002</v>
      </c>
      <c r="K148" s="12">
        <v>0.41015000000000001</v>
      </c>
      <c r="L148" s="12">
        <v>0.43478</v>
      </c>
      <c r="M148" s="12">
        <v>0.44169999999999998</v>
      </c>
      <c r="N148" s="12">
        <v>0.44370999999999999</v>
      </c>
      <c r="O148" s="12">
        <v>0.44105</v>
      </c>
      <c r="P148" s="12">
        <v>0.46438000000000001</v>
      </c>
      <c r="Q148" s="12">
        <v>0.31933</v>
      </c>
      <c r="R148" s="4">
        <v>0.23362658846529816</v>
      </c>
      <c r="S148" s="4">
        <v>0.12031420599296376</v>
      </c>
      <c r="T148" s="3"/>
      <c r="U148" s="3"/>
      <c r="V148" s="3"/>
      <c r="W148" s="3"/>
      <c r="X148" s="3"/>
      <c r="Y148" s="3"/>
      <c r="Z148" s="22">
        <v>0.76</v>
      </c>
    </row>
    <row r="149" spans="1:26">
      <c r="A149" s="13">
        <v>57</v>
      </c>
      <c r="B149" s="13">
        <v>127.520633155844</v>
      </c>
      <c r="C149" s="13">
        <v>37.272798995671401</v>
      </c>
      <c r="D149" s="11">
        <v>44849</v>
      </c>
      <c r="E149" s="6">
        <v>44828</v>
      </c>
      <c r="F149" s="12">
        <v>0.15764</v>
      </c>
      <c r="G149" s="12">
        <v>0.18260000000000001</v>
      </c>
      <c r="H149" s="12">
        <v>0.25900000000000001</v>
      </c>
      <c r="I149" s="12">
        <v>0.31159999999999999</v>
      </c>
      <c r="J149" s="12">
        <v>0.37639</v>
      </c>
      <c r="K149" s="12">
        <v>0.43798999999999999</v>
      </c>
      <c r="L149" s="12">
        <v>0.45765</v>
      </c>
      <c r="M149" s="12">
        <v>0.46550000000000002</v>
      </c>
      <c r="N149" s="12">
        <v>0.46183999999999997</v>
      </c>
      <c r="O149" s="12">
        <v>0.46584999999999999</v>
      </c>
      <c r="P149" s="12">
        <v>0.52498</v>
      </c>
      <c r="Q149" s="12">
        <v>0.37326999999999999</v>
      </c>
      <c r="R149" s="4">
        <v>0.19804400977995115</v>
      </c>
      <c r="S149" s="4">
        <v>0.12694991513322734</v>
      </c>
      <c r="T149" s="3"/>
      <c r="U149" s="3"/>
      <c r="V149" s="3"/>
      <c r="W149" s="3"/>
      <c r="X149" s="3"/>
      <c r="Y149" s="3"/>
      <c r="Z149" s="22">
        <v>0.79</v>
      </c>
    </row>
    <row r="150" spans="1:26">
      <c r="A150" s="13">
        <v>58</v>
      </c>
      <c r="B150" s="13">
        <v>127.497155168227</v>
      </c>
      <c r="C150" s="13">
        <v>37.209338457943304</v>
      </c>
      <c r="D150" s="11">
        <v>44849</v>
      </c>
      <c r="E150" s="6">
        <v>44828</v>
      </c>
      <c r="F150" s="12">
        <v>0.12359000000000001</v>
      </c>
      <c r="G150" s="12">
        <v>0.1678</v>
      </c>
      <c r="H150" s="12">
        <v>0.23319999999999999</v>
      </c>
      <c r="I150" s="12">
        <v>0.30640000000000001</v>
      </c>
      <c r="J150" s="12">
        <v>0.34149000000000002</v>
      </c>
      <c r="K150" s="12">
        <v>0.35561999999999999</v>
      </c>
      <c r="L150" s="12">
        <v>0.37651000000000001</v>
      </c>
      <c r="M150" s="12">
        <v>0.38800000000000001</v>
      </c>
      <c r="N150" s="12">
        <v>0.39085999999999999</v>
      </c>
      <c r="O150" s="12">
        <v>0.40653</v>
      </c>
      <c r="P150" s="12">
        <v>0.49657000000000001</v>
      </c>
      <c r="Q150" s="12">
        <v>0.35901</v>
      </c>
      <c r="R150" s="4">
        <v>0.11751152073732719</v>
      </c>
      <c r="S150" s="4">
        <v>0.18190716603987422</v>
      </c>
      <c r="T150" s="3"/>
      <c r="U150" s="3"/>
      <c r="V150" s="3"/>
      <c r="W150" s="3"/>
      <c r="X150" s="3"/>
      <c r="Y150" s="3"/>
      <c r="Z150" s="22">
        <v>0.7</v>
      </c>
    </row>
    <row r="151" spans="1:26">
      <c r="A151" s="13">
        <v>59</v>
      </c>
      <c r="B151" s="13">
        <v>127.496601887849</v>
      </c>
      <c r="C151" s="13">
        <v>37.209428485981</v>
      </c>
      <c r="D151" s="11">
        <v>44849</v>
      </c>
      <c r="E151" s="6">
        <v>44828</v>
      </c>
      <c r="F151" s="12">
        <v>0.11326</v>
      </c>
      <c r="G151" s="12">
        <v>0.126</v>
      </c>
      <c r="H151" s="12">
        <v>0.18340000000000001</v>
      </c>
      <c r="I151" s="12">
        <v>0.253</v>
      </c>
      <c r="J151" s="12">
        <v>0.28941</v>
      </c>
      <c r="K151" s="12">
        <v>0.30299999999999999</v>
      </c>
      <c r="L151" s="12">
        <v>0.32008999999999999</v>
      </c>
      <c r="M151" s="12">
        <v>0.33510000000000001</v>
      </c>
      <c r="N151" s="12">
        <v>0.33996999999999999</v>
      </c>
      <c r="O151" s="12">
        <v>0.35686000000000001</v>
      </c>
      <c r="P151" s="12">
        <v>0.46157999999999999</v>
      </c>
      <c r="Q151" s="12">
        <v>0.33987000000000001</v>
      </c>
      <c r="R151" s="4">
        <v>0.13960210848495153</v>
      </c>
      <c r="S151" s="4">
        <v>0.21560288513881326</v>
      </c>
      <c r="T151" s="3"/>
      <c r="U151" s="3"/>
      <c r="V151" s="3"/>
      <c r="W151" s="3"/>
      <c r="X151" s="3"/>
      <c r="Y151" s="3"/>
      <c r="Z151" s="22">
        <v>1.7</v>
      </c>
    </row>
    <row r="152" spans="1:26">
      <c r="A152" s="13">
        <v>60</v>
      </c>
      <c r="B152" s="13">
        <v>127.496607835924</v>
      </c>
      <c r="C152" s="13">
        <v>37.210056968859497</v>
      </c>
      <c r="D152" s="11">
        <v>44849</v>
      </c>
      <c r="E152" s="6">
        <v>44828</v>
      </c>
      <c r="F152" s="12">
        <v>0.11516</v>
      </c>
      <c r="G152" s="12">
        <v>0.182</v>
      </c>
      <c r="H152" s="12">
        <v>0.25259999999999999</v>
      </c>
      <c r="I152" s="12">
        <v>0.33239999999999997</v>
      </c>
      <c r="J152" s="12">
        <v>0.3695</v>
      </c>
      <c r="K152" s="12">
        <v>0.36381999999999998</v>
      </c>
      <c r="L152" s="12">
        <v>0.37720999999999999</v>
      </c>
      <c r="M152" s="12">
        <v>0.4098</v>
      </c>
      <c r="N152" s="12">
        <v>0.40240999999999999</v>
      </c>
      <c r="O152" s="12">
        <v>0.39473000000000003</v>
      </c>
      <c r="P152" s="12">
        <v>0.50638000000000005</v>
      </c>
      <c r="Q152" s="12">
        <v>0.36516999999999999</v>
      </c>
      <c r="R152" s="4">
        <v>0.10428455941794668</v>
      </c>
      <c r="S152" s="4">
        <v>0.17264326357141865</v>
      </c>
      <c r="T152" s="3"/>
      <c r="U152" s="3"/>
      <c r="V152" s="3"/>
      <c r="W152" s="3"/>
      <c r="X152" s="3"/>
      <c r="Y152" s="3"/>
      <c r="Z152" s="22">
        <v>0.7</v>
      </c>
    </row>
    <row r="153" spans="1:26">
      <c r="A153" s="13">
        <v>61</v>
      </c>
      <c r="B153" s="13">
        <v>127.496333827623</v>
      </c>
      <c r="C153" s="13">
        <v>37.210142771547197</v>
      </c>
      <c r="D153" s="11">
        <v>44849</v>
      </c>
      <c r="E153" s="6">
        <v>44828</v>
      </c>
      <c r="F153" s="12">
        <v>0.11824999999999999</v>
      </c>
      <c r="G153" s="12">
        <v>0.13819999999999999</v>
      </c>
      <c r="H153" s="12">
        <v>0.21060000000000001</v>
      </c>
      <c r="I153" s="12">
        <v>0.2984</v>
      </c>
      <c r="J153" s="12">
        <v>0.33842</v>
      </c>
      <c r="K153" s="12">
        <v>0.35565999999999998</v>
      </c>
      <c r="L153" s="12">
        <v>0.37008000000000002</v>
      </c>
      <c r="M153" s="12">
        <v>0.38030000000000003</v>
      </c>
      <c r="N153" s="12">
        <v>0.37823000000000001</v>
      </c>
      <c r="O153" s="12">
        <v>0.38252999999999998</v>
      </c>
      <c r="P153" s="12">
        <v>0.50524000000000002</v>
      </c>
      <c r="Q153" s="12">
        <v>0.37101000000000001</v>
      </c>
      <c r="R153" s="4">
        <v>0.12067187269780466</v>
      </c>
      <c r="S153" s="4">
        <v>0.21566551197301348</v>
      </c>
      <c r="T153" s="3"/>
      <c r="U153" s="3"/>
      <c r="V153" s="3"/>
      <c r="W153" s="3"/>
      <c r="X153" s="3"/>
      <c r="Y153" s="3"/>
      <c r="Z153" s="22">
        <v>0.93</v>
      </c>
    </row>
    <row r="154" spans="1:26">
      <c r="A154" s="13">
        <v>62</v>
      </c>
      <c r="B154" s="13">
        <v>127.496336370717</v>
      </c>
      <c r="C154" s="13">
        <v>37.210400685358501</v>
      </c>
      <c r="D154" s="11">
        <v>44849</v>
      </c>
      <c r="E154" s="6">
        <v>44828</v>
      </c>
      <c r="F154" s="12">
        <v>0.13027</v>
      </c>
      <c r="G154" s="12">
        <v>0.19539999999999999</v>
      </c>
      <c r="H154" s="12">
        <v>0.28660000000000002</v>
      </c>
      <c r="I154" s="12">
        <v>0.372</v>
      </c>
      <c r="J154" s="12">
        <v>0.41089999999999999</v>
      </c>
      <c r="K154" s="12">
        <v>0.41754000000000002</v>
      </c>
      <c r="L154" s="12">
        <v>0.43137999999999999</v>
      </c>
      <c r="M154" s="12">
        <v>0.44629999999999997</v>
      </c>
      <c r="N154" s="12">
        <v>0.43711</v>
      </c>
      <c r="O154" s="12">
        <v>0.44457000000000002</v>
      </c>
      <c r="P154" s="12">
        <v>0.56925000000000003</v>
      </c>
      <c r="Q154" s="12">
        <v>0.41678999999999999</v>
      </c>
      <c r="R154" s="4">
        <v>9.0797995845044568E-2</v>
      </c>
      <c r="S154" s="4">
        <v>0.18923528854354218</v>
      </c>
      <c r="T154" s="3"/>
      <c r="U154" s="3"/>
      <c r="V154" s="3"/>
      <c r="W154" s="3"/>
      <c r="X154" s="3"/>
      <c r="Y154" s="3"/>
      <c r="Z154" s="22">
        <v>0.72</v>
      </c>
    </row>
    <row r="155" spans="1:26">
      <c r="A155" s="13">
        <v>63</v>
      </c>
      <c r="B155" s="13">
        <v>127.49739991381099</v>
      </c>
      <c r="C155" s="13">
        <v>37.208799400830102</v>
      </c>
      <c r="D155" s="11">
        <v>44849</v>
      </c>
      <c r="E155" s="6">
        <v>44828</v>
      </c>
      <c r="F155" s="12">
        <v>0.13431000000000001</v>
      </c>
      <c r="G155" s="12">
        <v>0.15659999999999999</v>
      </c>
      <c r="H155" s="12">
        <v>0.23280000000000001</v>
      </c>
      <c r="I155" s="12">
        <v>0.32</v>
      </c>
      <c r="J155" s="12">
        <v>0.36198000000000002</v>
      </c>
      <c r="K155" s="12">
        <v>0.37203000000000003</v>
      </c>
      <c r="L155" s="12">
        <v>0.38489000000000001</v>
      </c>
      <c r="M155" s="12">
        <v>0.40550000000000003</v>
      </c>
      <c r="N155" s="12">
        <v>0.40082000000000001</v>
      </c>
      <c r="O155" s="12">
        <v>0.39885999999999999</v>
      </c>
      <c r="P155" s="12">
        <v>0.5454</v>
      </c>
      <c r="Q155" s="12">
        <v>0.36891000000000002</v>
      </c>
      <c r="R155" s="4">
        <v>0.11784975878704344</v>
      </c>
      <c r="S155" s="4">
        <v>0.21246935201401043</v>
      </c>
      <c r="T155" s="3"/>
      <c r="U155" s="3"/>
      <c r="V155" s="3"/>
      <c r="W155" s="3"/>
      <c r="X155" s="3"/>
      <c r="Y155" s="3"/>
      <c r="Z155" s="22">
        <v>0.72</v>
      </c>
    </row>
    <row r="156" spans="1:26">
      <c r="A156" s="13">
        <v>64</v>
      </c>
      <c r="B156" s="13">
        <v>127.496622456906</v>
      </c>
      <c r="C156" s="13">
        <v>37.208797857735803</v>
      </c>
      <c r="D156" s="11">
        <v>44849</v>
      </c>
      <c r="E156" s="6">
        <v>44828</v>
      </c>
      <c r="F156" s="12">
        <v>0.14488999999999999</v>
      </c>
      <c r="G156" s="12">
        <v>0.21099999999999999</v>
      </c>
      <c r="H156" s="12">
        <v>0.29459999999999997</v>
      </c>
      <c r="I156" s="12">
        <v>0.3876</v>
      </c>
      <c r="J156" s="12">
        <v>0.40948000000000001</v>
      </c>
      <c r="K156" s="12">
        <v>0.42645</v>
      </c>
      <c r="L156" s="12">
        <v>0.44169000000000003</v>
      </c>
      <c r="M156" s="12">
        <v>0.4632</v>
      </c>
      <c r="N156" s="12">
        <v>0.44461000000000001</v>
      </c>
      <c r="O156" s="12">
        <v>0.45632</v>
      </c>
      <c r="P156" s="12">
        <v>0.59355999999999998</v>
      </c>
      <c r="Q156" s="12">
        <v>0.40720000000000001</v>
      </c>
      <c r="R156" s="4">
        <v>8.8857545839210156E-2</v>
      </c>
      <c r="S156" s="4">
        <v>0.18543398414846318</v>
      </c>
      <c r="T156" s="3"/>
      <c r="U156" s="3"/>
      <c r="V156" s="3"/>
      <c r="W156" s="3"/>
      <c r="X156" s="3"/>
      <c r="Y156" s="3"/>
      <c r="Z156" s="22">
        <v>0.47</v>
      </c>
    </row>
    <row r="157" spans="1:26">
      <c r="A157" s="13">
        <v>65</v>
      </c>
      <c r="B157" s="13">
        <v>127.49695545690599</v>
      </c>
      <c r="C157" s="13">
        <v>37.208146857735798</v>
      </c>
      <c r="D157" s="11">
        <v>44849</v>
      </c>
      <c r="E157" s="6">
        <v>44828</v>
      </c>
      <c r="F157" s="12">
        <v>0.16631000000000001</v>
      </c>
      <c r="G157" s="12">
        <v>0.221</v>
      </c>
      <c r="H157" s="12">
        <v>0.309</v>
      </c>
      <c r="I157" s="12">
        <v>0.39200000000000002</v>
      </c>
      <c r="J157" s="12">
        <v>0.43291000000000002</v>
      </c>
      <c r="K157" s="12">
        <v>0.45247999999999999</v>
      </c>
      <c r="L157" s="12">
        <v>0.45965</v>
      </c>
      <c r="M157" s="12">
        <v>0.46989999999999998</v>
      </c>
      <c r="N157" s="12">
        <v>0.45706000000000002</v>
      </c>
      <c r="O157" s="12">
        <v>0.46988999999999997</v>
      </c>
      <c r="P157" s="12">
        <v>0.60409000000000002</v>
      </c>
      <c r="Q157" s="12">
        <v>0.41102</v>
      </c>
      <c r="R157" s="4">
        <v>9.0381714816103922E-2</v>
      </c>
      <c r="S157" s="4">
        <v>0.18090800775345442</v>
      </c>
      <c r="T157" s="3"/>
      <c r="U157" s="3"/>
      <c r="V157" s="3"/>
      <c r="W157" s="3"/>
      <c r="X157" s="3"/>
      <c r="Y157" s="3"/>
      <c r="Z157" s="22">
        <v>0.47</v>
      </c>
    </row>
    <row r="158" spans="1:26">
      <c r="A158" s="13">
        <v>66</v>
      </c>
      <c r="B158" s="13">
        <v>127.497328</v>
      </c>
      <c r="C158" s="13">
        <v>37.207930228452803</v>
      </c>
      <c r="D158" s="11">
        <v>44849</v>
      </c>
      <c r="E158" s="6">
        <v>44828</v>
      </c>
      <c r="F158" s="12">
        <v>0.16497000000000001</v>
      </c>
      <c r="G158" s="12">
        <v>0.23200000000000001</v>
      </c>
      <c r="H158" s="12">
        <v>0.32440000000000002</v>
      </c>
      <c r="I158" s="12">
        <v>0.40720000000000001</v>
      </c>
      <c r="J158" s="12">
        <v>0.45140000000000002</v>
      </c>
      <c r="K158" s="12">
        <v>0.46499000000000001</v>
      </c>
      <c r="L158" s="12">
        <v>0.47658</v>
      </c>
      <c r="M158" s="12">
        <v>0.48799999999999999</v>
      </c>
      <c r="N158" s="12">
        <v>0.48193000000000003</v>
      </c>
      <c r="O158" s="12">
        <v>0.48186000000000001</v>
      </c>
      <c r="P158" s="12">
        <v>0.61777000000000004</v>
      </c>
      <c r="Q158" s="12">
        <v>0.42758000000000002</v>
      </c>
      <c r="R158" s="4">
        <v>9.025915996425378E-2</v>
      </c>
      <c r="S158" s="4">
        <v>0.17477091296698519</v>
      </c>
      <c r="T158" s="3"/>
      <c r="U158" s="3"/>
      <c r="V158" s="3"/>
      <c r="W158" s="3"/>
      <c r="X158" s="3"/>
      <c r="Y158" s="3"/>
      <c r="Z158" s="22">
        <v>0.45</v>
      </c>
    </row>
    <row r="159" spans="1:26">
      <c r="A159" s="13">
        <v>67</v>
      </c>
      <c r="B159" s="13">
        <v>127.497890827623</v>
      </c>
      <c r="C159" s="13">
        <v>37.2077143146414</v>
      </c>
      <c r="D159" s="11">
        <v>44849</v>
      </c>
      <c r="E159" s="6">
        <v>44828</v>
      </c>
      <c r="F159" s="12">
        <v>0.17693999999999999</v>
      </c>
      <c r="G159" s="12">
        <v>0.221</v>
      </c>
      <c r="H159" s="12">
        <v>0.30659999999999998</v>
      </c>
      <c r="I159" s="12">
        <v>0.39479999999999998</v>
      </c>
      <c r="J159" s="12">
        <v>0.44131999999999999</v>
      </c>
      <c r="K159" s="12">
        <v>0.45321</v>
      </c>
      <c r="L159" s="12">
        <v>0.47266000000000002</v>
      </c>
      <c r="M159" s="12">
        <v>0.47110000000000002</v>
      </c>
      <c r="N159" s="12">
        <v>0.46435999999999999</v>
      </c>
      <c r="O159" s="12">
        <v>0.47963</v>
      </c>
      <c r="P159" s="12">
        <v>0.60824999999999996</v>
      </c>
      <c r="Q159" s="12">
        <v>0.41876999999999998</v>
      </c>
      <c r="R159" s="4">
        <v>8.811641067097821E-2</v>
      </c>
      <c r="S159" s="4">
        <v>0.18343509423944782</v>
      </c>
      <c r="T159" s="3"/>
      <c r="U159" s="3"/>
      <c r="V159" s="3"/>
      <c r="W159" s="3"/>
      <c r="X159" s="3"/>
      <c r="Y159" s="3"/>
      <c r="Z159" s="22">
        <v>0.37</v>
      </c>
    </row>
    <row r="160" spans="1:26">
      <c r="A160" s="13">
        <v>68</v>
      </c>
      <c r="B160" s="13">
        <v>127.496659543094</v>
      </c>
      <c r="C160" s="13">
        <v>37.210569771547199</v>
      </c>
      <c r="D160" s="11">
        <v>44849</v>
      </c>
      <c r="E160" s="6">
        <v>44828</v>
      </c>
      <c r="F160" s="12">
        <v>0.13836000000000001</v>
      </c>
      <c r="G160" s="12">
        <v>0.18440000000000001</v>
      </c>
      <c r="H160" s="12">
        <v>0.27560000000000001</v>
      </c>
      <c r="I160" s="12">
        <v>0.3624</v>
      </c>
      <c r="J160" s="12">
        <v>0.40611000000000003</v>
      </c>
      <c r="K160" s="12">
        <v>0.42077999999999999</v>
      </c>
      <c r="L160" s="12">
        <v>0.42736000000000002</v>
      </c>
      <c r="M160" s="12">
        <v>0.44840000000000002</v>
      </c>
      <c r="N160" s="12">
        <v>0.44761000000000001</v>
      </c>
      <c r="O160" s="12">
        <v>0.43418000000000001</v>
      </c>
      <c r="P160" s="12">
        <v>0.59057000000000004</v>
      </c>
      <c r="Q160" s="12">
        <v>0.41049999999999998</v>
      </c>
      <c r="R160" s="4">
        <v>0.10606808090774547</v>
      </c>
      <c r="S160" s="4">
        <v>0.20190191515793593</v>
      </c>
      <c r="T160" s="3"/>
      <c r="U160" s="3"/>
      <c r="V160" s="3"/>
      <c r="W160" s="3"/>
      <c r="X160" s="3"/>
      <c r="Y160" s="3"/>
      <c r="Z160" s="22">
        <v>0.95</v>
      </c>
    </row>
    <row r="161" spans="1:26">
      <c r="A161" s="13">
        <v>69</v>
      </c>
      <c r="B161" s="13">
        <v>127.496583456906</v>
      </c>
      <c r="C161" s="13">
        <v>37.211029228452801</v>
      </c>
      <c r="D161" s="11">
        <v>44849</v>
      </c>
      <c r="E161" s="6">
        <v>44828</v>
      </c>
      <c r="F161" s="12">
        <v>0.13003000000000001</v>
      </c>
      <c r="G161" s="12">
        <v>0.20019999999999999</v>
      </c>
      <c r="H161" s="12">
        <v>0.28560000000000002</v>
      </c>
      <c r="I161" s="12">
        <v>0.37880000000000003</v>
      </c>
      <c r="J161" s="12">
        <v>0.42488999999999999</v>
      </c>
      <c r="K161" s="12">
        <v>0.43661</v>
      </c>
      <c r="L161" s="12">
        <v>0.44901000000000002</v>
      </c>
      <c r="M161" s="12">
        <v>0.4577</v>
      </c>
      <c r="N161" s="12">
        <v>0.44542999999999999</v>
      </c>
      <c r="O161" s="12">
        <v>0.4667</v>
      </c>
      <c r="P161" s="12">
        <v>0.58067000000000002</v>
      </c>
      <c r="Q161" s="12">
        <v>0.40776000000000001</v>
      </c>
      <c r="R161" s="4">
        <v>9.4321578003586329E-2</v>
      </c>
      <c r="S161" s="4">
        <v>0.18645702591243818</v>
      </c>
      <c r="T161" s="3"/>
      <c r="U161" s="3"/>
      <c r="V161" s="3"/>
      <c r="W161" s="3"/>
      <c r="X161" s="3"/>
      <c r="Y161" s="3"/>
      <c r="Z161" s="22">
        <v>0.85</v>
      </c>
    </row>
    <row r="162" spans="1:26">
      <c r="A162" s="13">
        <v>70</v>
      </c>
      <c r="B162" s="13">
        <v>127.500638086188</v>
      </c>
      <c r="C162" s="13">
        <v>37.208465857735803</v>
      </c>
      <c r="D162" s="11">
        <v>44849</v>
      </c>
      <c r="E162" s="6">
        <v>44828</v>
      </c>
      <c r="F162" s="12">
        <v>0.11567</v>
      </c>
      <c r="G162" s="12">
        <v>0.20580000000000001</v>
      </c>
      <c r="H162" s="12">
        <v>0.28760000000000002</v>
      </c>
      <c r="I162" s="12">
        <v>0.36720000000000003</v>
      </c>
      <c r="J162" s="12">
        <v>0.41467999999999999</v>
      </c>
      <c r="K162" s="12">
        <v>0.42814000000000002</v>
      </c>
      <c r="L162" s="12">
        <v>0.44592999999999999</v>
      </c>
      <c r="M162" s="12">
        <v>0.45729999999999998</v>
      </c>
      <c r="N162" s="12">
        <v>0.44713000000000003</v>
      </c>
      <c r="O162" s="12">
        <v>0.45639999999999997</v>
      </c>
      <c r="P162" s="12">
        <v>0.56835000000000002</v>
      </c>
      <c r="Q162" s="12">
        <v>0.38708999999999999</v>
      </c>
      <c r="R162" s="4">
        <v>0.10927835051546386</v>
      </c>
      <c r="S162" s="4">
        <v>0.17042504613267448</v>
      </c>
      <c r="T162" s="3"/>
      <c r="U162" s="3"/>
      <c r="V162" s="3"/>
      <c r="W162" s="3"/>
      <c r="X162" s="3"/>
      <c r="Y162" s="3"/>
      <c r="Z162" s="22">
        <v>0.1</v>
      </c>
    </row>
    <row r="163" spans="1:26">
      <c r="A163" s="13">
        <v>71</v>
      </c>
      <c r="B163" s="13">
        <v>127.500362456906</v>
      </c>
      <c r="C163" s="13">
        <v>37.208286314641498</v>
      </c>
      <c r="D163" s="11">
        <v>44849</v>
      </c>
      <c r="E163" s="6">
        <v>44828</v>
      </c>
      <c r="F163" s="12">
        <v>0.1109</v>
      </c>
      <c r="G163" s="12">
        <v>0.11840000000000001</v>
      </c>
      <c r="H163" s="12">
        <v>0.1804</v>
      </c>
      <c r="I163" s="12">
        <v>0.2752</v>
      </c>
      <c r="J163" s="12">
        <v>0.31958999999999999</v>
      </c>
      <c r="K163" s="12">
        <v>0.33772999999999997</v>
      </c>
      <c r="L163" s="12">
        <v>0.35620000000000002</v>
      </c>
      <c r="M163" s="12">
        <v>0.36409999999999998</v>
      </c>
      <c r="N163" s="12">
        <v>0.35715000000000002</v>
      </c>
      <c r="O163" s="12">
        <v>0.36425000000000002</v>
      </c>
      <c r="P163" s="12">
        <v>0.47060999999999997</v>
      </c>
      <c r="Q163" s="12">
        <v>0.33389000000000002</v>
      </c>
      <c r="R163" s="4">
        <v>0.13905834506491471</v>
      </c>
      <c r="S163" s="4">
        <v>0.21436770847750158</v>
      </c>
      <c r="T163" s="3"/>
      <c r="U163" s="3"/>
      <c r="V163" s="3"/>
      <c r="W163" s="3"/>
      <c r="X163" s="3"/>
      <c r="Y163" s="3"/>
      <c r="Z163" s="22">
        <v>0.44</v>
      </c>
    </row>
    <row r="164" spans="1:26">
      <c r="A164" s="13">
        <v>72</v>
      </c>
      <c r="B164" s="13">
        <v>127.500027456906</v>
      </c>
      <c r="C164" s="13">
        <v>37.208115857735798</v>
      </c>
      <c r="D164" s="11">
        <v>44849</v>
      </c>
      <c r="E164" s="6">
        <v>44828</v>
      </c>
      <c r="F164" s="12">
        <v>0.10241</v>
      </c>
      <c r="G164" s="12">
        <v>0.12939999999999999</v>
      </c>
      <c r="H164" s="12">
        <v>0.19320000000000001</v>
      </c>
      <c r="I164" s="12">
        <v>0.28460000000000002</v>
      </c>
      <c r="J164" s="12">
        <v>0.33903</v>
      </c>
      <c r="K164" s="12">
        <v>0.35122999999999999</v>
      </c>
      <c r="L164" s="12">
        <v>0.36442000000000002</v>
      </c>
      <c r="M164" s="12">
        <v>0.37040000000000001</v>
      </c>
      <c r="N164" s="12">
        <v>0.38513999999999998</v>
      </c>
      <c r="O164" s="12">
        <v>0.38793</v>
      </c>
      <c r="P164" s="12">
        <v>0.47870000000000001</v>
      </c>
      <c r="Q164" s="12">
        <v>0.33273000000000003</v>
      </c>
      <c r="R164" s="4">
        <v>0.13099236641221371</v>
      </c>
      <c r="S164" s="4">
        <v>0.20861372812920595</v>
      </c>
      <c r="T164" s="3"/>
      <c r="U164" s="3"/>
      <c r="V164" s="3"/>
      <c r="W164" s="3"/>
      <c r="X164" s="3"/>
      <c r="Y164" s="3"/>
      <c r="Z164" s="22">
        <v>0.5</v>
      </c>
    </row>
    <row r="165" spans="1:26">
      <c r="A165" s="13">
        <v>73</v>
      </c>
      <c r="B165" s="13">
        <v>127.498623086188</v>
      </c>
      <c r="C165" s="13">
        <v>37.2093854870188</v>
      </c>
      <c r="D165" s="11">
        <v>44849</v>
      </c>
      <c r="E165" s="6">
        <v>44828</v>
      </c>
      <c r="F165" s="12">
        <v>0.11652999999999999</v>
      </c>
      <c r="G165" s="12">
        <v>0.182</v>
      </c>
      <c r="H165" s="12">
        <v>0.25979999999999998</v>
      </c>
      <c r="I165" s="12">
        <v>0.35039999999999999</v>
      </c>
      <c r="J165" s="12">
        <v>0.39721000000000001</v>
      </c>
      <c r="K165" s="12">
        <v>0.41483999999999999</v>
      </c>
      <c r="L165" s="12">
        <v>0.42798999999999998</v>
      </c>
      <c r="M165" s="12">
        <v>0.43919999999999998</v>
      </c>
      <c r="N165" s="12">
        <v>0.42792000000000002</v>
      </c>
      <c r="O165" s="12">
        <v>0.44588</v>
      </c>
      <c r="P165" s="12">
        <v>0.5212</v>
      </c>
      <c r="Q165" s="12">
        <v>0.36231000000000002</v>
      </c>
      <c r="R165" s="4">
        <v>0.11246200607902734</v>
      </c>
      <c r="S165" s="4">
        <v>0.16773847802786707</v>
      </c>
      <c r="T165" s="3"/>
      <c r="U165" s="3"/>
      <c r="V165" s="3"/>
      <c r="W165" s="3"/>
      <c r="X165" s="3"/>
      <c r="Y165" s="3"/>
      <c r="Z165" s="22">
        <v>0.21</v>
      </c>
    </row>
    <row r="166" spans="1:26">
      <c r="A166" s="13">
        <v>74</v>
      </c>
      <c r="B166" s="13">
        <v>127.499403</v>
      </c>
      <c r="C166" s="13">
        <v>37.208725771547201</v>
      </c>
      <c r="D166" s="11">
        <v>44849</v>
      </c>
      <c r="E166" s="6">
        <v>44828</v>
      </c>
      <c r="F166" s="12">
        <v>0.1179</v>
      </c>
      <c r="G166" s="12">
        <v>0.14219999999999999</v>
      </c>
      <c r="H166" s="12">
        <v>0.21540000000000001</v>
      </c>
      <c r="I166" s="12">
        <v>0.30459999999999998</v>
      </c>
      <c r="J166" s="12">
        <v>0.35444999999999999</v>
      </c>
      <c r="K166" s="12">
        <v>0.37402999999999997</v>
      </c>
      <c r="L166" s="12">
        <v>0.38138</v>
      </c>
      <c r="M166" s="12">
        <v>0.39179999999999998</v>
      </c>
      <c r="N166" s="12">
        <v>0.39006000000000002</v>
      </c>
      <c r="O166" s="12">
        <v>0.40644999999999998</v>
      </c>
      <c r="P166" s="12">
        <v>0.49642999999999998</v>
      </c>
      <c r="Q166" s="12">
        <v>0.34815000000000002</v>
      </c>
      <c r="R166" s="4">
        <v>0.12521539345203908</v>
      </c>
      <c r="S166" s="4">
        <v>0.20001797712410949</v>
      </c>
      <c r="T166" s="3"/>
      <c r="U166" s="3"/>
      <c r="V166" s="3"/>
      <c r="W166" s="3"/>
      <c r="X166" s="3"/>
      <c r="Y166" s="3"/>
      <c r="Z166" s="22">
        <v>0.46</v>
      </c>
    </row>
    <row r="167" spans="1:26">
      <c r="A167" s="13">
        <v>75</v>
      </c>
      <c r="B167" s="13">
        <v>127.499209543094</v>
      </c>
      <c r="C167" s="13">
        <v>37.208416314641497</v>
      </c>
      <c r="D167" s="11">
        <v>44849</v>
      </c>
      <c r="E167" s="6">
        <v>44828</v>
      </c>
      <c r="F167" s="12">
        <v>0.12314</v>
      </c>
      <c r="G167" s="12">
        <v>0.21540000000000001</v>
      </c>
      <c r="H167" s="12">
        <v>0.2974</v>
      </c>
      <c r="I167" s="12">
        <v>0.39400000000000002</v>
      </c>
      <c r="J167" s="12">
        <v>0.44131999999999999</v>
      </c>
      <c r="K167" s="12">
        <v>0.45424999999999999</v>
      </c>
      <c r="L167" s="12">
        <v>0.46803</v>
      </c>
      <c r="M167" s="12">
        <v>0.47820000000000001</v>
      </c>
      <c r="N167" s="12">
        <v>0.47344999999999998</v>
      </c>
      <c r="O167" s="12">
        <v>0.46921000000000002</v>
      </c>
      <c r="P167" s="12">
        <v>0.58357999999999999</v>
      </c>
      <c r="Q167" s="12">
        <v>0.40215000000000001</v>
      </c>
      <c r="R167" s="4">
        <v>9.653749140105479E-2</v>
      </c>
      <c r="S167" s="4">
        <v>0.16992783542167808</v>
      </c>
      <c r="T167" s="3"/>
      <c r="U167" s="3"/>
      <c r="V167" s="3"/>
      <c r="W167" s="3"/>
      <c r="X167" s="3"/>
      <c r="Y167" s="3"/>
      <c r="Z167" s="22">
        <v>0.15</v>
      </c>
    </row>
    <row r="168" spans="1:26">
      <c r="A168" s="13">
        <v>76</v>
      </c>
      <c r="B168" s="13">
        <v>127.49262299999999</v>
      </c>
      <c r="C168" s="13">
        <v>37.198357771547201</v>
      </c>
      <c r="D168" s="11">
        <v>44849</v>
      </c>
      <c r="E168" s="6">
        <v>44828</v>
      </c>
      <c r="F168" s="12">
        <v>9.4920000000000004E-2</v>
      </c>
      <c r="G168" s="12">
        <v>0.1056</v>
      </c>
      <c r="H168" s="12">
        <v>0.1628</v>
      </c>
      <c r="I168" s="12">
        <v>0.2326</v>
      </c>
      <c r="J168" s="12">
        <v>0.26051999999999997</v>
      </c>
      <c r="K168" s="12">
        <v>0.28625</v>
      </c>
      <c r="L168" s="12">
        <v>0.30037999999999998</v>
      </c>
      <c r="M168" s="12">
        <v>0.31230000000000002</v>
      </c>
      <c r="N168" s="12">
        <v>0.31158999999999998</v>
      </c>
      <c r="O168" s="12">
        <v>0.32973999999999998</v>
      </c>
      <c r="P168" s="12">
        <v>0.41691</v>
      </c>
      <c r="Q168" s="12">
        <v>0.30651</v>
      </c>
      <c r="R168" s="4">
        <v>0.14626536979262253</v>
      </c>
      <c r="S168" s="4">
        <v>0.21698316485699023</v>
      </c>
      <c r="T168" s="3"/>
      <c r="U168" s="3"/>
      <c r="V168" s="3"/>
      <c r="W168" s="3"/>
      <c r="X168" s="3"/>
      <c r="Y168" s="3"/>
      <c r="Z168" s="22">
        <v>0.74</v>
      </c>
    </row>
    <row r="169" spans="1:26">
      <c r="A169" s="13">
        <v>77</v>
      </c>
      <c r="B169" s="13">
        <v>127.492392172377</v>
      </c>
      <c r="C169" s="13">
        <v>37.198814685358499</v>
      </c>
      <c r="D169" s="11">
        <v>44849</v>
      </c>
      <c r="E169" s="6">
        <v>44828</v>
      </c>
      <c r="F169" s="12">
        <v>0.10158</v>
      </c>
      <c r="G169" s="12">
        <v>0.13200000000000001</v>
      </c>
      <c r="H169" s="12">
        <v>0.19439999999999999</v>
      </c>
      <c r="I169" s="12">
        <v>0.27200000000000002</v>
      </c>
      <c r="J169" s="12">
        <v>0.31542999999999999</v>
      </c>
      <c r="K169" s="12">
        <v>0.34660999999999997</v>
      </c>
      <c r="L169" s="12">
        <v>0.36325000000000002</v>
      </c>
      <c r="M169" s="12">
        <v>0.37240000000000001</v>
      </c>
      <c r="N169" s="12">
        <v>0.37452000000000002</v>
      </c>
      <c r="O169" s="12">
        <v>0.38172</v>
      </c>
      <c r="P169" s="12">
        <v>0.49708999999999998</v>
      </c>
      <c r="Q169" s="12">
        <v>0.37068000000000001</v>
      </c>
      <c r="R169" s="4">
        <v>0.15580384854127868</v>
      </c>
      <c r="S169" s="4">
        <v>0.20784615505422116</v>
      </c>
      <c r="T169" s="3"/>
      <c r="U169" s="3"/>
      <c r="V169" s="3"/>
      <c r="W169" s="3"/>
      <c r="X169" s="3"/>
      <c r="Y169" s="3"/>
      <c r="Z169" s="22">
        <v>0.73</v>
      </c>
    </row>
    <row r="170" spans="1:26">
      <c r="A170" s="13">
        <v>78</v>
      </c>
      <c r="B170" s="13">
        <v>127.492980913811</v>
      </c>
      <c r="C170" s="13">
        <v>37.198761685358498</v>
      </c>
      <c r="D170" s="11">
        <v>44849</v>
      </c>
      <c r="E170" s="6">
        <v>44828</v>
      </c>
      <c r="F170" s="12">
        <v>0.10783</v>
      </c>
      <c r="G170" s="12">
        <v>0.1338</v>
      </c>
      <c r="H170" s="12">
        <v>0.2006</v>
      </c>
      <c r="I170" s="12">
        <v>0.28299999999999997</v>
      </c>
      <c r="J170" s="12">
        <v>0.32179999999999997</v>
      </c>
      <c r="K170" s="12">
        <v>0.34076000000000001</v>
      </c>
      <c r="L170" s="12">
        <v>0.36282999999999999</v>
      </c>
      <c r="M170" s="12">
        <v>0.36720000000000003</v>
      </c>
      <c r="N170" s="12">
        <v>0.36975000000000002</v>
      </c>
      <c r="O170" s="12">
        <v>0.37553999999999998</v>
      </c>
      <c r="P170" s="12">
        <v>0.49580000000000002</v>
      </c>
      <c r="Q170" s="12">
        <v>0.36870999999999998</v>
      </c>
      <c r="R170" s="4">
        <v>0.12949861581051991</v>
      </c>
      <c r="S170" s="4">
        <v>0.21706516643225501</v>
      </c>
      <c r="T170" s="3"/>
      <c r="U170" s="3"/>
      <c r="V170" s="3"/>
      <c r="W170" s="3"/>
      <c r="X170" s="3"/>
      <c r="Y170" s="3"/>
      <c r="Z170" s="22">
        <v>0.04</v>
      </c>
    </row>
    <row r="171" spans="1:26">
      <c r="A171" s="13">
        <v>79</v>
      </c>
      <c r="B171" s="13">
        <v>127.493402284528</v>
      </c>
      <c r="C171" s="13">
        <v>37.198989943924502</v>
      </c>
      <c r="D171" s="11">
        <v>44849</v>
      </c>
      <c r="E171" s="6">
        <v>44828</v>
      </c>
      <c r="F171" s="12">
        <v>0.10322000000000001</v>
      </c>
      <c r="G171" s="12">
        <v>0.15640000000000001</v>
      </c>
      <c r="H171" s="12">
        <v>0.2336</v>
      </c>
      <c r="I171" s="12">
        <v>0.31559999999999999</v>
      </c>
      <c r="J171" s="12">
        <v>0.35405999999999999</v>
      </c>
      <c r="K171" s="12">
        <v>0.37197000000000002</v>
      </c>
      <c r="L171" s="12">
        <v>0.39261000000000001</v>
      </c>
      <c r="M171" s="12">
        <v>0.4</v>
      </c>
      <c r="N171" s="12">
        <v>0.39890999999999999</v>
      </c>
      <c r="O171" s="12">
        <v>0.40679999999999999</v>
      </c>
      <c r="P171" s="12">
        <v>0.52109000000000005</v>
      </c>
      <c r="Q171" s="12">
        <v>0.38352000000000003</v>
      </c>
      <c r="R171" s="4">
        <v>0.11794298490776975</v>
      </c>
      <c r="S171" s="4">
        <v>0.20120020960598387</v>
      </c>
      <c r="T171" s="3"/>
      <c r="U171" s="3"/>
      <c r="V171" s="3"/>
      <c r="W171" s="3"/>
      <c r="X171" s="3"/>
      <c r="Y171" s="3"/>
      <c r="Z171" s="22">
        <v>0.32</v>
      </c>
    </row>
    <row r="172" spans="1:26">
      <c r="A172" s="13">
        <v>80</v>
      </c>
      <c r="B172" s="13">
        <v>127.493729827622</v>
      </c>
      <c r="C172" s="13">
        <v>37.199309771547199</v>
      </c>
      <c r="D172" s="11">
        <v>44849</v>
      </c>
      <c r="E172" s="6">
        <v>44828</v>
      </c>
      <c r="F172" s="12">
        <v>9.6119999999999997E-2</v>
      </c>
      <c r="G172" s="12">
        <v>0.1424</v>
      </c>
      <c r="H172" s="12">
        <v>0.20660000000000001</v>
      </c>
      <c r="I172" s="12">
        <v>0.2858</v>
      </c>
      <c r="J172" s="12">
        <v>0.32378000000000001</v>
      </c>
      <c r="K172" s="12">
        <v>0.35331000000000001</v>
      </c>
      <c r="L172" s="12">
        <v>0.37469000000000002</v>
      </c>
      <c r="M172" s="12">
        <v>0.37259999999999999</v>
      </c>
      <c r="N172" s="12">
        <v>0.37137999999999999</v>
      </c>
      <c r="O172" s="12">
        <v>0.37109999999999999</v>
      </c>
      <c r="P172" s="12">
        <v>0.49334</v>
      </c>
      <c r="Q172" s="12">
        <v>0.35543999999999998</v>
      </c>
      <c r="R172" s="4">
        <v>0.13183475091130012</v>
      </c>
      <c r="S172" s="4">
        <v>0.20410465637411712</v>
      </c>
      <c r="T172" s="3"/>
      <c r="U172" s="3"/>
      <c r="V172" s="3"/>
      <c r="W172" s="3"/>
      <c r="X172" s="3"/>
      <c r="Y172" s="3"/>
      <c r="Z172" s="22">
        <v>0.62</v>
      </c>
    </row>
    <row r="173" spans="1:26">
      <c r="A173" s="13">
        <v>81</v>
      </c>
      <c r="B173" s="13">
        <v>127.494528456906</v>
      </c>
      <c r="C173" s="13">
        <v>37.1992247715472</v>
      </c>
      <c r="D173" s="11">
        <v>44849</v>
      </c>
      <c r="E173" s="6">
        <v>44828</v>
      </c>
      <c r="F173" s="12">
        <v>0.10498</v>
      </c>
      <c r="G173" s="12">
        <v>0.1656</v>
      </c>
      <c r="H173" s="12">
        <v>0.2392</v>
      </c>
      <c r="I173" s="12">
        <v>0.31640000000000001</v>
      </c>
      <c r="J173" s="12">
        <v>0.33779999999999999</v>
      </c>
      <c r="K173" s="12">
        <v>0.38689000000000001</v>
      </c>
      <c r="L173" s="12">
        <v>0.39318999999999998</v>
      </c>
      <c r="M173" s="12">
        <v>0.41510000000000002</v>
      </c>
      <c r="N173" s="12">
        <v>0.41060999999999998</v>
      </c>
      <c r="O173" s="12">
        <v>0.42175000000000001</v>
      </c>
      <c r="P173" s="12">
        <v>0.49884000000000001</v>
      </c>
      <c r="Q173" s="12">
        <v>0.38639000000000001</v>
      </c>
      <c r="R173" s="4">
        <v>0.13492822966507179</v>
      </c>
      <c r="S173" s="4">
        <v>0.16801581729873774</v>
      </c>
      <c r="T173" s="3"/>
      <c r="U173" s="3"/>
      <c r="V173" s="3"/>
      <c r="W173" s="3"/>
      <c r="X173" s="3"/>
      <c r="Y173" s="3"/>
      <c r="Z173" s="22">
        <v>0.38</v>
      </c>
    </row>
    <row r="174" spans="1:26">
      <c r="A174" s="13">
        <v>82</v>
      </c>
      <c r="B174" s="13">
        <v>127.49520545690601</v>
      </c>
      <c r="C174" s="13">
        <v>37.198810114226397</v>
      </c>
      <c r="D174" s="11">
        <v>44849</v>
      </c>
      <c r="E174" s="6">
        <v>44828</v>
      </c>
      <c r="F174" s="12">
        <v>0.12281</v>
      </c>
      <c r="G174" s="12">
        <v>0.16200000000000001</v>
      </c>
      <c r="H174" s="12">
        <v>0.2316</v>
      </c>
      <c r="I174" s="12">
        <v>0.30659999999999998</v>
      </c>
      <c r="J174" s="12">
        <v>0.34451999999999999</v>
      </c>
      <c r="K174" s="12">
        <v>0.36697999999999997</v>
      </c>
      <c r="L174" s="12">
        <v>0.38377</v>
      </c>
      <c r="M174" s="12">
        <v>0.3947</v>
      </c>
      <c r="N174" s="12">
        <v>0.39296999999999999</v>
      </c>
      <c r="O174" s="12">
        <v>0.40521000000000001</v>
      </c>
      <c r="P174" s="12">
        <v>0.53612000000000004</v>
      </c>
      <c r="Q174" s="12">
        <v>0.40831000000000001</v>
      </c>
      <c r="R174" s="4">
        <v>0.12562384143733069</v>
      </c>
      <c r="S174" s="4">
        <v>0.20438467365051238</v>
      </c>
      <c r="T174" s="3"/>
      <c r="U174" s="3"/>
      <c r="V174" s="3"/>
      <c r="W174" s="3"/>
      <c r="X174" s="3"/>
      <c r="Y174" s="3"/>
      <c r="Z174" s="22">
        <v>0.57999999999999996</v>
      </c>
    </row>
    <row r="175" spans="1:26">
      <c r="A175" s="13">
        <v>83</v>
      </c>
      <c r="B175" s="13">
        <v>127.495801543094</v>
      </c>
      <c r="C175" s="13">
        <v>37.198081885773597</v>
      </c>
      <c r="D175" s="11">
        <v>44849</v>
      </c>
      <c r="E175" s="6">
        <v>44828</v>
      </c>
      <c r="F175" s="12">
        <v>0.13589000000000001</v>
      </c>
      <c r="G175" s="12">
        <v>0.17960000000000001</v>
      </c>
      <c r="H175" s="12">
        <v>0.25659999999999999</v>
      </c>
      <c r="I175" s="12">
        <v>0.33800000000000002</v>
      </c>
      <c r="J175" s="12">
        <v>0.37946000000000002</v>
      </c>
      <c r="K175" s="12">
        <v>0.39867000000000002</v>
      </c>
      <c r="L175" s="12">
        <v>0.40915000000000001</v>
      </c>
      <c r="M175" s="12">
        <v>0.4284</v>
      </c>
      <c r="N175" s="12">
        <v>0.41821000000000003</v>
      </c>
      <c r="O175" s="12">
        <v>0.42505999999999999</v>
      </c>
      <c r="P175" s="12">
        <v>0.56640000000000001</v>
      </c>
      <c r="Q175" s="12">
        <v>0.41154000000000002</v>
      </c>
      <c r="R175" s="4">
        <v>0.11795407098121083</v>
      </c>
      <c r="S175" s="4">
        <v>0.19597989949748751</v>
      </c>
      <c r="T175" s="3"/>
      <c r="U175" s="3"/>
      <c r="V175" s="3"/>
      <c r="W175" s="3"/>
      <c r="X175" s="3"/>
      <c r="Y175" s="3"/>
      <c r="Z175" s="22">
        <v>0.23</v>
      </c>
    </row>
    <row r="176" spans="1:26">
      <c r="A176" s="13">
        <v>84</v>
      </c>
      <c r="B176" s="13">
        <v>127.495504771547</v>
      </c>
      <c r="C176" s="13">
        <v>37.197545428867897</v>
      </c>
      <c r="D176" s="11">
        <v>44849</v>
      </c>
      <c r="E176" s="6">
        <v>44828</v>
      </c>
      <c r="F176" s="12">
        <v>0.12321</v>
      </c>
      <c r="G176" s="12">
        <v>0.1666</v>
      </c>
      <c r="H176" s="12">
        <v>0.24440000000000001</v>
      </c>
      <c r="I176" s="12">
        <v>0.33360000000000001</v>
      </c>
      <c r="J176" s="12">
        <v>0.37341999999999997</v>
      </c>
      <c r="K176" s="12">
        <v>0.40034999999999998</v>
      </c>
      <c r="L176" s="12">
        <v>0.41314000000000001</v>
      </c>
      <c r="M176" s="12">
        <v>0.41849999999999998</v>
      </c>
      <c r="N176" s="12">
        <v>0.41902</v>
      </c>
      <c r="O176" s="12">
        <v>0.42358000000000001</v>
      </c>
      <c r="P176" s="12">
        <v>0.55340999999999996</v>
      </c>
      <c r="Q176" s="12">
        <v>0.39262000000000002</v>
      </c>
      <c r="R176" s="4">
        <v>0.11288392500997205</v>
      </c>
      <c r="S176" s="4">
        <v>0.20508657641073022</v>
      </c>
      <c r="T176" s="3"/>
      <c r="U176" s="3"/>
      <c r="V176" s="3"/>
      <c r="W176" s="3"/>
      <c r="X176" s="3"/>
      <c r="Y176" s="3"/>
      <c r="Z176" s="22">
        <v>0.18</v>
      </c>
    </row>
    <row r="177" spans="1:26">
      <c r="A177" s="13">
        <v>85</v>
      </c>
      <c r="B177" s="13">
        <v>127.494616629283</v>
      </c>
      <c r="C177" s="13">
        <v>37.1973231142264</v>
      </c>
      <c r="D177" s="11">
        <v>44849</v>
      </c>
      <c r="E177" s="6">
        <v>44828</v>
      </c>
      <c r="F177" s="12">
        <v>0.12302</v>
      </c>
      <c r="G177" s="12">
        <v>0.159</v>
      </c>
      <c r="H177" s="12">
        <v>0.2258</v>
      </c>
      <c r="I177" s="12">
        <v>0.29859999999999998</v>
      </c>
      <c r="J177" s="12">
        <v>0.34403</v>
      </c>
      <c r="K177" s="12">
        <v>0.35866999999999999</v>
      </c>
      <c r="L177" s="12">
        <v>0.37454999999999999</v>
      </c>
      <c r="M177" s="12">
        <v>0.39079999999999998</v>
      </c>
      <c r="N177" s="12">
        <v>0.39917000000000002</v>
      </c>
      <c r="O177" s="12">
        <v>0.40551999999999999</v>
      </c>
      <c r="P177" s="12">
        <v>0.51717999999999997</v>
      </c>
      <c r="Q177" s="12">
        <v>0.41155999999999998</v>
      </c>
      <c r="R177" s="4">
        <v>0.13373948360893531</v>
      </c>
      <c r="S177" s="4">
        <v>0.19477438158145255</v>
      </c>
      <c r="T177" s="3"/>
      <c r="U177" s="3"/>
      <c r="V177" s="3"/>
      <c r="W177" s="3"/>
      <c r="X177" s="3"/>
      <c r="Y177" s="3"/>
      <c r="Z177" s="22">
        <v>0.68</v>
      </c>
    </row>
    <row r="178" spans="1:26">
      <c r="A178" s="13">
        <v>86</v>
      </c>
      <c r="B178" s="13">
        <v>127.494184685359</v>
      </c>
      <c r="C178" s="13">
        <v>37.197656342679302</v>
      </c>
      <c r="D178" s="11">
        <v>44849</v>
      </c>
      <c r="E178" s="6">
        <v>44828</v>
      </c>
      <c r="F178" s="12">
        <v>0.10742</v>
      </c>
      <c r="G178" s="12">
        <v>0.1658</v>
      </c>
      <c r="H178" s="12">
        <v>0.23200000000000001</v>
      </c>
      <c r="I178" s="12">
        <v>0.3054</v>
      </c>
      <c r="J178" s="12">
        <v>0.34848000000000001</v>
      </c>
      <c r="K178" s="12">
        <v>0.36575999999999997</v>
      </c>
      <c r="L178" s="12">
        <v>0.37430999999999998</v>
      </c>
      <c r="M178" s="12">
        <v>0.39389999999999997</v>
      </c>
      <c r="N178" s="12">
        <v>0.39637</v>
      </c>
      <c r="O178" s="12">
        <v>0.40564</v>
      </c>
      <c r="P178" s="12">
        <v>0.52468000000000004</v>
      </c>
      <c r="Q178" s="12">
        <v>0.36765999999999999</v>
      </c>
      <c r="R178" s="4">
        <v>0.12655512655512649</v>
      </c>
      <c r="S178" s="4">
        <v>0.19454877750435326</v>
      </c>
      <c r="T178" s="3"/>
      <c r="U178" s="3"/>
      <c r="V178" s="3"/>
      <c r="W178" s="3"/>
      <c r="X178" s="3"/>
      <c r="Y178" s="3"/>
      <c r="Z178" s="22">
        <v>0.21</v>
      </c>
    </row>
    <row r="179" spans="1:26">
      <c r="A179" s="13">
        <v>87</v>
      </c>
      <c r="B179" s="13">
        <v>127.49345099999999</v>
      </c>
      <c r="C179" s="13">
        <v>37.1975201142264</v>
      </c>
      <c r="D179" s="11">
        <v>44849</v>
      </c>
      <c r="E179" s="6">
        <v>44828</v>
      </c>
      <c r="F179" s="12">
        <v>7.6079999999999995E-2</v>
      </c>
      <c r="G179" s="12">
        <v>0.12920000000000001</v>
      </c>
      <c r="H179" s="12">
        <v>0.18659999999999999</v>
      </c>
      <c r="I179" s="12">
        <v>0.24940000000000001</v>
      </c>
      <c r="J179" s="12">
        <v>0.28455999999999998</v>
      </c>
      <c r="K179" s="12">
        <v>0.31824999999999998</v>
      </c>
      <c r="L179" s="12">
        <v>0.33793000000000001</v>
      </c>
      <c r="M179" s="12">
        <v>0.34949999999999998</v>
      </c>
      <c r="N179" s="12">
        <v>0.35189999999999999</v>
      </c>
      <c r="O179" s="12">
        <v>0.36</v>
      </c>
      <c r="P179" s="12">
        <v>0.44312000000000001</v>
      </c>
      <c r="Q179" s="12">
        <v>0.33801999999999999</v>
      </c>
      <c r="R179" s="4">
        <v>0.16713975621973612</v>
      </c>
      <c r="S179" s="4">
        <v>0.18256177319376379</v>
      </c>
      <c r="T179" s="3"/>
      <c r="U179" s="3"/>
      <c r="V179" s="3"/>
      <c r="W179" s="3"/>
      <c r="X179" s="3"/>
      <c r="Y179" s="3"/>
      <c r="Z179" s="22">
        <v>0.87</v>
      </c>
    </row>
    <row r="180" spans="1:26">
      <c r="A180" s="13">
        <v>88</v>
      </c>
      <c r="B180" s="13">
        <v>127.369273708267</v>
      </c>
      <c r="C180" s="13">
        <v>37.223550583465403</v>
      </c>
      <c r="D180" s="11">
        <v>44850</v>
      </c>
      <c r="E180" s="6">
        <v>44828</v>
      </c>
      <c r="F180" s="12">
        <v>5.7680000000000002E-2</v>
      </c>
      <c r="G180" s="12">
        <v>8.5199999999999998E-2</v>
      </c>
      <c r="H180" s="12">
        <v>0.13100000000000001</v>
      </c>
      <c r="I180" s="12">
        <v>0.18559999999999999</v>
      </c>
      <c r="J180" s="12">
        <v>0.21754999999999999</v>
      </c>
      <c r="K180" s="12">
        <v>0.22964999999999999</v>
      </c>
      <c r="L180" s="12">
        <v>0.24443999999999999</v>
      </c>
      <c r="M180" s="12">
        <v>0.25369999999999998</v>
      </c>
      <c r="N180" s="12">
        <v>0.25944</v>
      </c>
      <c r="O180" s="12">
        <v>0.26885999999999999</v>
      </c>
      <c r="P180" s="12">
        <v>0.34838999999999998</v>
      </c>
      <c r="Q180" s="12">
        <v>0.28713</v>
      </c>
      <c r="R180" s="4">
        <v>0.15501934896426131</v>
      </c>
      <c r="S180" s="4">
        <v>0.22349895175795345</v>
      </c>
      <c r="T180" s="3"/>
      <c r="U180" s="3"/>
      <c r="V180" s="3"/>
      <c r="W180" s="3"/>
      <c r="X180" s="3"/>
      <c r="Y180" s="3"/>
      <c r="Z180" s="22">
        <v>2.61</v>
      </c>
    </row>
    <row r="181" spans="1:26">
      <c r="A181" s="13">
        <v>89</v>
      </c>
      <c r="B181" s="13">
        <v>127.369189708267</v>
      </c>
      <c r="C181" s="13">
        <v>37.224005291732702</v>
      </c>
      <c r="D181" s="11">
        <v>44850</v>
      </c>
      <c r="E181" s="6">
        <v>44828</v>
      </c>
      <c r="F181" s="12">
        <v>6.7409999999999998E-2</v>
      </c>
      <c r="G181" s="12">
        <v>7.8700000000000006E-2</v>
      </c>
      <c r="H181" s="12">
        <v>0.1206</v>
      </c>
      <c r="I181" s="12">
        <v>0.17399999999999999</v>
      </c>
      <c r="J181" s="12">
        <v>0.19941</v>
      </c>
      <c r="K181" s="12">
        <v>0.22040000000000001</v>
      </c>
      <c r="L181" s="12">
        <v>0.23558000000000001</v>
      </c>
      <c r="M181" s="12">
        <v>0.25090000000000001</v>
      </c>
      <c r="N181" s="12">
        <v>0.26590999999999998</v>
      </c>
      <c r="O181" s="12">
        <v>0.26212999999999997</v>
      </c>
      <c r="P181" s="12">
        <v>0.32718000000000003</v>
      </c>
      <c r="Q181" s="12">
        <v>0.27133000000000002</v>
      </c>
      <c r="R181" s="4">
        <v>0.18098376088491416</v>
      </c>
      <c r="S181" s="4">
        <v>0.20652880425624107</v>
      </c>
      <c r="T181" s="3"/>
      <c r="U181" s="3"/>
      <c r="V181" s="3"/>
      <c r="W181" s="3"/>
      <c r="X181" s="3"/>
      <c r="Y181" s="3"/>
      <c r="Z181" s="22">
        <v>2.37</v>
      </c>
    </row>
    <row r="182" spans="1:26">
      <c r="A182" s="13">
        <v>90</v>
      </c>
      <c r="B182" s="13">
        <v>127.368676708267</v>
      </c>
      <c r="C182" s="13">
        <v>37.223736583465403</v>
      </c>
      <c r="D182" s="11">
        <v>44850</v>
      </c>
      <c r="E182" s="6">
        <v>44828</v>
      </c>
      <c r="F182" s="12">
        <v>5.8959999999999999E-2</v>
      </c>
      <c r="G182" s="12">
        <v>8.0799999999999997E-2</v>
      </c>
      <c r="H182" s="12">
        <v>0.1236</v>
      </c>
      <c r="I182" s="12">
        <v>0.17660000000000001</v>
      </c>
      <c r="J182" s="12">
        <v>0.20538999999999999</v>
      </c>
      <c r="K182" s="12">
        <v>0.21584</v>
      </c>
      <c r="L182" s="12">
        <v>0.23405000000000001</v>
      </c>
      <c r="M182" s="12">
        <v>0.24759999999999999</v>
      </c>
      <c r="N182" s="12">
        <v>0.26028000000000001</v>
      </c>
      <c r="O182" s="12">
        <v>0.26156000000000001</v>
      </c>
      <c r="P182" s="12">
        <v>0.32294</v>
      </c>
      <c r="Q182" s="12">
        <v>0.27149000000000001</v>
      </c>
      <c r="R182" s="4">
        <v>0.16737388024516731</v>
      </c>
      <c r="S182" s="4">
        <v>0.20670579993719357</v>
      </c>
      <c r="T182" s="3"/>
      <c r="U182" s="3"/>
      <c r="V182" s="3"/>
      <c r="W182" s="3"/>
      <c r="X182" s="3"/>
      <c r="Y182" s="3"/>
      <c r="Z182" s="22">
        <v>3.68</v>
      </c>
    </row>
    <row r="183" spans="1:26">
      <c r="A183" s="13">
        <v>91</v>
      </c>
      <c r="B183" s="13">
        <v>127.36892899999999</v>
      </c>
      <c r="C183" s="13">
        <v>37.2240587082673</v>
      </c>
      <c r="D183" s="11">
        <v>44850</v>
      </c>
      <c r="E183" s="6">
        <v>44828</v>
      </c>
      <c r="F183" s="12">
        <v>8.0869999999999997E-2</v>
      </c>
      <c r="G183" s="12">
        <v>8.6400000000000005E-2</v>
      </c>
      <c r="H183" s="12">
        <v>0.12640000000000001</v>
      </c>
      <c r="I183" s="12">
        <v>0.1792</v>
      </c>
      <c r="J183" s="12">
        <v>0.20685999999999999</v>
      </c>
      <c r="K183" s="12">
        <v>0.22675000000000001</v>
      </c>
      <c r="L183" s="12">
        <v>0.24048</v>
      </c>
      <c r="M183" s="12">
        <v>0.2555</v>
      </c>
      <c r="N183" s="12">
        <v>0.26817000000000002</v>
      </c>
      <c r="O183" s="12">
        <v>0.26551000000000002</v>
      </c>
      <c r="P183" s="12">
        <v>0.33106999999999998</v>
      </c>
      <c r="Q183" s="12">
        <v>0.27615000000000001</v>
      </c>
      <c r="R183" s="4">
        <v>0.17552334943639294</v>
      </c>
      <c r="S183" s="4">
        <v>0.19757794806200643</v>
      </c>
      <c r="T183" s="3"/>
      <c r="U183" s="3"/>
      <c r="V183" s="3"/>
      <c r="W183" s="3"/>
      <c r="X183" s="3"/>
      <c r="Y183" s="3"/>
      <c r="Z183" s="22">
        <v>3.22</v>
      </c>
    </row>
    <row r="184" spans="1:26">
      <c r="A184" s="13">
        <v>92</v>
      </c>
      <c r="B184" s="13">
        <v>127.36800741653499</v>
      </c>
      <c r="C184" s="13">
        <v>37.223941583465397</v>
      </c>
      <c r="D184" s="11">
        <v>44850</v>
      </c>
      <c r="E184" s="6">
        <v>44828</v>
      </c>
      <c r="F184" s="12">
        <v>7.9649999999999999E-2</v>
      </c>
      <c r="G184" s="12">
        <v>8.8999999999999996E-2</v>
      </c>
      <c r="H184" s="12">
        <v>0.13439999999999999</v>
      </c>
      <c r="I184" s="12">
        <v>0.18479999999999999</v>
      </c>
      <c r="J184" s="12">
        <v>0.21379999999999999</v>
      </c>
      <c r="K184" s="12">
        <v>0.22545999999999999</v>
      </c>
      <c r="L184" s="12">
        <v>0.23854</v>
      </c>
      <c r="M184" s="12">
        <v>0.25969999999999999</v>
      </c>
      <c r="N184" s="12">
        <v>0.25921</v>
      </c>
      <c r="O184" s="12">
        <v>0.26671</v>
      </c>
      <c r="P184" s="12">
        <v>0.33576</v>
      </c>
      <c r="Q184" s="12">
        <v>0.28383000000000003</v>
      </c>
      <c r="R184" s="4">
        <v>0.168503937007874</v>
      </c>
      <c r="S184" s="4">
        <v>0.19770839564687206</v>
      </c>
      <c r="T184" s="3"/>
      <c r="U184" s="3"/>
      <c r="V184" s="3"/>
      <c r="W184" s="3"/>
      <c r="X184" s="3"/>
      <c r="Y184" s="3"/>
      <c r="Z184" s="22">
        <v>3.3</v>
      </c>
    </row>
    <row r="185" spans="1:26">
      <c r="A185" s="13">
        <v>93</v>
      </c>
      <c r="B185" s="13">
        <v>127.367743124802</v>
      </c>
      <c r="C185" s="13">
        <v>37.2246412496036</v>
      </c>
      <c r="D185" s="11">
        <v>44850</v>
      </c>
      <c r="E185" s="6">
        <v>44828</v>
      </c>
      <c r="F185" s="12">
        <v>9.3859999999999999E-2</v>
      </c>
      <c r="G185" s="12">
        <v>8.6599999999999996E-2</v>
      </c>
      <c r="H185" s="12">
        <v>0.13039999999999999</v>
      </c>
      <c r="I185" s="12">
        <v>0.1842</v>
      </c>
      <c r="J185" s="12">
        <v>0.20041999999999999</v>
      </c>
      <c r="K185" s="12">
        <v>0.20899000000000001</v>
      </c>
      <c r="L185" s="12">
        <v>0.22650000000000001</v>
      </c>
      <c r="M185" s="12">
        <v>0.25779999999999997</v>
      </c>
      <c r="N185" s="12">
        <v>0.25145000000000001</v>
      </c>
      <c r="O185" s="12">
        <v>0.25846000000000002</v>
      </c>
      <c r="P185" s="12">
        <v>0.28093000000000001</v>
      </c>
      <c r="Q185" s="12">
        <v>0.21843000000000001</v>
      </c>
      <c r="R185" s="4">
        <v>0.16651583710407236</v>
      </c>
      <c r="S185" s="4">
        <v>0.14913591837238899</v>
      </c>
      <c r="T185" s="3"/>
      <c r="U185" s="3"/>
      <c r="V185" s="3"/>
      <c r="W185" s="3"/>
      <c r="X185" s="3"/>
      <c r="Y185" s="3"/>
      <c r="Z185" s="22">
        <v>2.5099999999999998</v>
      </c>
    </row>
    <row r="186" spans="1:26">
      <c r="A186" s="2">
        <v>1</v>
      </c>
      <c r="B186" s="10">
        <v>127.48448620000001</v>
      </c>
      <c r="C186" s="10">
        <v>37.154076199999999</v>
      </c>
      <c r="D186" s="6">
        <v>44768</v>
      </c>
      <c r="E186" s="6">
        <v>44833</v>
      </c>
      <c r="F186" s="12">
        <v>0.71738000000000002</v>
      </c>
      <c r="G186" s="12">
        <v>0.75360000000000005</v>
      </c>
      <c r="H186" s="12">
        <v>0.73040000000000005</v>
      </c>
      <c r="I186" s="12">
        <v>0.72960000000000003</v>
      </c>
      <c r="J186" s="12">
        <v>0.74736000000000002</v>
      </c>
      <c r="K186" s="12">
        <v>0.74292000000000002</v>
      </c>
      <c r="L186" s="12">
        <v>0.74611000000000005</v>
      </c>
      <c r="M186" s="12">
        <v>0.76800000000000002</v>
      </c>
      <c r="N186" s="12">
        <v>0.74111000000000005</v>
      </c>
      <c r="O186" s="12">
        <v>0.73662000000000005</v>
      </c>
      <c r="P186" s="12">
        <v>0.67461000000000004</v>
      </c>
      <c r="Q186" s="12">
        <v>0.59789999999999999</v>
      </c>
      <c r="R186" s="4">
        <v>2.5641025641025633E-2</v>
      </c>
      <c r="S186" s="4">
        <v>-4.0122222564007951E-2</v>
      </c>
      <c r="T186" s="3"/>
      <c r="U186" s="3"/>
      <c r="V186" s="3">
        <v>0.7</v>
      </c>
      <c r="W186" s="14">
        <v>68</v>
      </c>
      <c r="X186" s="14">
        <v>30.5</v>
      </c>
      <c r="Y186" s="14">
        <v>1.6</v>
      </c>
      <c r="Z186" s="20">
        <v>0.71</v>
      </c>
    </row>
    <row r="187" spans="1:26">
      <c r="A187" s="2">
        <v>2</v>
      </c>
      <c r="B187" s="10">
        <v>127.4852446</v>
      </c>
      <c r="C187" s="10">
        <v>37.154517300000002</v>
      </c>
      <c r="D187" s="6">
        <v>44768</v>
      </c>
      <c r="E187" s="6">
        <v>44833</v>
      </c>
      <c r="F187" s="12">
        <v>0.76548000000000005</v>
      </c>
      <c r="G187" s="12">
        <v>0.7712</v>
      </c>
      <c r="H187" s="12">
        <v>0.74080000000000001</v>
      </c>
      <c r="I187" s="12">
        <v>0.73839999999999995</v>
      </c>
      <c r="J187" s="12">
        <v>0.76924000000000003</v>
      </c>
      <c r="K187" s="12">
        <v>0.75614999999999999</v>
      </c>
      <c r="L187" s="12">
        <v>0.76549999999999996</v>
      </c>
      <c r="M187" s="12">
        <v>0.77680000000000005</v>
      </c>
      <c r="N187" s="12">
        <v>0.75507000000000002</v>
      </c>
      <c r="O187" s="12">
        <v>0.75849999999999995</v>
      </c>
      <c r="P187" s="12">
        <v>0.69016999999999995</v>
      </c>
      <c r="Q187" s="12">
        <v>0.60834999999999995</v>
      </c>
      <c r="R187" s="4">
        <v>2.534318901795149E-2</v>
      </c>
      <c r="S187" s="4">
        <v>-4.0123363468690526E-2</v>
      </c>
      <c r="T187" s="3"/>
      <c r="U187" s="3"/>
      <c r="V187" s="3">
        <v>0.75</v>
      </c>
      <c r="W187" s="14">
        <v>75.2</v>
      </c>
      <c r="X187" s="14">
        <v>23.6</v>
      </c>
      <c r="Y187" s="14">
        <v>1.2</v>
      </c>
      <c r="Z187" s="20">
        <v>0.86</v>
      </c>
    </row>
    <row r="188" spans="1:26">
      <c r="A188" s="2">
        <v>3</v>
      </c>
      <c r="B188" s="10">
        <v>127.4861837</v>
      </c>
      <c r="C188" s="10">
        <v>37.1552674</v>
      </c>
      <c r="D188" s="6">
        <v>44768</v>
      </c>
      <c r="E188" s="6">
        <v>44833</v>
      </c>
      <c r="F188" s="12">
        <v>0.73384000000000005</v>
      </c>
      <c r="G188" s="12">
        <v>0.75039999999999996</v>
      </c>
      <c r="H188" s="12">
        <v>0.72799999999999998</v>
      </c>
      <c r="I188" s="12">
        <v>0.73519999999999996</v>
      </c>
      <c r="J188" s="12">
        <v>0.76868999999999998</v>
      </c>
      <c r="K188" s="12">
        <v>0.75368999999999997</v>
      </c>
      <c r="L188" s="12">
        <v>0.76768999999999998</v>
      </c>
      <c r="M188" s="12">
        <v>0.78480000000000005</v>
      </c>
      <c r="N188" s="12">
        <v>0.76583000000000001</v>
      </c>
      <c r="O188" s="12">
        <v>0.76114000000000004</v>
      </c>
      <c r="P188" s="12">
        <v>0.70940000000000003</v>
      </c>
      <c r="Q188" s="12">
        <v>0.63080000000000003</v>
      </c>
      <c r="R188" s="4">
        <v>3.2631578947368477E-2</v>
      </c>
      <c r="S188" s="4">
        <v>-3.0404725149338962E-2</v>
      </c>
      <c r="T188" s="3"/>
      <c r="U188" s="3"/>
      <c r="V188" s="3">
        <v>0.8</v>
      </c>
      <c r="W188" s="14">
        <v>63.8</v>
      </c>
      <c r="X188" s="14">
        <v>33.5</v>
      </c>
      <c r="Y188" s="14">
        <v>2.7</v>
      </c>
      <c r="Z188" s="20">
        <v>0.87</v>
      </c>
    </row>
    <row r="189" spans="1:26">
      <c r="A189" s="2">
        <v>4</v>
      </c>
      <c r="B189" s="10">
        <v>127.4828685</v>
      </c>
      <c r="C189" s="10">
        <v>37.1539711</v>
      </c>
      <c r="D189" s="6">
        <v>44768</v>
      </c>
      <c r="E189" s="6">
        <v>44833</v>
      </c>
      <c r="F189" s="12">
        <v>0.71665000000000001</v>
      </c>
      <c r="G189" s="12">
        <v>0.70960000000000001</v>
      </c>
      <c r="H189" s="12">
        <v>0.68840000000000001</v>
      </c>
      <c r="I189" s="12">
        <v>0.69479999999999997</v>
      </c>
      <c r="J189" s="12">
        <v>0.73162000000000005</v>
      </c>
      <c r="K189" s="12">
        <v>0.73031999999999997</v>
      </c>
      <c r="L189" s="12">
        <v>0.73826000000000003</v>
      </c>
      <c r="M189" s="12">
        <v>0.74560000000000004</v>
      </c>
      <c r="N189" s="12">
        <v>0.72977999999999998</v>
      </c>
      <c r="O189" s="12">
        <v>0.74255000000000004</v>
      </c>
      <c r="P189" s="12">
        <v>0.68725000000000003</v>
      </c>
      <c r="Q189" s="12">
        <v>0.61651999999999996</v>
      </c>
      <c r="R189" s="4">
        <v>3.5267981116356616E-2</v>
      </c>
      <c r="S189" s="4">
        <v>-2.578200722530621E-2</v>
      </c>
      <c r="T189" s="3"/>
      <c r="U189" s="3"/>
      <c r="V189" s="3">
        <v>1</v>
      </c>
      <c r="W189" s="14">
        <v>77.8</v>
      </c>
      <c r="X189" s="14">
        <v>17.600000000000001</v>
      </c>
      <c r="Y189" s="14">
        <v>4.7</v>
      </c>
      <c r="Z189" s="20">
        <v>1</v>
      </c>
    </row>
    <row r="190" spans="1:26">
      <c r="A190" s="2">
        <v>5</v>
      </c>
      <c r="B190" s="10">
        <v>127.4812562</v>
      </c>
      <c r="C190" s="10">
        <v>37.157669400000003</v>
      </c>
      <c r="D190" s="6">
        <v>44768</v>
      </c>
      <c r="E190" s="6">
        <v>44833</v>
      </c>
      <c r="F190" s="12">
        <v>0.59223000000000003</v>
      </c>
      <c r="G190" s="12">
        <v>0.5988</v>
      </c>
      <c r="H190" s="12">
        <v>0.58479999999999999</v>
      </c>
      <c r="I190" s="12">
        <v>0.58679999999999999</v>
      </c>
      <c r="J190" s="12">
        <v>0.61970000000000003</v>
      </c>
      <c r="K190" s="12">
        <v>0.63719000000000003</v>
      </c>
      <c r="L190" s="12">
        <v>0.65068000000000004</v>
      </c>
      <c r="M190" s="12">
        <v>0.67120000000000002</v>
      </c>
      <c r="N190" s="12">
        <v>0.65266000000000002</v>
      </c>
      <c r="O190" s="12">
        <v>0.65830999999999995</v>
      </c>
      <c r="P190" s="12">
        <v>0.59757000000000005</v>
      </c>
      <c r="Q190" s="12">
        <v>0.52544000000000002</v>
      </c>
      <c r="R190" s="4">
        <v>6.7090620031796527E-2</v>
      </c>
      <c r="S190" s="4">
        <v>-3.4888790198706839E-2</v>
      </c>
      <c r="T190" s="3"/>
      <c r="U190" s="3"/>
      <c r="V190" s="3">
        <v>0.7</v>
      </c>
      <c r="W190" s="14">
        <v>81.099999999999994</v>
      </c>
      <c r="X190" s="14">
        <v>16</v>
      </c>
      <c r="Y190" s="14">
        <v>2.9</v>
      </c>
      <c r="Z190" s="20">
        <v>0.84</v>
      </c>
    </row>
    <row r="191" spans="1:26">
      <c r="A191" s="2">
        <v>6</v>
      </c>
      <c r="B191" s="10">
        <v>127.48933599999999</v>
      </c>
      <c r="C191" s="10">
        <v>37.140254300000002</v>
      </c>
      <c r="D191" s="6">
        <v>44768</v>
      </c>
      <c r="E191" s="6">
        <v>44833</v>
      </c>
      <c r="F191" s="12">
        <v>0.87517999999999996</v>
      </c>
      <c r="G191" s="12">
        <v>0.876</v>
      </c>
      <c r="H191" s="12">
        <v>0.83279999999999998</v>
      </c>
      <c r="I191" s="12">
        <v>0.8216</v>
      </c>
      <c r="J191" s="12">
        <v>0.83552000000000004</v>
      </c>
      <c r="K191" s="12">
        <v>0.81508999999999998</v>
      </c>
      <c r="L191" s="12">
        <v>0.81733999999999996</v>
      </c>
      <c r="M191" s="12">
        <v>0.83199999999999996</v>
      </c>
      <c r="N191" s="12">
        <v>0.80188000000000004</v>
      </c>
      <c r="O191" s="12">
        <v>0.79859999999999998</v>
      </c>
      <c r="P191" s="12">
        <v>0.71943000000000001</v>
      </c>
      <c r="Q191" s="12">
        <v>0.63749</v>
      </c>
      <c r="R191" s="4">
        <v>6.2893081761006076E-3</v>
      </c>
      <c r="S191" s="4">
        <v>-5.1390722769565016E-2</v>
      </c>
      <c r="T191" s="3"/>
      <c r="U191" s="3"/>
      <c r="V191" s="3">
        <v>0.7</v>
      </c>
      <c r="W191" s="14">
        <v>68</v>
      </c>
      <c r="X191" s="14">
        <v>30.3</v>
      </c>
      <c r="Y191" s="14">
        <v>1.7</v>
      </c>
      <c r="Z191" s="20">
        <v>1.07</v>
      </c>
    </row>
    <row r="192" spans="1:26">
      <c r="A192" s="2">
        <v>7</v>
      </c>
      <c r="B192" s="10">
        <v>127.5011897</v>
      </c>
      <c r="C192" s="10">
        <v>37.150497700000003</v>
      </c>
      <c r="D192" s="6">
        <v>44768</v>
      </c>
      <c r="E192" s="6">
        <v>44833</v>
      </c>
      <c r="F192" s="12">
        <v>0.79413</v>
      </c>
      <c r="G192" s="12">
        <v>0.67679999999999996</v>
      </c>
      <c r="H192" s="12">
        <v>0.63200000000000001</v>
      </c>
      <c r="I192" s="12">
        <v>0.60440000000000005</v>
      </c>
      <c r="J192" s="12">
        <v>0.62731000000000003</v>
      </c>
      <c r="K192" s="12">
        <v>0.61516999999999999</v>
      </c>
      <c r="L192" s="12">
        <v>0.61448000000000003</v>
      </c>
      <c r="M192" s="12">
        <v>0.60880000000000001</v>
      </c>
      <c r="N192" s="12">
        <v>0.60243000000000002</v>
      </c>
      <c r="O192" s="12">
        <v>0.61285999999999996</v>
      </c>
      <c r="P192" s="12">
        <v>0.53334999999999999</v>
      </c>
      <c r="Q192" s="12">
        <v>0.45207000000000003</v>
      </c>
      <c r="R192" s="4">
        <v>3.6267721727662044E-3</v>
      </c>
      <c r="S192" s="4">
        <v>-6.1010584521426964E-2</v>
      </c>
      <c r="T192" s="3"/>
      <c r="U192" s="3"/>
      <c r="V192" s="3">
        <v>0.65</v>
      </c>
      <c r="W192" s="14">
        <v>66.2</v>
      </c>
      <c r="X192" s="14">
        <v>32.5</v>
      </c>
      <c r="Y192" s="14">
        <v>1.4</v>
      </c>
      <c r="Z192" s="20">
        <v>0.47</v>
      </c>
    </row>
    <row r="193" spans="1:26">
      <c r="A193" s="2">
        <v>8</v>
      </c>
      <c r="B193" s="10">
        <v>127.5006666</v>
      </c>
      <c r="C193" s="10">
        <v>37.150883899999997</v>
      </c>
      <c r="D193" s="6">
        <v>44768</v>
      </c>
      <c r="E193" s="6">
        <v>44833</v>
      </c>
      <c r="F193" s="12">
        <v>0.82037000000000004</v>
      </c>
      <c r="G193" s="12">
        <v>0.82399999999999995</v>
      </c>
      <c r="H193" s="12">
        <v>0.76639999999999997</v>
      </c>
      <c r="I193" s="12">
        <v>0.74960000000000004</v>
      </c>
      <c r="J193" s="12">
        <v>0.76339999999999997</v>
      </c>
      <c r="K193" s="12">
        <v>0.74541999999999997</v>
      </c>
      <c r="L193" s="12">
        <v>0.74709000000000003</v>
      </c>
      <c r="M193" s="12">
        <v>0.75919999999999999</v>
      </c>
      <c r="N193" s="12">
        <v>0.72702</v>
      </c>
      <c r="O193" s="12">
        <v>0.73046999999999995</v>
      </c>
      <c r="P193" s="12">
        <v>0.64471999999999996</v>
      </c>
      <c r="Q193" s="12">
        <v>0.57265999999999995</v>
      </c>
      <c r="R193" s="4">
        <v>6.3626723223753597E-3</v>
      </c>
      <c r="S193" s="4">
        <v>-6.3435342163948499E-2</v>
      </c>
      <c r="T193" s="3"/>
      <c r="U193" s="3"/>
      <c r="V193" s="3">
        <v>0.6</v>
      </c>
      <c r="W193" s="14">
        <v>67.400000000000006</v>
      </c>
      <c r="X193" s="14">
        <v>32.6</v>
      </c>
      <c r="Y193" s="14">
        <v>0</v>
      </c>
      <c r="Z193" s="20">
        <v>0.52</v>
      </c>
    </row>
    <row r="194" spans="1:26">
      <c r="A194" s="2">
        <v>10</v>
      </c>
      <c r="B194" s="2">
        <v>127.514349925614</v>
      </c>
      <c r="C194" s="2">
        <v>37.145336365961697</v>
      </c>
      <c r="D194" s="6">
        <v>44800</v>
      </c>
      <c r="E194" s="6">
        <v>44833</v>
      </c>
      <c r="F194" s="12">
        <v>0.91119000000000006</v>
      </c>
      <c r="G194" s="12">
        <v>0.86160000000000003</v>
      </c>
      <c r="H194" s="12">
        <v>0.81679999999999997</v>
      </c>
      <c r="I194" s="12">
        <v>0.80400000000000005</v>
      </c>
      <c r="J194" s="12">
        <v>0.82737000000000005</v>
      </c>
      <c r="K194" s="12">
        <v>0.80037999999999998</v>
      </c>
      <c r="L194" s="12">
        <v>0.80467</v>
      </c>
      <c r="M194" s="12">
        <v>0.81759999999999999</v>
      </c>
      <c r="N194" s="12">
        <v>0.79337999999999997</v>
      </c>
      <c r="O194" s="12">
        <v>0.82203000000000004</v>
      </c>
      <c r="P194" s="12">
        <v>0.68718000000000001</v>
      </c>
      <c r="Q194" s="12">
        <v>0.57213000000000003</v>
      </c>
      <c r="R194" s="4">
        <v>8.3867784903798384E-3</v>
      </c>
      <c r="S194" s="4">
        <v>-5.9305193699178048E-2</v>
      </c>
      <c r="T194" s="3">
        <v>23</v>
      </c>
      <c r="U194" s="3">
        <v>37</v>
      </c>
      <c r="V194" s="3">
        <v>0.6216216216216216</v>
      </c>
      <c r="W194" s="15"/>
      <c r="X194" s="15"/>
      <c r="Y194" s="15"/>
      <c r="Z194" s="21" t="s">
        <v>14</v>
      </c>
    </row>
    <row r="195" spans="1:26">
      <c r="A195" s="2">
        <v>11</v>
      </c>
      <c r="B195" s="2">
        <v>127.509622750009</v>
      </c>
      <c r="C195" s="2">
        <v>37.140433063957303</v>
      </c>
      <c r="D195" s="6">
        <v>44800</v>
      </c>
      <c r="E195" s="6">
        <v>44833</v>
      </c>
      <c r="F195" s="12">
        <v>0.90303</v>
      </c>
      <c r="G195" s="12">
        <v>0.89200000000000002</v>
      </c>
      <c r="H195" s="12">
        <v>0.84</v>
      </c>
      <c r="I195" s="12">
        <v>0.82079999999999997</v>
      </c>
      <c r="J195" s="12">
        <v>0.83742000000000005</v>
      </c>
      <c r="K195" s="12">
        <v>0.80818000000000001</v>
      </c>
      <c r="L195" s="12">
        <v>0.80186000000000002</v>
      </c>
      <c r="M195" s="12">
        <v>0.81759999999999999</v>
      </c>
      <c r="N195" s="12">
        <v>0.78751000000000004</v>
      </c>
      <c r="O195" s="12">
        <v>0.79967999999999995</v>
      </c>
      <c r="P195" s="12">
        <v>0.68106</v>
      </c>
      <c r="Q195" s="12">
        <v>0.58875</v>
      </c>
      <c r="R195" s="4">
        <v>-1.9531249999999883E-3</v>
      </c>
      <c r="S195" s="4">
        <v>-6.4687089361225122E-2</v>
      </c>
      <c r="T195" s="3">
        <v>22</v>
      </c>
      <c r="U195" s="3">
        <v>42</v>
      </c>
      <c r="V195" s="3">
        <v>0.52380952380952384</v>
      </c>
      <c r="W195" s="3"/>
      <c r="X195" s="3"/>
      <c r="Y195" s="3"/>
      <c r="Z195" s="21" t="s">
        <v>15</v>
      </c>
    </row>
    <row r="196" spans="1:26">
      <c r="A196" s="2">
        <v>12</v>
      </c>
      <c r="B196" s="2">
        <v>127.51009067707299</v>
      </c>
      <c r="C196" s="2">
        <v>37.140230023506398</v>
      </c>
      <c r="D196" s="6">
        <v>44800</v>
      </c>
      <c r="E196" s="6">
        <v>44833</v>
      </c>
      <c r="F196" s="12">
        <v>0.89509000000000005</v>
      </c>
      <c r="G196" s="12">
        <v>0.86799999999999999</v>
      </c>
      <c r="H196" s="12">
        <v>0.82399999999999995</v>
      </c>
      <c r="I196" s="12">
        <v>0.80159999999999998</v>
      </c>
      <c r="J196" s="12">
        <v>0.82476000000000005</v>
      </c>
      <c r="K196" s="12">
        <v>0.79332000000000003</v>
      </c>
      <c r="L196" s="12">
        <v>0.79025999999999996</v>
      </c>
      <c r="M196" s="12">
        <v>0.8</v>
      </c>
      <c r="N196" s="12">
        <v>0.77220999999999995</v>
      </c>
      <c r="O196" s="12">
        <v>0.78525</v>
      </c>
      <c r="P196" s="12">
        <v>0.67393999999999998</v>
      </c>
      <c r="Q196" s="12">
        <v>0.58206000000000002</v>
      </c>
      <c r="R196" s="4">
        <v>-9.9900099900095845E-4</v>
      </c>
      <c r="S196" s="4">
        <v>-6.1223970428243339E-2</v>
      </c>
      <c r="T196" s="3">
        <v>38</v>
      </c>
      <c r="U196" s="3">
        <v>46</v>
      </c>
      <c r="V196" s="3">
        <v>0.82608695652173914</v>
      </c>
      <c r="W196" s="3"/>
      <c r="X196" s="3"/>
      <c r="Y196" s="3"/>
      <c r="Z196" s="21" t="s">
        <v>16</v>
      </c>
    </row>
    <row r="197" spans="1:26">
      <c r="A197" s="2">
        <v>13</v>
      </c>
      <c r="B197" s="2">
        <v>127.51153476319401</v>
      </c>
      <c r="C197" s="2">
        <v>37.139536279814898</v>
      </c>
      <c r="D197" s="6">
        <v>44800</v>
      </c>
      <c r="E197" s="6">
        <v>44833</v>
      </c>
      <c r="F197" s="12">
        <v>0.94098999999999999</v>
      </c>
      <c r="G197" s="12">
        <v>0.93440000000000001</v>
      </c>
      <c r="H197" s="12">
        <v>0.87919999999999998</v>
      </c>
      <c r="I197" s="12">
        <v>0.85680000000000001</v>
      </c>
      <c r="J197" s="12">
        <v>0.86933000000000005</v>
      </c>
      <c r="K197" s="12">
        <v>0.83767000000000003</v>
      </c>
      <c r="L197" s="12">
        <v>0.82706999999999997</v>
      </c>
      <c r="M197" s="12">
        <v>0.83919999999999995</v>
      </c>
      <c r="N197" s="12">
        <v>0.80371000000000004</v>
      </c>
      <c r="O197" s="12">
        <v>0.81554000000000004</v>
      </c>
      <c r="P197" s="12">
        <v>0.69028999999999996</v>
      </c>
      <c r="Q197" s="12">
        <v>0.59209000000000001</v>
      </c>
      <c r="R197" s="4">
        <v>-1.0377358490566074E-2</v>
      </c>
      <c r="S197" s="4">
        <v>-6.8211727080817602E-2</v>
      </c>
      <c r="T197" s="3">
        <v>16</v>
      </c>
      <c r="U197" s="3">
        <v>37</v>
      </c>
      <c r="V197" s="3">
        <v>0.43243243243243246</v>
      </c>
      <c r="W197" s="3"/>
      <c r="X197" s="3"/>
      <c r="Y197" s="3"/>
      <c r="Z197" s="21" t="s">
        <v>17</v>
      </c>
    </row>
    <row r="198" spans="1:26">
      <c r="A198" s="2">
        <v>14</v>
      </c>
      <c r="B198" s="2">
        <v>127.51351223426801</v>
      </c>
      <c r="C198" s="2">
        <v>37.133029324864303</v>
      </c>
      <c r="D198" s="6">
        <v>44800</v>
      </c>
      <c r="E198" s="6">
        <v>44833</v>
      </c>
      <c r="F198" s="12">
        <v>0.86065000000000003</v>
      </c>
      <c r="G198" s="12">
        <v>0.86319999999999997</v>
      </c>
      <c r="H198" s="12">
        <v>0.81759999999999999</v>
      </c>
      <c r="I198" s="12">
        <v>0.7984</v>
      </c>
      <c r="J198" s="12">
        <v>0.81537000000000004</v>
      </c>
      <c r="K198" s="12">
        <v>0.79283000000000003</v>
      </c>
      <c r="L198" s="12">
        <v>0.79130999999999996</v>
      </c>
      <c r="M198" s="12">
        <v>0.79279999999999995</v>
      </c>
      <c r="N198" s="12">
        <v>0.77551000000000003</v>
      </c>
      <c r="O198" s="12">
        <v>0.78163000000000005</v>
      </c>
      <c r="P198" s="12">
        <v>0.66754000000000002</v>
      </c>
      <c r="Q198" s="12">
        <v>0.58586000000000005</v>
      </c>
      <c r="R198" s="4">
        <v>-3.5193564605329624E-3</v>
      </c>
      <c r="S198" s="4">
        <v>-6.0878812533232511E-2</v>
      </c>
      <c r="T198" s="3">
        <v>16</v>
      </c>
      <c r="U198" s="3">
        <v>40</v>
      </c>
      <c r="V198" s="3">
        <v>0.4</v>
      </c>
      <c r="W198" s="3"/>
      <c r="X198" s="3"/>
      <c r="Y198" s="3"/>
      <c r="Z198" s="21" t="s">
        <v>18</v>
      </c>
    </row>
    <row r="199" spans="1:26">
      <c r="A199" s="2">
        <v>15</v>
      </c>
      <c r="B199" s="2">
        <v>127.53705853143801</v>
      </c>
      <c r="C199" s="2">
        <v>37.118106182777403</v>
      </c>
      <c r="D199" s="6">
        <v>44800</v>
      </c>
      <c r="E199" s="6">
        <v>44833</v>
      </c>
      <c r="F199" s="12">
        <v>0.82554000000000005</v>
      </c>
      <c r="G199" s="12">
        <v>0.7944</v>
      </c>
      <c r="H199" s="12">
        <v>0.74080000000000001</v>
      </c>
      <c r="I199" s="12">
        <v>0.71599999999999997</v>
      </c>
      <c r="J199" s="12">
        <v>0.73365000000000002</v>
      </c>
      <c r="K199" s="12">
        <v>0.71899000000000002</v>
      </c>
      <c r="L199" s="12">
        <v>0.72143999999999997</v>
      </c>
      <c r="M199" s="12">
        <v>0.73199999999999998</v>
      </c>
      <c r="N199" s="12">
        <v>0.71592999999999996</v>
      </c>
      <c r="O199" s="12">
        <v>0.71709000000000001</v>
      </c>
      <c r="P199" s="12">
        <v>0.60429999999999995</v>
      </c>
      <c r="Q199" s="12">
        <v>0.51407999999999998</v>
      </c>
      <c r="R199" s="4">
        <v>1.1049723756906087E-2</v>
      </c>
      <c r="S199" s="4">
        <v>-7.2399620613341736E-2</v>
      </c>
      <c r="T199" s="3">
        <v>22</v>
      </c>
      <c r="U199" s="3">
        <v>44</v>
      </c>
      <c r="V199" s="3">
        <v>0.5</v>
      </c>
      <c r="W199" s="3"/>
      <c r="X199" s="3"/>
      <c r="Y199" s="3"/>
      <c r="Z199" s="21" t="s">
        <v>19</v>
      </c>
    </row>
    <row r="200" spans="1:26">
      <c r="A200" s="2">
        <v>16</v>
      </c>
      <c r="B200" s="2">
        <v>127.53765737685499</v>
      </c>
      <c r="C200" s="2">
        <v>37.117635382131503</v>
      </c>
      <c r="D200" s="6">
        <v>44800</v>
      </c>
      <c r="E200" s="6">
        <v>44833</v>
      </c>
      <c r="F200" s="12">
        <v>0.88473999999999997</v>
      </c>
      <c r="G200" s="12">
        <v>0.876</v>
      </c>
      <c r="H200" s="12">
        <v>0.80720000000000003</v>
      </c>
      <c r="I200" s="12">
        <v>0.78239999999999998</v>
      </c>
      <c r="J200" s="12">
        <v>0.78620000000000001</v>
      </c>
      <c r="K200" s="12">
        <v>0.75651999999999997</v>
      </c>
      <c r="L200" s="12">
        <v>0.75222999999999995</v>
      </c>
      <c r="M200" s="12">
        <v>0.78159999999999996</v>
      </c>
      <c r="N200" s="12">
        <v>0.73070000000000002</v>
      </c>
      <c r="O200" s="12">
        <v>0.77239000000000002</v>
      </c>
      <c r="P200" s="12">
        <v>0.60982999999999998</v>
      </c>
      <c r="Q200" s="12">
        <v>0.49697999999999998</v>
      </c>
      <c r="R200" s="4">
        <v>-5.1150895140666421E-4</v>
      </c>
      <c r="S200" s="4">
        <v>-8.7011407193187784E-2</v>
      </c>
      <c r="T200" s="3">
        <v>20</v>
      </c>
      <c r="U200" s="3">
        <v>42</v>
      </c>
      <c r="V200" s="3">
        <v>0.47619047619047616</v>
      </c>
      <c r="W200" s="3"/>
      <c r="X200" s="3"/>
      <c r="Y200" s="3"/>
      <c r="Z200" s="21" t="s">
        <v>20</v>
      </c>
    </row>
    <row r="201" spans="1:26">
      <c r="A201" s="2">
        <v>17</v>
      </c>
      <c r="B201" s="2">
        <v>127.53669729593599</v>
      </c>
      <c r="C201" s="2">
        <v>37.119767591725598</v>
      </c>
      <c r="D201" s="6">
        <v>44800</v>
      </c>
      <c r="E201" s="6">
        <v>44833</v>
      </c>
      <c r="F201" s="12">
        <v>0.79552</v>
      </c>
      <c r="G201" s="12">
        <v>0.80559999999999998</v>
      </c>
      <c r="H201" s="12">
        <v>0.76160000000000005</v>
      </c>
      <c r="I201" s="12">
        <v>0.73839999999999995</v>
      </c>
      <c r="J201" s="12">
        <v>0.76068000000000002</v>
      </c>
      <c r="K201" s="12">
        <v>0.74290999999999996</v>
      </c>
      <c r="L201" s="12">
        <v>0.74551000000000001</v>
      </c>
      <c r="M201" s="12">
        <v>0.75439999999999996</v>
      </c>
      <c r="N201" s="12">
        <v>0.73584000000000005</v>
      </c>
      <c r="O201" s="12">
        <v>0.73016999999999999</v>
      </c>
      <c r="P201" s="12">
        <v>0.61939</v>
      </c>
      <c r="Q201" s="12">
        <v>0.53027999999999997</v>
      </c>
      <c r="R201" s="4">
        <v>1.0718113612004298E-2</v>
      </c>
      <c r="S201" s="4">
        <v>-6.9302451512960148E-2</v>
      </c>
      <c r="T201" s="3">
        <v>12</v>
      </c>
      <c r="U201" s="3">
        <v>36</v>
      </c>
      <c r="V201" s="3">
        <v>0.33333333333333331</v>
      </c>
      <c r="W201" s="3"/>
      <c r="X201" s="3"/>
      <c r="Y201" s="3"/>
      <c r="Z201" s="21" t="s">
        <v>21</v>
      </c>
    </row>
    <row r="202" spans="1:26">
      <c r="A202" s="2">
        <v>18</v>
      </c>
      <c r="B202" s="2">
        <v>127.536181614686</v>
      </c>
      <c r="C202" s="2">
        <v>37.120319735186001</v>
      </c>
      <c r="D202" s="6">
        <v>44800</v>
      </c>
      <c r="E202" s="6">
        <v>44833</v>
      </c>
      <c r="F202" s="12">
        <v>0.81977</v>
      </c>
      <c r="G202" s="12">
        <v>0.7712</v>
      </c>
      <c r="H202" s="12">
        <v>0.72160000000000002</v>
      </c>
      <c r="I202" s="12">
        <v>0.71040000000000003</v>
      </c>
      <c r="J202" s="12">
        <v>0.72846999999999995</v>
      </c>
      <c r="K202" s="12">
        <v>0.71348</v>
      </c>
      <c r="L202" s="12">
        <v>0.72384999999999999</v>
      </c>
      <c r="M202" s="12">
        <v>0.73199999999999998</v>
      </c>
      <c r="N202" s="12">
        <v>0.70733000000000001</v>
      </c>
      <c r="O202" s="12">
        <v>0.72194000000000003</v>
      </c>
      <c r="P202" s="12">
        <v>0.61077000000000004</v>
      </c>
      <c r="Q202" s="12">
        <v>0.51637999999999995</v>
      </c>
      <c r="R202" s="4">
        <v>1.4975041597337736E-2</v>
      </c>
      <c r="S202" s="4">
        <v>-6.4449771099395661E-2</v>
      </c>
      <c r="T202" s="3">
        <v>20</v>
      </c>
      <c r="U202" s="3">
        <v>25</v>
      </c>
      <c r="V202" s="3">
        <v>0.8</v>
      </c>
      <c r="W202" s="3"/>
      <c r="X202" s="3"/>
      <c r="Y202" s="3"/>
      <c r="Z202" s="21" t="s">
        <v>22</v>
      </c>
    </row>
    <row r="203" spans="1:26">
      <c r="A203" s="2">
        <v>19</v>
      </c>
      <c r="B203" s="2">
        <v>127.53604540318899</v>
      </c>
      <c r="C203" s="2">
        <v>37.119483496779701</v>
      </c>
      <c r="D203" s="6">
        <v>44800</v>
      </c>
      <c r="E203" s="6">
        <v>44833</v>
      </c>
      <c r="F203" s="12">
        <v>0.77900000000000003</v>
      </c>
      <c r="G203" s="12">
        <v>0.74239999999999995</v>
      </c>
      <c r="H203" s="12">
        <v>0.69440000000000002</v>
      </c>
      <c r="I203" s="12">
        <v>0.67400000000000004</v>
      </c>
      <c r="J203" s="12">
        <v>0.69101999999999997</v>
      </c>
      <c r="K203" s="12">
        <v>0.67893999999999999</v>
      </c>
      <c r="L203" s="12">
        <v>0.68271000000000004</v>
      </c>
      <c r="M203" s="12">
        <v>0.68959999999999999</v>
      </c>
      <c r="N203" s="12">
        <v>0.67132000000000003</v>
      </c>
      <c r="O203" s="12">
        <v>0.68850999999999996</v>
      </c>
      <c r="P203" s="12">
        <v>0.56472999999999995</v>
      </c>
      <c r="Q203" s="12">
        <v>0.46478999999999998</v>
      </c>
      <c r="R203" s="4">
        <v>1.1440305074801956E-2</v>
      </c>
      <c r="S203" s="4">
        <v>-7.2365982334417961E-2</v>
      </c>
      <c r="T203" s="3">
        <v>12</v>
      </c>
      <c r="U203" s="3">
        <v>39</v>
      </c>
      <c r="V203" s="3">
        <v>0.30769230769230771</v>
      </c>
      <c r="W203" s="3"/>
      <c r="X203" s="3"/>
      <c r="Y203" s="3"/>
      <c r="Z203" s="21" t="s">
        <v>23</v>
      </c>
    </row>
    <row r="204" spans="1:26">
      <c r="A204" s="2">
        <v>20</v>
      </c>
      <c r="B204" s="2">
        <v>127.523045054886</v>
      </c>
      <c r="C204" s="2">
        <v>37.125712867772997</v>
      </c>
      <c r="D204" s="6">
        <v>44800</v>
      </c>
      <c r="E204" s="6">
        <v>44833</v>
      </c>
      <c r="F204" s="12">
        <v>0.84160000000000001</v>
      </c>
      <c r="G204" s="12">
        <v>0.82879999999999998</v>
      </c>
      <c r="H204" s="12">
        <v>0.78080000000000005</v>
      </c>
      <c r="I204" s="12">
        <v>0.76639999999999997</v>
      </c>
      <c r="J204" s="12">
        <v>0.78434000000000004</v>
      </c>
      <c r="K204" s="12">
        <v>0.76642999999999994</v>
      </c>
      <c r="L204" s="12">
        <v>0.76619999999999999</v>
      </c>
      <c r="M204" s="12">
        <v>0.77680000000000005</v>
      </c>
      <c r="N204" s="12">
        <v>0.75139</v>
      </c>
      <c r="O204" s="12">
        <v>0.77132000000000001</v>
      </c>
      <c r="P204" s="12">
        <v>0.65625999999999995</v>
      </c>
      <c r="Q204" s="12">
        <v>0.57318000000000002</v>
      </c>
      <c r="R204" s="4">
        <v>6.7392431311560884E-3</v>
      </c>
      <c r="S204" s="4">
        <v>-6.041092904836437E-2</v>
      </c>
      <c r="T204" s="3">
        <v>19</v>
      </c>
      <c r="U204" s="3">
        <v>42</v>
      </c>
      <c r="V204" s="3">
        <v>0.45238095238095238</v>
      </c>
      <c r="W204" s="3"/>
      <c r="X204" s="3"/>
      <c r="Y204" s="3"/>
      <c r="Z204" s="21" t="s">
        <v>24</v>
      </c>
    </row>
    <row r="205" spans="1:26">
      <c r="A205" s="2">
        <v>21</v>
      </c>
      <c r="B205" s="2">
        <v>127.52342098896101</v>
      </c>
      <c r="C205" s="2">
        <v>37.125634995351902</v>
      </c>
      <c r="D205" s="6">
        <v>44800</v>
      </c>
      <c r="E205" s="6">
        <v>44833</v>
      </c>
      <c r="F205" s="12">
        <v>0.83350999999999997</v>
      </c>
      <c r="G205" s="12">
        <v>0.80559999999999998</v>
      </c>
      <c r="H205" s="12">
        <v>0.76800000000000002</v>
      </c>
      <c r="I205" s="12">
        <v>0.75360000000000005</v>
      </c>
      <c r="J205" s="12">
        <v>0.78039999999999998</v>
      </c>
      <c r="K205" s="12">
        <v>0.76478000000000002</v>
      </c>
      <c r="L205" s="12">
        <v>0.76514000000000004</v>
      </c>
      <c r="M205" s="12">
        <v>0.7712</v>
      </c>
      <c r="N205" s="12">
        <v>0.75287999999999999</v>
      </c>
      <c r="O205" s="12">
        <v>0.76829999999999998</v>
      </c>
      <c r="P205" s="12">
        <v>0.66488999999999998</v>
      </c>
      <c r="Q205" s="12">
        <v>0.58765000000000001</v>
      </c>
      <c r="R205" s="4">
        <v>1.1542497376705109E-2</v>
      </c>
      <c r="S205" s="4">
        <v>-5.2852979177308364E-2</v>
      </c>
      <c r="T205" s="3">
        <v>22</v>
      </c>
      <c r="U205" s="3">
        <v>26</v>
      </c>
      <c r="V205" s="3">
        <v>0.84615384615384615</v>
      </c>
      <c r="W205" s="3"/>
      <c r="X205" s="3"/>
      <c r="Y205" s="3"/>
      <c r="Z205" s="21" t="s">
        <v>25</v>
      </c>
    </row>
    <row r="206" spans="1:26">
      <c r="A206" s="2">
        <v>22</v>
      </c>
      <c r="B206" s="2">
        <v>127.523068230842</v>
      </c>
      <c r="C206" s="2">
        <v>37.125078776356197</v>
      </c>
      <c r="D206" s="6">
        <v>44800</v>
      </c>
      <c r="E206" s="6">
        <v>44833</v>
      </c>
      <c r="F206" s="12">
        <v>0.80723999999999996</v>
      </c>
      <c r="G206" s="12">
        <v>0.75360000000000005</v>
      </c>
      <c r="H206" s="12">
        <v>0.70440000000000003</v>
      </c>
      <c r="I206" s="12">
        <v>0.68640000000000001</v>
      </c>
      <c r="J206" s="12">
        <v>0.70403000000000004</v>
      </c>
      <c r="K206" s="12">
        <v>0.69535999999999998</v>
      </c>
      <c r="L206" s="12">
        <v>0.69767999999999997</v>
      </c>
      <c r="M206" s="12">
        <v>0.69679999999999997</v>
      </c>
      <c r="N206" s="12">
        <v>0.68494999999999995</v>
      </c>
      <c r="O206" s="12">
        <v>0.69133999999999995</v>
      </c>
      <c r="P206" s="12">
        <v>0.58509</v>
      </c>
      <c r="Q206" s="12">
        <v>0.49678</v>
      </c>
      <c r="R206" s="4">
        <v>7.5187969924811774E-3</v>
      </c>
      <c r="S206" s="4">
        <v>-6.5730062566819417E-2</v>
      </c>
      <c r="T206" s="3">
        <v>19</v>
      </c>
      <c r="U206" s="3">
        <v>40</v>
      </c>
      <c r="V206" s="3">
        <v>0.47499999999999998</v>
      </c>
      <c r="W206" s="3"/>
      <c r="X206" s="3"/>
      <c r="Y206" s="3"/>
      <c r="Z206" s="21" t="s">
        <v>14</v>
      </c>
    </row>
    <row r="207" spans="1:26">
      <c r="A207" s="2">
        <v>23</v>
      </c>
      <c r="B207" s="2">
        <v>127.52376425208401</v>
      </c>
      <c r="C207" s="2">
        <v>37.126121573920699</v>
      </c>
      <c r="D207" s="6">
        <v>44800</v>
      </c>
      <c r="E207" s="6">
        <v>44833</v>
      </c>
      <c r="F207" s="12">
        <v>0.86678999999999995</v>
      </c>
      <c r="G207" s="12">
        <v>0.8216</v>
      </c>
      <c r="H207" s="12">
        <v>0.7792</v>
      </c>
      <c r="I207" s="12">
        <v>0.76319999999999999</v>
      </c>
      <c r="J207" s="12">
        <v>0.78032999999999997</v>
      </c>
      <c r="K207" s="12">
        <v>0.76371999999999995</v>
      </c>
      <c r="L207" s="12">
        <v>0.76980000000000004</v>
      </c>
      <c r="M207" s="12">
        <v>0.76800000000000002</v>
      </c>
      <c r="N207" s="12">
        <v>0.75492999999999999</v>
      </c>
      <c r="O207" s="12">
        <v>0.76775000000000004</v>
      </c>
      <c r="P207" s="12">
        <v>0.65971000000000002</v>
      </c>
      <c r="Q207" s="12">
        <v>0.57355</v>
      </c>
      <c r="R207" s="4">
        <v>3.1347962382445313E-3</v>
      </c>
      <c r="S207" s="4">
        <v>-5.533259640631899E-2</v>
      </c>
      <c r="T207" s="3">
        <v>27</v>
      </c>
      <c r="U207" s="3">
        <v>46</v>
      </c>
      <c r="V207" s="3">
        <v>0.58695652173913049</v>
      </c>
      <c r="W207" s="3"/>
      <c r="X207" s="3"/>
      <c r="Y207" s="3"/>
      <c r="Z207" s="21" t="s">
        <v>26</v>
      </c>
    </row>
    <row r="208" spans="1:26">
      <c r="A208" s="2">
        <v>24</v>
      </c>
      <c r="B208" s="2">
        <v>127.524959461297</v>
      </c>
      <c r="C208" s="2">
        <v>37.127562777623901</v>
      </c>
      <c r="D208" s="6">
        <v>44800</v>
      </c>
      <c r="E208" s="6">
        <v>44833</v>
      </c>
      <c r="F208" s="12">
        <v>0.87334999999999996</v>
      </c>
      <c r="G208" s="12">
        <v>0.8528</v>
      </c>
      <c r="H208" s="12">
        <v>0.80400000000000005</v>
      </c>
      <c r="I208" s="12">
        <v>0.79120000000000001</v>
      </c>
      <c r="J208" s="12">
        <v>0.81606999999999996</v>
      </c>
      <c r="K208" s="12">
        <v>0.79181000000000001</v>
      </c>
      <c r="L208" s="12">
        <v>0.79239999999999999</v>
      </c>
      <c r="M208" s="12">
        <v>0.80559999999999998</v>
      </c>
      <c r="N208" s="12">
        <v>0.78452</v>
      </c>
      <c r="O208" s="12">
        <v>0.78647999999999996</v>
      </c>
      <c r="P208" s="12">
        <v>0.6784</v>
      </c>
      <c r="Q208" s="12">
        <v>0.58487999999999996</v>
      </c>
      <c r="R208" s="4">
        <v>9.0180360721442681E-3</v>
      </c>
      <c r="S208" s="4">
        <v>-6.035805626598461E-2</v>
      </c>
      <c r="T208" s="3">
        <v>25</v>
      </c>
      <c r="U208" s="3">
        <v>35</v>
      </c>
      <c r="V208" s="3">
        <v>0.7142857142857143</v>
      </c>
      <c r="W208" s="3"/>
      <c r="X208" s="3"/>
      <c r="Y208" s="3"/>
      <c r="Z208" s="21" t="s">
        <v>27</v>
      </c>
    </row>
    <row r="209" spans="1:26">
      <c r="A209" s="2">
        <v>25</v>
      </c>
      <c r="B209" s="2">
        <v>127.523912778281</v>
      </c>
      <c r="C209" s="2">
        <v>37.127160279638403</v>
      </c>
      <c r="D209" s="6">
        <v>44800</v>
      </c>
      <c r="E209" s="6">
        <v>44833</v>
      </c>
      <c r="F209" s="12">
        <v>0.88731000000000004</v>
      </c>
      <c r="G209" s="12">
        <v>0.86560000000000004</v>
      </c>
      <c r="H209" s="12">
        <v>0.81520000000000004</v>
      </c>
      <c r="I209" s="12">
        <v>0.79920000000000002</v>
      </c>
      <c r="J209" s="12">
        <v>0.82182999999999995</v>
      </c>
      <c r="K209" s="12">
        <v>0.79444999999999999</v>
      </c>
      <c r="L209" s="12">
        <v>0.79651000000000005</v>
      </c>
      <c r="M209" s="12">
        <v>0.80800000000000005</v>
      </c>
      <c r="N209" s="12">
        <v>0.78266000000000002</v>
      </c>
      <c r="O209" s="12">
        <v>0.79410000000000003</v>
      </c>
      <c r="P209" s="12">
        <v>0.67413999999999996</v>
      </c>
      <c r="Q209" s="12">
        <v>0.58940999999999999</v>
      </c>
      <c r="R209" s="4">
        <v>5.4753608760577579E-3</v>
      </c>
      <c r="S209" s="4">
        <v>-6.3636421412546829E-2</v>
      </c>
      <c r="T209" s="3">
        <v>18</v>
      </c>
      <c r="U209" s="3">
        <v>28</v>
      </c>
      <c r="V209" s="3">
        <v>0.6428571428571429</v>
      </c>
      <c r="W209" s="3"/>
      <c r="X209" s="3"/>
      <c r="Y209" s="3"/>
      <c r="Z209" s="21" t="s">
        <v>28</v>
      </c>
    </row>
    <row r="210" spans="1:26">
      <c r="A210" s="2">
        <v>26</v>
      </c>
      <c r="B210" s="2">
        <v>127.524152044994</v>
      </c>
      <c r="C210" s="2">
        <v>37.126877448490198</v>
      </c>
      <c r="D210" s="6">
        <v>44800</v>
      </c>
      <c r="E210" s="6">
        <v>44833</v>
      </c>
      <c r="F210" s="12">
        <v>0.87136000000000002</v>
      </c>
      <c r="G210" s="12">
        <v>0.79039999999999999</v>
      </c>
      <c r="H210" s="12">
        <v>0.74960000000000004</v>
      </c>
      <c r="I210" s="12">
        <v>0.73199999999999998</v>
      </c>
      <c r="J210" s="12">
        <v>0.75333000000000006</v>
      </c>
      <c r="K210" s="12">
        <v>0.73348000000000002</v>
      </c>
      <c r="L210" s="12">
        <v>0.73399999999999999</v>
      </c>
      <c r="M210" s="12">
        <v>0.72640000000000005</v>
      </c>
      <c r="N210" s="12">
        <v>0.72155000000000002</v>
      </c>
      <c r="O210" s="12">
        <v>0.7792</v>
      </c>
      <c r="P210" s="12">
        <v>0.61624000000000001</v>
      </c>
      <c r="Q210" s="12">
        <v>0.52180000000000004</v>
      </c>
      <c r="R210" s="4">
        <v>-3.839824465167264E-3</v>
      </c>
      <c r="S210" s="4">
        <v>-5.8833384525172359E-2</v>
      </c>
      <c r="T210" s="3">
        <v>20</v>
      </c>
      <c r="U210" s="3">
        <v>30</v>
      </c>
      <c r="V210" s="3">
        <v>0.66666666666666663</v>
      </c>
      <c r="W210" s="3"/>
      <c r="X210" s="3"/>
      <c r="Y210" s="3"/>
      <c r="Z210" s="21" t="s">
        <v>29</v>
      </c>
    </row>
    <row r="211" spans="1:26">
      <c r="A211" s="2">
        <v>27</v>
      </c>
      <c r="B211" s="2">
        <v>127.52433528984101</v>
      </c>
      <c r="C211" s="2">
        <v>37.127149438758401</v>
      </c>
      <c r="D211" s="6">
        <v>44800</v>
      </c>
      <c r="E211" s="6">
        <v>44833</v>
      </c>
      <c r="F211" s="12">
        <v>0.87416000000000005</v>
      </c>
      <c r="G211" s="12">
        <v>0.86399999999999999</v>
      </c>
      <c r="H211" s="12">
        <v>0.82240000000000002</v>
      </c>
      <c r="I211" s="12">
        <v>0.80800000000000005</v>
      </c>
      <c r="J211" s="12">
        <v>0.82757999999999998</v>
      </c>
      <c r="K211" s="12">
        <v>0.80269000000000001</v>
      </c>
      <c r="L211" s="12">
        <v>0.80578000000000005</v>
      </c>
      <c r="M211" s="12">
        <v>0.81200000000000006</v>
      </c>
      <c r="N211" s="12">
        <v>0.78600000000000003</v>
      </c>
      <c r="O211" s="12">
        <v>0.82381000000000004</v>
      </c>
      <c r="P211" s="12">
        <v>0.68428999999999995</v>
      </c>
      <c r="Q211" s="12">
        <v>0.59911999999999999</v>
      </c>
      <c r="R211" s="4">
        <v>2.4691358024691379E-3</v>
      </c>
      <c r="S211" s="4">
        <v>-5.7983959801659581E-2</v>
      </c>
      <c r="T211" s="3">
        <v>15</v>
      </c>
      <c r="U211" s="3">
        <v>30</v>
      </c>
      <c r="V211" s="3">
        <v>0.5</v>
      </c>
      <c r="W211" s="3"/>
      <c r="X211" s="3"/>
      <c r="Y211" s="3"/>
      <c r="Z211" s="21" t="s">
        <v>30</v>
      </c>
    </row>
    <row r="212" spans="1:26">
      <c r="A212" s="2">
        <v>28</v>
      </c>
      <c r="B212" s="2">
        <v>127.536804708985</v>
      </c>
      <c r="C212" s="2">
        <v>37.126940728976997</v>
      </c>
      <c r="D212" s="6">
        <v>44800</v>
      </c>
      <c r="E212" s="6">
        <v>44833</v>
      </c>
      <c r="F212" s="12">
        <v>0.81223999999999996</v>
      </c>
      <c r="G212" s="12">
        <v>0.78320000000000001</v>
      </c>
      <c r="H212" s="12">
        <v>0.73599999999999999</v>
      </c>
      <c r="I212" s="12">
        <v>0.71719999999999995</v>
      </c>
      <c r="J212" s="12">
        <v>0.73697999999999997</v>
      </c>
      <c r="K212" s="12">
        <v>0.72223999999999999</v>
      </c>
      <c r="L212" s="12">
        <v>0.72289000000000003</v>
      </c>
      <c r="M212" s="12">
        <v>0.72799999999999998</v>
      </c>
      <c r="N212" s="12">
        <v>0.70945999999999998</v>
      </c>
      <c r="O212" s="12">
        <v>0.72211999999999998</v>
      </c>
      <c r="P212" s="12">
        <v>0.60343999999999998</v>
      </c>
      <c r="Q212" s="12">
        <v>0.49991000000000002</v>
      </c>
      <c r="R212" s="4">
        <v>7.4730141156933525E-3</v>
      </c>
      <c r="S212" s="4">
        <v>-6.7291937397593107E-2</v>
      </c>
      <c r="T212" s="3">
        <v>27</v>
      </c>
      <c r="U212" s="3">
        <v>46</v>
      </c>
      <c r="V212" s="3">
        <v>0.58695652173913049</v>
      </c>
      <c r="W212" s="3"/>
      <c r="X212" s="3"/>
      <c r="Y212" s="3"/>
      <c r="Z212" s="21" t="s">
        <v>25</v>
      </c>
    </row>
    <row r="213" spans="1:26">
      <c r="A213" s="2">
        <v>29</v>
      </c>
      <c r="B213" s="2">
        <v>127.53687794791099</v>
      </c>
      <c r="C213" s="2">
        <v>37.126661860203498</v>
      </c>
      <c r="D213" s="6">
        <v>44800</v>
      </c>
      <c r="E213" s="6">
        <v>44833</v>
      </c>
      <c r="F213" s="12">
        <v>0.80611999999999995</v>
      </c>
      <c r="G213" s="12">
        <v>0.78480000000000005</v>
      </c>
      <c r="H213" s="12">
        <v>0.73360000000000003</v>
      </c>
      <c r="I213" s="12">
        <v>0.71840000000000004</v>
      </c>
      <c r="J213" s="12">
        <v>0.73440000000000005</v>
      </c>
      <c r="K213" s="12">
        <v>0.71460999999999997</v>
      </c>
      <c r="L213" s="12">
        <v>0.71926000000000001</v>
      </c>
      <c r="M213" s="12">
        <v>0.72719999999999996</v>
      </c>
      <c r="N213" s="12">
        <v>0.70550000000000002</v>
      </c>
      <c r="O213" s="12">
        <v>0.71492999999999995</v>
      </c>
      <c r="P213" s="12">
        <v>0.59935000000000005</v>
      </c>
      <c r="Q213" s="12">
        <v>0.49786000000000002</v>
      </c>
      <c r="R213" s="4">
        <v>6.0874377421139452E-3</v>
      </c>
      <c r="S213" s="4">
        <v>-6.8645640074211436E-2</v>
      </c>
      <c r="T213" s="3">
        <v>49</v>
      </c>
      <c r="U213" s="3">
        <v>46</v>
      </c>
      <c r="V213" s="3">
        <v>1.0652173913043479</v>
      </c>
      <c r="W213" s="3"/>
      <c r="X213" s="3"/>
      <c r="Y213" s="3"/>
      <c r="Z213" s="21" t="s">
        <v>31</v>
      </c>
    </row>
    <row r="214" spans="1:26">
      <c r="A214" s="2">
        <v>30</v>
      </c>
      <c r="B214" s="2">
        <v>127.536435581959</v>
      </c>
      <c r="C214" s="2">
        <v>37.127181727569997</v>
      </c>
      <c r="D214" s="6">
        <v>44800</v>
      </c>
      <c r="E214" s="6">
        <v>44833</v>
      </c>
      <c r="F214" s="12">
        <v>0.81552000000000002</v>
      </c>
      <c r="G214" s="12">
        <v>0.78800000000000003</v>
      </c>
      <c r="H214" s="12">
        <v>0.73839999999999995</v>
      </c>
      <c r="I214" s="12">
        <v>0.72160000000000002</v>
      </c>
      <c r="J214" s="12">
        <v>0.74034</v>
      </c>
      <c r="K214" s="12">
        <v>0.72255999999999998</v>
      </c>
      <c r="L214" s="12">
        <v>0.72738000000000003</v>
      </c>
      <c r="M214" s="12">
        <v>0.73519999999999996</v>
      </c>
      <c r="N214" s="12">
        <v>0.71445999999999998</v>
      </c>
      <c r="O214" s="12">
        <v>0.72997000000000001</v>
      </c>
      <c r="P214" s="12">
        <v>0.60956999999999995</v>
      </c>
      <c r="Q214" s="12">
        <v>0.50900000000000001</v>
      </c>
      <c r="R214" s="4">
        <v>9.3355299286106176E-3</v>
      </c>
      <c r="S214" s="4">
        <v>-6.7275791155316275E-2</v>
      </c>
      <c r="T214" s="3">
        <v>28</v>
      </c>
      <c r="U214" s="3">
        <v>45</v>
      </c>
      <c r="V214" s="3">
        <v>0.62222222222222223</v>
      </c>
      <c r="W214" s="3"/>
      <c r="X214" s="3"/>
      <c r="Y214" s="3"/>
      <c r="Z214" s="21" t="s">
        <v>32</v>
      </c>
    </row>
    <row r="215" spans="1:26">
      <c r="A215" s="2">
        <v>31</v>
      </c>
      <c r="B215" s="2">
        <v>127.537093685109</v>
      </c>
      <c r="C215" s="2">
        <v>37.127495301800401</v>
      </c>
      <c r="D215" s="6">
        <v>44800</v>
      </c>
      <c r="E215" s="6">
        <v>44833</v>
      </c>
      <c r="F215" s="12">
        <v>0.82165999999999995</v>
      </c>
      <c r="G215" s="12">
        <v>0.81279999999999997</v>
      </c>
      <c r="H215" s="12">
        <v>0.76800000000000002</v>
      </c>
      <c r="I215" s="12">
        <v>0.75280000000000002</v>
      </c>
      <c r="J215" s="12">
        <v>0.76678000000000002</v>
      </c>
      <c r="K215" s="12">
        <v>0.74983</v>
      </c>
      <c r="L215" s="12">
        <v>0.75807999999999998</v>
      </c>
      <c r="M215" s="12">
        <v>0.76800000000000002</v>
      </c>
      <c r="N215" s="12">
        <v>0.74517</v>
      </c>
      <c r="O215" s="12">
        <v>0.74902999999999997</v>
      </c>
      <c r="P215" s="12">
        <v>0.63058000000000003</v>
      </c>
      <c r="Q215" s="12">
        <v>0.5272</v>
      </c>
      <c r="R215" s="4">
        <v>9.9947396107311886E-3</v>
      </c>
      <c r="S215" s="4">
        <v>-6.6601893272338369E-2</v>
      </c>
      <c r="T215" s="3">
        <v>25</v>
      </c>
      <c r="U215" s="3">
        <v>45</v>
      </c>
      <c r="V215" s="3">
        <v>0.55555555555555558</v>
      </c>
      <c r="W215" s="3"/>
      <c r="X215" s="3"/>
      <c r="Y215" s="3"/>
      <c r="Z215" s="21" t="s">
        <v>33</v>
      </c>
    </row>
    <row r="216" spans="1:26">
      <c r="A216" s="2">
        <v>32</v>
      </c>
      <c r="B216" s="2">
        <v>127.538045799401</v>
      </c>
      <c r="C216" s="2">
        <v>37.127068269023802</v>
      </c>
      <c r="D216" s="6">
        <v>44800</v>
      </c>
      <c r="E216" s="6">
        <v>44833</v>
      </c>
      <c r="F216" s="12">
        <v>0.80847000000000002</v>
      </c>
      <c r="G216" s="12">
        <v>0.76319999999999999</v>
      </c>
      <c r="H216" s="12">
        <v>0.7208</v>
      </c>
      <c r="I216" s="12">
        <v>0.70520000000000005</v>
      </c>
      <c r="J216" s="12">
        <v>0.72816000000000003</v>
      </c>
      <c r="K216" s="12">
        <v>0.71586000000000005</v>
      </c>
      <c r="L216" s="12">
        <v>0.72063999999999995</v>
      </c>
      <c r="M216" s="12">
        <v>0.73119999999999996</v>
      </c>
      <c r="N216" s="12">
        <v>0.70986000000000005</v>
      </c>
      <c r="O216" s="12">
        <v>0.72492000000000001</v>
      </c>
      <c r="P216" s="12">
        <v>0.60202</v>
      </c>
      <c r="Q216" s="12">
        <v>0.50180000000000002</v>
      </c>
      <c r="R216" s="4">
        <v>1.8100807574491725E-2</v>
      </c>
      <c r="S216" s="4">
        <v>-6.6811344864756789E-2</v>
      </c>
      <c r="T216" s="3">
        <v>20</v>
      </c>
      <c r="U216" s="3">
        <v>40</v>
      </c>
      <c r="V216" s="3">
        <v>0.5</v>
      </c>
      <c r="W216" s="3"/>
      <c r="X216" s="3"/>
      <c r="Y216" s="3"/>
      <c r="Z216" s="21" t="s">
        <v>17</v>
      </c>
    </row>
    <row r="217" spans="1:26">
      <c r="A217" s="2">
        <v>33</v>
      </c>
      <c r="B217" s="2">
        <v>127.537609138379</v>
      </c>
      <c r="C217" s="2">
        <v>37.127063385404597</v>
      </c>
      <c r="D217" s="6">
        <v>44800</v>
      </c>
      <c r="E217" s="6">
        <v>44833</v>
      </c>
      <c r="F217" s="12">
        <v>0.80384</v>
      </c>
      <c r="G217" s="12">
        <v>0.76559999999999995</v>
      </c>
      <c r="H217" s="12">
        <v>0.71919999999999995</v>
      </c>
      <c r="I217" s="12">
        <v>0.7056</v>
      </c>
      <c r="J217" s="12">
        <v>0.72650999999999999</v>
      </c>
      <c r="K217" s="12">
        <v>0.71484000000000003</v>
      </c>
      <c r="L217" s="12">
        <v>0.72133999999999998</v>
      </c>
      <c r="M217" s="12">
        <v>0.73040000000000005</v>
      </c>
      <c r="N217" s="12">
        <v>0.70898000000000005</v>
      </c>
      <c r="O217" s="12">
        <v>0.72255999999999998</v>
      </c>
      <c r="P217" s="12">
        <v>0.60499000000000003</v>
      </c>
      <c r="Q217" s="12">
        <v>0.50368999999999997</v>
      </c>
      <c r="R217" s="4">
        <v>1.7270194986072455E-2</v>
      </c>
      <c r="S217" s="4">
        <v>-6.6062374625435169E-2</v>
      </c>
      <c r="T217" s="3">
        <v>25</v>
      </c>
      <c r="U217" s="3">
        <v>40</v>
      </c>
      <c r="V217" s="3">
        <v>0.625</v>
      </c>
      <c r="W217" s="3"/>
      <c r="X217" s="3"/>
      <c r="Y217" s="3"/>
      <c r="Z217" s="21" t="s">
        <v>34</v>
      </c>
    </row>
    <row r="218" spans="1:26">
      <c r="A218" s="2">
        <v>34</v>
      </c>
      <c r="B218" s="2">
        <v>127.53803751804099</v>
      </c>
      <c r="C218" s="2">
        <v>37.127368067329101</v>
      </c>
      <c r="D218" s="6">
        <v>44800</v>
      </c>
      <c r="E218" s="6">
        <v>44833</v>
      </c>
      <c r="F218" s="12">
        <v>0.83547000000000005</v>
      </c>
      <c r="G218" s="12">
        <v>0.79359999999999997</v>
      </c>
      <c r="H218" s="12">
        <v>0.74639999999999995</v>
      </c>
      <c r="I218" s="12">
        <v>0.73680000000000001</v>
      </c>
      <c r="J218" s="12">
        <v>0.75807000000000002</v>
      </c>
      <c r="K218" s="12">
        <v>0.74797999999999998</v>
      </c>
      <c r="L218" s="12">
        <v>0.75370000000000004</v>
      </c>
      <c r="M218" s="12">
        <v>0.75919999999999999</v>
      </c>
      <c r="N218" s="12">
        <v>0.74451999999999996</v>
      </c>
      <c r="O218" s="12">
        <v>0.74919999999999998</v>
      </c>
      <c r="P218" s="12">
        <v>0.63737999999999995</v>
      </c>
      <c r="Q218" s="12">
        <v>0.53402000000000005</v>
      </c>
      <c r="R218" s="4">
        <v>1.4973262032085545E-2</v>
      </c>
      <c r="S218" s="4">
        <v>-6.1025357194104506E-2</v>
      </c>
      <c r="T218" s="3">
        <v>22</v>
      </c>
      <c r="U218" s="3">
        <v>29</v>
      </c>
      <c r="V218" s="3">
        <v>0.75862068965517238</v>
      </c>
      <c r="W218" s="3"/>
      <c r="X218" s="3"/>
      <c r="Y218" s="3"/>
      <c r="Z218" s="21" t="s">
        <v>35</v>
      </c>
    </row>
    <row r="219" spans="1:26">
      <c r="A219" s="13">
        <v>35</v>
      </c>
      <c r="B219" s="13">
        <v>127.523977253556</v>
      </c>
      <c r="C219" s="13">
        <v>37.271079624407299</v>
      </c>
      <c r="D219" s="11">
        <v>44849</v>
      </c>
      <c r="E219" s="6">
        <v>44833</v>
      </c>
      <c r="F219" s="12">
        <v>0.77971000000000001</v>
      </c>
      <c r="G219" s="12">
        <v>0.7792</v>
      </c>
      <c r="H219" s="12">
        <v>0.74960000000000004</v>
      </c>
      <c r="I219" s="12">
        <v>0.74560000000000004</v>
      </c>
      <c r="J219" s="12">
        <v>0.77768000000000004</v>
      </c>
      <c r="K219" s="12">
        <v>0.75758999999999999</v>
      </c>
      <c r="L219" s="12">
        <v>0.76324999999999998</v>
      </c>
      <c r="M219" s="12">
        <v>0.77270000000000005</v>
      </c>
      <c r="N219" s="12">
        <v>0.75646000000000002</v>
      </c>
      <c r="O219" s="12">
        <v>0.74021000000000003</v>
      </c>
      <c r="P219" s="12">
        <v>0.69374999999999998</v>
      </c>
      <c r="Q219" s="12">
        <v>0.61890999999999996</v>
      </c>
      <c r="R219" s="4">
        <v>1.7848909965092547E-2</v>
      </c>
      <c r="S219" s="4">
        <v>-3.7626410363560361E-2</v>
      </c>
      <c r="T219" s="3"/>
      <c r="U219" s="3"/>
      <c r="V219" s="3"/>
      <c r="W219" s="3"/>
      <c r="X219" s="3"/>
      <c r="Y219" s="3"/>
      <c r="Z219" s="22">
        <v>1</v>
      </c>
    </row>
    <row r="220" spans="1:26">
      <c r="A220" s="13">
        <v>36</v>
      </c>
      <c r="B220" s="13">
        <v>127.52318573680699</v>
      </c>
      <c r="C220" s="13">
        <v>37.2703673847708</v>
      </c>
      <c r="D220" s="11">
        <v>44849</v>
      </c>
      <c r="E220" s="6">
        <v>44833</v>
      </c>
      <c r="F220" s="12">
        <v>0.65656000000000003</v>
      </c>
      <c r="G220" s="12">
        <v>0.60440000000000005</v>
      </c>
      <c r="H220" s="12">
        <v>0.58840000000000003</v>
      </c>
      <c r="I220" s="12">
        <v>0.58599999999999997</v>
      </c>
      <c r="J220" s="12">
        <v>0.61734</v>
      </c>
      <c r="K220" s="12">
        <v>0.61478999999999995</v>
      </c>
      <c r="L220" s="12">
        <v>0.62646000000000002</v>
      </c>
      <c r="M220" s="12">
        <v>0.62629999999999997</v>
      </c>
      <c r="N220" s="12">
        <v>0.62150000000000005</v>
      </c>
      <c r="O220" s="12">
        <v>0.59880999999999995</v>
      </c>
      <c r="P220" s="12">
        <v>0.56974000000000002</v>
      </c>
      <c r="Q220" s="12">
        <v>0.49127999999999999</v>
      </c>
      <c r="R220" s="4">
        <v>3.3242596716984249E-2</v>
      </c>
      <c r="S220" s="4">
        <v>-3.1410804378069479E-2</v>
      </c>
      <c r="T220" s="3"/>
      <c r="U220" s="3"/>
      <c r="V220" s="3"/>
      <c r="W220" s="3"/>
      <c r="X220" s="3"/>
      <c r="Y220" s="3"/>
      <c r="Z220" s="22">
        <v>0.86</v>
      </c>
    </row>
    <row r="221" spans="1:26">
      <c r="A221" s="13">
        <v>37</v>
      </c>
      <c r="B221" s="13">
        <v>127.52117556421101</v>
      </c>
      <c r="C221" s="13">
        <v>37.2691517508608</v>
      </c>
      <c r="D221" s="11">
        <v>44849</v>
      </c>
      <c r="E221" s="6">
        <v>44833</v>
      </c>
      <c r="F221" s="12">
        <v>0.65512000000000004</v>
      </c>
      <c r="G221" s="12">
        <v>0.63560000000000005</v>
      </c>
      <c r="H221" s="12">
        <v>0.60880000000000001</v>
      </c>
      <c r="I221" s="12">
        <v>0.6</v>
      </c>
      <c r="J221" s="12">
        <v>0.61565000000000003</v>
      </c>
      <c r="K221" s="12">
        <v>0.60592999999999997</v>
      </c>
      <c r="L221" s="12">
        <v>0.60885</v>
      </c>
      <c r="M221" s="12">
        <v>0.64149999999999996</v>
      </c>
      <c r="N221" s="12">
        <v>0.59184999999999999</v>
      </c>
      <c r="O221" s="12">
        <v>0.60894000000000004</v>
      </c>
      <c r="P221" s="12">
        <v>0.55601</v>
      </c>
      <c r="Q221" s="12">
        <v>0.48148999999999997</v>
      </c>
      <c r="R221" s="4">
        <v>3.3427305678614572E-2</v>
      </c>
      <c r="S221" s="4">
        <v>-4.9767581408156604E-2</v>
      </c>
      <c r="T221" s="3"/>
      <c r="U221" s="3"/>
      <c r="V221" s="3"/>
      <c r="W221" s="3"/>
      <c r="X221" s="3"/>
      <c r="Y221" s="3"/>
      <c r="Z221" s="22">
        <v>0.85</v>
      </c>
    </row>
    <row r="222" spans="1:26">
      <c r="A222" s="13">
        <v>38</v>
      </c>
      <c r="B222" s="13">
        <v>127.520322207893</v>
      </c>
      <c r="C222" s="13">
        <v>37.269490448026801</v>
      </c>
      <c r="D222" s="11">
        <v>44849</v>
      </c>
      <c r="E222" s="6">
        <v>44833</v>
      </c>
      <c r="F222" s="12">
        <v>0.73231999999999997</v>
      </c>
      <c r="G222" s="12">
        <v>0.6704</v>
      </c>
      <c r="H222" s="12">
        <v>0.65239999999999998</v>
      </c>
      <c r="I222" s="12">
        <v>0.63919999999999999</v>
      </c>
      <c r="J222" s="12">
        <v>0.65847</v>
      </c>
      <c r="K222" s="12">
        <v>0.64802000000000004</v>
      </c>
      <c r="L222" s="12">
        <v>0.65219000000000005</v>
      </c>
      <c r="M222" s="12">
        <v>0.67869999999999997</v>
      </c>
      <c r="N222" s="12">
        <v>0.64024999999999999</v>
      </c>
      <c r="O222" s="12">
        <v>0.65954999999999997</v>
      </c>
      <c r="P222" s="12">
        <v>0.61712999999999996</v>
      </c>
      <c r="Q222" s="12">
        <v>0.53510000000000002</v>
      </c>
      <c r="R222" s="4">
        <v>2.9971925032248263E-2</v>
      </c>
      <c r="S222" s="4">
        <v>-3.56064066200205E-2</v>
      </c>
      <c r="T222" s="3"/>
      <c r="U222" s="3"/>
      <c r="V222" s="3"/>
      <c r="W222" s="3"/>
      <c r="X222" s="3"/>
      <c r="Y222" s="3"/>
      <c r="Z222" s="22">
        <v>1.08</v>
      </c>
    </row>
    <row r="223" spans="1:26">
      <c r="A223" s="13">
        <v>39</v>
      </c>
      <c r="B223" s="13">
        <v>127.51941827237501</v>
      </c>
      <c r="C223" s="13">
        <v>37.2728454480268</v>
      </c>
      <c r="D223" s="11">
        <v>44849</v>
      </c>
      <c r="E223" s="6">
        <v>44833</v>
      </c>
      <c r="F223" s="12">
        <v>0.84311000000000003</v>
      </c>
      <c r="G223" s="12">
        <v>0.79600000000000004</v>
      </c>
      <c r="H223" s="12">
        <v>0.76080000000000003</v>
      </c>
      <c r="I223" s="12">
        <v>0.75680000000000003</v>
      </c>
      <c r="J223" s="12">
        <v>0.77759999999999996</v>
      </c>
      <c r="K223" s="12">
        <v>0.76541000000000003</v>
      </c>
      <c r="L223" s="12">
        <v>0.76510999999999996</v>
      </c>
      <c r="M223" s="12">
        <v>0.76400000000000001</v>
      </c>
      <c r="N223" s="12">
        <v>0.75531999999999999</v>
      </c>
      <c r="O223" s="12">
        <v>0.76851999999999998</v>
      </c>
      <c r="P223" s="12">
        <v>0.67398000000000002</v>
      </c>
      <c r="Q223" s="12">
        <v>0.58370999999999995</v>
      </c>
      <c r="R223" s="4">
        <v>4.7343503419252919E-3</v>
      </c>
      <c r="S223" s="4">
        <v>-4.3206120142571539E-2</v>
      </c>
      <c r="T223" s="3"/>
      <c r="U223" s="3"/>
      <c r="V223" s="3"/>
      <c r="W223" s="3"/>
      <c r="X223" s="3"/>
      <c r="Y223" s="3"/>
      <c r="Z223" s="22">
        <v>0.88</v>
      </c>
    </row>
    <row r="224" spans="1:26">
      <c r="A224" s="13">
        <v>40</v>
      </c>
      <c r="B224" s="13">
        <v>127.518856947587</v>
      </c>
      <c r="C224" s="13">
        <v>37.273386113560399</v>
      </c>
      <c r="D224" s="11">
        <v>44849</v>
      </c>
      <c r="E224" s="6">
        <v>44833</v>
      </c>
      <c r="F224" s="12">
        <v>0.86594000000000004</v>
      </c>
      <c r="G224" s="12">
        <v>0.86319999999999997</v>
      </c>
      <c r="H224" s="12">
        <v>0.82879999999999998</v>
      </c>
      <c r="I224" s="12">
        <v>0.81599999999999995</v>
      </c>
      <c r="J224" s="12">
        <v>0.84728999999999999</v>
      </c>
      <c r="K224" s="12">
        <v>0.81477999999999995</v>
      </c>
      <c r="L224" s="12">
        <v>0.81579000000000002</v>
      </c>
      <c r="M224" s="12">
        <v>0.82389999999999997</v>
      </c>
      <c r="N224" s="12">
        <v>0.80130000000000001</v>
      </c>
      <c r="O224" s="12">
        <v>0.80222000000000004</v>
      </c>
      <c r="P224" s="12">
        <v>0.71857000000000004</v>
      </c>
      <c r="Q224" s="12">
        <v>0.63402999999999998</v>
      </c>
      <c r="R224" s="4">
        <v>4.8173669126166342E-3</v>
      </c>
      <c r="S224" s="4">
        <v>-4.7345010506973109E-2</v>
      </c>
      <c r="T224" s="3"/>
      <c r="U224" s="3"/>
      <c r="V224" s="3"/>
      <c r="W224" s="3"/>
      <c r="X224" s="3"/>
      <c r="Y224" s="3"/>
      <c r="Z224" s="22">
        <v>0.69</v>
      </c>
    </row>
    <row r="225" spans="1:26">
      <c r="A225" s="13">
        <v>41</v>
      </c>
      <c r="B225" s="13">
        <v>127.51847889517499</v>
      </c>
      <c r="C225" s="13">
        <v>37.2739530262062</v>
      </c>
      <c r="D225" s="11">
        <v>44849</v>
      </c>
      <c r="E225" s="6">
        <v>44833</v>
      </c>
      <c r="F225" s="12">
        <v>0.86334</v>
      </c>
      <c r="G225" s="12">
        <v>0.8256</v>
      </c>
      <c r="H225" s="12">
        <v>0.79120000000000001</v>
      </c>
      <c r="I225" s="12">
        <v>0.77839999999999998</v>
      </c>
      <c r="J225" s="12">
        <v>0.79951000000000005</v>
      </c>
      <c r="K225" s="12">
        <v>0.77842999999999996</v>
      </c>
      <c r="L225" s="12">
        <v>0.77922999999999998</v>
      </c>
      <c r="M225" s="12">
        <v>0.80310000000000004</v>
      </c>
      <c r="N225" s="12">
        <v>0.76515</v>
      </c>
      <c r="O225" s="12">
        <v>0.78446000000000005</v>
      </c>
      <c r="P225" s="12">
        <v>0.69540999999999997</v>
      </c>
      <c r="Q225" s="12">
        <v>0.60052000000000005</v>
      </c>
      <c r="R225" s="4">
        <v>1.5618084097375943E-2</v>
      </c>
      <c r="S225" s="4">
        <v>-4.992409371766738E-2</v>
      </c>
      <c r="T225" s="3"/>
      <c r="U225" s="3"/>
      <c r="V225" s="3"/>
      <c r="W225" s="3"/>
      <c r="X225" s="3"/>
      <c r="Y225" s="3"/>
      <c r="Z225" s="22">
        <v>0.61</v>
      </c>
    </row>
    <row r="226" spans="1:26">
      <c r="A226" s="13">
        <v>42</v>
      </c>
      <c r="B226" s="13">
        <v>127.52203813444601</v>
      </c>
      <c r="C226" s="13">
        <v>37.269773948458798</v>
      </c>
      <c r="D226" s="11">
        <v>44849</v>
      </c>
      <c r="E226" s="6">
        <v>44833</v>
      </c>
      <c r="F226" s="12">
        <v>0.68796000000000002</v>
      </c>
      <c r="G226" s="12">
        <v>0.75360000000000005</v>
      </c>
      <c r="H226" s="12">
        <v>0.7208</v>
      </c>
      <c r="I226" s="12">
        <v>0.72160000000000002</v>
      </c>
      <c r="J226" s="12">
        <v>0.75290999999999997</v>
      </c>
      <c r="K226" s="12">
        <v>0.73043999999999998</v>
      </c>
      <c r="L226" s="12">
        <v>0.73318000000000005</v>
      </c>
      <c r="M226" s="12">
        <v>0.75539999999999996</v>
      </c>
      <c r="N226" s="12">
        <v>0.72121999999999997</v>
      </c>
      <c r="O226" s="12">
        <v>0.66627000000000003</v>
      </c>
      <c r="P226" s="12">
        <v>0.67669000000000001</v>
      </c>
      <c r="Q226" s="12">
        <v>0.60870999999999997</v>
      </c>
      <c r="R226" s="4">
        <v>2.2884224779959338E-2</v>
      </c>
      <c r="S226" s="4">
        <v>-3.8080136484492391E-2</v>
      </c>
      <c r="T226" s="3"/>
      <c r="U226" s="3"/>
      <c r="V226" s="3"/>
      <c r="W226" s="3"/>
      <c r="X226" s="3"/>
      <c r="Y226" s="3"/>
      <c r="Z226" s="22">
        <v>1.04</v>
      </c>
    </row>
    <row r="227" spans="1:26">
      <c r="A227" s="13">
        <v>43</v>
      </c>
      <c r="B227" s="13">
        <v>127.522709628523</v>
      </c>
      <c r="C227" s="13">
        <v>37.269345721392398</v>
      </c>
      <c r="D227" s="11">
        <v>44849</v>
      </c>
      <c r="E227" s="6">
        <v>44833</v>
      </c>
      <c r="F227" s="12">
        <v>0.51634999999999998</v>
      </c>
      <c r="G227" s="12">
        <v>0.44</v>
      </c>
      <c r="H227" s="12">
        <v>0.43080000000000002</v>
      </c>
      <c r="I227" s="12">
        <v>0.42520000000000002</v>
      </c>
      <c r="J227" s="12">
        <v>0.44725999999999999</v>
      </c>
      <c r="K227" s="12">
        <v>0.44816</v>
      </c>
      <c r="L227" s="12">
        <v>0.45929999999999999</v>
      </c>
      <c r="M227" s="12">
        <v>0.46300000000000002</v>
      </c>
      <c r="N227" s="12">
        <v>0.45132</v>
      </c>
      <c r="O227" s="12">
        <v>0.47241</v>
      </c>
      <c r="P227" s="12">
        <v>0.39513999999999999</v>
      </c>
      <c r="Q227" s="12">
        <v>0.31225000000000003</v>
      </c>
      <c r="R227" s="4">
        <v>4.2557982436388198E-2</v>
      </c>
      <c r="S227" s="4">
        <v>-4.7964998201167473E-2</v>
      </c>
      <c r="T227" s="3"/>
      <c r="U227" s="3"/>
      <c r="V227" s="3"/>
      <c r="W227" s="3"/>
      <c r="X227" s="3"/>
      <c r="Y227" s="3"/>
      <c r="Z227" s="22">
        <v>1.04</v>
      </c>
    </row>
    <row r="228" spans="1:26">
      <c r="A228" s="13">
        <v>44</v>
      </c>
      <c r="B228" s="13">
        <v>127.523696</v>
      </c>
      <c r="C228" s="13">
        <v>37.269146464346001</v>
      </c>
      <c r="D228" s="11">
        <v>44849</v>
      </c>
      <c r="E228" s="6">
        <v>44833</v>
      </c>
      <c r="F228" s="12">
        <v>0.59509000000000001</v>
      </c>
      <c r="G228" s="12">
        <v>0.58599999999999997</v>
      </c>
      <c r="H228" s="12">
        <v>0.56200000000000006</v>
      </c>
      <c r="I228" s="12">
        <v>0.55840000000000001</v>
      </c>
      <c r="J228" s="12">
        <v>0.58603000000000005</v>
      </c>
      <c r="K228" s="12">
        <v>0.57967999999999997</v>
      </c>
      <c r="L228" s="12">
        <v>0.59675</v>
      </c>
      <c r="M228" s="12">
        <v>0.59719999999999995</v>
      </c>
      <c r="N228" s="12">
        <v>0.58240000000000003</v>
      </c>
      <c r="O228" s="12">
        <v>0.55688000000000004</v>
      </c>
      <c r="P228" s="12">
        <v>0.50968999999999998</v>
      </c>
      <c r="Q228" s="12">
        <v>0.43164999999999998</v>
      </c>
      <c r="R228" s="4">
        <v>3.3575631706472785E-2</v>
      </c>
      <c r="S228" s="4">
        <v>-5.1130685073890889E-2</v>
      </c>
      <c r="T228" s="3"/>
      <c r="U228" s="3"/>
      <c r="V228" s="3"/>
      <c r="W228" s="3"/>
      <c r="X228" s="3"/>
      <c r="Y228" s="3"/>
      <c r="Z228" s="22">
        <v>0.96</v>
      </c>
    </row>
    <row r="229" spans="1:26">
      <c r="A229" s="13">
        <v>45</v>
      </c>
      <c r="B229" s="13">
        <v>127.523496814262</v>
      </c>
      <c r="C229" s="13">
        <v>37.268802278607602</v>
      </c>
      <c r="D229" s="11">
        <v>44849</v>
      </c>
      <c r="E229" s="6">
        <v>44833</v>
      </c>
      <c r="F229" s="12">
        <v>0.63244999999999996</v>
      </c>
      <c r="G229" s="12">
        <v>0.62480000000000002</v>
      </c>
      <c r="H229" s="12">
        <v>0.60040000000000004</v>
      </c>
      <c r="I229" s="12">
        <v>0.59360000000000002</v>
      </c>
      <c r="J229" s="12">
        <v>0.62661999999999995</v>
      </c>
      <c r="K229" s="12">
        <v>0.62070999999999998</v>
      </c>
      <c r="L229" s="12">
        <v>0.62931000000000004</v>
      </c>
      <c r="M229" s="12">
        <v>0.63529999999999998</v>
      </c>
      <c r="N229" s="12">
        <v>0.62097999999999998</v>
      </c>
      <c r="O229" s="12">
        <v>0.58443000000000001</v>
      </c>
      <c r="P229" s="12">
        <v>0.54829000000000006</v>
      </c>
      <c r="Q229" s="12">
        <v>0.47798000000000002</v>
      </c>
      <c r="R229" s="4">
        <v>3.3932785417853335E-2</v>
      </c>
      <c r="S229" s="4">
        <v>-4.9213360588511994E-2</v>
      </c>
      <c r="T229" s="3"/>
      <c r="U229" s="3"/>
      <c r="V229" s="3"/>
      <c r="W229" s="3"/>
      <c r="X229" s="3"/>
      <c r="Y229" s="3"/>
      <c r="Z229" s="22">
        <v>1.01</v>
      </c>
    </row>
    <row r="230" spans="1:26">
      <c r="A230" s="13">
        <v>46</v>
      </c>
      <c r="B230" s="13">
        <v>127.519622341854</v>
      </c>
      <c r="C230" s="13">
        <v>37.268656670926902</v>
      </c>
      <c r="D230" s="11">
        <v>44849</v>
      </c>
      <c r="E230" s="6">
        <v>44833</v>
      </c>
      <c r="F230" s="12">
        <v>0.74789000000000005</v>
      </c>
      <c r="G230" s="12">
        <v>0.71919999999999995</v>
      </c>
      <c r="H230" s="12">
        <v>0.68559999999999999</v>
      </c>
      <c r="I230" s="12">
        <v>0.68</v>
      </c>
      <c r="J230" s="12">
        <v>0.70669000000000004</v>
      </c>
      <c r="K230" s="12">
        <v>0.68861000000000006</v>
      </c>
      <c r="L230" s="12">
        <v>0.70186000000000004</v>
      </c>
      <c r="M230" s="12">
        <v>0.70709999999999995</v>
      </c>
      <c r="N230" s="12">
        <v>0.68574999999999997</v>
      </c>
      <c r="O230" s="12">
        <v>0.67754999999999999</v>
      </c>
      <c r="P230" s="12">
        <v>0.63180999999999998</v>
      </c>
      <c r="Q230" s="12">
        <v>0.54905999999999999</v>
      </c>
      <c r="R230" s="4">
        <v>1.9537163867060704E-2</v>
      </c>
      <c r="S230" s="4">
        <v>-4.1813513701056564E-2</v>
      </c>
      <c r="T230" s="3"/>
      <c r="U230" s="3"/>
      <c r="V230" s="3"/>
      <c r="W230" s="3"/>
      <c r="X230" s="3"/>
      <c r="Y230" s="3"/>
      <c r="Z230" s="22">
        <v>0.91</v>
      </c>
    </row>
    <row r="231" spans="1:26">
      <c r="A231" s="13">
        <v>47</v>
      </c>
      <c r="B231" s="13">
        <v>127.519654367415</v>
      </c>
      <c r="C231" s="13">
        <v>37.269117696488202</v>
      </c>
      <c r="D231" s="11">
        <v>44849</v>
      </c>
      <c r="E231" s="6">
        <v>44833</v>
      </c>
      <c r="F231" s="12">
        <v>0.74456999999999995</v>
      </c>
      <c r="G231" s="12">
        <v>0.75839999999999996</v>
      </c>
      <c r="H231" s="12">
        <v>0.7288</v>
      </c>
      <c r="I231" s="12">
        <v>0.72240000000000004</v>
      </c>
      <c r="J231" s="12">
        <v>0.75009000000000003</v>
      </c>
      <c r="K231" s="12">
        <v>0.72611999999999999</v>
      </c>
      <c r="L231" s="12">
        <v>0.72719</v>
      </c>
      <c r="M231" s="12">
        <v>0.74399999999999999</v>
      </c>
      <c r="N231" s="12">
        <v>0.71464000000000005</v>
      </c>
      <c r="O231" s="12">
        <v>0.69484000000000001</v>
      </c>
      <c r="P231" s="12">
        <v>0.64946999999999999</v>
      </c>
      <c r="Q231" s="12">
        <v>0.57823999999999998</v>
      </c>
      <c r="R231" s="4">
        <v>1.4729950900163631E-2</v>
      </c>
      <c r="S231" s="4">
        <v>-4.5413270152073408E-2</v>
      </c>
      <c r="T231" s="3"/>
      <c r="U231" s="3"/>
      <c r="V231" s="3"/>
      <c r="W231" s="3"/>
      <c r="X231" s="3"/>
      <c r="Y231" s="3"/>
      <c r="Z231" s="22">
        <v>0.92</v>
      </c>
    </row>
    <row r="232" spans="1:26">
      <c r="A232" s="13">
        <v>48</v>
      </c>
      <c r="B232" s="13">
        <v>127.52024431629199</v>
      </c>
      <c r="C232" s="13">
        <v>37.268045012780703</v>
      </c>
      <c r="D232" s="11">
        <v>44849</v>
      </c>
      <c r="E232" s="6">
        <v>44833</v>
      </c>
      <c r="F232" s="12">
        <v>0.71858</v>
      </c>
      <c r="G232" s="12">
        <v>0.71</v>
      </c>
      <c r="H232" s="12">
        <v>0.68</v>
      </c>
      <c r="I232" s="12">
        <v>0.6704</v>
      </c>
      <c r="J232" s="12">
        <v>0.69689999999999996</v>
      </c>
      <c r="K232" s="12">
        <v>0.68286999999999998</v>
      </c>
      <c r="L232" s="12">
        <v>0.68389999999999995</v>
      </c>
      <c r="M232" s="12">
        <v>0.70730000000000004</v>
      </c>
      <c r="N232" s="12">
        <v>0.67264999999999997</v>
      </c>
      <c r="O232" s="12">
        <v>0.67664000000000002</v>
      </c>
      <c r="P232" s="12">
        <v>0.61541999999999997</v>
      </c>
      <c r="Q232" s="12">
        <v>0.54286999999999996</v>
      </c>
      <c r="R232" s="4">
        <v>2.6783770051535202E-2</v>
      </c>
      <c r="S232" s="4">
        <v>-4.864008997010863E-2</v>
      </c>
      <c r="T232" s="3"/>
      <c r="U232" s="3"/>
      <c r="V232" s="3"/>
      <c r="W232" s="3"/>
      <c r="X232" s="3"/>
      <c r="Y232" s="3"/>
      <c r="Z232" s="22">
        <v>1.03</v>
      </c>
    </row>
    <row r="233" spans="1:26">
      <c r="A233" s="13">
        <v>49</v>
      </c>
      <c r="B233" s="13">
        <v>127.51892341853799</v>
      </c>
      <c r="C233" s="13">
        <v>37.270635875417497</v>
      </c>
      <c r="D233" s="11">
        <v>44849</v>
      </c>
      <c r="E233" s="6">
        <v>44833</v>
      </c>
      <c r="F233" s="12">
        <v>0.78444000000000003</v>
      </c>
      <c r="G233" s="12">
        <v>0.76400000000000001</v>
      </c>
      <c r="H233" s="12">
        <v>0.73760000000000003</v>
      </c>
      <c r="I233" s="12">
        <v>0.73119999999999996</v>
      </c>
      <c r="J233" s="12">
        <v>0.75277000000000005</v>
      </c>
      <c r="K233" s="12">
        <v>0.73404000000000003</v>
      </c>
      <c r="L233" s="12">
        <v>0.73689000000000004</v>
      </c>
      <c r="M233" s="12">
        <v>0.74650000000000005</v>
      </c>
      <c r="N233" s="12">
        <v>0.73351999999999995</v>
      </c>
      <c r="O233" s="12">
        <v>0.72585999999999995</v>
      </c>
      <c r="P233" s="12">
        <v>0.65839999999999999</v>
      </c>
      <c r="Q233" s="12">
        <v>0.57560999999999996</v>
      </c>
      <c r="R233" s="4">
        <v>1.0353928402246797E-2</v>
      </c>
      <c r="S233" s="4">
        <v>-4.1688217647667322E-2</v>
      </c>
      <c r="T233" s="3"/>
      <c r="U233" s="3"/>
      <c r="V233" s="3"/>
      <c r="W233" s="3"/>
      <c r="X233" s="3"/>
      <c r="Y233" s="3"/>
      <c r="Z233" s="22">
        <v>0.99</v>
      </c>
    </row>
    <row r="234" spans="1:26">
      <c r="A234" s="13">
        <v>50</v>
      </c>
      <c r="B234" s="13">
        <v>127.519400025561</v>
      </c>
      <c r="C234" s="13">
        <v>37.270983354634403</v>
      </c>
      <c r="D234" s="11">
        <v>44849</v>
      </c>
      <c r="E234" s="6">
        <v>44833</v>
      </c>
      <c r="F234" s="12">
        <v>0.82057000000000002</v>
      </c>
      <c r="G234" s="12">
        <v>0.78400000000000003</v>
      </c>
      <c r="H234" s="12">
        <v>0.75839999999999996</v>
      </c>
      <c r="I234" s="12">
        <v>0.748</v>
      </c>
      <c r="J234" s="12">
        <v>0.76927000000000001</v>
      </c>
      <c r="K234" s="12">
        <v>0.74873999999999996</v>
      </c>
      <c r="L234" s="12">
        <v>0.74739</v>
      </c>
      <c r="M234" s="12">
        <v>0.7833</v>
      </c>
      <c r="N234" s="12">
        <v>0.74182000000000003</v>
      </c>
      <c r="O234" s="12">
        <v>0.73972000000000004</v>
      </c>
      <c r="P234" s="12">
        <v>0.70374999999999999</v>
      </c>
      <c r="Q234" s="12">
        <v>0.60079000000000005</v>
      </c>
      <c r="R234" s="4">
        <v>2.3052308496049109E-2</v>
      </c>
      <c r="S234" s="4">
        <v>-3.8273629121743535E-2</v>
      </c>
      <c r="T234" s="3"/>
      <c r="U234" s="3"/>
      <c r="V234" s="3"/>
      <c r="W234" s="3"/>
      <c r="X234" s="3"/>
      <c r="Y234" s="3"/>
      <c r="Z234" s="22">
        <v>0.92</v>
      </c>
    </row>
    <row r="235" spans="1:26">
      <c r="A235" s="13">
        <v>51</v>
      </c>
      <c r="B235" s="13">
        <v>127.520054316292</v>
      </c>
      <c r="C235" s="13">
        <v>37.2712579872193</v>
      </c>
      <c r="D235" s="11">
        <v>44849</v>
      </c>
      <c r="E235" s="6">
        <v>44833</v>
      </c>
      <c r="F235" s="12">
        <v>0.85877000000000003</v>
      </c>
      <c r="G235" s="12">
        <v>0.85760000000000003</v>
      </c>
      <c r="H235" s="12">
        <v>0.82479999999999998</v>
      </c>
      <c r="I235" s="12">
        <v>0.82640000000000002</v>
      </c>
      <c r="J235" s="12">
        <v>0.86294000000000004</v>
      </c>
      <c r="K235" s="12">
        <v>0.83396999999999999</v>
      </c>
      <c r="L235" s="12">
        <v>0.83411999999999997</v>
      </c>
      <c r="M235" s="12">
        <v>0.85289999999999999</v>
      </c>
      <c r="N235" s="12">
        <v>0.82299</v>
      </c>
      <c r="O235" s="12">
        <v>0.80784999999999996</v>
      </c>
      <c r="P235" s="12">
        <v>0.76941000000000004</v>
      </c>
      <c r="Q235" s="12">
        <v>0.68135999999999997</v>
      </c>
      <c r="R235" s="4">
        <v>1.5780384684094543E-2</v>
      </c>
      <c r="S235" s="4">
        <v>-3.468821737828575E-2</v>
      </c>
      <c r="T235" s="3"/>
      <c r="U235" s="3"/>
      <c r="V235" s="3"/>
      <c r="W235" s="3"/>
      <c r="X235" s="3"/>
      <c r="Y235" s="3"/>
      <c r="Z235" s="22">
        <v>0.99</v>
      </c>
    </row>
    <row r="236" spans="1:26">
      <c r="A236" s="13">
        <v>52</v>
      </c>
      <c r="B236" s="13">
        <v>127.52054502556101</v>
      </c>
      <c r="C236" s="13">
        <v>37.271746670926902</v>
      </c>
      <c r="D236" s="11">
        <v>44849</v>
      </c>
      <c r="E236" s="6">
        <v>44833</v>
      </c>
      <c r="F236" s="12">
        <v>0.93383000000000005</v>
      </c>
      <c r="G236" s="12">
        <v>0.91439999999999999</v>
      </c>
      <c r="H236" s="12">
        <v>0.87519999999999998</v>
      </c>
      <c r="I236" s="12">
        <v>0.88319999999999999</v>
      </c>
      <c r="J236" s="12">
        <v>0.9113</v>
      </c>
      <c r="K236" s="12">
        <v>0.88465000000000005</v>
      </c>
      <c r="L236" s="12">
        <v>0.87497999999999998</v>
      </c>
      <c r="M236" s="12">
        <v>0.88560000000000005</v>
      </c>
      <c r="N236" s="12">
        <v>0.86670000000000003</v>
      </c>
      <c r="O236" s="12">
        <v>0.85365000000000002</v>
      </c>
      <c r="P236" s="12">
        <v>0.78142999999999996</v>
      </c>
      <c r="Q236" s="12">
        <v>0.69962000000000002</v>
      </c>
      <c r="R236" s="4">
        <v>1.3568521031207985E-3</v>
      </c>
      <c r="S236" s="4">
        <v>-3.9071993257577355E-2</v>
      </c>
      <c r="T236" s="3"/>
      <c r="U236" s="3"/>
      <c r="V236" s="3"/>
      <c r="W236" s="3"/>
      <c r="X236" s="3"/>
      <c r="Y236" s="3"/>
      <c r="Z236" s="22">
        <v>1.02</v>
      </c>
    </row>
    <row r="237" spans="1:26">
      <c r="A237" s="13">
        <v>53</v>
      </c>
      <c r="B237" s="13">
        <v>127.52105034185399</v>
      </c>
      <c r="C237" s="13">
        <v>37.2720559105354</v>
      </c>
      <c r="D237" s="11">
        <v>44849</v>
      </c>
      <c r="E237" s="6">
        <v>44833</v>
      </c>
      <c r="F237" s="12">
        <v>0.85902000000000001</v>
      </c>
      <c r="G237" s="12">
        <v>0.83679999999999999</v>
      </c>
      <c r="H237" s="12">
        <v>0.8</v>
      </c>
      <c r="I237" s="12">
        <v>0.78959999999999997</v>
      </c>
      <c r="J237" s="12">
        <v>0.81682999999999995</v>
      </c>
      <c r="K237" s="12">
        <v>0.79147000000000001</v>
      </c>
      <c r="L237" s="12">
        <v>0.78839999999999999</v>
      </c>
      <c r="M237" s="12">
        <v>0.78810000000000002</v>
      </c>
      <c r="N237" s="12">
        <v>0.77186999999999995</v>
      </c>
      <c r="O237" s="12">
        <v>0.77259</v>
      </c>
      <c r="P237" s="12">
        <v>0.67137999999999998</v>
      </c>
      <c r="Q237" s="12">
        <v>0.58982000000000001</v>
      </c>
      <c r="R237" s="4">
        <v>-9.5075109336372301E-4</v>
      </c>
      <c r="S237" s="4">
        <v>-5.3119369515340867E-2</v>
      </c>
      <c r="T237" s="3"/>
      <c r="U237" s="3"/>
      <c r="V237" s="3"/>
      <c r="W237" s="3"/>
      <c r="X237" s="3"/>
      <c r="Y237" s="3"/>
      <c r="Z237" s="22">
        <v>1.06</v>
      </c>
    </row>
    <row r="238" spans="1:26">
      <c r="A238" s="13">
        <v>54</v>
      </c>
      <c r="B238" s="13">
        <v>127.519006632585</v>
      </c>
      <c r="C238" s="13">
        <v>37.274267012780697</v>
      </c>
      <c r="D238" s="11">
        <v>44849</v>
      </c>
      <c r="E238" s="6">
        <v>44833</v>
      </c>
      <c r="F238" s="12">
        <v>0.81823000000000001</v>
      </c>
      <c r="G238" s="12">
        <v>0.80400000000000005</v>
      </c>
      <c r="H238" s="12">
        <v>0.76880000000000004</v>
      </c>
      <c r="I238" s="12">
        <v>0.76239999999999997</v>
      </c>
      <c r="J238" s="12">
        <v>0.78925999999999996</v>
      </c>
      <c r="K238" s="12">
        <v>0.76668999999999998</v>
      </c>
      <c r="L238" s="12">
        <v>0.76146999999999998</v>
      </c>
      <c r="M238" s="12">
        <v>0.77449999999999997</v>
      </c>
      <c r="N238" s="12">
        <v>0.74909000000000003</v>
      </c>
      <c r="O238" s="12">
        <v>0.75868000000000002</v>
      </c>
      <c r="P238" s="12">
        <v>0.66998000000000002</v>
      </c>
      <c r="Q238" s="12">
        <v>0.59309000000000001</v>
      </c>
      <c r="R238" s="4">
        <v>7.8729910859522412E-3</v>
      </c>
      <c r="S238" s="4">
        <v>-4.853066213200128E-2</v>
      </c>
      <c r="T238" s="3"/>
      <c r="U238" s="3"/>
      <c r="V238" s="3"/>
      <c r="W238" s="3"/>
      <c r="X238" s="3"/>
      <c r="Y238" s="3"/>
      <c r="Z238" s="22">
        <v>0.75</v>
      </c>
    </row>
    <row r="239" spans="1:26">
      <c r="A239" s="13">
        <v>55</v>
      </c>
      <c r="B239" s="13">
        <v>127.51940528204101</v>
      </c>
      <c r="C239" s="13">
        <v>37.273521224278603</v>
      </c>
      <c r="D239" s="11">
        <v>44849</v>
      </c>
      <c r="E239" s="6">
        <v>44833</v>
      </c>
      <c r="F239" s="12">
        <v>0.81608000000000003</v>
      </c>
      <c r="G239" s="12">
        <v>0.77439999999999998</v>
      </c>
      <c r="H239" s="12">
        <v>0.748</v>
      </c>
      <c r="I239" s="12">
        <v>0.73919999999999997</v>
      </c>
      <c r="J239" s="12">
        <v>0.76532999999999995</v>
      </c>
      <c r="K239" s="12">
        <v>0.74858000000000002</v>
      </c>
      <c r="L239" s="12">
        <v>0.75422</v>
      </c>
      <c r="M239" s="12">
        <v>0.76060000000000005</v>
      </c>
      <c r="N239" s="12">
        <v>0.74436999999999998</v>
      </c>
      <c r="O239" s="12">
        <v>0.75131000000000003</v>
      </c>
      <c r="P239" s="12">
        <v>0.68106</v>
      </c>
      <c r="Q239" s="12">
        <v>0.59258</v>
      </c>
      <c r="R239" s="4">
        <v>1.4268569142552397E-2</v>
      </c>
      <c r="S239" s="4">
        <v>-3.8825687079986293E-2</v>
      </c>
      <c r="T239" s="3"/>
      <c r="U239" s="3"/>
      <c r="V239" s="3"/>
      <c r="W239" s="3"/>
      <c r="X239" s="3"/>
      <c r="Y239" s="3"/>
      <c r="Z239" s="22">
        <v>0.83</v>
      </c>
    </row>
    <row r="240" spans="1:26">
      <c r="A240" s="13">
        <v>56</v>
      </c>
      <c r="B240" s="13">
        <v>127.52000116485</v>
      </c>
      <c r="C240" s="13">
        <v>37.2731811778782</v>
      </c>
      <c r="D240" s="11">
        <v>44849</v>
      </c>
      <c r="E240" s="6">
        <v>44833</v>
      </c>
      <c r="F240" s="12">
        <v>0.81438999999999995</v>
      </c>
      <c r="G240" s="12">
        <v>0.78080000000000005</v>
      </c>
      <c r="H240" s="12">
        <v>0.74639999999999995</v>
      </c>
      <c r="I240" s="12">
        <v>0.73680000000000001</v>
      </c>
      <c r="J240" s="12">
        <v>0.76502999999999999</v>
      </c>
      <c r="K240" s="12">
        <v>0.74263999999999997</v>
      </c>
      <c r="L240" s="12">
        <v>0.74343000000000004</v>
      </c>
      <c r="M240" s="12">
        <v>0.74880000000000002</v>
      </c>
      <c r="N240" s="12">
        <v>0.72411000000000003</v>
      </c>
      <c r="O240" s="12">
        <v>0.73829</v>
      </c>
      <c r="P240" s="12">
        <v>0.65929000000000004</v>
      </c>
      <c r="Q240" s="12">
        <v>0.57521</v>
      </c>
      <c r="R240" s="4">
        <v>8.0775444264943527E-3</v>
      </c>
      <c r="S240" s="4">
        <v>-4.56336795764418E-2</v>
      </c>
      <c r="T240" s="3"/>
      <c r="U240" s="3"/>
      <c r="V240" s="3"/>
      <c r="W240" s="3"/>
      <c r="X240" s="3"/>
      <c r="Y240" s="3"/>
      <c r="Z240" s="22">
        <v>0.76</v>
      </c>
    </row>
    <row r="241" spans="1:26">
      <c r="A241" s="13">
        <v>57</v>
      </c>
      <c r="B241" s="13">
        <v>127.520633155844</v>
      </c>
      <c r="C241" s="13">
        <v>37.272798995671401</v>
      </c>
      <c r="D241" s="11">
        <v>44849</v>
      </c>
      <c r="E241" s="6">
        <v>44833</v>
      </c>
      <c r="F241" s="12">
        <v>0.74843000000000004</v>
      </c>
      <c r="G241" s="12">
        <v>0.72399999999999998</v>
      </c>
      <c r="H241" s="12">
        <v>0.68320000000000003</v>
      </c>
      <c r="I241" s="12">
        <v>0.67920000000000003</v>
      </c>
      <c r="J241" s="12">
        <v>0.70591000000000004</v>
      </c>
      <c r="K241" s="12">
        <v>0.68640000000000001</v>
      </c>
      <c r="L241" s="12">
        <v>0.69001000000000001</v>
      </c>
      <c r="M241" s="12">
        <v>0.70150000000000001</v>
      </c>
      <c r="N241" s="12">
        <v>0.68079999999999996</v>
      </c>
      <c r="O241" s="12">
        <v>0.69925999999999999</v>
      </c>
      <c r="P241" s="12">
        <v>0.61834999999999996</v>
      </c>
      <c r="Q241" s="12">
        <v>0.53256000000000003</v>
      </c>
      <c r="R241" s="4">
        <v>1.6151227638154551E-2</v>
      </c>
      <c r="S241" s="4">
        <v>-4.6987752703769675E-2</v>
      </c>
      <c r="T241" s="3"/>
      <c r="U241" s="3"/>
      <c r="V241" s="3"/>
      <c r="W241" s="3"/>
      <c r="X241" s="3"/>
      <c r="Y241" s="3"/>
      <c r="Z241" s="22">
        <v>0.79</v>
      </c>
    </row>
    <row r="242" spans="1:26">
      <c r="A242" s="13">
        <v>58</v>
      </c>
      <c r="B242" s="13">
        <v>127.497155168227</v>
      </c>
      <c r="C242" s="13">
        <v>37.209338457943304</v>
      </c>
      <c r="D242" s="11">
        <v>44849</v>
      </c>
      <c r="E242" s="6">
        <v>44833</v>
      </c>
      <c r="F242" s="12">
        <v>0.77054</v>
      </c>
      <c r="G242" s="12">
        <v>0.76</v>
      </c>
      <c r="H242" s="12">
        <v>0.74639999999999995</v>
      </c>
      <c r="I242" s="12">
        <v>0.75119999999999998</v>
      </c>
      <c r="J242" s="12">
        <v>0.78446000000000005</v>
      </c>
      <c r="K242" s="12">
        <v>0.77119000000000004</v>
      </c>
      <c r="L242" s="12">
        <v>0.77980000000000005</v>
      </c>
      <c r="M242" s="12">
        <v>0.80169999999999997</v>
      </c>
      <c r="N242" s="12">
        <v>0.77617999999999998</v>
      </c>
      <c r="O242" s="12">
        <v>0.78510000000000002</v>
      </c>
      <c r="P242" s="12">
        <v>0.68840000000000001</v>
      </c>
      <c r="Q242" s="12">
        <v>0.59109999999999996</v>
      </c>
      <c r="R242" s="4">
        <v>3.2519801661407687E-2</v>
      </c>
      <c r="S242" s="4">
        <v>-4.0682370972578583E-2</v>
      </c>
      <c r="T242" s="3"/>
      <c r="U242" s="3"/>
      <c r="V242" s="3"/>
      <c r="W242" s="3"/>
      <c r="X242" s="3"/>
      <c r="Y242" s="3"/>
      <c r="Z242" s="22">
        <v>0.7</v>
      </c>
    </row>
    <row r="243" spans="1:26">
      <c r="A243" s="13">
        <v>59</v>
      </c>
      <c r="B243" s="13">
        <v>127.496601887849</v>
      </c>
      <c r="C243" s="13">
        <v>37.209428485981</v>
      </c>
      <c r="D243" s="11">
        <v>44849</v>
      </c>
      <c r="E243" s="6">
        <v>44833</v>
      </c>
      <c r="F243" s="12">
        <v>0.75043000000000004</v>
      </c>
      <c r="G243" s="12">
        <v>0.73680000000000001</v>
      </c>
      <c r="H243" s="12">
        <v>0.72160000000000002</v>
      </c>
      <c r="I243" s="12">
        <v>0.72560000000000002</v>
      </c>
      <c r="J243" s="12">
        <v>0.75571999999999995</v>
      </c>
      <c r="K243" s="12">
        <v>0.74143999999999999</v>
      </c>
      <c r="L243" s="12">
        <v>0.75217999999999996</v>
      </c>
      <c r="M243" s="12">
        <v>0.7671</v>
      </c>
      <c r="N243" s="12">
        <v>0.74753999999999998</v>
      </c>
      <c r="O243" s="12">
        <v>0.76375999999999999</v>
      </c>
      <c r="P243" s="12">
        <v>0.66210999999999998</v>
      </c>
      <c r="Q243" s="12">
        <v>0.56433</v>
      </c>
      <c r="R243" s="4">
        <v>2.7801969585315185E-2</v>
      </c>
      <c r="S243" s="4">
        <v>-4.0181767250770335E-2</v>
      </c>
      <c r="T243" s="3"/>
      <c r="U243" s="3"/>
      <c r="V243" s="3"/>
      <c r="W243" s="3"/>
      <c r="X243" s="3"/>
      <c r="Y243" s="3"/>
      <c r="Z243" s="22">
        <v>1.7</v>
      </c>
    </row>
    <row r="244" spans="1:26">
      <c r="A244" s="13">
        <v>60</v>
      </c>
      <c r="B244" s="13">
        <v>127.496607835924</v>
      </c>
      <c r="C244" s="13">
        <v>37.210056968859497</v>
      </c>
      <c r="D244" s="11">
        <v>44849</v>
      </c>
      <c r="E244" s="6">
        <v>44833</v>
      </c>
      <c r="F244" s="12">
        <v>0.75331000000000004</v>
      </c>
      <c r="G244" s="12">
        <v>0.76719999999999999</v>
      </c>
      <c r="H244" s="12">
        <v>0.74560000000000004</v>
      </c>
      <c r="I244" s="12">
        <v>0.75439999999999996</v>
      </c>
      <c r="J244" s="12">
        <v>0.78763000000000005</v>
      </c>
      <c r="K244" s="12">
        <v>0.77109000000000005</v>
      </c>
      <c r="L244" s="12">
        <v>0.77497000000000005</v>
      </c>
      <c r="M244" s="12">
        <v>0.78949999999999998</v>
      </c>
      <c r="N244" s="12">
        <v>0.76568000000000003</v>
      </c>
      <c r="O244" s="12">
        <v>0.77978000000000003</v>
      </c>
      <c r="P244" s="12">
        <v>0.67191999999999996</v>
      </c>
      <c r="Q244" s="12">
        <v>0.58679000000000003</v>
      </c>
      <c r="R244" s="4">
        <v>2.2734633072090178E-2</v>
      </c>
      <c r="S244" s="4">
        <v>-4.3707383792264201E-2</v>
      </c>
      <c r="T244" s="3"/>
      <c r="U244" s="3"/>
      <c r="V244" s="3"/>
      <c r="W244" s="3"/>
      <c r="X244" s="3"/>
      <c r="Y244" s="3"/>
      <c r="Z244" s="22">
        <v>0.7</v>
      </c>
    </row>
    <row r="245" spans="1:26">
      <c r="A245" s="13">
        <v>61</v>
      </c>
      <c r="B245" s="13">
        <v>127.496333827623</v>
      </c>
      <c r="C245" s="13">
        <v>37.210142771547197</v>
      </c>
      <c r="D245" s="11">
        <v>44849</v>
      </c>
      <c r="E245" s="6">
        <v>44833</v>
      </c>
      <c r="F245" s="12">
        <v>0.75202000000000002</v>
      </c>
      <c r="G245" s="12">
        <v>0.77280000000000004</v>
      </c>
      <c r="H245" s="12">
        <v>0.75039999999999996</v>
      </c>
      <c r="I245" s="12">
        <v>0.75039999999999996</v>
      </c>
      <c r="J245" s="12">
        <v>0.78232999999999997</v>
      </c>
      <c r="K245" s="12">
        <v>0.77261999999999997</v>
      </c>
      <c r="L245" s="12">
        <v>0.77322999999999997</v>
      </c>
      <c r="M245" s="12">
        <v>0.7873</v>
      </c>
      <c r="N245" s="12">
        <v>0.76659999999999995</v>
      </c>
      <c r="O245" s="12">
        <v>0.78025999999999995</v>
      </c>
      <c r="P245" s="12">
        <v>0.67152000000000001</v>
      </c>
      <c r="Q245" s="12">
        <v>0.58487</v>
      </c>
      <c r="R245" s="4">
        <v>2.3996878454835172E-2</v>
      </c>
      <c r="S245" s="4">
        <v>-4.6337717386201287E-2</v>
      </c>
      <c r="T245" s="3"/>
      <c r="U245" s="3"/>
      <c r="V245" s="3"/>
      <c r="W245" s="3"/>
      <c r="X245" s="3"/>
      <c r="Y245" s="3"/>
      <c r="Z245" s="22">
        <v>0.93</v>
      </c>
    </row>
    <row r="246" spans="1:26">
      <c r="A246" s="13">
        <v>62</v>
      </c>
      <c r="B246" s="13">
        <v>127.496336370717</v>
      </c>
      <c r="C246" s="13">
        <v>37.210400685358501</v>
      </c>
      <c r="D246" s="11">
        <v>44849</v>
      </c>
      <c r="E246" s="6">
        <v>44833</v>
      </c>
      <c r="F246" s="12">
        <v>0.75371999999999995</v>
      </c>
      <c r="G246" s="12">
        <v>0.75280000000000002</v>
      </c>
      <c r="H246" s="12">
        <v>0.73599999999999999</v>
      </c>
      <c r="I246" s="12">
        <v>0.73040000000000005</v>
      </c>
      <c r="J246" s="12">
        <v>0.76541999999999999</v>
      </c>
      <c r="K246" s="12">
        <v>0.75434999999999997</v>
      </c>
      <c r="L246" s="12">
        <v>0.75922999999999996</v>
      </c>
      <c r="M246" s="12">
        <v>0.77200000000000002</v>
      </c>
      <c r="N246" s="12">
        <v>0.75327</v>
      </c>
      <c r="O246" s="12">
        <v>0.76478000000000002</v>
      </c>
      <c r="P246" s="12">
        <v>0.65920999999999996</v>
      </c>
      <c r="Q246" s="12">
        <v>0.57518000000000002</v>
      </c>
      <c r="R246" s="4">
        <v>2.7689030883919039E-2</v>
      </c>
      <c r="S246" s="4">
        <v>-4.6386747231858219E-2</v>
      </c>
      <c r="T246" s="3"/>
      <c r="U246" s="3"/>
      <c r="V246" s="3"/>
      <c r="W246" s="3"/>
      <c r="X246" s="3"/>
      <c r="Y246" s="3"/>
      <c r="Z246" s="22">
        <v>0.72</v>
      </c>
    </row>
    <row r="247" spans="1:26">
      <c r="A247" s="13">
        <v>63</v>
      </c>
      <c r="B247" s="13">
        <v>127.49739991381099</v>
      </c>
      <c r="C247" s="13">
        <v>37.208799400830102</v>
      </c>
      <c r="D247" s="11">
        <v>44849</v>
      </c>
      <c r="E247" s="6">
        <v>44833</v>
      </c>
      <c r="F247" s="12">
        <v>0.76624000000000003</v>
      </c>
      <c r="G247" s="12">
        <v>0.77439999999999998</v>
      </c>
      <c r="H247" s="12">
        <v>0.75519999999999998</v>
      </c>
      <c r="I247" s="12">
        <v>0.75600000000000001</v>
      </c>
      <c r="J247" s="12">
        <v>0.79203999999999997</v>
      </c>
      <c r="K247" s="12">
        <v>0.77449999999999997</v>
      </c>
      <c r="L247" s="12">
        <v>0.78256000000000003</v>
      </c>
      <c r="M247" s="12">
        <v>0.80010000000000003</v>
      </c>
      <c r="N247" s="12">
        <v>0.77346999999999999</v>
      </c>
      <c r="O247" s="12">
        <v>0.78569</v>
      </c>
      <c r="P247" s="12">
        <v>0.70067999999999997</v>
      </c>
      <c r="Q247" s="12">
        <v>0.60314999999999996</v>
      </c>
      <c r="R247" s="4">
        <v>2.8340080971659937E-2</v>
      </c>
      <c r="S247" s="4">
        <v>-3.8869351209759907E-2</v>
      </c>
      <c r="T247" s="3"/>
      <c r="U247" s="3"/>
      <c r="V247" s="3"/>
      <c r="W247" s="3"/>
      <c r="X247" s="3"/>
      <c r="Y247" s="3"/>
      <c r="Z247" s="22">
        <v>0.72</v>
      </c>
    </row>
    <row r="248" spans="1:26">
      <c r="A248" s="13">
        <v>64</v>
      </c>
      <c r="B248" s="13">
        <v>127.496622456906</v>
      </c>
      <c r="C248" s="13">
        <v>37.208797857735803</v>
      </c>
      <c r="D248" s="11">
        <v>44849</v>
      </c>
      <c r="E248" s="6">
        <v>44833</v>
      </c>
      <c r="F248" s="12">
        <v>0.76758000000000004</v>
      </c>
      <c r="G248" s="12">
        <v>0.78</v>
      </c>
      <c r="H248" s="12">
        <v>0.76319999999999999</v>
      </c>
      <c r="I248" s="12">
        <v>0.77280000000000004</v>
      </c>
      <c r="J248" s="12">
        <v>0.81208999999999998</v>
      </c>
      <c r="K248" s="12">
        <v>0.79201999999999995</v>
      </c>
      <c r="L248" s="12">
        <v>0.79854999999999998</v>
      </c>
      <c r="M248" s="12">
        <v>0.81359999999999999</v>
      </c>
      <c r="N248" s="12">
        <v>0.79669999999999996</v>
      </c>
      <c r="O248" s="12">
        <v>0.80227999999999999</v>
      </c>
      <c r="P248" s="12">
        <v>0.71235999999999999</v>
      </c>
      <c r="Q248" s="12">
        <v>0.61853999999999998</v>
      </c>
      <c r="R248" s="4">
        <v>2.5718608169440209E-2</v>
      </c>
      <c r="S248" s="4">
        <v>-3.5221972482427949E-2</v>
      </c>
      <c r="T248" s="3"/>
      <c r="U248" s="3"/>
      <c r="V248" s="3"/>
      <c r="W248" s="3"/>
      <c r="X248" s="3"/>
      <c r="Y248" s="3"/>
      <c r="Z248" s="22">
        <v>0.47</v>
      </c>
    </row>
    <row r="249" spans="1:26">
      <c r="A249" s="13">
        <v>65</v>
      </c>
      <c r="B249" s="13">
        <v>127.49695545690599</v>
      </c>
      <c r="C249" s="13">
        <v>37.208146857735798</v>
      </c>
      <c r="D249" s="11">
        <v>44849</v>
      </c>
      <c r="E249" s="6">
        <v>44833</v>
      </c>
      <c r="F249" s="12">
        <v>0.73424</v>
      </c>
      <c r="G249" s="12">
        <v>0.74960000000000004</v>
      </c>
      <c r="H249" s="12">
        <v>0.73760000000000003</v>
      </c>
      <c r="I249" s="12">
        <v>0.73919999999999997</v>
      </c>
      <c r="J249" s="12">
        <v>0.77107999999999999</v>
      </c>
      <c r="K249" s="12">
        <v>0.75705</v>
      </c>
      <c r="L249" s="12">
        <v>0.76544000000000001</v>
      </c>
      <c r="M249" s="12">
        <v>0.78720000000000001</v>
      </c>
      <c r="N249" s="12">
        <v>0.75470999999999999</v>
      </c>
      <c r="O249" s="12">
        <v>0.76909000000000005</v>
      </c>
      <c r="P249" s="12">
        <v>0.68830000000000002</v>
      </c>
      <c r="Q249" s="12">
        <v>0.59855999999999998</v>
      </c>
      <c r="R249" s="4">
        <v>3.1446540880503172E-2</v>
      </c>
      <c r="S249" s="4">
        <v>-3.6872111459703795E-2</v>
      </c>
      <c r="T249" s="3"/>
      <c r="U249" s="3"/>
      <c r="V249" s="3"/>
      <c r="W249" s="3"/>
      <c r="X249" s="3"/>
      <c r="Y249" s="3"/>
      <c r="Z249" s="22">
        <v>0.47</v>
      </c>
    </row>
    <row r="250" spans="1:26">
      <c r="A250" s="13">
        <v>66</v>
      </c>
      <c r="B250" s="13">
        <v>127.497328</v>
      </c>
      <c r="C250" s="13">
        <v>37.207930228452803</v>
      </c>
      <c r="D250" s="11">
        <v>44849</v>
      </c>
      <c r="E250" s="6">
        <v>44833</v>
      </c>
      <c r="F250" s="12">
        <v>0.69098999999999999</v>
      </c>
      <c r="G250" s="12">
        <v>0.70079999999999998</v>
      </c>
      <c r="H250" s="12">
        <v>0.68759999999999999</v>
      </c>
      <c r="I250" s="12">
        <v>0.68879999999999997</v>
      </c>
      <c r="J250" s="12">
        <v>0.72538000000000002</v>
      </c>
      <c r="K250" s="12">
        <v>0.71250000000000002</v>
      </c>
      <c r="L250" s="12">
        <v>0.71623000000000003</v>
      </c>
      <c r="M250" s="12">
        <v>0.7369</v>
      </c>
      <c r="N250" s="12">
        <v>0.71294999999999997</v>
      </c>
      <c r="O250" s="12">
        <v>0.72797999999999996</v>
      </c>
      <c r="P250" s="12">
        <v>0.64742</v>
      </c>
      <c r="Q250" s="12">
        <v>0.56025000000000003</v>
      </c>
      <c r="R250" s="4">
        <v>3.3737813004138341E-2</v>
      </c>
      <c r="S250" s="4">
        <v>-3.658360731383746E-2</v>
      </c>
      <c r="T250" s="3"/>
      <c r="U250" s="3"/>
      <c r="V250" s="3"/>
      <c r="W250" s="3"/>
      <c r="X250" s="3"/>
      <c r="Y250" s="3"/>
      <c r="Z250" s="22">
        <v>0.45</v>
      </c>
    </row>
    <row r="251" spans="1:26">
      <c r="A251" s="13">
        <v>67</v>
      </c>
      <c r="B251" s="13">
        <v>127.497890827623</v>
      </c>
      <c r="C251" s="13">
        <v>37.2077143146414</v>
      </c>
      <c r="D251" s="11">
        <v>44849</v>
      </c>
      <c r="E251" s="6">
        <v>44833</v>
      </c>
      <c r="F251" s="12">
        <v>0.67261000000000004</v>
      </c>
      <c r="G251" s="12">
        <v>0.68720000000000003</v>
      </c>
      <c r="H251" s="12">
        <v>0.67079999999999995</v>
      </c>
      <c r="I251" s="12">
        <v>0.67320000000000002</v>
      </c>
      <c r="J251" s="12">
        <v>0.70008000000000004</v>
      </c>
      <c r="K251" s="12">
        <v>0.68891999999999998</v>
      </c>
      <c r="L251" s="12">
        <v>0.70587</v>
      </c>
      <c r="M251" s="12">
        <v>0.71399999999999997</v>
      </c>
      <c r="N251" s="12">
        <v>0.68869000000000002</v>
      </c>
      <c r="O251" s="12">
        <v>0.70355000000000001</v>
      </c>
      <c r="P251" s="12">
        <v>0.61295999999999995</v>
      </c>
      <c r="Q251" s="12">
        <v>0.53205000000000002</v>
      </c>
      <c r="R251" s="4">
        <v>2.9411764705882314E-2</v>
      </c>
      <c r="S251" s="4">
        <v>-4.280781138366279E-2</v>
      </c>
      <c r="T251" s="3"/>
      <c r="U251" s="3"/>
      <c r="V251" s="3"/>
      <c r="W251" s="3"/>
      <c r="X251" s="3"/>
      <c r="Y251" s="3"/>
      <c r="Z251" s="22">
        <v>0.37</v>
      </c>
    </row>
    <row r="252" spans="1:26">
      <c r="A252" s="13">
        <v>68</v>
      </c>
      <c r="B252" s="13">
        <v>127.496659543094</v>
      </c>
      <c r="C252" s="13">
        <v>37.210569771547199</v>
      </c>
      <c r="D252" s="11">
        <v>44849</v>
      </c>
      <c r="E252" s="6">
        <v>44833</v>
      </c>
      <c r="F252" s="12">
        <v>0.73870999999999998</v>
      </c>
      <c r="G252" s="12">
        <v>0.74319999999999997</v>
      </c>
      <c r="H252" s="12">
        <v>0.72640000000000005</v>
      </c>
      <c r="I252" s="12">
        <v>0.7248</v>
      </c>
      <c r="J252" s="12">
        <v>0.74722</v>
      </c>
      <c r="K252" s="12">
        <v>0.74139999999999995</v>
      </c>
      <c r="L252" s="12">
        <v>0.74392999999999998</v>
      </c>
      <c r="M252" s="12">
        <v>0.7631</v>
      </c>
      <c r="N252" s="12">
        <v>0.73785999999999996</v>
      </c>
      <c r="O252" s="12">
        <v>0.75136999999999998</v>
      </c>
      <c r="P252" s="12">
        <v>0.64222000000000001</v>
      </c>
      <c r="Q252" s="12">
        <v>0.55757999999999996</v>
      </c>
      <c r="R252" s="4">
        <v>2.5740977216210766E-2</v>
      </c>
      <c r="S252" s="4">
        <v>-4.8473542800662593E-2</v>
      </c>
      <c r="T252" s="3"/>
      <c r="U252" s="3"/>
      <c r="V252" s="3"/>
      <c r="W252" s="3"/>
      <c r="X252" s="3"/>
      <c r="Y252" s="3"/>
      <c r="Z252" s="22">
        <v>0.95</v>
      </c>
    </row>
    <row r="253" spans="1:26">
      <c r="A253" s="13">
        <v>69</v>
      </c>
      <c r="B253" s="13">
        <v>127.496583456906</v>
      </c>
      <c r="C253" s="13">
        <v>37.211029228452801</v>
      </c>
      <c r="D253" s="11">
        <v>44849</v>
      </c>
      <c r="E253" s="6">
        <v>44833</v>
      </c>
      <c r="F253" s="12">
        <v>0.69599</v>
      </c>
      <c r="G253" s="12">
        <v>0.66600000000000004</v>
      </c>
      <c r="H253" s="12">
        <v>0.65439999999999998</v>
      </c>
      <c r="I253" s="12">
        <v>0.64239999999999997</v>
      </c>
      <c r="J253" s="12">
        <v>0.67403999999999997</v>
      </c>
      <c r="K253" s="12">
        <v>0.66408</v>
      </c>
      <c r="L253" s="12">
        <v>0.67383000000000004</v>
      </c>
      <c r="M253" s="12">
        <v>0.69269999999999998</v>
      </c>
      <c r="N253" s="12">
        <v>0.66520999999999997</v>
      </c>
      <c r="O253" s="12">
        <v>0.68572999999999995</v>
      </c>
      <c r="P253" s="12">
        <v>0.57282999999999995</v>
      </c>
      <c r="Q253" s="12">
        <v>0.48460999999999999</v>
      </c>
      <c r="R253" s="4">
        <v>3.7675080518313246E-2</v>
      </c>
      <c r="S253" s="4">
        <v>-5.5739666579899219E-2</v>
      </c>
      <c r="T253" s="3"/>
      <c r="U253" s="3"/>
      <c r="V253" s="3"/>
      <c r="W253" s="3"/>
      <c r="X253" s="3"/>
      <c r="Y253" s="3"/>
      <c r="Z253" s="22">
        <v>0.85</v>
      </c>
    </row>
    <row r="254" spans="1:26">
      <c r="A254" s="13">
        <v>70</v>
      </c>
      <c r="B254" s="13">
        <v>127.500638086188</v>
      </c>
      <c r="C254" s="13">
        <v>37.208465857735803</v>
      </c>
      <c r="D254" s="11">
        <v>44849</v>
      </c>
      <c r="E254" s="6">
        <v>44833</v>
      </c>
      <c r="F254" s="12">
        <v>0.67352999999999996</v>
      </c>
      <c r="G254" s="12">
        <v>0.63239999999999996</v>
      </c>
      <c r="H254" s="12">
        <v>0.60640000000000005</v>
      </c>
      <c r="I254" s="12">
        <v>0.59760000000000002</v>
      </c>
      <c r="J254" s="12">
        <v>0.62392000000000003</v>
      </c>
      <c r="K254" s="12">
        <v>0.61717999999999995</v>
      </c>
      <c r="L254" s="12">
        <v>0.62853999999999999</v>
      </c>
      <c r="M254" s="12">
        <v>0.64139999999999997</v>
      </c>
      <c r="N254" s="12">
        <v>0.61060999999999999</v>
      </c>
      <c r="O254" s="12">
        <v>0.61943999999999999</v>
      </c>
      <c r="P254" s="12">
        <v>0.5292</v>
      </c>
      <c r="Q254" s="12">
        <v>0.44094</v>
      </c>
      <c r="R254" s="4">
        <v>3.5351089588377689E-2</v>
      </c>
      <c r="S254" s="4">
        <v>-6.1234691327168217E-2</v>
      </c>
      <c r="T254" s="3"/>
      <c r="U254" s="3"/>
      <c r="V254" s="3"/>
      <c r="W254" s="3"/>
      <c r="X254" s="3"/>
      <c r="Y254" s="3"/>
      <c r="Z254" s="22">
        <v>0.1</v>
      </c>
    </row>
    <row r="255" spans="1:26">
      <c r="A255" s="13">
        <v>71</v>
      </c>
      <c r="B255" s="13">
        <v>127.500362456906</v>
      </c>
      <c r="C255" s="13">
        <v>37.208286314641498</v>
      </c>
      <c r="D255" s="11">
        <v>44849</v>
      </c>
      <c r="E255" s="6">
        <v>44833</v>
      </c>
      <c r="F255" s="12">
        <v>0.67373000000000005</v>
      </c>
      <c r="G255" s="12">
        <v>0.67679999999999996</v>
      </c>
      <c r="H255" s="12">
        <v>0.65839999999999999</v>
      </c>
      <c r="I255" s="12">
        <v>0.65439999999999998</v>
      </c>
      <c r="J255" s="12">
        <v>0.67364000000000002</v>
      </c>
      <c r="K255" s="12">
        <v>0.67222000000000004</v>
      </c>
      <c r="L255" s="12">
        <v>0.67251000000000005</v>
      </c>
      <c r="M255" s="12">
        <v>0.68069999999999997</v>
      </c>
      <c r="N255" s="12">
        <v>0.67300000000000004</v>
      </c>
      <c r="O255" s="12">
        <v>0.65225999999999995</v>
      </c>
      <c r="P255" s="12">
        <v>0.57294</v>
      </c>
      <c r="Q255" s="12">
        <v>0.49617</v>
      </c>
      <c r="R255" s="4">
        <v>1.9698898958879479E-2</v>
      </c>
      <c r="S255" s="4">
        <v>-5.035514770740164E-2</v>
      </c>
      <c r="T255" s="3"/>
      <c r="U255" s="3"/>
      <c r="V255" s="3"/>
      <c r="W255" s="3"/>
      <c r="X255" s="3"/>
      <c r="Y255" s="3"/>
      <c r="Z255" s="22">
        <v>0.44</v>
      </c>
    </row>
    <row r="256" spans="1:26">
      <c r="A256" s="13">
        <v>72</v>
      </c>
      <c r="B256" s="13">
        <v>127.500027456906</v>
      </c>
      <c r="C256" s="13">
        <v>37.208115857735798</v>
      </c>
      <c r="D256" s="11">
        <v>44849</v>
      </c>
      <c r="E256" s="6">
        <v>44833</v>
      </c>
      <c r="F256" s="12">
        <v>0.68452999999999997</v>
      </c>
      <c r="G256" s="12">
        <v>0.68520000000000003</v>
      </c>
      <c r="H256" s="12">
        <v>0.66320000000000001</v>
      </c>
      <c r="I256" s="12">
        <v>0.65680000000000005</v>
      </c>
      <c r="J256" s="12">
        <v>0.68184</v>
      </c>
      <c r="K256" s="12">
        <v>0.67057999999999995</v>
      </c>
      <c r="L256" s="12">
        <v>0.67581999999999998</v>
      </c>
      <c r="M256" s="12">
        <v>0.68959999999999999</v>
      </c>
      <c r="N256" s="12">
        <v>0.67020999999999997</v>
      </c>
      <c r="O256" s="12">
        <v>0.66042999999999996</v>
      </c>
      <c r="P256" s="12">
        <v>0.57847000000000004</v>
      </c>
      <c r="Q256" s="12">
        <v>0.49711</v>
      </c>
      <c r="R256" s="4">
        <v>2.4361259655377256E-2</v>
      </c>
      <c r="S256" s="4">
        <v>-5.3458336366457575E-2</v>
      </c>
      <c r="T256" s="3"/>
      <c r="U256" s="3"/>
      <c r="V256" s="3"/>
      <c r="W256" s="3"/>
      <c r="X256" s="3"/>
      <c r="Y256" s="3"/>
      <c r="Z256" s="22">
        <v>0.5</v>
      </c>
    </row>
    <row r="257" spans="1:26">
      <c r="A257" s="13">
        <v>73</v>
      </c>
      <c r="B257" s="13">
        <v>127.498623086188</v>
      </c>
      <c r="C257" s="13">
        <v>37.2093854870188</v>
      </c>
      <c r="D257" s="11">
        <v>44849</v>
      </c>
      <c r="E257" s="6">
        <v>44833</v>
      </c>
      <c r="F257" s="12">
        <v>0.75229000000000001</v>
      </c>
      <c r="G257" s="12">
        <v>0.73440000000000005</v>
      </c>
      <c r="H257" s="12">
        <v>0.72399999999999998</v>
      </c>
      <c r="I257" s="12">
        <v>0.72399999999999998</v>
      </c>
      <c r="J257" s="12">
        <v>0.75690000000000002</v>
      </c>
      <c r="K257" s="12">
        <v>0.74607000000000001</v>
      </c>
      <c r="L257" s="12">
        <v>0.75407000000000002</v>
      </c>
      <c r="M257" s="12">
        <v>0.75919999999999999</v>
      </c>
      <c r="N257" s="12">
        <v>0.74490000000000001</v>
      </c>
      <c r="O257" s="12">
        <v>0.75394000000000005</v>
      </c>
      <c r="P257" s="12">
        <v>0.65900000000000003</v>
      </c>
      <c r="Q257" s="12">
        <v>0.56759000000000004</v>
      </c>
      <c r="R257" s="4">
        <v>2.3732470334412087E-2</v>
      </c>
      <c r="S257" s="4">
        <v>-3.8448167976082886E-2</v>
      </c>
      <c r="T257" s="3"/>
      <c r="U257" s="3"/>
      <c r="V257" s="3"/>
      <c r="W257" s="3"/>
      <c r="X257" s="3"/>
      <c r="Y257" s="3"/>
      <c r="Z257" s="22">
        <v>0.21</v>
      </c>
    </row>
    <row r="258" spans="1:26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44833</v>
      </c>
      <c r="F258" s="12">
        <v>0.67493000000000003</v>
      </c>
      <c r="G258" s="12">
        <v>0.62439999999999996</v>
      </c>
      <c r="H258" s="12">
        <v>0.60760000000000003</v>
      </c>
      <c r="I258" s="12">
        <v>0.6048</v>
      </c>
      <c r="J258" s="12">
        <v>0.63224000000000002</v>
      </c>
      <c r="K258" s="12">
        <v>0.62861999999999996</v>
      </c>
      <c r="L258" s="12">
        <v>0.64068000000000003</v>
      </c>
      <c r="M258" s="12">
        <v>0.64510000000000001</v>
      </c>
      <c r="N258" s="12">
        <v>0.63366999999999996</v>
      </c>
      <c r="O258" s="12">
        <v>0.63883000000000001</v>
      </c>
      <c r="P258" s="12">
        <v>0.53710999999999998</v>
      </c>
      <c r="Q258" s="12">
        <v>0.44242999999999999</v>
      </c>
      <c r="R258" s="4">
        <v>3.2242579406352508E-2</v>
      </c>
      <c r="S258" s="4">
        <v>-5.2910952513259821E-2</v>
      </c>
      <c r="T258" s="3"/>
      <c r="U258" s="3"/>
      <c r="V258" s="3"/>
      <c r="W258" s="3"/>
      <c r="X258" s="3"/>
      <c r="Y258" s="3"/>
      <c r="Z258" s="22">
        <v>0.46</v>
      </c>
    </row>
    <row r="259" spans="1:26">
      <c r="A259" s="13">
        <v>75</v>
      </c>
      <c r="B259" s="13">
        <v>127.499209543094</v>
      </c>
      <c r="C259" s="13">
        <v>37.208416314641497</v>
      </c>
      <c r="D259" s="11">
        <v>44849</v>
      </c>
      <c r="E259" s="6">
        <v>44833</v>
      </c>
      <c r="F259" s="12">
        <v>0.70662000000000003</v>
      </c>
      <c r="G259" s="12">
        <v>0.71079999999999999</v>
      </c>
      <c r="H259" s="12">
        <v>0.6976</v>
      </c>
      <c r="I259" s="12">
        <v>0.69199999999999995</v>
      </c>
      <c r="J259" s="12">
        <v>0.72435000000000005</v>
      </c>
      <c r="K259" s="12">
        <v>0.71216000000000002</v>
      </c>
      <c r="L259" s="12">
        <v>0.72202999999999995</v>
      </c>
      <c r="M259" s="12">
        <v>0.73040000000000005</v>
      </c>
      <c r="N259" s="12">
        <v>0.70837000000000006</v>
      </c>
      <c r="O259" s="12">
        <v>0.71958999999999995</v>
      </c>
      <c r="P259" s="12">
        <v>0.62419000000000002</v>
      </c>
      <c r="Q259" s="12">
        <v>0.53554999999999997</v>
      </c>
      <c r="R259" s="4">
        <v>2.6996625421822341E-2</v>
      </c>
      <c r="S259" s="4">
        <v>-4.5336350679446892E-2</v>
      </c>
      <c r="T259" s="3"/>
      <c r="U259" s="3"/>
      <c r="V259" s="3"/>
      <c r="W259" s="3"/>
      <c r="X259" s="3"/>
      <c r="Y259" s="3"/>
      <c r="Z259" s="22">
        <v>0.15</v>
      </c>
    </row>
    <row r="260" spans="1:26">
      <c r="A260" s="13">
        <v>76</v>
      </c>
      <c r="B260" s="13">
        <v>127.49262299999999</v>
      </c>
      <c r="C260" s="13">
        <v>37.198357771547201</v>
      </c>
      <c r="D260" s="11">
        <v>44849</v>
      </c>
      <c r="E260" s="6">
        <v>44833</v>
      </c>
      <c r="F260" s="12">
        <v>0.82776000000000005</v>
      </c>
      <c r="G260" s="12">
        <v>0.80800000000000005</v>
      </c>
      <c r="H260" s="12">
        <v>0.76880000000000004</v>
      </c>
      <c r="I260" s="12">
        <v>0.76080000000000003</v>
      </c>
      <c r="J260" s="12">
        <v>0.78071000000000002</v>
      </c>
      <c r="K260" s="12">
        <v>0.76156000000000001</v>
      </c>
      <c r="L260" s="12">
        <v>0.76665000000000005</v>
      </c>
      <c r="M260" s="12">
        <v>0.78159999999999996</v>
      </c>
      <c r="N260" s="12">
        <v>0.75524000000000002</v>
      </c>
      <c r="O260" s="12">
        <v>0.76558999999999999</v>
      </c>
      <c r="P260" s="12">
        <v>0.68306</v>
      </c>
      <c r="Q260" s="12">
        <v>0.59587999999999997</v>
      </c>
      <c r="R260" s="4">
        <v>1.348547717842319E-2</v>
      </c>
      <c r="S260" s="4">
        <v>-4.8044147607022997E-2</v>
      </c>
      <c r="T260" s="3"/>
      <c r="U260" s="3"/>
      <c r="V260" s="3"/>
      <c r="W260" s="3"/>
      <c r="X260" s="3"/>
      <c r="Y260" s="3"/>
      <c r="Z260" s="22">
        <v>0.74</v>
      </c>
    </row>
    <row r="261" spans="1:26">
      <c r="A261" s="13">
        <v>77</v>
      </c>
      <c r="B261" s="13">
        <v>127.492392172377</v>
      </c>
      <c r="C261" s="13">
        <v>37.198814685358499</v>
      </c>
      <c r="D261" s="11">
        <v>44849</v>
      </c>
      <c r="E261" s="6">
        <v>44833</v>
      </c>
      <c r="F261" s="12">
        <v>0.85375000000000001</v>
      </c>
      <c r="G261" s="12">
        <v>0.81040000000000001</v>
      </c>
      <c r="H261" s="12">
        <v>0.78400000000000003</v>
      </c>
      <c r="I261" s="12">
        <v>0.77759999999999996</v>
      </c>
      <c r="J261" s="12">
        <v>0.80703999999999998</v>
      </c>
      <c r="K261" s="12">
        <v>0.78946000000000005</v>
      </c>
      <c r="L261" s="12">
        <v>0.79544999999999999</v>
      </c>
      <c r="M261" s="12">
        <v>0.80479999999999996</v>
      </c>
      <c r="N261" s="12">
        <v>0.78608999999999996</v>
      </c>
      <c r="O261" s="12">
        <v>0.79620000000000002</v>
      </c>
      <c r="P261" s="12">
        <v>0.71765999999999996</v>
      </c>
      <c r="Q261" s="12">
        <v>0.62070999999999998</v>
      </c>
      <c r="R261" s="4">
        <v>1.7189079878665321E-2</v>
      </c>
      <c r="S261" s="4">
        <v>-3.8560212958854943E-2</v>
      </c>
      <c r="T261" s="3"/>
      <c r="U261" s="3"/>
      <c r="V261" s="3"/>
      <c r="W261" s="3"/>
      <c r="X261" s="3"/>
      <c r="Y261" s="3"/>
      <c r="Z261" s="22">
        <v>0.73</v>
      </c>
    </row>
    <row r="262" spans="1:26">
      <c r="A262" s="13">
        <v>78</v>
      </c>
      <c r="B262" s="13">
        <v>127.492980913811</v>
      </c>
      <c r="C262" s="13">
        <v>37.198761685358498</v>
      </c>
      <c r="D262" s="11">
        <v>44849</v>
      </c>
      <c r="E262" s="6">
        <v>44833</v>
      </c>
      <c r="F262" s="12">
        <v>0.82962999999999998</v>
      </c>
      <c r="G262" s="12">
        <v>0.80079999999999996</v>
      </c>
      <c r="H262" s="12">
        <v>0.76959999999999995</v>
      </c>
      <c r="I262" s="12">
        <v>0.76</v>
      </c>
      <c r="J262" s="12">
        <v>0.78332999999999997</v>
      </c>
      <c r="K262" s="12">
        <v>0.75995000000000001</v>
      </c>
      <c r="L262" s="12">
        <v>0.76824999999999999</v>
      </c>
      <c r="M262" s="12">
        <v>0.78879999999999995</v>
      </c>
      <c r="N262" s="12">
        <v>0.76273000000000002</v>
      </c>
      <c r="O262" s="12">
        <v>0.76583000000000001</v>
      </c>
      <c r="P262" s="12">
        <v>0.69279000000000002</v>
      </c>
      <c r="Q262" s="12">
        <v>0.60114999999999996</v>
      </c>
      <c r="R262" s="4">
        <v>1.8595041322314008E-2</v>
      </c>
      <c r="S262" s="4">
        <v>-4.4967936392112738E-2</v>
      </c>
      <c r="T262" s="3"/>
      <c r="U262" s="3"/>
      <c r="V262" s="3"/>
      <c r="W262" s="3"/>
      <c r="X262" s="3"/>
      <c r="Y262" s="3"/>
      <c r="Z262" s="22">
        <v>0.04</v>
      </c>
    </row>
    <row r="263" spans="1:26">
      <c r="A263" s="13">
        <v>79</v>
      </c>
      <c r="B263" s="13">
        <v>127.493402284528</v>
      </c>
      <c r="C263" s="13">
        <v>37.198989943924502</v>
      </c>
      <c r="D263" s="11">
        <v>44849</v>
      </c>
      <c r="E263" s="6">
        <v>44833</v>
      </c>
      <c r="F263" s="12">
        <v>0.83623000000000003</v>
      </c>
      <c r="G263" s="12">
        <v>0.78159999999999996</v>
      </c>
      <c r="H263" s="12">
        <v>0.75439999999999996</v>
      </c>
      <c r="I263" s="12">
        <v>0.74719999999999998</v>
      </c>
      <c r="J263" s="12">
        <v>0.76480999999999999</v>
      </c>
      <c r="K263" s="12">
        <v>0.75455000000000005</v>
      </c>
      <c r="L263" s="12">
        <v>0.76085999999999998</v>
      </c>
      <c r="M263" s="12">
        <v>0.77039999999999997</v>
      </c>
      <c r="N263" s="12">
        <v>0.74485000000000001</v>
      </c>
      <c r="O263" s="12">
        <v>0.75324999999999998</v>
      </c>
      <c r="P263" s="12">
        <v>0.68476999999999999</v>
      </c>
      <c r="Q263" s="12">
        <v>0.58658999999999994</v>
      </c>
      <c r="R263" s="4">
        <v>1.5287295730100159E-2</v>
      </c>
      <c r="S263" s="4">
        <v>-4.0224935237284584E-2</v>
      </c>
      <c r="T263" s="3"/>
      <c r="U263" s="3"/>
      <c r="V263" s="3"/>
      <c r="W263" s="3"/>
      <c r="X263" s="3"/>
      <c r="Y263" s="3"/>
      <c r="Z263" s="22">
        <v>0.32</v>
      </c>
    </row>
    <row r="264" spans="1:26">
      <c r="A264" s="13">
        <v>80</v>
      </c>
      <c r="B264" s="13">
        <v>127.493729827622</v>
      </c>
      <c r="C264" s="13">
        <v>37.199309771547199</v>
      </c>
      <c r="D264" s="11">
        <v>44849</v>
      </c>
      <c r="E264" s="6">
        <v>44833</v>
      </c>
      <c r="F264" s="12">
        <v>0.80469000000000002</v>
      </c>
      <c r="G264" s="12">
        <v>0.74719999999999998</v>
      </c>
      <c r="H264" s="12">
        <v>0.71319999999999995</v>
      </c>
      <c r="I264" s="12">
        <v>0.70399999999999996</v>
      </c>
      <c r="J264" s="12">
        <v>0.73309999999999997</v>
      </c>
      <c r="K264" s="12">
        <v>0.71214999999999995</v>
      </c>
      <c r="L264" s="12">
        <v>0.72058999999999995</v>
      </c>
      <c r="M264" s="12">
        <v>0.72560000000000002</v>
      </c>
      <c r="N264" s="12">
        <v>0.70796000000000003</v>
      </c>
      <c r="O264" s="12">
        <v>0.71777999999999997</v>
      </c>
      <c r="P264" s="12">
        <v>0.64956000000000003</v>
      </c>
      <c r="Q264" s="12">
        <v>0.55381999999999998</v>
      </c>
      <c r="R264" s="4">
        <v>1.5109121432568595E-2</v>
      </c>
      <c r="S264" s="4">
        <v>-4.2188539322662373E-2</v>
      </c>
      <c r="T264" s="3"/>
      <c r="U264" s="3"/>
      <c r="V264" s="3"/>
      <c r="W264" s="3"/>
      <c r="X264" s="3"/>
      <c r="Y264" s="3"/>
      <c r="Z264" s="22">
        <v>0.62</v>
      </c>
    </row>
    <row r="265" spans="1:26">
      <c r="A265" s="13">
        <v>81</v>
      </c>
      <c r="B265" s="13">
        <v>127.494528456906</v>
      </c>
      <c r="C265" s="13">
        <v>37.1992247715472</v>
      </c>
      <c r="D265" s="11">
        <v>44849</v>
      </c>
      <c r="E265" s="6">
        <v>44833</v>
      </c>
      <c r="F265" s="12">
        <v>0.78198999999999996</v>
      </c>
      <c r="G265" s="12">
        <v>0.76239999999999997</v>
      </c>
      <c r="H265" s="12">
        <v>0.72640000000000005</v>
      </c>
      <c r="I265" s="12">
        <v>0.71919999999999995</v>
      </c>
      <c r="J265" s="12">
        <v>0.74524000000000001</v>
      </c>
      <c r="K265" s="12">
        <v>0.72650999999999999</v>
      </c>
      <c r="L265" s="12">
        <v>0.72757000000000005</v>
      </c>
      <c r="M265" s="12">
        <v>0.73199999999999998</v>
      </c>
      <c r="N265" s="12">
        <v>0.71835000000000004</v>
      </c>
      <c r="O265" s="12">
        <v>0.72138999999999998</v>
      </c>
      <c r="P265" s="12">
        <v>0.64497000000000004</v>
      </c>
      <c r="Q265" s="12">
        <v>0.56555</v>
      </c>
      <c r="R265" s="4">
        <v>8.8202866593164505E-3</v>
      </c>
      <c r="S265" s="4">
        <v>-4.5557743906918434E-2</v>
      </c>
      <c r="T265" s="3"/>
      <c r="U265" s="3"/>
      <c r="V265" s="3"/>
      <c r="W265" s="3"/>
      <c r="X265" s="3"/>
      <c r="Y265" s="3"/>
      <c r="Z265" s="22">
        <v>0.38</v>
      </c>
    </row>
    <row r="266" spans="1:26">
      <c r="A266" s="13">
        <v>82</v>
      </c>
      <c r="B266" s="13">
        <v>127.49520545690601</v>
      </c>
      <c r="C266" s="13">
        <v>37.198810114226397</v>
      </c>
      <c r="D266" s="11">
        <v>44849</v>
      </c>
      <c r="E266" s="6">
        <v>44833</v>
      </c>
      <c r="F266" s="12">
        <v>0.77432999999999996</v>
      </c>
      <c r="G266" s="12">
        <v>0.76319999999999999</v>
      </c>
      <c r="H266" s="12">
        <v>0.72560000000000002</v>
      </c>
      <c r="I266" s="12">
        <v>0.71319999999999995</v>
      </c>
      <c r="J266" s="12">
        <v>0.73736999999999997</v>
      </c>
      <c r="K266" s="12">
        <v>0.71648000000000001</v>
      </c>
      <c r="L266" s="12">
        <v>0.72</v>
      </c>
      <c r="M266" s="12">
        <v>0.73040000000000005</v>
      </c>
      <c r="N266" s="12">
        <v>0.70908000000000004</v>
      </c>
      <c r="O266" s="12">
        <v>0.71475</v>
      </c>
      <c r="P266" s="12">
        <v>0.63732</v>
      </c>
      <c r="Q266" s="12">
        <v>0.56176000000000004</v>
      </c>
      <c r="R266" s="4">
        <v>1.1914657799944654E-2</v>
      </c>
      <c r="S266" s="4">
        <v>-5.0307300676483445E-2</v>
      </c>
      <c r="T266" s="3"/>
      <c r="U266" s="3"/>
      <c r="V266" s="3"/>
      <c r="W266" s="3"/>
      <c r="X266" s="3"/>
      <c r="Y266" s="3"/>
      <c r="Z266" s="22">
        <v>0.57999999999999996</v>
      </c>
    </row>
    <row r="267" spans="1:26">
      <c r="A267" s="13">
        <v>83</v>
      </c>
      <c r="B267" s="13">
        <v>127.495801543094</v>
      </c>
      <c r="C267" s="13">
        <v>37.198081885773597</v>
      </c>
      <c r="D267" s="11">
        <v>44849</v>
      </c>
      <c r="E267" s="6">
        <v>44833</v>
      </c>
      <c r="F267" s="12">
        <v>0.84521000000000002</v>
      </c>
      <c r="G267" s="12">
        <v>0.8488</v>
      </c>
      <c r="H267" s="12">
        <v>0.81120000000000003</v>
      </c>
      <c r="I267" s="12">
        <v>0.80079999999999996</v>
      </c>
      <c r="J267" s="12">
        <v>0.82230999999999999</v>
      </c>
      <c r="K267" s="12">
        <v>0.79952000000000001</v>
      </c>
      <c r="L267" s="12">
        <v>0.79710000000000003</v>
      </c>
      <c r="M267" s="12">
        <v>0.8</v>
      </c>
      <c r="N267" s="12">
        <v>0.77849000000000002</v>
      </c>
      <c r="O267" s="12">
        <v>0.78576999999999997</v>
      </c>
      <c r="P267" s="12">
        <v>0.69652999999999998</v>
      </c>
      <c r="Q267" s="12">
        <v>0.61806000000000005</v>
      </c>
      <c r="R267" s="4">
        <v>-4.9975012493747614E-4</v>
      </c>
      <c r="S267" s="4">
        <v>-4.8144863689675958E-2</v>
      </c>
      <c r="T267" s="3"/>
      <c r="U267" s="3"/>
      <c r="V267" s="3"/>
      <c r="W267" s="3"/>
      <c r="X267" s="3"/>
      <c r="Y267" s="3"/>
      <c r="Z267" s="22">
        <v>0.23</v>
      </c>
    </row>
    <row r="268" spans="1:26">
      <c r="A268" s="13">
        <v>84</v>
      </c>
      <c r="B268" s="13">
        <v>127.495504771547</v>
      </c>
      <c r="C268" s="13">
        <v>37.197545428867897</v>
      </c>
      <c r="D268" s="11">
        <v>44849</v>
      </c>
      <c r="E268" s="6">
        <v>44833</v>
      </c>
      <c r="F268" s="12">
        <v>0.82784000000000002</v>
      </c>
      <c r="G268" s="12">
        <v>0.82479999999999998</v>
      </c>
      <c r="H268" s="12">
        <v>0.79039999999999999</v>
      </c>
      <c r="I268" s="12">
        <v>0.78400000000000003</v>
      </c>
      <c r="J268" s="12">
        <v>0.80495000000000005</v>
      </c>
      <c r="K268" s="12">
        <v>0.78186999999999995</v>
      </c>
      <c r="L268" s="12">
        <v>0.78920999999999997</v>
      </c>
      <c r="M268" s="12">
        <v>0.81440000000000001</v>
      </c>
      <c r="N268" s="12">
        <v>0.77149999999999996</v>
      </c>
      <c r="O268" s="12">
        <v>0.79200000000000004</v>
      </c>
      <c r="P268" s="12">
        <v>0.72689999999999999</v>
      </c>
      <c r="Q268" s="12">
        <v>0.63478999999999997</v>
      </c>
      <c r="R268" s="4">
        <v>1.9019019019019007E-2</v>
      </c>
      <c r="S268" s="4">
        <v>-4.0728865750293664E-2</v>
      </c>
      <c r="T268" s="3"/>
      <c r="U268" s="3"/>
      <c r="V268" s="3"/>
      <c r="W268" s="3"/>
      <c r="X268" s="3"/>
      <c r="Y268" s="3"/>
      <c r="Z268" s="22">
        <v>0.18</v>
      </c>
    </row>
    <row r="269" spans="1:26">
      <c r="A269" s="13">
        <v>85</v>
      </c>
      <c r="B269" s="13">
        <v>127.494616629283</v>
      </c>
      <c r="C269" s="13">
        <v>37.1973231142264</v>
      </c>
      <c r="D269" s="11">
        <v>44849</v>
      </c>
      <c r="E269" s="6">
        <v>44833</v>
      </c>
      <c r="F269" s="12">
        <v>0.77468000000000004</v>
      </c>
      <c r="G269" s="12">
        <v>0.74319999999999997</v>
      </c>
      <c r="H269" s="12">
        <v>0.71599999999999997</v>
      </c>
      <c r="I269" s="12">
        <v>0.70399999999999996</v>
      </c>
      <c r="J269" s="12">
        <v>0.73712999999999995</v>
      </c>
      <c r="K269" s="12">
        <v>0.72104000000000001</v>
      </c>
      <c r="L269" s="12">
        <v>0.72685</v>
      </c>
      <c r="M269" s="12">
        <v>0.74560000000000004</v>
      </c>
      <c r="N269" s="12">
        <v>0.71745000000000003</v>
      </c>
      <c r="O269" s="12">
        <v>0.72911000000000004</v>
      </c>
      <c r="P269" s="12">
        <v>0.66786999999999996</v>
      </c>
      <c r="Q269" s="12">
        <v>0.59045999999999998</v>
      </c>
      <c r="R269" s="4">
        <v>2.8697571743929416E-2</v>
      </c>
      <c r="S269" s="4">
        <v>-4.0875039763412065E-2</v>
      </c>
      <c r="T269" s="3"/>
      <c r="U269" s="3"/>
      <c r="V269" s="3"/>
      <c r="W269" s="3"/>
      <c r="X269" s="3"/>
      <c r="Y269" s="3"/>
      <c r="Z269" s="22">
        <v>0.68</v>
      </c>
    </row>
    <row r="270" spans="1:26">
      <c r="A270" s="13">
        <v>86</v>
      </c>
      <c r="B270" s="13">
        <v>127.494184685359</v>
      </c>
      <c r="C270" s="13">
        <v>37.197656342679302</v>
      </c>
      <c r="D270" s="11">
        <v>44849</v>
      </c>
      <c r="E270" s="6">
        <v>44833</v>
      </c>
      <c r="F270" s="12">
        <v>0.78402000000000005</v>
      </c>
      <c r="G270" s="12">
        <v>0.7712</v>
      </c>
      <c r="H270" s="12">
        <v>0.74319999999999997</v>
      </c>
      <c r="I270" s="12">
        <v>0.73519999999999996</v>
      </c>
      <c r="J270" s="12">
        <v>0.75844999999999996</v>
      </c>
      <c r="K270" s="12">
        <v>0.74489000000000005</v>
      </c>
      <c r="L270" s="12">
        <v>0.74380999999999997</v>
      </c>
      <c r="M270" s="12">
        <v>0.76559999999999995</v>
      </c>
      <c r="N270" s="12">
        <v>0.74034999999999995</v>
      </c>
      <c r="O270" s="12">
        <v>0.74729000000000001</v>
      </c>
      <c r="P270" s="12">
        <v>0.68035000000000001</v>
      </c>
      <c r="Q270" s="12">
        <v>0.59772000000000003</v>
      </c>
      <c r="R270" s="4">
        <v>2.0255863539445619E-2</v>
      </c>
      <c r="S270" s="4">
        <v>-4.1068978948972802E-2</v>
      </c>
      <c r="T270" s="3"/>
      <c r="U270" s="3"/>
      <c r="V270" s="3"/>
      <c r="W270" s="3"/>
      <c r="X270" s="3"/>
      <c r="Y270" s="3"/>
      <c r="Z270" s="22">
        <v>0.21</v>
      </c>
    </row>
    <row r="271" spans="1:26">
      <c r="A271" s="13">
        <v>87</v>
      </c>
      <c r="B271" s="13">
        <v>127.49345099999999</v>
      </c>
      <c r="C271" s="13">
        <v>37.1975201142264</v>
      </c>
      <c r="D271" s="11">
        <v>44849</v>
      </c>
      <c r="E271" s="6">
        <v>44833</v>
      </c>
      <c r="F271" s="12">
        <v>0.76719000000000004</v>
      </c>
      <c r="G271" s="12">
        <v>0.75119999999999998</v>
      </c>
      <c r="H271" s="12">
        <v>0.71279999999999999</v>
      </c>
      <c r="I271" s="12">
        <v>0.71</v>
      </c>
      <c r="J271" s="12">
        <v>0.73646</v>
      </c>
      <c r="K271" s="12">
        <v>0.72294999999999998</v>
      </c>
      <c r="L271" s="12">
        <v>0.72787999999999997</v>
      </c>
      <c r="M271" s="12">
        <v>0.752</v>
      </c>
      <c r="N271" s="12">
        <v>0.71601999999999999</v>
      </c>
      <c r="O271" s="12">
        <v>0.73509999999999998</v>
      </c>
      <c r="P271" s="12">
        <v>0.67383000000000004</v>
      </c>
      <c r="Q271" s="12">
        <v>0.59326999999999996</v>
      </c>
      <c r="R271" s="4">
        <v>2.8727770177838605E-2</v>
      </c>
      <c r="S271" s="4">
        <v>-4.1346989813060467E-2</v>
      </c>
      <c r="T271" s="3"/>
      <c r="U271" s="3"/>
      <c r="V271" s="3"/>
      <c r="W271" s="3"/>
      <c r="X271" s="3"/>
      <c r="Y271" s="3"/>
      <c r="Z271" s="22">
        <v>0.87</v>
      </c>
    </row>
    <row r="272" spans="1:26">
      <c r="A272" s="13">
        <v>88</v>
      </c>
      <c r="B272" s="13">
        <v>127.369273708267</v>
      </c>
      <c r="C272" s="13">
        <v>37.223550583465403</v>
      </c>
      <c r="D272" s="11">
        <v>44850</v>
      </c>
      <c r="E272" s="6">
        <v>44833</v>
      </c>
      <c r="F272" s="12">
        <v>0.11694</v>
      </c>
      <c r="G272" s="12">
        <v>0.12039999999999999</v>
      </c>
      <c r="H272" s="12">
        <v>0.13739999999999999</v>
      </c>
      <c r="I272" s="12">
        <v>0.15659999999999999</v>
      </c>
      <c r="J272" s="12">
        <v>0.17668</v>
      </c>
      <c r="K272" s="12">
        <v>0.19928000000000001</v>
      </c>
      <c r="L272" s="12">
        <v>0.21489</v>
      </c>
      <c r="M272" s="12">
        <v>0.217</v>
      </c>
      <c r="N272" s="12">
        <v>0.22090000000000001</v>
      </c>
      <c r="O272" s="12">
        <v>0.22134000000000001</v>
      </c>
      <c r="P272" s="12">
        <v>0.22072</v>
      </c>
      <c r="Q272" s="12">
        <v>0.17785000000000001</v>
      </c>
      <c r="R272" s="4">
        <v>0.16167023554603857</v>
      </c>
      <c r="S272" s="4">
        <v>5.5854040743228132E-2</v>
      </c>
      <c r="T272" s="3"/>
      <c r="U272" s="3"/>
      <c r="V272" s="3"/>
      <c r="W272" s="3"/>
      <c r="X272" s="3"/>
      <c r="Y272" s="3"/>
      <c r="Z272" s="22">
        <v>2.61</v>
      </c>
    </row>
    <row r="273" spans="1:26">
      <c r="A273" s="13">
        <v>89</v>
      </c>
      <c r="B273" s="13">
        <v>127.369189708267</v>
      </c>
      <c r="C273" s="13">
        <v>37.224005291732702</v>
      </c>
      <c r="D273" s="11">
        <v>44850</v>
      </c>
      <c r="E273" s="6">
        <v>44833</v>
      </c>
      <c r="F273" s="12">
        <v>0.16361999999999999</v>
      </c>
      <c r="G273" s="12">
        <v>0.18179999999999999</v>
      </c>
      <c r="H273" s="12">
        <v>0.1976</v>
      </c>
      <c r="I273" s="12">
        <v>0.215</v>
      </c>
      <c r="J273" s="12">
        <v>0.24675</v>
      </c>
      <c r="K273" s="12">
        <v>0.28260999999999997</v>
      </c>
      <c r="L273" s="12">
        <v>0.30110999999999999</v>
      </c>
      <c r="M273" s="12">
        <v>0.31159999999999999</v>
      </c>
      <c r="N273" s="12">
        <v>0.31307000000000001</v>
      </c>
      <c r="O273" s="12">
        <v>0.31717000000000001</v>
      </c>
      <c r="P273" s="12">
        <v>0.30364999999999998</v>
      </c>
      <c r="Q273" s="12">
        <v>0.24346999999999999</v>
      </c>
      <c r="R273" s="4">
        <v>0.18344094189137866</v>
      </c>
      <c r="S273" s="4">
        <v>2.4949360209475815E-2</v>
      </c>
      <c r="T273" s="3"/>
      <c r="U273" s="3"/>
      <c r="V273" s="3"/>
      <c r="W273" s="3"/>
      <c r="X273" s="3"/>
      <c r="Y273" s="3"/>
      <c r="Z273" s="22">
        <v>2.37</v>
      </c>
    </row>
    <row r="274" spans="1:26">
      <c r="A274" s="13">
        <v>90</v>
      </c>
      <c r="B274" s="13">
        <v>127.368676708267</v>
      </c>
      <c r="C274" s="13">
        <v>37.223736583465403</v>
      </c>
      <c r="D274" s="11">
        <v>44850</v>
      </c>
      <c r="E274" s="6">
        <v>44833</v>
      </c>
      <c r="F274" s="12">
        <v>0.15856000000000001</v>
      </c>
      <c r="G274" s="12">
        <v>0.18640000000000001</v>
      </c>
      <c r="H274" s="12">
        <v>0.20080000000000001</v>
      </c>
      <c r="I274" s="12">
        <v>0.21779999999999999</v>
      </c>
      <c r="J274" s="12">
        <v>0.24772</v>
      </c>
      <c r="K274" s="12">
        <v>0.27921000000000001</v>
      </c>
      <c r="L274" s="12">
        <v>0.29987000000000003</v>
      </c>
      <c r="M274" s="12">
        <v>0.31069999999999998</v>
      </c>
      <c r="N274" s="12">
        <v>0.30704999999999999</v>
      </c>
      <c r="O274" s="12">
        <v>0.31096000000000001</v>
      </c>
      <c r="P274" s="12">
        <v>0.29550999999999999</v>
      </c>
      <c r="Q274" s="12">
        <v>0.23297000000000001</v>
      </c>
      <c r="R274" s="4">
        <v>0.17578051087984861</v>
      </c>
      <c r="S274" s="4">
        <v>1.6042992448609919E-2</v>
      </c>
      <c r="T274" s="3"/>
      <c r="U274" s="3"/>
      <c r="V274" s="3"/>
      <c r="W274" s="3"/>
      <c r="X274" s="3"/>
      <c r="Y274" s="3"/>
      <c r="Z274" s="22">
        <v>3.68</v>
      </c>
    </row>
    <row r="275" spans="1:26">
      <c r="A275" s="13">
        <v>91</v>
      </c>
      <c r="B275" s="13">
        <v>127.36892899999999</v>
      </c>
      <c r="C275" s="13">
        <v>37.2240587082673</v>
      </c>
      <c r="D275" s="11">
        <v>44850</v>
      </c>
      <c r="E275" s="6">
        <v>44833</v>
      </c>
      <c r="F275" s="12">
        <v>0.18565999999999999</v>
      </c>
      <c r="G275" s="12">
        <v>0.19520000000000001</v>
      </c>
      <c r="H275" s="12">
        <v>0.21160000000000001</v>
      </c>
      <c r="I275" s="12">
        <v>0.2276</v>
      </c>
      <c r="J275" s="12">
        <v>0.26271</v>
      </c>
      <c r="K275" s="12">
        <v>0.29204999999999998</v>
      </c>
      <c r="L275" s="12">
        <v>0.31425999999999998</v>
      </c>
      <c r="M275" s="12">
        <v>0.32169999999999999</v>
      </c>
      <c r="N275" s="12">
        <v>0.32751000000000002</v>
      </c>
      <c r="O275" s="12">
        <v>0.32575999999999999</v>
      </c>
      <c r="P275" s="12">
        <v>0.31297000000000003</v>
      </c>
      <c r="Q275" s="12">
        <v>0.25092999999999999</v>
      </c>
      <c r="R275" s="4">
        <v>0.17130893864918986</v>
      </c>
      <c r="S275" s="4">
        <v>2.2383613719538117E-2</v>
      </c>
      <c r="T275" s="3"/>
      <c r="U275" s="3"/>
      <c r="V275" s="3"/>
      <c r="W275" s="3"/>
      <c r="X275" s="3"/>
      <c r="Y275" s="3"/>
      <c r="Z275" s="22">
        <v>3.22</v>
      </c>
    </row>
    <row r="276" spans="1:26">
      <c r="A276" s="13">
        <v>92</v>
      </c>
      <c r="B276" s="13">
        <v>127.36800741653499</v>
      </c>
      <c r="C276" s="13">
        <v>37.223941583465397</v>
      </c>
      <c r="D276" s="11">
        <v>44850</v>
      </c>
      <c r="E276" s="6">
        <v>44833</v>
      </c>
      <c r="F276" s="12">
        <v>0.17801</v>
      </c>
      <c r="G276" s="12">
        <v>0.18940000000000001</v>
      </c>
      <c r="H276" s="12">
        <v>0.21060000000000001</v>
      </c>
      <c r="I276" s="12">
        <v>0.23200000000000001</v>
      </c>
      <c r="J276" s="12">
        <v>0.26834999999999998</v>
      </c>
      <c r="K276" s="12">
        <v>0.30081999999999998</v>
      </c>
      <c r="L276" s="12">
        <v>0.32111000000000001</v>
      </c>
      <c r="M276" s="12">
        <v>0.3367</v>
      </c>
      <c r="N276" s="12">
        <v>0.33931</v>
      </c>
      <c r="O276" s="12">
        <v>0.34671000000000002</v>
      </c>
      <c r="P276" s="12">
        <v>0.38068000000000002</v>
      </c>
      <c r="Q276" s="12">
        <v>0.33151999999999998</v>
      </c>
      <c r="R276" s="4">
        <v>0.18410409706347808</v>
      </c>
      <c r="S276" s="4">
        <v>7.6028732503205174E-2</v>
      </c>
      <c r="T276" s="3"/>
      <c r="U276" s="3"/>
      <c r="V276" s="3"/>
      <c r="W276" s="3"/>
      <c r="X276" s="3"/>
      <c r="Y276" s="3"/>
      <c r="Z276" s="22">
        <v>3.3</v>
      </c>
    </row>
    <row r="277" spans="1:26">
      <c r="A277" s="13">
        <v>93</v>
      </c>
      <c r="B277" s="13">
        <v>127.367743124802</v>
      </c>
      <c r="C277" s="13">
        <v>37.2246412496036</v>
      </c>
      <c r="D277" s="11">
        <v>44850</v>
      </c>
      <c r="E277" s="6">
        <v>44833</v>
      </c>
      <c r="F277" s="12">
        <v>0.1578</v>
      </c>
      <c r="G277" s="12">
        <v>0.16020000000000001</v>
      </c>
      <c r="H277" s="12">
        <v>0.1736</v>
      </c>
      <c r="I277" s="12">
        <v>0.19800000000000001</v>
      </c>
      <c r="J277" s="12">
        <v>0.21140999999999999</v>
      </c>
      <c r="K277" s="12">
        <v>0.25063999999999997</v>
      </c>
      <c r="L277" s="12">
        <v>0.27855999999999997</v>
      </c>
      <c r="M277" s="12">
        <v>0.28760000000000002</v>
      </c>
      <c r="N277" s="12">
        <v>0.28964000000000001</v>
      </c>
      <c r="O277" s="12">
        <v>0.29526999999999998</v>
      </c>
      <c r="P277" s="12">
        <v>0.28805999999999998</v>
      </c>
      <c r="Q277" s="12">
        <v>0.23330999999999999</v>
      </c>
      <c r="R277" s="4">
        <v>0.18451400329489293</v>
      </c>
      <c r="S277" s="4">
        <v>4.0969738504700877E-2</v>
      </c>
      <c r="T277" s="3"/>
      <c r="U277" s="3"/>
      <c r="V277" s="3"/>
      <c r="W277" s="3"/>
      <c r="X277" s="3"/>
      <c r="Y277" s="3"/>
      <c r="Z277" s="22">
        <v>2.5099999999999998</v>
      </c>
    </row>
    <row r="278" spans="1:26">
      <c r="A278" s="2">
        <v>1</v>
      </c>
      <c r="B278" s="10">
        <v>127.48448620000001</v>
      </c>
      <c r="C278" s="10">
        <v>37.154076199999999</v>
      </c>
      <c r="D278" s="6">
        <v>44768</v>
      </c>
      <c r="E278" s="6">
        <v>44853</v>
      </c>
      <c r="F278" s="12">
        <v>5.8939999999999999E-2</v>
      </c>
      <c r="G278" s="12">
        <v>6.6699999999999995E-2</v>
      </c>
      <c r="H278" s="12">
        <v>0.10199999999999999</v>
      </c>
      <c r="I278" s="12">
        <v>0.14779999999999999</v>
      </c>
      <c r="J278" s="12">
        <v>0.18461</v>
      </c>
      <c r="K278" s="12">
        <v>0.21207000000000001</v>
      </c>
      <c r="L278" s="12">
        <v>0.23338999999999999</v>
      </c>
      <c r="M278" s="12">
        <v>0.25190000000000001</v>
      </c>
      <c r="N278" s="12">
        <v>0.23058999999999999</v>
      </c>
      <c r="O278" s="12">
        <v>0.24656</v>
      </c>
      <c r="P278" s="12">
        <v>0.31123000000000001</v>
      </c>
      <c r="Q278" s="12">
        <v>0.21315999999999999</v>
      </c>
      <c r="R278" s="4">
        <v>0.26044533400050046</v>
      </c>
      <c r="S278" s="4">
        <v>0.18058716870491107</v>
      </c>
      <c r="T278" s="3"/>
      <c r="U278" s="3"/>
      <c r="V278" s="3">
        <v>0.7</v>
      </c>
      <c r="W278" s="14">
        <v>68</v>
      </c>
      <c r="X278" s="14">
        <v>30.5</v>
      </c>
      <c r="Y278" s="14">
        <v>1.6</v>
      </c>
      <c r="Z278" s="20">
        <v>0.71</v>
      </c>
    </row>
    <row r="279" spans="1:26">
      <c r="A279" s="2">
        <v>2</v>
      </c>
      <c r="B279" s="10">
        <v>127.4852446</v>
      </c>
      <c r="C279" s="10">
        <v>37.154517300000002</v>
      </c>
      <c r="D279" s="6">
        <v>44768</v>
      </c>
      <c r="E279" s="6">
        <v>44853</v>
      </c>
      <c r="F279" s="12">
        <v>5.2580000000000002E-2</v>
      </c>
      <c r="G279" s="12">
        <v>8.5500000000000007E-2</v>
      </c>
      <c r="H279" s="12">
        <v>0.1366</v>
      </c>
      <c r="I279" s="12">
        <v>0.1938</v>
      </c>
      <c r="J279" s="12">
        <v>0.22273000000000001</v>
      </c>
      <c r="K279" s="12">
        <v>0.23802999999999999</v>
      </c>
      <c r="L279" s="12">
        <v>0.25287999999999999</v>
      </c>
      <c r="M279" s="12">
        <v>0.26910000000000001</v>
      </c>
      <c r="N279" s="12">
        <v>0.2641</v>
      </c>
      <c r="O279" s="12">
        <v>0.26057000000000002</v>
      </c>
      <c r="P279" s="12">
        <v>0.35104999999999997</v>
      </c>
      <c r="Q279" s="12">
        <v>0.25889000000000001</v>
      </c>
      <c r="R279" s="4">
        <v>0.16267012313674661</v>
      </c>
      <c r="S279" s="4">
        <v>0.21151814998054358</v>
      </c>
      <c r="T279" s="3"/>
      <c r="U279" s="3"/>
      <c r="V279" s="3">
        <v>0.75</v>
      </c>
      <c r="W279" s="14">
        <v>75.2</v>
      </c>
      <c r="X279" s="14">
        <v>23.6</v>
      </c>
      <c r="Y279" s="14">
        <v>1.2</v>
      </c>
      <c r="Z279" s="20">
        <v>0.86</v>
      </c>
    </row>
    <row r="280" spans="1:26">
      <c r="A280" s="2">
        <v>3</v>
      </c>
      <c r="B280" s="10">
        <v>127.4861837</v>
      </c>
      <c r="C280" s="10">
        <v>37.1552674</v>
      </c>
      <c r="D280" s="6">
        <v>44768</v>
      </c>
      <c r="E280" s="6">
        <v>44853</v>
      </c>
      <c r="F280" s="12">
        <v>4.9299999999999997E-2</v>
      </c>
      <c r="G280" s="12">
        <v>0.10100000000000001</v>
      </c>
      <c r="H280" s="12">
        <v>0.1578</v>
      </c>
      <c r="I280" s="12">
        <v>0.23100000000000001</v>
      </c>
      <c r="J280" s="12">
        <v>0.26133000000000001</v>
      </c>
      <c r="K280" s="12">
        <v>0.26904</v>
      </c>
      <c r="L280" s="12">
        <v>0.2888</v>
      </c>
      <c r="M280" s="12">
        <v>0.30990000000000001</v>
      </c>
      <c r="N280" s="12">
        <v>0.29607</v>
      </c>
      <c r="O280" s="12">
        <v>0.30384</v>
      </c>
      <c r="P280" s="12">
        <v>0.40477000000000002</v>
      </c>
      <c r="Q280" s="12">
        <v>0.29619000000000001</v>
      </c>
      <c r="R280" s="4">
        <v>0.1458679977814753</v>
      </c>
      <c r="S280" s="4">
        <v>0.21484326483036675</v>
      </c>
      <c r="T280" s="3"/>
      <c r="U280" s="3"/>
      <c r="V280" s="3">
        <v>0.8</v>
      </c>
      <c r="W280" s="14">
        <v>63.8</v>
      </c>
      <c r="X280" s="14">
        <v>33.5</v>
      </c>
      <c r="Y280" s="14">
        <v>2.7</v>
      </c>
      <c r="Z280" s="20">
        <v>0.87</v>
      </c>
    </row>
    <row r="281" spans="1:26">
      <c r="A281" s="2">
        <v>4</v>
      </c>
      <c r="B281" s="10">
        <v>127.4828685</v>
      </c>
      <c r="C281" s="10">
        <v>37.1539711</v>
      </c>
      <c r="D281" s="6">
        <v>44768</v>
      </c>
      <c r="E281" s="6">
        <v>44853</v>
      </c>
      <c r="F281" s="12">
        <v>7.1279999999999996E-2</v>
      </c>
      <c r="G281" s="12">
        <v>0.11260000000000001</v>
      </c>
      <c r="H281" s="12">
        <v>0.16739999999999999</v>
      </c>
      <c r="I281" s="12">
        <v>0.222</v>
      </c>
      <c r="J281" s="12">
        <v>0.24496999999999999</v>
      </c>
      <c r="K281" s="12">
        <v>0.25884000000000001</v>
      </c>
      <c r="L281" s="12">
        <v>0.27248</v>
      </c>
      <c r="M281" s="12">
        <v>0.29380000000000001</v>
      </c>
      <c r="N281" s="12">
        <v>0.27538000000000001</v>
      </c>
      <c r="O281" s="12">
        <v>0.27112999999999998</v>
      </c>
      <c r="P281" s="12">
        <v>0.37841000000000002</v>
      </c>
      <c r="Q281" s="12">
        <v>0.28642000000000001</v>
      </c>
      <c r="R281" s="4">
        <v>0.13920124079100427</v>
      </c>
      <c r="S281" s="4">
        <v>0.19269772846912528</v>
      </c>
      <c r="T281" s="3"/>
      <c r="U281" s="3"/>
      <c r="V281" s="3">
        <v>1</v>
      </c>
      <c r="W281" s="14">
        <v>77.8</v>
      </c>
      <c r="X281" s="14">
        <v>17.600000000000001</v>
      </c>
      <c r="Y281" s="14">
        <v>4.7</v>
      </c>
      <c r="Z281" s="20">
        <v>1</v>
      </c>
    </row>
    <row r="282" spans="1:26">
      <c r="A282" s="2">
        <v>5</v>
      </c>
      <c r="B282" s="10">
        <v>127.4812562</v>
      </c>
      <c r="C282" s="10">
        <v>37.157669400000003</v>
      </c>
      <c r="D282" s="6">
        <v>44768</v>
      </c>
      <c r="E282" s="6">
        <v>44853</v>
      </c>
      <c r="F282" s="12">
        <v>4.4040000000000003E-2</v>
      </c>
      <c r="G282" s="12">
        <v>6.1499999999999999E-2</v>
      </c>
      <c r="H282" s="12">
        <v>8.14E-2</v>
      </c>
      <c r="I282" s="12">
        <v>0.10539999999999999</v>
      </c>
      <c r="J282" s="12">
        <v>0.12393999999999999</v>
      </c>
      <c r="K282" s="12">
        <v>0.16739999999999999</v>
      </c>
      <c r="L282" s="12">
        <v>0.18504999999999999</v>
      </c>
      <c r="M282" s="12">
        <v>0.22900000000000001</v>
      </c>
      <c r="N282" s="12">
        <v>0.22789999999999999</v>
      </c>
      <c r="O282" s="12">
        <v>0.2427</v>
      </c>
      <c r="P282" s="12">
        <v>0.28555999999999998</v>
      </c>
      <c r="Q282" s="12">
        <v>0.19900999999999999</v>
      </c>
      <c r="R282" s="4">
        <v>0.36961722488038279</v>
      </c>
      <c r="S282" s="4">
        <v>0.14741877733102457</v>
      </c>
      <c r="T282" s="3"/>
      <c r="U282" s="3"/>
      <c r="V282" s="3">
        <v>0.7</v>
      </c>
      <c r="W282" s="14">
        <v>81.099999999999994</v>
      </c>
      <c r="X282" s="14">
        <v>16</v>
      </c>
      <c r="Y282" s="14">
        <v>2.9</v>
      </c>
      <c r="Z282" s="20">
        <v>0.84</v>
      </c>
    </row>
    <row r="283" spans="1:26">
      <c r="A283" s="2">
        <v>6</v>
      </c>
      <c r="B283" s="10">
        <v>127.48933599999999</v>
      </c>
      <c r="C283" s="10">
        <v>37.140254300000002</v>
      </c>
      <c r="D283" s="6">
        <v>44768</v>
      </c>
      <c r="E283" s="6">
        <v>44853</v>
      </c>
      <c r="F283" s="12">
        <v>8.1199999999999994E-2</v>
      </c>
      <c r="G283" s="12">
        <v>0.15540000000000001</v>
      </c>
      <c r="H283" s="12">
        <v>0.20979999999999999</v>
      </c>
      <c r="I283" s="12">
        <v>0.28199999999999997</v>
      </c>
      <c r="J283" s="12">
        <v>0.29054999999999997</v>
      </c>
      <c r="K283" s="12">
        <v>0.31577</v>
      </c>
      <c r="L283" s="12">
        <v>0.33205000000000001</v>
      </c>
      <c r="M283" s="12">
        <v>0.37580000000000002</v>
      </c>
      <c r="N283" s="12">
        <v>0.35121999999999998</v>
      </c>
      <c r="O283" s="12">
        <v>0.33968999999999999</v>
      </c>
      <c r="P283" s="12">
        <v>0.48003000000000001</v>
      </c>
      <c r="Q283" s="12">
        <v>0.34555000000000002</v>
      </c>
      <c r="R283" s="4">
        <v>0.14259653390088181</v>
      </c>
      <c r="S283" s="4">
        <v>0.17849106500777123</v>
      </c>
      <c r="T283" s="3"/>
      <c r="U283" s="3"/>
      <c r="V283" s="3">
        <v>0.7</v>
      </c>
      <c r="W283" s="14">
        <v>68</v>
      </c>
      <c r="X283" s="14">
        <v>30.3</v>
      </c>
      <c r="Y283" s="14">
        <v>1.7</v>
      </c>
      <c r="Z283" s="20">
        <v>1.07</v>
      </c>
    </row>
    <row r="284" spans="1:26">
      <c r="A284" s="2">
        <v>7</v>
      </c>
      <c r="B284" s="10">
        <v>127.5011897</v>
      </c>
      <c r="C284" s="10">
        <v>37.150497700000003</v>
      </c>
      <c r="D284" s="6">
        <v>44768</v>
      </c>
      <c r="E284" s="6">
        <v>44853</v>
      </c>
      <c r="F284" s="12">
        <v>0.12579000000000001</v>
      </c>
      <c r="G284" s="12">
        <v>4.5699999999999998E-2</v>
      </c>
      <c r="H284" s="12">
        <v>4.5699999999999998E-2</v>
      </c>
      <c r="I284" s="12">
        <v>4.87E-2</v>
      </c>
      <c r="J284" s="12">
        <v>6.4180000000000001E-2</v>
      </c>
      <c r="K284" s="12">
        <v>7.22E-2</v>
      </c>
      <c r="L284" s="12">
        <v>7.1190000000000003E-2</v>
      </c>
      <c r="M284" s="12">
        <v>6.3299999999999995E-2</v>
      </c>
      <c r="N284" s="12">
        <v>7.3319999999999996E-2</v>
      </c>
      <c r="O284" s="12">
        <v>0.18823000000000001</v>
      </c>
      <c r="P284" s="12">
        <v>0.13406999999999999</v>
      </c>
      <c r="Q284" s="12">
        <v>0.11108999999999999</v>
      </c>
      <c r="R284" s="4">
        <v>0.13035714285714284</v>
      </c>
      <c r="S284" s="4">
        <v>0.25283613805394661</v>
      </c>
      <c r="T284" s="3"/>
      <c r="U284" s="3"/>
      <c r="V284" s="3">
        <v>0.65</v>
      </c>
      <c r="W284" s="14">
        <v>66.2</v>
      </c>
      <c r="X284" s="14">
        <v>32.5</v>
      </c>
      <c r="Y284" s="14">
        <v>1.4</v>
      </c>
      <c r="Z284" s="20">
        <v>0.47</v>
      </c>
    </row>
    <row r="285" spans="1:26">
      <c r="A285" s="2">
        <v>8</v>
      </c>
      <c r="B285" s="10">
        <v>127.5006666</v>
      </c>
      <c r="C285" s="10">
        <v>37.150883899999997</v>
      </c>
      <c r="D285" s="6">
        <v>44768</v>
      </c>
      <c r="E285" s="6">
        <v>44853</v>
      </c>
      <c r="F285" s="12">
        <v>9.2170000000000002E-2</v>
      </c>
      <c r="G285" s="12">
        <v>4.8099999999999997E-2</v>
      </c>
      <c r="H285" s="12">
        <v>5.3999999999999999E-2</v>
      </c>
      <c r="I285" s="12">
        <v>5.5199999999999999E-2</v>
      </c>
      <c r="J285" s="12">
        <v>5.9360000000000003E-2</v>
      </c>
      <c r="K285" s="12">
        <v>5.9420000000000001E-2</v>
      </c>
      <c r="L285" s="12">
        <v>5.6030000000000003E-2</v>
      </c>
      <c r="M285" s="12">
        <v>6.5100000000000005E-2</v>
      </c>
      <c r="N285" s="12">
        <v>6.9919999999999996E-2</v>
      </c>
      <c r="O285" s="12">
        <v>0.19666</v>
      </c>
      <c r="P285" s="12">
        <v>0.10012</v>
      </c>
      <c r="Q285" s="12">
        <v>0.11444</v>
      </c>
      <c r="R285" s="4">
        <v>8.2294264339152171E-2</v>
      </c>
      <c r="S285" s="4">
        <v>0.15685982422165956</v>
      </c>
      <c r="T285" s="3"/>
      <c r="U285" s="3"/>
      <c r="V285" s="3">
        <v>0.6</v>
      </c>
      <c r="W285" s="14">
        <v>67.400000000000006</v>
      </c>
      <c r="X285" s="14">
        <v>32.6</v>
      </c>
      <c r="Y285" s="14">
        <v>0</v>
      </c>
      <c r="Z285" s="20">
        <v>0.52</v>
      </c>
    </row>
    <row r="286" spans="1:26">
      <c r="A286" s="2">
        <v>10</v>
      </c>
      <c r="B286" s="2">
        <v>127.514349925614</v>
      </c>
      <c r="C286" s="2">
        <v>37.145336365961697</v>
      </c>
      <c r="D286" s="6">
        <v>44800</v>
      </c>
      <c r="E286" s="6">
        <v>44853</v>
      </c>
      <c r="F286" s="12">
        <v>3.5860000000000003E-2</v>
      </c>
      <c r="G286" s="12">
        <v>5.2499999999999998E-2</v>
      </c>
      <c r="H286" s="12">
        <v>9.7600000000000006E-2</v>
      </c>
      <c r="I286" s="12">
        <v>0.10100000000000001</v>
      </c>
      <c r="J286" s="12">
        <v>0.17052999999999999</v>
      </c>
      <c r="K286" s="12">
        <v>0.29618</v>
      </c>
      <c r="L286" s="12">
        <v>0.31341999999999998</v>
      </c>
      <c r="M286" s="12">
        <v>0.34079999999999999</v>
      </c>
      <c r="N286" s="12">
        <v>0.32005</v>
      </c>
      <c r="O286" s="12">
        <v>0.31861</v>
      </c>
      <c r="P286" s="12">
        <v>0.23566000000000001</v>
      </c>
      <c r="Q286" s="12">
        <v>0.15698000000000001</v>
      </c>
      <c r="R286" s="4">
        <v>0.54277953825260294</v>
      </c>
      <c r="S286" s="4">
        <v>-7.7593292783166165E-2</v>
      </c>
      <c r="T286" s="3">
        <v>23</v>
      </c>
      <c r="U286" s="3">
        <v>37</v>
      </c>
      <c r="V286" s="3">
        <v>0.6216216216216216</v>
      </c>
      <c r="W286" s="15"/>
      <c r="X286" s="15"/>
      <c r="Y286" s="15"/>
      <c r="Z286" s="21" t="s">
        <v>14</v>
      </c>
    </row>
    <row r="287" spans="1:26">
      <c r="A287" s="2">
        <v>11</v>
      </c>
      <c r="B287" s="2">
        <v>127.509622750009</v>
      </c>
      <c r="C287" s="2">
        <v>37.140433063957303</v>
      </c>
      <c r="D287" s="6">
        <v>44800</v>
      </c>
      <c r="E287" s="6">
        <v>44853</v>
      </c>
      <c r="F287" s="12">
        <v>0.10613</v>
      </c>
      <c r="G287" s="12">
        <v>0.14000000000000001</v>
      </c>
      <c r="H287" s="12">
        <v>0.20480000000000001</v>
      </c>
      <c r="I287" s="12">
        <v>0.25019999999999998</v>
      </c>
      <c r="J287" s="12">
        <v>0.32169999999999999</v>
      </c>
      <c r="K287" s="12">
        <v>0.35088000000000003</v>
      </c>
      <c r="L287" s="12">
        <v>0.36363000000000001</v>
      </c>
      <c r="M287" s="12">
        <v>0.39069999999999999</v>
      </c>
      <c r="N287" s="12">
        <v>0.37636999999999998</v>
      </c>
      <c r="O287" s="12">
        <v>0.38038</v>
      </c>
      <c r="P287" s="12">
        <v>0.44125999999999999</v>
      </c>
      <c r="Q287" s="12">
        <v>0.33266000000000001</v>
      </c>
      <c r="R287" s="4">
        <v>0.21922296770166955</v>
      </c>
      <c r="S287" s="4">
        <v>0.13153760555082805</v>
      </c>
      <c r="T287" s="3">
        <v>22</v>
      </c>
      <c r="U287" s="3">
        <v>42</v>
      </c>
      <c r="V287" s="3">
        <v>0.52380952380952384</v>
      </c>
      <c r="W287" s="3"/>
      <c r="X287" s="3"/>
      <c r="Y287" s="3"/>
      <c r="Z287" s="21" t="s">
        <v>15</v>
      </c>
    </row>
    <row r="288" spans="1:26">
      <c r="A288" s="2">
        <v>12</v>
      </c>
      <c r="B288" s="2">
        <v>127.51009067707299</v>
      </c>
      <c r="C288" s="2">
        <v>37.140230023506398</v>
      </c>
      <c r="D288" s="6">
        <v>44800</v>
      </c>
      <c r="E288" s="6">
        <v>44853</v>
      </c>
      <c r="F288" s="12">
        <v>0.10707999999999999</v>
      </c>
      <c r="G288" s="12">
        <v>0.13400000000000001</v>
      </c>
      <c r="H288" s="12">
        <v>0.19359999999999999</v>
      </c>
      <c r="I288" s="12">
        <v>0.25559999999999999</v>
      </c>
      <c r="J288" s="12">
        <v>0.30162</v>
      </c>
      <c r="K288" s="12">
        <v>0.33323000000000003</v>
      </c>
      <c r="L288" s="12">
        <v>0.33779999999999999</v>
      </c>
      <c r="M288" s="12">
        <v>0.36430000000000001</v>
      </c>
      <c r="N288" s="12">
        <v>0.35610999999999998</v>
      </c>
      <c r="O288" s="12">
        <v>0.36449999999999999</v>
      </c>
      <c r="P288" s="12">
        <v>0.43192999999999998</v>
      </c>
      <c r="Q288" s="12">
        <v>0.32330999999999999</v>
      </c>
      <c r="R288" s="4">
        <v>0.17535086304242622</v>
      </c>
      <c r="S288" s="4">
        <v>0.1595759931862071</v>
      </c>
      <c r="T288" s="3">
        <v>38</v>
      </c>
      <c r="U288" s="3">
        <v>46</v>
      </c>
      <c r="V288" s="3">
        <v>0.82608695652173914</v>
      </c>
      <c r="W288" s="3"/>
      <c r="X288" s="3"/>
      <c r="Y288" s="3"/>
      <c r="Z288" s="21" t="s">
        <v>16</v>
      </c>
    </row>
    <row r="289" spans="1:26">
      <c r="A289" s="2">
        <v>13</v>
      </c>
      <c r="B289" s="2">
        <v>127.51153476319401</v>
      </c>
      <c r="C289" s="2">
        <v>37.139536279814898</v>
      </c>
      <c r="D289" s="6">
        <v>44800</v>
      </c>
      <c r="E289" s="6">
        <v>44853</v>
      </c>
      <c r="F289" s="12">
        <v>6.7949999999999997E-2</v>
      </c>
      <c r="G289" s="12">
        <v>0.107</v>
      </c>
      <c r="H289" s="12">
        <v>0.15620000000000001</v>
      </c>
      <c r="I289" s="12">
        <v>0.2198</v>
      </c>
      <c r="J289" s="12">
        <v>0.24099999999999999</v>
      </c>
      <c r="K289" s="12">
        <v>0.26040999999999997</v>
      </c>
      <c r="L289" s="12">
        <v>0.2707</v>
      </c>
      <c r="M289" s="12">
        <v>0.30299999999999999</v>
      </c>
      <c r="N289" s="12">
        <v>0.28462999999999999</v>
      </c>
      <c r="O289" s="12">
        <v>0.28242</v>
      </c>
      <c r="P289" s="12">
        <v>0.36509000000000003</v>
      </c>
      <c r="Q289" s="12">
        <v>0.26235000000000003</v>
      </c>
      <c r="R289" s="4">
        <v>0.15914307574598319</v>
      </c>
      <c r="S289" s="4">
        <v>0.17578827810109665</v>
      </c>
      <c r="T289" s="3">
        <v>16</v>
      </c>
      <c r="U289" s="3">
        <v>37</v>
      </c>
      <c r="V289" s="3">
        <v>0.43243243243243246</v>
      </c>
      <c r="W289" s="3"/>
      <c r="X289" s="3"/>
      <c r="Y289" s="3"/>
      <c r="Z289" s="21" t="s">
        <v>17</v>
      </c>
    </row>
    <row r="290" spans="1:26">
      <c r="A290" s="2">
        <v>14</v>
      </c>
      <c r="B290" s="2">
        <v>127.51351223426801</v>
      </c>
      <c r="C290" s="2">
        <v>37.133029324864303</v>
      </c>
      <c r="D290" s="6">
        <v>44800</v>
      </c>
      <c r="E290" s="6">
        <v>44853</v>
      </c>
      <c r="F290" s="12">
        <v>7.1629999999999999E-2</v>
      </c>
      <c r="G290" s="12">
        <v>0.12720000000000001</v>
      </c>
      <c r="H290" s="12">
        <v>0.19059999999999999</v>
      </c>
      <c r="I290" s="12">
        <v>0.26100000000000001</v>
      </c>
      <c r="J290" s="12">
        <v>0.28278999999999999</v>
      </c>
      <c r="K290" s="12">
        <v>0.29960999999999999</v>
      </c>
      <c r="L290" s="12">
        <v>0.30835000000000001</v>
      </c>
      <c r="M290" s="12">
        <v>0.33400000000000002</v>
      </c>
      <c r="N290" s="12">
        <v>0.31158000000000002</v>
      </c>
      <c r="O290" s="12">
        <v>0.31691000000000003</v>
      </c>
      <c r="P290" s="12">
        <v>0.43715999999999999</v>
      </c>
      <c r="Q290" s="12">
        <v>0.27937000000000001</v>
      </c>
      <c r="R290" s="4">
        <v>0.12268907563025212</v>
      </c>
      <c r="S290" s="4">
        <v>0.20438862820866682</v>
      </c>
      <c r="T290" s="3">
        <v>16</v>
      </c>
      <c r="U290" s="3">
        <v>40</v>
      </c>
      <c r="V290" s="3">
        <v>0.4</v>
      </c>
      <c r="W290" s="3"/>
      <c r="X290" s="3"/>
      <c r="Y290" s="3"/>
      <c r="Z290" s="21" t="s">
        <v>18</v>
      </c>
    </row>
    <row r="291" spans="1:26">
      <c r="A291" s="2">
        <v>15</v>
      </c>
      <c r="B291" s="2">
        <v>127.53705853143801</v>
      </c>
      <c r="C291" s="2">
        <v>37.118106182777403</v>
      </c>
      <c r="D291" s="6">
        <v>44800</v>
      </c>
      <c r="E291" s="6">
        <v>44853</v>
      </c>
      <c r="F291" s="12">
        <v>3.3660000000000002E-2</v>
      </c>
      <c r="G291" s="12">
        <v>4.4900000000000002E-2</v>
      </c>
      <c r="H291" s="12">
        <v>8.9399999999999993E-2</v>
      </c>
      <c r="I291" s="12">
        <v>5.1799999999999999E-2</v>
      </c>
      <c r="J291" s="12">
        <v>0.14673</v>
      </c>
      <c r="K291" s="12">
        <v>0.46572000000000002</v>
      </c>
      <c r="L291" s="12">
        <v>0.53464999999999996</v>
      </c>
      <c r="M291" s="12">
        <v>0.57730000000000004</v>
      </c>
      <c r="N291" s="12">
        <v>0.54086000000000001</v>
      </c>
      <c r="O291" s="12">
        <v>0.54735</v>
      </c>
      <c r="P291" s="12">
        <v>0.19275999999999999</v>
      </c>
      <c r="Q291" s="12">
        <v>8.8150000000000006E-2</v>
      </c>
      <c r="R291" s="4">
        <v>0.83532029883961223</v>
      </c>
      <c r="S291" s="4">
        <v>-0.43569154091097889</v>
      </c>
      <c r="T291" s="3">
        <v>22</v>
      </c>
      <c r="U291" s="3">
        <v>44</v>
      </c>
      <c r="V291" s="3">
        <v>0.5</v>
      </c>
      <c r="W291" s="3"/>
      <c r="X291" s="3"/>
      <c r="Y291" s="3"/>
      <c r="Z291" s="21" t="s">
        <v>19</v>
      </c>
    </row>
    <row r="292" spans="1:26">
      <c r="A292" s="2">
        <v>16</v>
      </c>
      <c r="B292" s="2">
        <v>127.53765737685499</v>
      </c>
      <c r="C292" s="2">
        <v>37.117635382131503</v>
      </c>
      <c r="D292" s="6">
        <v>44800</v>
      </c>
      <c r="E292" s="6">
        <v>44853</v>
      </c>
      <c r="F292" s="12">
        <v>3.7359999999999997E-2</v>
      </c>
      <c r="G292" s="12">
        <v>7.8200000000000006E-2</v>
      </c>
      <c r="H292" s="12">
        <v>0.1384</v>
      </c>
      <c r="I292" s="12">
        <v>0.11020000000000001</v>
      </c>
      <c r="J292" s="12">
        <v>0.19925999999999999</v>
      </c>
      <c r="K292" s="12">
        <v>0.47011999999999998</v>
      </c>
      <c r="L292" s="12">
        <v>0.51554999999999995</v>
      </c>
      <c r="M292" s="12">
        <v>0.55169999999999997</v>
      </c>
      <c r="N292" s="12">
        <v>0.51756999999999997</v>
      </c>
      <c r="O292" s="12">
        <v>0.54591999999999996</v>
      </c>
      <c r="P292" s="12">
        <v>0.24009</v>
      </c>
      <c r="Q292" s="12">
        <v>0.1389</v>
      </c>
      <c r="R292" s="4">
        <v>0.66701918718839703</v>
      </c>
      <c r="S292" s="4">
        <v>-0.28526102082249361</v>
      </c>
      <c r="T292" s="3">
        <v>20</v>
      </c>
      <c r="U292" s="3">
        <v>42</v>
      </c>
      <c r="V292" s="3">
        <v>0.47619047619047616</v>
      </c>
      <c r="W292" s="3"/>
      <c r="X292" s="3"/>
      <c r="Y292" s="3"/>
      <c r="Z292" s="21" t="s">
        <v>20</v>
      </c>
    </row>
    <row r="293" spans="1:26">
      <c r="A293" s="2">
        <v>17</v>
      </c>
      <c r="B293" s="2">
        <v>127.53669729593599</v>
      </c>
      <c r="C293" s="2">
        <v>37.119767591725598</v>
      </c>
      <c r="D293" s="6">
        <v>44800</v>
      </c>
      <c r="E293" s="6">
        <v>44853</v>
      </c>
      <c r="F293" s="12">
        <v>0.18404999999999999</v>
      </c>
      <c r="G293" s="12">
        <v>0.22059999999999999</v>
      </c>
      <c r="H293" s="12">
        <v>0.28220000000000001</v>
      </c>
      <c r="I293" s="12">
        <v>0.33439999999999998</v>
      </c>
      <c r="J293" s="12">
        <v>0.36547000000000002</v>
      </c>
      <c r="K293" s="12">
        <v>0.38023000000000001</v>
      </c>
      <c r="L293" s="12">
        <v>0.37642999999999999</v>
      </c>
      <c r="M293" s="12">
        <v>0.41</v>
      </c>
      <c r="N293" s="12">
        <v>0.38547999999999999</v>
      </c>
      <c r="O293" s="12">
        <v>0.41182000000000002</v>
      </c>
      <c r="P293" s="12">
        <v>0.52532000000000001</v>
      </c>
      <c r="Q293" s="12">
        <v>0.43087999999999999</v>
      </c>
      <c r="R293" s="4">
        <v>0.1015583019881784</v>
      </c>
      <c r="S293" s="4">
        <v>0.1537387943528907</v>
      </c>
      <c r="T293" s="3">
        <v>12</v>
      </c>
      <c r="U293" s="3">
        <v>36</v>
      </c>
      <c r="V293" s="3">
        <v>0.33333333333333331</v>
      </c>
      <c r="W293" s="3"/>
      <c r="X293" s="3"/>
      <c r="Y293" s="3"/>
      <c r="Z293" s="21" t="s">
        <v>21</v>
      </c>
    </row>
    <row r="294" spans="1:26">
      <c r="A294" s="2">
        <v>18</v>
      </c>
      <c r="B294" s="2">
        <v>127.536181614686</v>
      </c>
      <c r="C294" s="2">
        <v>37.120319735186001</v>
      </c>
      <c r="D294" s="6">
        <v>44800</v>
      </c>
      <c r="E294" s="6">
        <v>44853</v>
      </c>
      <c r="F294" s="12">
        <v>0.17233000000000001</v>
      </c>
      <c r="G294" s="12">
        <v>0.12379999999999999</v>
      </c>
      <c r="H294" s="12">
        <v>0.186</v>
      </c>
      <c r="I294" s="12">
        <v>0.2596</v>
      </c>
      <c r="J294" s="12">
        <v>0.28233999999999998</v>
      </c>
      <c r="K294" s="12">
        <v>0.29715999999999998</v>
      </c>
      <c r="L294" s="12">
        <v>0.30292999999999998</v>
      </c>
      <c r="M294" s="12">
        <v>0.34010000000000001</v>
      </c>
      <c r="N294" s="12">
        <v>0.32475999999999999</v>
      </c>
      <c r="O294" s="12">
        <v>0.34892000000000001</v>
      </c>
      <c r="P294" s="12">
        <v>0.46655000000000002</v>
      </c>
      <c r="Q294" s="12">
        <v>0.31678000000000001</v>
      </c>
      <c r="R294" s="4">
        <v>0.13423378355844592</v>
      </c>
      <c r="S294" s="4">
        <v>0.22036889206335875</v>
      </c>
      <c r="T294" s="3">
        <v>20</v>
      </c>
      <c r="U294" s="3">
        <v>25</v>
      </c>
      <c r="V294" s="3">
        <v>0.8</v>
      </c>
      <c r="W294" s="3"/>
      <c r="X294" s="3"/>
      <c r="Y294" s="3"/>
      <c r="Z294" s="21" t="s">
        <v>22</v>
      </c>
    </row>
    <row r="295" spans="1:26">
      <c r="A295" s="2">
        <v>19</v>
      </c>
      <c r="B295" s="2">
        <v>127.53604540318899</v>
      </c>
      <c r="C295" s="2">
        <v>37.119483496779701</v>
      </c>
      <c r="D295" s="6">
        <v>44800</v>
      </c>
      <c r="E295" s="6">
        <v>44853</v>
      </c>
      <c r="F295" s="12">
        <v>8.3640000000000006E-2</v>
      </c>
      <c r="G295" s="12">
        <v>0.14119999999999999</v>
      </c>
      <c r="H295" s="12">
        <v>0.19620000000000001</v>
      </c>
      <c r="I295" s="12">
        <v>0.28320000000000001</v>
      </c>
      <c r="J295" s="12">
        <v>0.29099000000000003</v>
      </c>
      <c r="K295" s="12">
        <v>0.30908000000000002</v>
      </c>
      <c r="L295" s="12">
        <v>0.31792999999999999</v>
      </c>
      <c r="M295" s="12">
        <v>0.36330000000000001</v>
      </c>
      <c r="N295" s="12">
        <v>0.32724999999999999</v>
      </c>
      <c r="O295" s="12">
        <v>0.33439000000000002</v>
      </c>
      <c r="P295" s="12">
        <v>0.44796999999999998</v>
      </c>
      <c r="Q295" s="12">
        <v>0.31090000000000001</v>
      </c>
      <c r="R295" s="4">
        <v>0.12389791183294663</v>
      </c>
      <c r="S295" s="4">
        <v>0.18343894405464248</v>
      </c>
      <c r="T295" s="3">
        <v>12</v>
      </c>
      <c r="U295" s="3">
        <v>39</v>
      </c>
      <c r="V295" s="3">
        <v>0.30769230769230771</v>
      </c>
      <c r="W295" s="3"/>
      <c r="X295" s="3"/>
      <c r="Y295" s="3"/>
      <c r="Z295" s="21" t="s">
        <v>23</v>
      </c>
    </row>
    <row r="296" spans="1:26">
      <c r="A296" s="2">
        <v>20</v>
      </c>
      <c r="B296" s="2">
        <v>127.523045054886</v>
      </c>
      <c r="C296" s="2">
        <v>37.125712867772997</v>
      </c>
      <c r="D296" s="6">
        <v>44800</v>
      </c>
      <c r="E296" s="6">
        <v>44853</v>
      </c>
      <c r="F296" s="12">
        <v>4.2259999999999999E-2</v>
      </c>
      <c r="G296" s="12">
        <v>6.4000000000000001E-2</v>
      </c>
      <c r="H296" s="12">
        <v>0.12280000000000001</v>
      </c>
      <c r="I296" s="12">
        <v>7.8600000000000003E-2</v>
      </c>
      <c r="J296" s="12">
        <v>0.18421999999999999</v>
      </c>
      <c r="K296" s="12">
        <v>0.44331999999999999</v>
      </c>
      <c r="L296" s="12">
        <v>0.48209000000000002</v>
      </c>
      <c r="M296" s="12">
        <v>0.52170000000000005</v>
      </c>
      <c r="N296" s="12">
        <v>0.47721000000000002</v>
      </c>
      <c r="O296" s="12">
        <v>0.47056999999999999</v>
      </c>
      <c r="P296" s="12">
        <v>0.21373</v>
      </c>
      <c r="Q296" s="12">
        <v>0.12095</v>
      </c>
      <c r="R296" s="4">
        <v>0.7381309345327336</v>
      </c>
      <c r="S296" s="4">
        <v>-0.33412297985262474</v>
      </c>
      <c r="T296" s="3">
        <v>19</v>
      </c>
      <c r="U296" s="3">
        <v>42</v>
      </c>
      <c r="V296" s="3">
        <v>0.45238095238095238</v>
      </c>
      <c r="W296" s="3"/>
      <c r="X296" s="3"/>
      <c r="Y296" s="3"/>
      <c r="Z296" s="21" t="s">
        <v>24</v>
      </c>
    </row>
    <row r="297" spans="1:26">
      <c r="A297" s="2">
        <v>21</v>
      </c>
      <c r="B297" s="2">
        <v>127.52342098896101</v>
      </c>
      <c r="C297" s="2">
        <v>37.125634995351902</v>
      </c>
      <c r="D297" s="6">
        <v>44800</v>
      </c>
      <c r="E297" s="6">
        <v>44853</v>
      </c>
      <c r="F297" s="12">
        <v>4.2380000000000001E-2</v>
      </c>
      <c r="G297" s="12">
        <v>6.6400000000000001E-2</v>
      </c>
      <c r="H297" s="12">
        <v>0.1208</v>
      </c>
      <c r="I297" s="12">
        <v>8.4099999999999994E-2</v>
      </c>
      <c r="J297" s="12">
        <v>0.19242999999999999</v>
      </c>
      <c r="K297" s="12">
        <v>0.41976999999999998</v>
      </c>
      <c r="L297" s="12">
        <v>0.45572000000000001</v>
      </c>
      <c r="M297" s="12">
        <v>0.50390000000000001</v>
      </c>
      <c r="N297" s="12">
        <v>0.47112999999999999</v>
      </c>
      <c r="O297" s="12">
        <v>0.48205999999999999</v>
      </c>
      <c r="P297" s="12">
        <v>0.21715999999999999</v>
      </c>
      <c r="Q297" s="12">
        <v>0.12461999999999999</v>
      </c>
      <c r="R297" s="4">
        <v>0.71394557823129257</v>
      </c>
      <c r="S297" s="4">
        <v>-0.30868787002616005</v>
      </c>
      <c r="T297" s="3">
        <v>22</v>
      </c>
      <c r="U297" s="3">
        <v>26</v>
      </c>
      <c r="V297" s="3">
        <v>0.84615384615384615</v>
      </c>
      <c r="W297" s="3"/>
      <c r="X297" s="3"/>
      <c r="Y297" s="3"/>
      <c r="Z297" s="21" t="s">
        <v>25</v>
      </c>
    </row>
    <row r="298" spans="1:26">
      <c r="A298" s="2">
        <v>22</v>
      </c>
      <c r="B298" s="2">
        <v>127.523068230842</v>
      </c>
      <c r="C298" s="2">
        <v>37.125078776356197</v>
      </c>
      <c r="D298" s="6">
        <v>44800</v>
      </c>
      <c r="E298" s="6">
        <v>44853</v>
      </c>
      <c r="F298" s="12">
        <v>4.3650000000000001E-2</v>
      </c>
      <c r="G298" s="12">
        <v>6.88E-2</v>
      </c>
      <c r="H298" s="12">
        <v>0.124</v>
      </c>
      <c r="I298" s="12">
        <v>8.9399999999999993E-2</v>
      </c>
      <c r="J298" s="12">
        <v>0.19275999999999999</v>
      </c>
      <c r="K298" s="12">
        <v>0.45011000000000001</v>
      </c>
      <c r="L298" s="12">
        <v>0.49552000000000002</v>
      </c>
      <c r="M298" s="12">
        <v>0.50870000000000004</v>
      </c>
      <c r="N298" s="12">
        <v>0.49071999999999999</v>
      </c>
      <c r="O298" s="12">
        <v>0.48318</v>
      </c>
      <c r="P298" s="12">
        <v>0.20885000000000001</v>
      </c>
      <c r="Q298" s="12">
        <v>0.10421</v>
      </c>
      <c r="R298" s="4">
        <v>0.70105333556261495</v>
      </c>
      <c r="S298" s="4">
        <v>-0.31886954039394805</v>
      </c>
      <c r="T298" s="3">
        <v>19</v>
      </c>
      <c r="U298" s="3">
        <v>40</v>
      </c>
      <c r="V298" s="3">
        <v>0.47499999999999998</v>
      </c>
      <c r="W298" s="3"/>
      <c r="X298" s="3"/>
      <c r="Y298" s="3"/>
      <c r="Z298" s="21" t="s">
        <v>14</v>
      </c>
    </row>
    <row r="299" spans="1:26">
      <c r="A299" s="2">
        <v>23</v>
      </c>
      <c r="B299" s="2">
        <v>127.52376425208401</v>
      </c>
      <c r="C299" s="2">
        <v>37.126121573920699</v>
      </c>
      <c r="D299" s="6">
        <v>44800</v>
      </c>
      <c r="E299" s="6">
        <v>44853</v>
      </c>
      <c r="F299" s="12">
        <v>3.9219999999999998E-2</v>
      </c>
      <c r="G299" s="12">
        <v>4.8399999999999999E-2</v>
      </c>
      <c r="H299" s="12">
        <v>9.3299999999999994E-2</v>
      </c>
      <c r="I299" s="12">
        <v>5.6399999999999999E-2</v>
      </c>
      <c r="J299" s="12">
        <v>0.15212999999999999</v>
      </c>
      <c r="K299" s="12">
        <v>0.47763</v>
      </c>
      <c r="L299" s="12">
        <v>0.54574</v>
      </c>
      <c r="M299" s="12">
        <v>0.57879999999999998</v>
      </c>
      <c r="N299" s="12">
        <v>0.55435999999999996</v>
      </c>
      <c r="O299" s="12">
        <v>0.54812000000000005</v>
      </c>
      <c r="P299" s="12">
        <v>0.18614</v>
      </c>
      <c r="Q299" s="12">
        <v>8.6989999999999998E-2</v>
      </c>
      <c r="R299" s="4">
        <v>0.82241813602015112</v>
      </c>
      <c r="S299" s="4">
        <v>-0.44227010370915448</v>
      </c>
      <c r="T299" s="3">
        <v>27</v>
      </c>
      <c r="U299" s="3">
        <v>46</v>
      </c>
      <c r="V299" s="3">
        <v>0.58695652173913049</v>
      </c>
      <c r="W299" s="3"/>
      <c r="X299" s="3"/>
      <c r="Y299" s="3"/>
      <c r="Z299" s="21" t="s">
        <v>26</v>
      </c>
    </row>
    <row r="300" spans="1:26">
      <c r="A300" s="2">
        <v>24</v>
      </c>
      <c r="B300" s="2">
        <v>127.524959461297</v>
      </c>
      <c r="C300" s="2">
        <v>37.127562777623901</v>
      </c>
      <c r="D300" s="6">
        <v>44800</v>
      </c>
      <c r="E300" s="6">
        <v>44853</v>
      </c>
      <c r="F300" s="12">
        <v>7.2910000000000003E-2</v>
      </c>
      <c r="G300" s="12">
        <v>0.11799999999999999</v>
      </c>
      <c r="H300" s="12">
        <v>0.17480000000000001</v>
      </c>
      <c r="I300" s="12">
        <v>0.25240000000000001</v>
      </c>
      <c r="J300" s="12">
        <v>0.27210000000000001</v>
      </c>
      <c r="K300" s="12">
        <v>0.28420000000000001</v>
      </c>
      <c r="L300" s="12">
        <v>0.30307000000000001</v>
      </c>
      <c r="M300" s="12">
        <v>0.32790000000000002</v>
      </c>
      <c r="N300" s="12">
        <v>0.30474000000000001</v>
      </c>
      <c r="O300" s="12">
        <v>0.31029000000000001</v>
      </c>
      <c r="P300" s="12">
        <v>0.41431000000000001</v>
      </c>
      <c r="Q300" s="12">
        <v>0.31092999999999998</v>
      </c>
      <c r="R300" s="4">
        <v>0.13010511804239189</v>
      </c>
      <c r="S300" s="4">
        <v>0.19846127573902803</v>
      </c>
      <c r="T300" s="3">
        <v>25</v>
      </c>
      <c r="U300" s="3">
        <v>35</v>
      </c>
      <c r="V300" s="3">
        <v>0.7142857142857143</v>
      </c>
      <c r="W300" s="3"/>
      <c r="X300" s="3"/>
      <c r="Y300" s="3"/>
      <c r="Z300" s="21" t="s">
        <v>27</v>
      </c>
    </row>
    <row r="301" spans="1:26">
      <c r="A301" s="2">
        <v>25</v>
      </c>
      <c r="B301" s="2">
        <v>127.523912778281</v>
      </c>
      <c r="C301" s="2">
        <v>37.127160279638403</v>
      </c>
      <c r="D301" s="6">
        <v>44800</v>
      </c>
      <c r="E301" s="6">
        <v>44853</v>
      </c>
      <c r="F301" s="12">
        <v>6.3719999999999999E-2</v>
      </c>
      <c r="G301" s="12">
        <v>0.1172</v>
      </c>
      <c r="H301" s="12">
        <v>0.17580000000000001</v>
      </c>
      <c r="I301" s="12">
        <v>0.25359999999999999</v>
      </c>
      <c r="J301" s="12">
        <v>0.28398000000000001</v>
      </c>
      <c r="K301" s="12">
        <v>0.30382999999999999</v>
      </c>
      <c r="L301" s="12">
        <v>0.31267</v>
      </c>
      <c r="M301" s="12">
        <v>0.3397</v>
      </c>
      <c r="N301" s="12">
        <v>0.32177</v>
      </c>
      <c r="O301" s="12">
        <v>0.33294000000000001</v>
      </c>
      <c r="P301" s="12">
        <v>0.40517999999999998</v>
      </c>
      <c r="Q301" s="12">
        <v>0.27822000000000002</v>
      </c>
      <c r="R301" s="4">
        <v>0.14512051238833645</v>
      </c>
      <c r="S301" s="4">
        <v>0.18094794206224005</v>
      </c>
      <c r="T301" s="3">
        <v>18</v>
      </c>
      <c r="U301" s="3">
        <v>28</v>
      </c>
      <c r="V301" s="3">
        <v>0.6428571428571429</v>
      </c>
      <c r="W301" s="3"/>
      <c r="X301" s="3"/>
      <c r="Y301" s="3"/>
      <c r="Z301" s="21" t="s">
        <v>28</v>
      </c>
    </row>
    <row r="302" spans="1:26">
      <c r="A302" s="2">
        <v>26</v>
      </c>
      <c r="B302" s="2">
        <v>127.524152044994</v>
      </c>
      <c r="C302" s="2">
        <v>37.126877448490198</v>
      </c>
      <c r="D302" s="6">
        <v>44800</v>
      </c>
      <c r="E302" s="6">
        <v>44853</v>
      </c>
      <c r="F302" s="12">
        <v>6.2549999999999994E-2</v>
      </c>
      <c r="G302" s="12">
        <v>0.113</v>
      </c>
      <c r="H302" s="12">
        <v>0.1658</v>
      </c>
      <c r="I302" s="12">
        <v>0.24160000000000001</v>
      </c>
      <c r="J302" s="12">
        <v>0.26056000000000001</v>
      </c>
      <c r="K302" s="12">
        <v>0.27161999999999997</v>
      </c>
      <c r="L302" s="12">
        <v>0.28298000000000001</v>
      </c>
      <c r="M302" s="12">
        <v>0.31069999999999998</v>
      </c>
      <c r="N302" s="12">
        <v>0.29515000000000002</v>
      </c>
      <c r="O302" s="12">
        <v>0.28904000000000002</v>
      </c>
      <c r="P302" s="12">
        <v>0.35781000000000002</v>
      </c>
      <c r="Q302" s="12">
        <v>0.23452999999999999</v>
      </c>
      <c r="R302" s="4">
        <v>0.12511316313597676</v>
      </c>
      <c r="S302" s="4">
        <v>0.17174106401071249</v>
      </c>
      <c r="T302" s="3">
        <v>20</v>
      </c>
      <c r="U302" s="3">
        <v>30</v>
      </c>
      <c r="V302" s="3">
        <v>0.66666666666666663</v>
      </c>
      <c r="W302" s="3"/>
      <c r="X302" s="3"/>
      <c r="Y302" s="3"/>
      <c r="Z302" s="21" t="s">
        <v>29</v>
      </c>
    </row>
    <row r="303" spans="1:26">
      <c r="A303" s="2">
        <v>27</v>
      </c>
      <c r="B303" s="2">
        <v>127.52433528984101</v>
      </c>
      <c r="C303" s="2">
        <v>37.127149438758401</v>
      </c>
      <c r="D303" s="6">
        <v>44800</v>
      </c>
      <c r="E303" s="6">
        <v>44853</v>
      </c>
      <c r="F303" s="12">
        <v>6.4570000000000002E-2</v>
      </c>
      <c r="G303" s="12">
        <v>9.1200000000000003E-2</v>
      </c>
      <c r="H303" s="12">
        <v>0.14000000000000001</v>
      </c>
      <c r="I303" s="12">
        <v>0.1956</v>
      </c>
      <c r="J303" s="12">
        <v>0.21226999999999999</v>
      </c>
      <c r="K303" s="12">
        <v>0.22273999999999999</v>
      </c>
      <c r="L303" s="12">
        <v>0.23798</v>
      </c>
      <c r="M303" s="12">
        <v>0.25459999999999999</v>
      </c>
      <c r="N303" s="12">
        <v>0.24784999999999999</v>
      </c>
      <c r="O303" s="12">
        <v>0.2452</v>
      </c>
      <c r="P303" s="12">
        <v>0.32716000000000001</v>
      </c>
      <c r="Q303" s="12">
        <v>0.22245999999999999</v>
      </c>
      <c r="R303" s="4">
        <v>0.13105286539315858</v>
      </c>
      <c r="S303" s="4">
        <v>0.20373952288845906</v>
      </c>
      <c r="T303" s="3">
        <v>15</v>
      </c>
      <c r="U303" s="3">
        <v>30</v>
      </c>
      <c r="V303" s="3">
        <v>0.5</v>
      </c>
      <c r="W303" s="3"/>
      <c r="X303" s="3"/>
      <c r="Y303" s="3"/>
      <c r="Z303" s="21" t="s">
        <v>30</v>
      </c>
    </row>
    <row r="304" spans="1:26">
      <c r="A304" s="2">
        <v>28</v>
      </c>
      <c r="B304" s="2">
        <v>127.536804708985</v>
      </c>
      <c r="C304" s="2">
        <v>37.126940728976997</v>
      </c>
      <c r="D304" s="6">
        <v>44800</v>
      </c>
      <c r="E304" s="6">
        <v>44853</v>
      </c>
      <c r="F304" s="12">
        <v>3.848E-2</v>
      </c>
      <c r="G304" s="12">
        <v>6.6400000000000001E-2</v>
      </c>
      <c r="H304" s="12">
        <v>0.1176</v>
      </c>
      <c r="I304" s="12">
        <v>8.3799999999999999E-2</v>
      </c>
      <c r="J304" s="12">
        <v>0.19084999999999999</v>
      </c>
      <c r="K304" s="12">
        <v>0.46834999999999999</v>
      </c>
      <c r="L304" s="12">
        <v>0.52554000000000001</v>
      </c>
      <c r="M304" s="12">
        <v>0.57079999999999997</v>
      </c>
      <c r="N304" s="12">
        <v>0.54413999999999996</v>
      </c>
      <c r="O304" s="12">
        <v>0.56847999999999999</v>
      </c>
      <c r="P304" s="12">
        <v>0.25441999999999998</v>
      </c>
      <c r="Q304" s="12">
        <v>0.14265</v>
      </c>
      <c r="R304" s="4">
        <v>0.743965780629392</v>
      </c>
      <c r="S304" s="4">
        <v>-0.3065141169957557</v>
      </c>
      <c r="T304" s="3">
        <v>27</v>
      </c>
      <c r="U304" s="3">
        <v>46</v>
      </c>
      <c r="V304" s="3">
        <v>0.58695652173913049</v>
      </c>
      <c r="W304" s="3"/>
      <c r="X304" s="3"/>
      <c r="Y304" s="3"/>
      <c r="Z304" s="21" t="s">
        <v>25</v>
      </c>
    </row>
    <row r="305" spans="1:26">
      <c r="A305" s="2">
        <v>29</v>
      </c>
      <c r="B305" s="2">
        <v>127.53687794791099</v>
      </c>
      <c r="C305" s="2">
        <v>37.126661860203498</v>
      </c>
      <c r="D305" s="6">
        <v>44800</v>
      </c>
      <c r="E305" s="6">
        <v>44853</v>
      </c>
      <c r="F305" s="12">
        <v>4.8169999999999998E-2</v>
      </c>
      <c r="G305" s="12">
        <v>4.8000000000000001E-2</v>
      </c>
      <c r="H305" s="12">
        <v>9.4799999999999995E-2</v>
      </c>
      <c r="I305" s="12">
        <v>5.8999999999999997E-2</v>
      </c>
      <c r="J305" s="12">
        <v>0.15895000000000001</v>
      </c>
      <c r="K305" s="12">
        <v>0.47625000000000001</v>
      </c>
      <c r="L305" s="12">
        <v>0.53103</v>
      </c>
      <c r="M305" s="12">
        <v>0.55469999999999997</v>
      </c>
      <c r="N305" s="12">
        <v>0.53620000000000001</v>
      </c>
      <c r="O305" s="12">
        <v>0.48126999999999998</v>
      </c>
      <c r="P305" s="12">
        <v>0.21970000000000001</v>
      </c>
      <c r="Q305" s="12">
        <v>0.11829000000000001</v>
      </c>
      <c r="R305" s="4">
        <v>0.80772364347401016</v>
      </c>
      <c r="S305" s="4">
        <v>-0.3675970047651464</v>
      </c>
      <c r="T305" s="3">
        <v>49</v>
      </c>
      <c r="U305" s="3">
        <v>46</v>
      </c>
      <c r="V305" s="3">
        <v>1.0652173913043479</v>
      </c>
      <c r="W305" s="3"/>
      <c r="X305" s="3"/>
      <c r="Y305" s="3"/>
      <c r="Z305" s="21" t="s">
        <v>31</v>
      </c>
    </row>
    <row r="306" spans="1:26">
      <c r="A306" s="2">
        <v>30</v>
      </c>
      <c r="B306" s="2">
        <v>127.536435581959</v>
      </c>
      <c r="C306" s="2">
        <v>37.127181727569997</v>
      </c>
      <c r="D306" s="6">
        <v>44800</v>
      </c>
      <c r="E306" s="6">
        <v>44853</v>
      </c>
      <c r="F306" s="12">
        <v>2.657E-2</v>
      </c>
      <c r="G306" s="12">
        <v>5.45E-2</v>
      </c>
      <c r="H306" s="12">
        <v>0.10299999999999999</v>
      </c>
      <c r="I306" s="12">
        <v>8.0500000000000002E-2</v>
      </c>
      <c r="J306" s="12">
        <v>0.17301</v>
      </c>
      <c r="K306" s="12">
        <v>0.44546999999999998</v>
      </c>
      <c r="L306" s="12">
        <v>0.50246999999999997</v>
      </c>
      <c r="M306" s="12">
        <v>0.5272</v>
      </c>
      <c r="N306" s="12">
        <v>0.50649</v>
      </c>
      <c r="O306" s="12">
        <v>0.52715999999999996</v>
      </c>
      <c r="P306" s="12">
        <v>0.24509</v>
      </c>
      <c r="Q306" s="12">
        <v>0.13941000000000001</v>
      </c>
      <c r="R306" s="4">
        <v>0.73506664472601613</v>
      </c>
      <c r="S306" s="4">
        <v>-0.28228019707039648</v>
      </c>
      <c r="T306" s="3">
        <v>28</v>
      </c>
      <c r="U306" s="3">
        <v>45</v>
      </c>
      <c r="V306" s="3">
        <v>0.62222222222222223</v>
      </c>
      <c r="W306" s="3"/>
      <c r="X306" s="3"/>
      <c r="Y306" s="3"/>
      <c r="Z306" s="21" t="s">
        <v>32</v>
      </c>
    </row>
    <row r="307" spans="1:26">
      <c r="A307" s="2">
        <v>31</v>
      </c>
      <c r="B307" s="2">
        <v>127.537093685109</v>
      </c>
      <c r="C307" s="2">
        <v>37.127495301800401</v>
      </c>
      <c r="D307" s="6">
        <v>44800</v>
      </c>
      <c r="E307" s="6">
        <v>44853</v>
      </c>
      <c r="F307" s="12">
        <v>2.171E-2</v>
      </c>
      <c r="G307" s="12">
        <v>3.9800000000000002E-2</v>
      </c>
      <c r="H307" s="12">
        <v>7.8700000000000006E-2</v>
      </c>
      <c r="I307" s="12">
        <v>4.36E-2</v>
      </c>
      <c r="J307" s="12">
        <v>0.12662000000000001</v>
      </c>
      <c r="K307" s="12">
        <v>0.3851</v>
      </c>
      <c r="L307" s="12">
        <v>0.43786999999999998</v>
      </c>
      <c r="M307" s="12">
        <v>0.47110000000000002</v>
      </c>
      <c r="N307" s="12">
        <v>0.44308999999999998</v>
      </c>
      <c r="O307" s="12">
        <v>0.44052000000000002</v>
      </c>
      <c r="P307" s="12">
        <v>0.19399</v>
      </c>
      <c r="Q307" s="12">
        <v>9.4299999999999995E-2</v>
      </c>
      <c r="R307" s="4">
        <v>0.83058092092481051</v>
      </c>
      <c r="S307" s="4">
        <v>-0.36514849897794233</v>
      </c>
      <c r="T307" s="3">
        <v>25</v>
      </c>
      <c r="U307" s="3">
        <v>45</v>
      </c>
      <c r="V307" s="3">
        <v>0.55555555555555558</v>
      </c>
      <c r="W307" s="3"/>
      <c r="X307" s="3"/>
      <c r="Y307" s="3"/>
      <c r="Z307" s="21" t="s">
        <v>33</v>
      </c>
    </row>
    <row r="308" spans="1:26">
      <c r="A308" s="2">
        <v>32</v>
      </c>
      <c r="B308" s="2">
        <v>127.538045799401</v>
      </c>
      <c r="C308" s="2">
        <v>37.127068269023802</v>
      </c>
      <c r="D308" s="6">
        <v>44800</v>
      </c>
      <c r="E308" s="6">
        <v>44853</v>
      </c>
      <c r="F308" s="12">
        <v>2.3460000000000002E-2</v>
      </c>
      <c r="G308" s="12">
        <v>3.1199999999999999E-2</v>
      </c>
      <c r="H308" s="12">
        <v>6.3600000000000004E-2</v>
      </c>
      <c r="I308" s="12">
        <v>5.4800000000000001E-2</v>
      </c>
      <c r="J308" s="12">
        <v>0.1217</v>
      </c>
      <c r="K308" s="12">
        <v>0.28386</v>
      </c>
      <c r="L308" s="12">
        <v>0.33111000000000002</v>
      </c>
      <c r="M308" s="12">
        <v>0.36759999999999998</v>
      </c>
      <c r="N308" s="12">
        <v>0.35532999999999998</v>
      </c>
      <c r="O308" s="12">
        <v>0.35122999999999999</v>
      </c>
      <c r="P308" s="12">
        <v>0.21797</v>
      </c>
      <c r="Q308" s="12">
        <v>0.12709999999999999</v>
      </c>
      <c r="R308" s="4">
        <v>0.74053030303030298</v>
      </c>
      <c r="S308" s="4">
        <v>-0.18766472594070607</v>
      </c>
      <c r="T308" s="3">
        <v>20</v>
      </c>
      <c r="U308" s="3">
        <v>40</v>
      </c>
      <c r="V308" s="3">
        <v>0.5</v>
      </c>
      <c r="W308" s="3"/>
      <c r="X308" s="3"/>
      <c r="Y308" s="3"/>
      <c r="Z308" s="21" t="s">
        <v>17</v>
      </c>
    </row>
    <row r="309" spans="1:26">
      <c r="A309" s="2">
        <v>33</v>
      </c>
      <c r="B309" s="2">
        <v>127.537609138379</v>
      </c>
      <c r="C309" s="2">
        <v>37.127063385404597</v>
      </c>
      <c r="D309" s="6">
        <v>44800</v>
      </c>
      <c r="E309" s="6">
        <v>44853</v>
      </c>
      <c r="F309" s="12">
        <v>1.9709999999999998E-2</v>
      </c>
      <c r="G309" s="12">
        <v>2.3900000000000001E-2</v>
      </c>
      <c r="H309" s="12">
        <v>4.1799999999999997E-2</v>
      </c>
      <c r="I309" s="12">
        <v>2.76E-2</v>
      </c>
      <c r="J309" s="12">
        <v>9.3049999999999994E-2</v>
      </c>
      <c r="K309" s="12">
        <v>0.27409</v>
      </c>
      <c r="L309" s="12">
        <v>0.32745999999999997</v>
      </c>
      <c r="M309" s="12">
        <v>0.37030000000000002</v>
      </c>
      <c r="N309" s="12">
        <v>0.36309999999999998</v>
      </c>
      <c r="O309" s="12">
        <v>0.35015000000000002</v>
      </c>
      <c r="P309" s="12">
        <v>0.17237</v>
      </c>
      <c r="Q309" s="12">
        <v>8.48E-2</v>
      </c>
      <c r="R309" s="4">
        <v>0.86127167630057799</v>
      </c>
      <c r="S309" s="4">
        <v>-0.32689297675749368</v>
      </c>
      <c r="T309" s="3">
        <v>25</v>
      </c>
      <c r="U309" s="3">
        <v>40</v>
      </c>
      <c r="V309" s="3">
        <v>0.625</v>
      </c>
      <c r="W309" s="3"/>
      <c r="X309" s="3"/>
      <c r="Y309" s="3"/>
      <c r="Z309" s="21" t="s">
        <v>34</v>
      </c>
    </row>
    <row r="310" spans="1:26">
      <c r="A310" s="2">
        <v>34</v>
      </c>
      <c r="B310" s="2">
        <v>127.53803751804099</v>
      </c>
      <c r="C310" s="2">
        <v>37.127368067329101</v>
      </c>
      <c r="D310" s="6">
        <v>44800</v>
      </c>
      <c r="E310" s="6">
        <v>44853</v>
      </c>
      <c r="F310" s="12">
        <v>2.4889999999999999E-2</v>
      </c>
      <c r="G310" s="12">
        <v>4.9000000000000002E-2</v>
      </c>
      <c r="H310" s="12">
        <v>8.2799999999999999E-2</v>
      </c>
      <c r="I310" s="12">
        <v>7.1499999999999994E-2</v>
      </c>
      <c r="J310" s="12">
        <v>0.14149999999999999</v>
      </c>
      <c r="K310" s="12">
        <v>0.3105</v>
      </c>
      <c r="L310" s="12">
        <v>0.35664000000000001</v>
      </c>
      <c r="M310" s="12">
        <v>0.39689999999999998</v>
      </c>
      <c r="N310" s="12">
        <v>0.38092999999999999</v>
      </c>
      <c r="O310" s="12">
        <v>0.38131999999999999</v>
      </c>
      <c r="P310" s="12">
        <v>0.22294</v>
      </c>
      <c r="Q310" s="12">
        <v>0.13069</v>
      </c>
      <c r="R310" s="4">
        <v>0.69470538001707938</v>
      </c>
      <c r="S310" s="4">
        <v>-0.20458167868817029</v>
      </c>
      <c r="T310" s="3">
        <v>22</v>
      </c>
      <c r="U310" s="3">
        <v>29</v>
      </c>
      <c r="V310" s="3">
        <v>0.75862068965517238</v>
      </c>
      <c r="W310" s="3"/>
      <c r="X310" s="3"/>
      <c r="Y310" s="3"/>
      <c r="Z310" s="21" t="s">
        <v>35</v>
      </c>
    </row>
    <row r="311" spans="1:26">
      <c r="A311" s="13">
        <v>35</v>
      </c>
      <c r="B311" s="13">
        <v>127.523977253556</v>
      </c>
      <c r="C311" s="13">
        <v>37.271079624407299</v>
      </c>
      <c r="D311" s="11">
        <v>44849</v>
      </c>
      <c r="E311" s="6">
        <v>44853</v>
      </c>
      <c r="F311" s="12">
        <v>7.4450000000000002E-2</v>
      </c>
      <c r="G311" s="12">
        <v>9.4700000000000006E-2</v>
      </c>
      <c r="H311" s="12">
        <v>0.15479999999999999</v>
      </c>
      <c r="I311" s="12">
        <v>0.25259999999999999</v>
      </c>
      <c r="J311" s="12">
        <v>0.29614000000000001</v>
      </c>
      <c r="K311" s="12">
        <v>0.30941000000000002</v>
      </c>
      <c r="L311" s="12">
        <v>0.32195000000000001</v>
      </c>
      <c r="M311" s="12">
        <v>0.34429999999999999</v>
      </c>
      <c r="N311" s="12">
        <v>0.32599</v>
      </c>
      <c r="O311" s="12">
        <v>0.33165</v>
      </c>
      <c r="P311" s="12">
        <v>0.42037999999999998</v>
      </c>
      <c r="Q311" s="12">
        <v>0.32020999999999999</v>
      </c>
      <c r="R311" s="4">
        <v>0.15362707321159325</v>
      </c>
      <c r="S311" s="4">
        <v>0.2104174535513228</v>
      </c>
      <c r="T311" s="3"/>
      <c r="U311" s="3"/>
      <c r="V311" s="3"/>
      <c r="W311" s="3"/>
      <c r="X311" s="3"/>
      <c r="Y311" s="3"/>
      <c r="Z311" s="22">
        <v>1</v>
      </c>
    </row>
    <row r="312" spans="1:26">
      <c r="A312" s="13">
        <v>36</v>
      </c>
      <c r="B312" s="13">
        <v>127.52318573680699</v>
      </c>
      <c r="C312" s="13">
        <v>37.2703673847708</v>
      </c>
      <c r="D312" s="11">
        <v>44849</v>
      </c>
      <c r="E312" s="6">
        <v>44853</v>
      </c>
      <c r="F312" s="12">
        <v>7.707E-2</v>
      </c>
      <c r="G312" s="12">
        <v>0.11840000000000001</v>
      </c>
      <c r="H312" s="12">
        <v>0.17860000000000001</v>
      </c>
      <c r="I312" s="12">
        <v>0.24360000000000001</v>
      </c>
      <c r="J312" s="12">
        <v>0.29238999999999998</v>
      </c>
      <c r="K312" s="12">
        <v>0.31125000000000003</v>
      </c>
      <c r="L312" s="12">
        <v>0.32729999999999998</v>
      </c>
      <c r="M312" s="12">
        <v>0.34710000000000002</v>
      </c>
      <c r="N312" s="12">
        <v>0.32998</v>
      </c>
      <c r="O312" s="12">
        <v>0.34458</v>
      </c>
      <c r="P312" s="12">
        <v>0.40688000000000002</v>
      </c>
      <c r="Q312" s="12">
        <v>0.2908</v>
      </c>
      <c r="R312" s="4">
        <v>0.17521584560690706</v>
      </c>
      <c r="S312" s="4">
        <v>0.16575565870356104</v>
      </c>
      <c r="T312" s="3"/>
      <c r="U312" s="3"/>
      <c r="V312" s="3"/>
      <c r="W312" s="3"/>
      <c r="X312" s="3"/>
      <c r="Y312" s="3"/>
      <c r="Z312" s="22">
        <v>0.86</v>
      </c>
    </row>
    <row r="313" spans="1:26">
      <c r="A313" s="13">
        <v>37</v>
      </c>
      <c r="B313" s="13">
        <v>127.52117556421101</v>
      </c>
      <c r="C313" s="13">
        <v>37.2691517508608</v>
      </c>
      <c r="D313" s="11">
        <v>44849</v>
      </c>
      <c r="E313" s="6">
        <v>44853</v>
      </c>
      <c r="F313" s="12">
        <v>9.1179999999999997E-2</v>
      </c>
      <c r="G313" s="12">
        <v>0.1714</v>
      </c>
      <c r="H313" s="12">
        <v>0.24179999999999999</v>
      </c>
      <c r="I313" s="12">
        <v>0.30380000000000001</v>
      </c>
      <c r="J313" s="12">
        <v>0.34766999999999998</v>
      </c>
      <c r="K313" s="12">
        <v>0.35976000000000002</v>
      </c>
      <c r="L313" s="12">
        <v>0.37376999999999999</v>
      </c>
      <c r="M313" s="12">
        <v>0.39710000000000001</v>
      </c>
      <c r="N313" s="12">
        <v>0.38369999999999999</v>
      </c>
      <c r="O313" s="12">
        <v>0.37917000000000001</v>
      </c>
      <c r="P313" s="12">
        <v>0.47498000000000001</v>
      </c>
      <c r="Q313" s="12">
        <v>0.35161999999999999</v>
      </c>
      <c r="R313" s="4">
        <v>0.13311456698530458</v>
      </c>
      <c r="S313" s="4">
        <v>0.15607743008134911</v>
      </c>
      <c r="T313" s="3"/>
      <c r="U313" s="3"/>
      <c r="V313" s="3"/>
      <c r="W313" s="3"/>
      <c r="X313" s="3"/>
      <c r="Y313" s="3"/>
      <c r="Z313" s="22">
        <v>0.85</v>
      </c>
    </row>
    <row r="314" spans="1:26">
      <c r="A314" s="13">
        <v>38</v>
      </c>
      <c r="B314" s="13">
        <v>127.520322207893</v>
      </c>
      <c r="C314" s="13">
        <v>37.269490448026801</v>
      </c>
      <c r="D314" s="11">
        <v>44849</v>
      </c>
      <c r="E314" s="6">
        <v>44853</v>
      </c>
      <c r="F314" s="12">
        <v>9.1050000000000006E-2</v>
      </c>
      <c r="G314" s="12">
        <v>0.11360000000000001</v>
      </c>
      <c r="H314" s="12">
        <v>0.18440000000000001</v>
      </c>
      <c r="I314" s="12">
        <v>0.27979999999999999</v>
      </c>
      <c r="J314" s="12">
        <v>0.32217000000000001</v>
      </c>
      <c r="K314" s="12">
        <v>0.34166999999999997</v>
      </c>
      <c r="L314" s="12">
        <v>0.35332000000000002</v>
      </c>
      <c r="M314" s="12">
        <v>0.36859999999999998</v>
      </c>
      <c r="N314" s="12">
        <v>0.35577999999999999</v>
      </c>
      <c r="O314" s="12">
        <v>0.35960999999999999</v>
      </c>
      <c r="P314" s="12">
        <v>0.45349</v>
      </c>
      <c r="Q314" s="12">
        <v>0.32873999999999998</v>
      </c>
      <c r="R314" s="4">
        <v>0.13695249845774213</v>
      </c>
      <c r="S314" s="4">
        <v>0.20657512608083986</v>
      </c>
      <c r="T314" s="3"/>
      <c r="U314" s="3"/>
      <c r="V314" s="3"/>
      <c r="W314" s="3"/>
      <c r="X314" s="3"/>
      <c r="Y314" s="3"/>
      <c r="Z314" s="22">
        <v>1.08</v>
      </c>
    </row>
    <row r="315" spans="1:26">
      <c r="A315" s="13">
        <v>39</v>
      </c>
      <c r="B315" s="13">
        <v>127.51941827237501</v>
      </c>
      <c r="C315" s="13">
        <v>37.2728454480268</v>
      </c>
      <c r="D315" s="11">
        <v>44849</v>
      </c>
      <c r="E315" s="6">
        <v>44853</v>
      </c>
      <c r="F315" s="12">
        <v>8.8859999999999995E-2</v>
      </c>
      <c r="G315" s="12">
        <v>0.12659999999999999</v>
      </c>
      <c r="H315" s="12">
        <v>0.189</v>
      </c>
      <c r="I315" s="12">
        <v>0.25080000000000002</v>
      </c>
      <c r="J315" s="12">
        <v>0.29611999999999999</v>
      </c>
      <c r="K315" s="12">
        <v>0.33459</v>
      </c>
      <c r="L315" s="12">
        <v>0.35010999999999998</v>
      </c>
      <c r="M315" s="12">
        <v>0.38040000000000002</v>
      </c>
      <c r="N315" s="12">
        <v>0.36001</v>
      </c>
      <c r="O315" s="12">
        <v>0.36813000000000001</v>
      </c>
      <c r="P315" s="12">
        <v>0.43058999999999997</v>
      </c>
      <c r="Q315" s="12">
        <v>0.31513000000000002</v>
      </c>
      <c r="R315" s="4">
        <v>0.20532319391634982</v>
      </c>
      <c r="S315" s="4">
        <v>0.14674475550955488</v>
      </c>
      <c r="T315" s="3"/>
      <c r="U315" s="3"/>
      <c r="V315" s="3"/>
      <c r="W315" s="3"/>
      <c r="X315" s="3"/>
      <c r="Y315" s="3"/>
      <c r="Z315" s="22">
        <v>0.88</v>
      </c>
    </row>
    <row r="316" spans="1:26">
      <c r="A316" s="13">
        <v>40</v>
      </c>
      <c r="B316" s="13">
        <v>127.518856947587</v>
      </c>
      <c r="C316" s="13">
        <v>37.273386113560399</v>
      </c>
      <c r="D316" s="11">
        <v>44849</v>
      </c>
      <c r="E316" s="6">
        <v>44853</v>
      </c>
      <c r="F316" s="12">
        <v>9.6829999999999999E-2</v>
      </c>
      <c r="G316" s="12">
        <v>0.13719999999999999</v>
      </c>
      <c r="H316" s="12">
        <v>0.1988</v>
      </c>
      <c r="I316" s="12">
        <v>0.24879999999999999</v>
      </c>
      <c r="J316" s="12">
        <v>0.29949999999999999</v>
      </c>
      <c r="K316" s="12">
        <v>0.32718000000000003</v>
      </c>
      <c r="L316" s="12">
        <v>0.34204000000000001</v>
      </c>
      <c r="M316" s="12">
        <v>0.36120000000000002</v>
      </c>
      <c r="N316" s="12">
        <v>0.34921999999999997</v>
      </c>
      <c r="O316" s="12">
        <v>0.35272999999999999</v>
      </c>
      <c r="P316" s="12">
        <v>0.40754000000000001</v>
      </c>
      <c r="Q316" s="12">
        <v>0.27248</v>
      </c>
      <c r="R316" s="4">
        <v>0.18426229508196726</v>
      </c>
      <c r="S316" s="4">
        <v>0.13677537800717046</v>
      </c>
      <c r="T316" s="3"/>
      <c r="U316" s="3"/>
      <c r="V316" s="3"/>
      <c r="W316" s="3"/>
      <c r="X316" s="3"/>
      <c r="Y316" s="3"/>
      <c r="Z316" s="22">
        <v>0.69</v>
      </c>
    </row>
    <row r="317" spans="1:26">
      <c r="A317" s="13">
        <v>41</v>
      </c>
      <c r="B317" s="13">
        <v>127.51847889517499</v>
      </c>
      <c r="C317" s="13">
        <v>37.2739530262062</v>
      </c>
      <c r="D317" s="11">
        <v>44849</v>
      </c>
      <c r="E317" s="6">
        <v>44853</v>
      </c>
      <c r="F317" s="12">
        <v>9.6829999999999999E-2</v>
      </c>
      <c r="G317" s="12">
        <v>0.14099999999999999</v>
      </c>
      <c r="H317" s="12">
        <v>0.2082</v>
      </c>
      <c r="I317" s="12">
        <v>0.28560000000000002</v>
      </c>
      <c r="J317" s="12">
        <v>0.32926</v>
      </c>
      <c r="K317" s="12">
        <v>0.35483999999999999</v>
      </c>
      <c r="L317" s="12">
        <v>0.35746</v>
      </c>
      <c r="M317" s="12">
        <v>0.38169999999999998</v>
      </c>
      <c r="N317" s="12">
        <v>0.37437999999999999</v>
      </c>
      <c r="O317" s="12">
        <v>0.37735999999999997</v>
      </c>
      <c r="P317" s="12">
        <v>0.45024999999999998</v>
      </c>
      <c r="Q317" s="12">
        <v>0.32715</v>
      </c>
      <c r="R317" s="4">
        <v>0.14401318747190164</v>
      </c>
      <c r="S317" s="4">
        <v>0.16936156688252357</v>
      </c>
      <c r="T317" s="3"/>
      <c r="U317" s="3"/>
      <c r="V317" s="3"/>
      <c r="W317" s="3"/>
      <c r="X317" s="3"/>
      <c r="Y317" s="3"/>
      <c r="Z317" s="22">
        <v>0.61</v>
      </c>
    </row>
    <row r="318" spans="1:26">
      <c r="A318" s="13">
        <v>42</v>
      </c>
      <c r="B318" s="13">
        <v>127.52203813444601</v>
      </c>
      <c r="C318" s="13">
        <v>37.269773948458798</v>
      </c>
      <c r="D318" s="11">
        <v>44849</v>
      </c>
      <c r="E318" s="6">
        <v>44853</v>
      </c>
      <c r="F318" s="12">
        <v>8.4900000000000003E-2</v>
      </c>
      <c r="G318" s="12">
        <v>0.12039999999999999</v>
      </c>
      <c r="H318" s="12">
        <v>0.1986</v>
      </c>
      <c r="I318" s="12">
        <v>0.29099999999999998</v>
      </c>
      <c r="J318" s="12">
        <v>0.33742</v>
      </c>
      <c r="K318" s="12">
        <v>0.35525000000000001</v>
      </c>
      <c r="L318" s="12">
        <v>0.37096000000000001</v>
      </c>
      <c r="M318" s="12">
        <v>0.3972</v>
      </c>
      <c r="N318" s="12">
        <v>0.37254999999999999</v>
      </c>
      <c r="O318" s="12">
        <v>0.37545000000000001</v>
      </c>
      <c r="P318" s="12">
        <v>0.46299000000000001</v>
      </c>
      <c r="Q318" s="12">
        <v>0.34282000000000001</v>
      </c>
      <c r="R318" s="4">
        <v>0.15431560592850921</v>
      </c>
      <c r="S318" s="4">
        <v>0.1859011159257308</v>
      </c>
      <c r="T318" s="3"/>
      <c r="U318" s="3"/>
      <c r="V318" s="3"/>
      <c r="W318" s="3"/>
      <c r="X318" s="3"/>
      <c r="Y318" s="3"/>
      <c r="Z318" s="22">
        <v>1.04</v>
      </c>
    </row>
    <row r="319" spans="1:26">
      <c r="A319" s="13">
        <v>43</v>
      </c>
      <c r="B319" s="13">
        <v>127.522709628523</v>
      </c>
      <c r="C319" s="13">
        <v>37.269345721392398</v>
      </c>
      <c r="D319" s="11">
        <v>44849</v>
      </c>
      <c r="E319" s="6">
        <v>44853</v>
      </c>
      <c r="F319" s="12">
        <v>7.8909999999999994E-2</v>
      </c>
      <c r="G319" s="12">
        <v>9.4200000000000006E-2</v>
      </c>
      <c r="H319" s="12">
        <v>0.14979999999999999</v>
      </c>
      <c r="I319" s="12">
        <v>0.23200000000000001</v>
      </c>
      <c r="J319" s="12">
        <v>0.26640000000000003</v>
      </c>
      <c r="K319" s="12">
        <v>0.28087000000000001</v>
      </c>
      <c r="L319" s="12">
        <v>0.29530000000000001</v>
      </c>
      <c r="M319" s="12">
        <v>0.31530000000000002</v>
      </c>
      <c r="N319" s="12">
        <v>0.30116999999999999</v>
      </c>
      <c r="O319" s="12">
        <v>0.30779000000000001</v>
      </c>
      <c r="P319" s="12">
        <v>0.39832000000000001</v>
      </c>
      <c r="Q319" s="12">
        <v>0.30636000000000002</v>
      </c>
      <c r="R319" s="4">
        <v>0.15220171752238262</v>
      </c>
      <c r="S319" s="4">
        <v>0.21236367832894151</v>
      </c>
      <c r="T319" s="3"/>
      <c r="U319" s="3"/>
      <c r="V319" s="3"/>
      <c r="W319" s="3"/>
      <c r="X319" s="3"/>
      <c r="Y319" s="3"/>
      <c r="Z319" s="22">
        <v>1.04</v>
      </c>
    </row>
    <row r="320" spans="1:26">
      <c r="A320" s="13">
        <v>44</v>
      </c>
      <c r="B320" s="13">
        <v>127.523696</v>
      </c>
      <c r="C320" s="13">
        <v>37.269146464346001</v>
      </c>
      <c r="D320" s="11">
        <v>44849</v>
      </c>
      <c r="E320" s="6">
        <v>44853</v>
      </c>
      <c r="F320" s="12">
        <v>8.0119999999999997E-2</v>
      </c>
      <c r="G320" s="12">
        <v>9.4299999999999995E-2</v>
      </c>
      <c r="H320" s="12">
        <v>0.16159999999999999</v>
      </c>
      <c r="I320" s="12">
        <v>0.26319999999999999</v>
      </c>
      <c r="J320" s="12">
        <v>0.30225000000000002</v>
      </c>
      <c r="K320" s="12">
        <v>0.32039000000000001</v>
      </c>
      <c r="L320" s="12">
        <v>0.33284999999999998</v>
      </c>
      <c r="M320" s="12">
        <v>0.3453</v>
      </c>
      <c r="N320" s="12">
        <v>0.33339999999999997</v>
      </c>
      <c r="O320" s="12">
        <v>0.34181</v>
      </c>
      <c r="P320" s="12">
        <v>0.41389999999999999</v>
      </c>
      <c r="Q320" s="12">
        <v>0.32639000000000001</v>
      </c>
      <c r="R320" s="4">
        <v>0.13492193919474116</v>
      </c>
      <c r="S320" s="4">
        <v>0.21268021850094029</v>
      </c>
      <c r="T320" s="3"/>
      <c r="U320" s="3"/>
      <c r="V320" s="3"/>
      <c r="W320" s="3"/>
      <c r="X320" s="3"/>
      <c r="Y320" s="3"/>
      <c r="Z320" s="22">
        <v>0.96</v>
      </c>
    </row>
    <row r="321" spans="1:26">
      <c r="A321" s="13">
        <v>45</v>
      </c>
      <c r="B321" s="13">
        <v>127.523496814262</v>
      </c>
      <c r="C321" s="13">
        <v>37.268802278607602</v>
      </c>
      <c r="D321" s="11">
        <v>44849</v>
      </c>
      <c r="E321" s="6">
        <v>44853</v>
      </c>
      <c r="F321" s="12">
        <v>5.6559999999999999E-2</v>
      </c>
      <c r="G321" s="12">
        <v>8.8200000000000001E-2</v>
      </c>
      <c r="H321" s="12">
        <v>0.1452</v>
      </c>
      <c r="I321" s="12">
        <v>0.24079999999999999</v>
      </c>
      <c r="J321" s="12">
        <v>0.27921000000000001</v>
      </c>
      <c r="K321" s="12">
        <v>0.29122999999999999</v>
      </c>
      <c r="L321" s="12">
        <v>0.30760999999999999</v>
      </c>
      <c r="M321" s="12">
        <v>0.32200000000000001</v>
      </c>
      <c r="N321" s="12">
        <v>0.30908999999999998</v>
      </c>
      <c r="O321" s="12">
        <v>0.30710999999999999</v>
      </c>
      <c r="P321" s="12">
        <v>0.39689000000000002</v>
      </c>
      <c r="Q321" s="12">
        <v>0.29193999999999998</v>
      </c>
      <c r="R321" s="4">
        <v>0.14427860696517417</v>
      </c>
      <c r="S321" s="4">
        <v>0.21709339720772217</v>
      </c>
      <c r="T321" s="3"/>
      <c r="U321" s="3"/>
      <c r="V321" s="3"/>
      <c r="W321" s="3"/>
      <c r="X321" s="3"/>
      <c r="Y321" s="3"/>
      <c r="Z321" s="22">
        <v>1.01</v>
      </c>
    </row>
    <row r="322" spans="1:26">
      <c r="A322" s="13">
        <v>46</v>
      </c>
      <c r="B322" s="13">
        <v>127.519622341854</v>
      </c>
      <c r="C322" s="13">
        <v>37.268656670926902</v>
      </c>
      <c r="D322" s="11">
        <v>44849</v>
      </c>
      <c r="E322" s="6">
        <v>44853</v>
      </c>
      <c r="F322" s="12">
        <v>9.2730000000000007E-2</v>
      </c>
      <c r="G322" s="12">
        <v>0.1522</v>
      </c>
      <c r="H322" s="12">
        <v>0.23480000000000001</v>
      </c>
      <c r="I322" s="12">
        <v>0.318</v>
      </c>
      <c r="J322" s="12">
        <v>0.36188999999999999</v>
      </c>
      <c r="K322" s="12">
        <v>0.37946000000000002</v>
      </c>
      <c r="L322" s="12">
        <v>0.39279999999999998</v>
      </c>
      <c r="M322" s="12">
        <v>0.42320000000000002</v>
      </c>
      <c r="N322" s="12">
        <v>0.39866000000000001</v>
      </c>
      <c r="O322" s="12">
        <v>0.40167000000000003</v>
      </c>
      <c r="P322" s="12">
        <v>0.50644999999999996</v>
      </c>
      <c r="Q322" s="12">
        <v>0.38613999999999998</v>
      </c>
      <c r="R322" s="4">
        <v>0.14193200215866164</v>
      </c>
      <c r="S322" s="4">
        <v>0.17791191913419288</v>
      </c>
      <c r="T322" s="3"/>
      <c r="U322" s="3"/>
      <c r="V322" s="3"/>
      <c r="W322" s="3"/>
      <c r="X322" s="3"/>
      <c r="Y322" s="3"/>
      <c r="Z322" s="22">
        <v>0.91</v>
      </c>
    </row>
    <row r="323" spans="1:26">
      <c r="A323" s="13">
        <v>47</v>
      </c>
      <c r="B323" s="13">
        <v>127.519654367415</v>
      </c>
      <c r="C323" s="13">
        <v>37.269117696488202</v>
      </c>
      <c r="D323" s="11">
        <v>44849</v>
      </c>
      <c r="E323" s="6">
        <v>44853</v>
      </c>
      <c r="F323" s="12">
        <v>9.554E-2</v>
      </c>
      <c r="G323" s="12">
        <v>0.1114</v>
      </c>
      <c r="H323" s="12">
        <v>0.17860000000000001</v>
      </c>
      <c r="I323" s="12">
        <v>0.2732</v>
      </c>
      <c r="J323" s="12">
        <v>0.31728000000000001</v>
      </c>
      <c r="K323" s="12">
        <v>0.33012999999999998</v>
      </c>
      <c r="L323" s="12">
        <v>0.35221000000000002</v>
      </c>
      <c r="M323" s="12">
        <v>0.36399999999999999</v>
      </c>
      <c r="N323" s="12">
        <v>0.35532999999999998</v>
      </c>
      <c r="O323" s="12">
        <v>0.34947</v>
      </c>
      <c r="P323" s="12">
        <v>0.45480999999999999</v>
      </c>
      <c r="Q323" s="12">
        <v>0.35138999999999998</v>
      </c>
      <c r="R323" s="4">
        <v>0.14249843063402384</v>
      </c>
      <c r="S323" s="4">
        <v>0.20991183387208021</v>
      </c>
      <c r="T323" s="3"/>
      <c r="U323" s="3"/>
      <c r="V323" s="3"/>
      <c r="W323" s="3"/>
      <c r="X323" s="3"/>
      <c r="Y323" s="3"/>
      <c r="Z323" s="22">
        <v>0.92</v>
      </c>
    </row>
    <row r="324" spans="1:26">
      <c r="A324" s="13">
        <v>48</v>
      </c>
      <c r="B324" s="13">
        <v>127.52024431629199</v>
      </c>
      <c r="C324" s="13">
        <v>37.268045012780703</v>
      </c>
      <c r="D324" s="11">
        <v>44849</v>
      </c>
      <c r="E324" s="6">
        <v>44853</v>
      </c>
      <c r="F324" s="12">
        <v>6.4729999999999996E-2</v>
      </c>
      <c r="G324" s="12">
        <v>0.12720000000000001</v>
      </c>
      <c r="H324" s="12">
        <v>0.1988</v>
      </c>
      <c r="I324" s="12">
        <v>0.27800000000000002</v>
      </c>
      <c r="J324" s="12">
        <v>0.31662000000000001</v>
      </c>
      <c r="K324" s="12">
        <v>0.33867000000000003</v>
      </c>
      <c r="L324" s="12">
        <v>0.35310000000000002</v>
      </c>
      <c r="M324" s="12">
        <v>0.37080000000000002</v>
      </c>
      <c r="N324" s="12">
        <v>0.35331000000000001</v>
      </c>
      <c r="O324" s="12">
        <v>0.34300000000000003</v>
      </c>
      <c r="P324" s="12">
        <v>0.44009999999999999</v>
      </c>
      <c r="Q324" s="12">
        <v>0.35050999999999999</v>
      </c>
      <c r="R324" s="4">
        <v>0.14303329223181255</v>
      </c>
      <c r="S324" s="4">
        <v>0.18098840555875337</v>
      </c>
      <c r="T324" s="3"/>
      <c r="U324" s="3"/>
      <c r="V324" s="3"/>
      <c r="W324" s="3"/>
      <c r="X324" s="3"/>
      <c r="Y324" s="3"/>
      <c r="Z324" s="22">
        <v>1.03</v>
      </c>
    </row>
    <row r="325" spans="1:26">
      <c r="A325" s="13">
        <v>49</v>
      </c>
      <c r="B325" s="13">
        <v>127.51892341853799</v>
      </c>
      <c r="C325" s="13">
        <v>37.270635875417497</v>
      </c>
      <c r="D325" s="11">
        <v>44849</v>
      </c>
      <c r="E325" s="6">
        <v>44853</v>
      </c>
      <c r="F325" s="12">
        <v>9.4439999999999996E-2</v>
      </c>
      <c r="G325" s="12">
        <v>0.16059999999999999</v>
      </c>
      <c r="H325" s="12">
        <v>0.24</v>
      </c>
      <c r="I325" s="12">
        <v>0.31440000000000001</v>
      </c>
      <c r="J325" s="12">
        <v>0.35770000000000002</v>
      </c>
      <c r="K325" s="12">
        <v>0.37220999999999999</v>
      </c>
      <c r="L325" s="12">
        <v>0.38935999999999998</v>
      </c>
      <c r="M325" s="12">
        <v>0.4249</v>
      </c>
      <c r="N325" s="12">
        <v>0.39659</v>
      </c>
      <c r="O325" s="12">
        <v>0.40333999999999998</v>
      </c>
      <c r="P325" s="12">
        <v>0.51244000000000001</v>
      </c>
      <c r="Q325" s="12">
        <v>0.41221000000000002</v>
      </c>
      <c r="R325" s="4">
        <v>0.14946571080752061</v>
      </c>
      <c r="S325" s="4">
        <v>0.1708795332568645</v>
      </c>
      <c r="T325" s="3"/>
      <c r="U325" s="3"/>
      <c r="V325" s="3"/>
      <c r="W325" s="3"/>
      <c r="X325" s="3"/>
      <c r="Y325" s="3"/>
      <c r="Z325" s="22">
        <v>0.99</v>
      </c>
    </row>
    <row r="326" spans="1:26">
      <c r="A326" s="13">
        <v>50</v>
      </c>
      <c r="B326" s="13">
        <v>127.519400025561</v>
      </c>
      <c r="C326" s="13">
        <v>37.270983354634403</v>
      </c>
      <c r="D326" s="11">
        <v>44849</v>
      </c>
      <c r="E326" s="6">
        <v>44853</v>
      </c>
      <c r="F326" s="12">
        <v>9.9379999999999996E-2</v>
      </c>
      <c r="G326" s="12">
        <v>0.13020000000000001</v>
      </c>
      <c r="H326" s="12">
        <v>0.1774</v>
      </c>
      <c r="I326" s="12">
        <v>0.2492</v>
      </c>
      <c r="J326" s="12">
        <v>0.32432</v>
      </c>
      <c r="K326" s="12">
        <v>0.33761999999999998</v>
      </c>
      <c r="L326" s="12">
        <v>0.36584</v>
      </c>
      <c r="M326" s="12">
        <v>0.37269999999999998</v>
      </c>
      <c r="N326" s="12">
        <v>0.37211</v>
      </c>
      <c r="O326" s="12">
        <v>0.36527999999999999</v>
      </c>
      <c r="P326" s="12">
        <v>0.48508000000000001</v>
      </c>
      <c r="Q326" s="12">
        <v>0.36652000000000001</v>
      </c>
      <c r="R326" s="4">
        <v>0.19858498150828102</v>
      </c>
      <c r="S326" s="4">
        <v>0.18702209864368971</v>
      </c>
      <c r="T326" s="3"/>
      <c r="U326" s="3"/>
      <c r="V326" s="3"/>
      <c r="W326" s="3"/>
      <c r="X326" s="3"/>
      <c r="Y326" s="3"/>
      <c r="Z326" s="22">
        <v>0.92</v>
      </c>
    </row>
    <row r="327" spans="1:26">
      <c r="A327" s="13">
        <v>51</v>
      </c>
      <c r="B327" s="13">
        <v>127.520054316292</v>
      </c>
      <c r="C327" s="13">
        <v>37.2712579872193</v>
      </c>
      <c r="D327" s="11">
        <v>44849</v>
      </c>
      <c r="E327" s="6">
        <v>44853</v>
      </c>
      <c r="F327" s="12">
        <v>0.10277</v>
      </c>
      <c r="G327" s="12">
        <v>0.13880000000000001</v>
      </c>
      <c r="H327" s="12">
        <v>0.20599999999999999</v>
      </c>
      <c r="I327" s="12">
        <v>0.25979999999999998</v>
      </c>
      <c r="J327" s="12">
        <v>0.32301999999999997</v>
      </c>
      <c r="K327" s="12">
        <v>0.35355999999999999</v>
      </c>
      <c r="L327" s="12">
        <v>0.36464999999999997</v>
      </c>
      <c r="M327" s="12">
        <v>0.38969999999999999</v>
      </c>
      <c r="N327" s="12">
        <v>0.38153999999999999</v>
      </c>
      <c r="O327" s="12">
        <v>0.38705000000000001</v>
      </c>
      <c r="P327" s="12">
        <v>0.44139</v>
      </c>
      <c r="Q327" s="12">
        <v>0.35269</v>
      </c>
      <c r="R327" s="4">
        <v>0.20000000000000004</v>
      </c>
      <c r="S327" s="4">
        <v>0.14043376786019243</v>
      </c>
      <c r="T327" s="3"/>
      <c r="U327" s="3"/>
      <c r="V327" s="3"/>
      <c r="W327" s="3"/>
      <c r="X327" s="3"/>
      <c r="Y327" s="3"/>
      <c r="Z327" s="22">
        <v>0.99</v>
      </c>
    </row>
    <row r="328" spans="1:26">
      <c r="A328" s="13">
        <v>52</v>
      </c>
      <c r="B328" s="13">
        <v>127.52054502556101</v>
      </c>
      <c r="C328" s="13">
        <v>37.271746670926902</v>
      </c>
      <c r="D328" s="11">
        <v>44849</v>
      </c>
      <c r="E328" s="6">
        <v>44853</v>
      </c>
      <c r="F328" s="12">
        <v>8.7790000000000007E-2</v>
      </c>
      <c r="G328" s="12">
        <v>0.122</v>
      </c>
      <c r="H328" s="12">
        <v>0.19220000000000001</v>
      </c>
      <c r="I328" s="12">
        <v>0.25919999999999999</v>
      </c>
      <c r="J328" s="12">
        <v>0.31702999999999998</v>
      </c>
      <c r="K328" s="12">
        <v>0.34572999999999998</v>
      </c>
      <c r="L328" s="12">
        <v>0.36119000000000001</v>
      </c>
      <c r="M328" s="12">
        <v>0.38900000000000001</v>
      </c>
      <c r="N328" s="12">
        <v>0.37075999999999998</v>
      </c>
      <c r="O328" s="12">
        <v>0.37463000000000002</v>
      </c>
      <c r="P328" s="12">
        <v>0.44663000000000003</v>
      </c>
      <c r="Q328" s="12">
        <v>0.34472999999999998</v>
      </c>
      <c r="R328" s="4">
        <v>0.20024683739586552</v>
      </c>
      <c r="S328" s="4">
        <v>0.16011275198671956</v>
      </c>
      <c r="T328" s="3"/>
      <c r="U328" s="3"/>
      <c r="V328" s="3"/>
      <c r="W328" s="3"/>
      <c r="X328" s="3"/>
      <c r="Y328" s="3"/>
      <c r="Z328" s="22">
        <v>1.02</v>
      </c>
    </row>
    <row r="329" spans="1:26">
      <c r="A329" s="13">
        <v>53</v>
      </c>
      <c r="B329" s="13">
        <v>127.52105034185399</v>
      </c>
      <c r="C329" s="13">
        <v>37.2720559105354</v>
      </c>
      <c r="D329" s="11">
        <v>44849</v>
      </c>
      <c r="E329" s="6">
        <v>44853</v>
      </c>
      <c r="F329" s="12">
        <v>9.1550000000000006E-2</v>
      </c>
      <c r="G329" s="12">
        <v>0.11119999999999999</v>
      </c>
      <c r="H329" s="12">
        <v>0.1736</v>
      </c>
      <c r="I329" s="12">
        <v>0.23760000000000001</v>
      </c>
      <c r="J329" s="12">
        <v>0.28227999999999998</v>
      </c>
      <c r="K329" s="12">
        <v>0.31012000000000001</v>
      </c>
      <c r="L329" s="12">
        <v>0.33427000000000001</v>
      </c>
      <c r="M329" s="12">
        <v>0.35949999999999999</v>
      </c>
      <c r="N329" s="12">
        <v>0.34064</v>
      </c>
      <c r="O329" s="12">
        <v>0.33815000000000001</v>
      </c>
      <c r="P329" s="12">
        <v>0.41133999999999998</v>
      </c>
      <c r="Q329" s="12">
        <v>0.29452</v>
      </c>
      <c r="R329" s="4">
        <v>0.20415340813934013</v>
      </c>
      <c r="S329" s="4">
        <v>0.15919402665142363</v>
      </c>
      <c r="T329" s="3"/>
      <c r="U329" s="3"/>
      <c r="V329" s="3"/>
      <c r="W329" s="3"/>
      <c r="X329" s="3"/>
      <c r="Y329" s="3"/>
      <c r="Z329" s="22">
        <v>1.06</v>
      </c>
    </row>
    <row r="330" spans="1:26">
      <c r="A330" s="13">
        <v>54</v>
      </c>
      <c r="B330" s="13">
        <v>127.519006632585</v>
      </c>
      <c r="C330" s="13">
        <v>37.274267012780697</v>
      </c>
      <c r="D330" s="11">
        <v>44849</v>
      </c>
      <c r="E330" s="6">
        <v>44853</v>
      </c>
      <c r="F330" s="12">
        <v>9.5210000000000003E-2</v>
      </c>
      <c r="G330" s="12">
        <v>0.1268</v>
      </c>
      <c r="H330" s="12">
        <v>0.1842</v>
      </c>
      <c r="I330" s="12">
        <v>0.21920000000000001</v>
      </c>
      <c r="J330" s="12">
        <v>0.28233000000000003</v>
      </c>
      <c r="K330" s="12">
        <v>0.32335999999999998</v>
      </c>
      <c r="L330" s="12">
        <v>0.33955000000000002</v>
      </c>
      <c r="M330" s="12">
        <v>0.36509999999999998</v>
      </c>
      <c r="N330" s="12">
        <v>0.35054000000000002</v>
      </c>
      <c r="O330" s="12">
        <v>0.35497000000000001</v>
      </c>
      <c r="P330" s="12">
        <v>0.39477000000000001</v>
      </c>
      <c r="Q330" s="12">
        <v>0.26572000000000001</v>
      </c>
      <c r="R330" s="4">
        <v>0.2497004963203833</v>
      </c>
      <c r="S330" s="4">
        <v>0.11038367981770011</v>
      </c>
      <c r="T330" s="3"/>
      <c r="U330" s="3"/>
      <c r="V330" s="3"/>
      <c r="W330" s="3"/>
      <c r="X330" s="3"/>
      <c r="Y330" s="3"/>
      <c r="Z330" s="22">
        <v>0.75</v>
      </c>
    </row>
    <row r="331" spans="1:26">
      <c r="A331" s="13">
        <v>55</v>
      </c>
      <c r="B331" s="13">
        <v>127.51940528204101</v>
      </c>
      <c r="C331" s="13">
        <v>37.273521224278603</v>
      </c>
      <c r="D331" s="11">
        <v>44849</v>
      </c>
      <c r="E331" s="6">
        <v>44853</v>
      </c>
      <c r="F331" s="12">
        <v>0.11039</v>
      </c>
      <c r="G331" s="12">
        <v>0.1648</v>
      </c>
      <c r="H331" s="12">
        <v>0.2228</v>
      </c>
      <c r="I331" s="12">
        <v>0.27179999999999999</v>
      </c>
      <c r="J331" s="12">
        <v>0.3256</v>
      </c>
      <c r="K331" s="12">
        <v>0.34515000000000001</v>
      </c>
      <c r="L331" s="12">
        <v>0.35419</v>
      </c>
      <c r="M331" s="12">
        <v>0.3805</v>
      </c>
      <c r="N331" s="12">
        <v>0.36868000000000001</v>
      </c>
      <c r="O331" s="12">
        <v>0.36747999999999997</v>
      </c>
      <c r="P331" s="12">
        <v>0.42370999999999998</v>
      </c>
      <c r="Q331" s="12">
        <v>0.28460999999999997</v>
      </c>
      <c r="R331" s="4">
        <v>0.16664111605089685</v>
      </c>
      <c r="S331" s="4">
        <v>0.12105801855239719</v>
      </c>
      <c r="T331" s="3"/>
      <c r="U331" s="3"/>
      <c r="V331" s="3"/>
      <c r="W331" s="3"/>
      <c r="X331" s="3"/>
      <c r="Y331" s="3"/>
      <c r="Z331" s="22">
        <v>0.83</v>
      </c>
    </row>
    <row r="332" spans="1:26">
      <c r="A332" s="13">
        <v>56</v>
      </c>
      <c r="B332" s="13">
        <v>127.52000116485</v>
      </c>
      <c r="C332" s="13">
        <v>37.2731811778782</v>
      </c>
      <c r="D332" s="11">
        <v>44849</v>
      </c>
      <c r="E332" s="6">
        <v>44853</v>
      </c>
      <c r="F332" s="12">
        <v>9.0840000000000004E-2</v>
      </c>
      <c r="G332" s="12">
        <v>0.111</v>
      </c>
      <c r="H332" s="12">
        <v>0.16420000000000001</v>
      </c>
      <c r="I332" s="12">
        <v>0.2056</v>
      </c>
      <c r="J332" s="12">
        <v>0.27505000000000002</v>
      </c>
      <c r="K332" s="12">
        <v>0.31757000000000002</v>
      </c>
      <c r="L332" s="12">
        <v>0.33233000000000001</v>
      </c>
      <c r="M332" s="12">
        <v>0.3659</v>
      </c>
      <c r="N332" s="12">
        <v>0.35509000000000002</v>
      </c>
      <c r="O332" s="12">
        <v>0.35167999999999999</v>
      </c>
      <c r="P332" s="12">
        <v>0.38447999999999999</v>
      </c>
      <c r="Q332" s="12">
        <v>0.26967999999999998</v>
      </c>
      <c r="R332" s="4">
        <v>0.28048993875765527</v>
      </c>
      <c r="S332" s="4">
        <v>0.10607509044218255</v>
      </c>
      <c r="T332" s="3"/>
      <c r="U332" s="3"/>
      <c r="V332" s="3"/>
      <c r="W332" s="3"/>
      <c r="X332" s="3"/>
      <c r="Y332" s="3"/>
      <c r="Z332" s="22">
        <v>0.76</v>
      </c>
    </row>
    <row r="333" spans="1:26">
      <c r="A333" s="13">
        <v>57</v>
      </c>
      <c r="B333" s="13">
        <v>127.520633155844</v>
      </c>
      <c r="C333" s="13">
        <v>37.272798995671401</v>
      </c>
      <c r="D333" s="11">
        <v>44849</v>
      </c>
      <c r="E333" s="6">
        <v>44853</v>
      </c>
      <c r="F333" s="12">
        <v>0.10062</v>
      </c>
      <c r="G333" s="12">
        <v>0.11459999999999999</v>
      </c>
      <c r="H333" s="12">
        <v>0.1656</v>
      </c>
      <c r="I333" s="12">
        <v>0.1986</v>
      </c>
      <c r="J333" s="12">
        <v>0.27073000000000003</v>
      </c>
      <c r="K333" s="12">
        <v>0.33223999999999998</v>
      </c>
      <c r="L333" s="12">
        <v>0.34737000000000001</v>
      </c>
      <c r="M333" s="12">
        <v>0.37959999999999999</v>
      </c>
      <c r="N333" s="12">
        <v>0.36902000000000001</v>
      </c>
      <c r="O333" s="12">
        <v>0.36120999999999998</v>
      </c>
      <c r="P333" s="12">
        <v>0.38363999999999998</v>
      </c>
      <c r="Q333" s="12">
        <v>0.26185000000000003</v>
      </c>
      <c r="R333" s="4">
        <v>0.31304047042545829</v>
      </c>
      <c r="S333" s="4">
        <v>8.1788116383634965E-2</v>
      </c>
      <c r="T333" s="3"/>
      <c r="U333" s="3"/>
      <c r="V333" s="3"/>
      <c r="W333" s="3"/>
      <c r="X333" s="3"/>
      <c r="Y333" s="3"/>
      <c r="Z333" s="22">
        <v>0.79</v>
      </c>
    </row>
    <row r="334" spans="1:26">
      <c r="A334" s="13">
        <v>58</v>
      </c>
      <c r="B334" s="13">
        <v>127.497155168227</v>
      </c>
      <c r="C334" s="13">
        <v>37.209338457943304</v>
      </c>
      <c r="D334" s="11">
        <v>44849</v>
      </c>
      <c r="E334" s="6">
        <v>44853</v>
      </c>
      <c r="F334" s="12">
        <v>8.3949999999999997E-2</v>
      </c>
      <c r="G334" s="12">
        <v>0.12479999999999999</v>
      </c>
      <c r="H334" s="12">
        <v>0.18379999999999999</v>
      </c>
      <c r="I334" s="12">
        <v>0.1958</v>
      </c>
      <c r="J334" s="12">
        <v>0.28250999999999998</v>
      </c>
      <c r="K334" s="12">
        <v>0.32982</v>
      </c>
      <c r="L334" s="12">
        <v>0.35937000000000002</v>
      </c>
      <c r="M334" s="12">
        <v>0.36990000000000001</v>
      </c>
      <c r="N334" s="12">
        <v>0.35793999999999998</v>
      </c>
      <c r="O334" s="12">
        <v>0.35114000000000001</v>
      </c>
      <c r="P334" s="12">
        <v>0.40860000000000002</v>
      </c>
      <c r="Q334" s="12">
        <v>0.28255000000000002</v>
      </c>
      <c r="R334" s="4">
        <v>0.30776029697719642</v>
      </c>
      <c r="S334" s="4">
        <v>9.9808934582840528E-2</v>
      </c>
      <c r="T334" s="3"/>
      <c r="U334" s="3"/>
      <c r="V334" s="3"/>
      <c r="W334" s="3"/>
      <c r="X334" s="3"/>
      <c r="Y334" s="3"/>
      <c r="Z334" s="22">
        <v>0.7</v>
      </c>
    </row>
    <row r="335" spans="1:26">
      <c r="A335" s="13">
        <v>59</v>
      </c>
      <c r="B335" s="13">
        <v>127.496601887849</v>
      </c>
      <c r="C335" s="13">
        <v>37.209428485981</v>
      </c>
      <c r="D335" s="11">
        <v>44849</v>
      </c>
      <c r="E335" s="6">
        <v>44853</v>
      </c>
      <c r="F335" s="12">
        <v>8.183E-2</v>
      </c>
      <c r="G335" s="12">
        <v>0.11799999999999999</v>
      </c>
      <c r="H335" s="12">
        <v>0.1764</v>
      </c>
      <c r="I335" s="12">
        <v>0.19439999999999999</v>
      </c>
      <c r="J335" s="12">
        <v>0.27923999999999999</v>
      </c>
      <c r="K335" s="12">
        <v>0.33195000000000002</v>
      </c>
      <c r="L335" s="12">
        <v>0.35032999999999997</v>
      </c>
      <c r="M335" s="12">
        <v>0.37969999999999998</v>
      </c>
      <c r="N335" s="12">
        <v>0.36292000000000002</v>
      </c>
      <c r="O335" s="12">
        <v>0.35727999999999999</v>
      </c>
      <c r="P335" s="12">
        <v>0.42307</v>
      </c>
      <c r="Q335" s="12">
        <v>0.30042999999999997</v>
      </c>
      <c r="R335" s="4">
        <v>0.32276606862915869</v>
      </c>
      <c r="S335" s="4">
        <v>0.10740066536940555</v>
      </c>
      <c r="T335" s="3"/>
      <c r="U335" s="3"/>
      <c r="V335" s="3"/>
      <c r="W335" s="3"/>
      <c r="X335" s="3"/>
      <c r="Y335" s="3"/>
      <c r="Z335" s="22">
        <v>1.7</v>
      </c>
    </row>
    <row r="336" spans="1:26">
      <c r="A336" s="13">
        <v>60</v>
      </c>
      <c r="B336" s="13">
        <v>127.496607835924</v>
      </c>
      <c r="C336" s="13">
        <v>37.210056968859497</v>
      </c>
      <c r="D336" s="11">
        <v>44849</v>
      </c>
      <c r="E336" s="6">
        <v>44853</v>
      </c>
      <c r="F336" s="12">
        <v>7.1739999999999998E-2</v>
      </c>
      <c r="G336" s="12">
        <v>9.9000000000000005E-2</v>
      </c>
      <c r="H336" s="12">
        <v>0.14879999999999999</v>
      </c>
      <c r="I336" s="12">
        <v>0.21640000000000001</v>
      </c>
      <c r="J336" s="12">
        <v>0.23963999999999999</v>
      </c>
      <c r="K336" s="12">
        <v>0.25178</v>
      </c>
      <c r="L336" s="12">
        <v>0.27872000000000002</v>
      </c>
      <c r="M336" s="12">
        <v>0.28110000000000002</v>
      </c>
      <c r="N336" s="12">
        <v>0.26702999999999999</v>
      </c>
      <c r="O336" s="12">
        <v>0.2893</v>
      </c>
      <c r="P336" s="12">
        <v>0.39389000000000002</v>
      </c>
      <c r="Q336" s="12">
        <v>0.29154000000000002</v>
      </c>
      <c r="R336" s="4">
        <v>0.13005025125628142</v>
      </c>
      <c r="S336" s="4">
        <v>0.2324235907066913</v>
      </c>
      <c r="T336" s="3"/>
      <c r="U336" s="3"/>
      <c r="V336" s="3"/>
      <c r="W336" s="3"/>
      <c r="X336" s="3"/>
      <c r="Y336" s="3"/>
      <c r="Z336" s="22">
        <v>0.7</v>
      </c>
    </row>
    <row r="337" spans="1:26">
      <c r="A337" s="13">
        <v>61</v>
      </c>
      <c r="B337" s="13">
        <v>127.496333827623</v>
      </c>
      <c r="C337" s="13">
        <v>37.210142771547197</v>
      </c>
      <c r="D337" s="11">
        <v>44849</v>
      </c>
      <c r="E337" s="6">
        <v>44853</v>
      </c>
      <c r="F337" s="12">
        <v>7.571E-2</v>
      </c>
      <c r="G337" s="12">
        <v>0.10299999999999999</v>
      </c>
      <c r="H337" s="12">
        <v>0.1484</v>
      </c>
      <c r="I337" s="12">
        <v>0.2142</v>
      </c>
      <c r="J337" s="12">
        <v>0.23202</v>
      </c>
      <c r="K337" s="12">
        <v>0.24035000000000001</v>
      </c>
      <c r="L337" s="12">
        <v>0.25313999999999998</v>
      </c>
      <c r="M337" s="12">
        <v>0.27729999999999999</v>
      </c>
      <c r="N337" s="12">
        <v>0.27527000000000001</v>
      </c>
      <c r="O337" s="12">
        <v>0.28466999999999998</v>
      </c>
      <c r="P337" s="12">
        <v>0.38704</v>
      </c>
      <c r="Q337" s="12">
        <v>0.28308</v>
      </c>
      <c r="R337" s="4">
        <v>0.12838250254323497</v>
      </c>
      <c r="S337" s="4">
        <v>0.22509525847138173</v>
      </c>
      <c r="T337" s="3"/>
      <c r="U337" s="3"/>
      <c r="V337" s="3"/>
      <c r="W337" s="3"/>
      <c r="X337" s="3"/>
      <c r="Y337" s="3"/>
      <c r="Z337" s="22">
        <v>0.93</v>
      </c>
    </row>
    <row r="338" spans="1:26">
      <c r="A338" s="13">
        <v>62</v>
      </c>
      <c r="B338" s="13">
        <v>127.496336370717</v>
      </c>
      <c r="C338" s="13">
        <v>37.210400685358501</v>
      </c>
      <c r="D338" s="11">
        <v>44849</v>
      </c>
      <c r="E338" s="6">
        <v>44853</v>
      </c>
      <c r="F338" s="12">
        <v>8.5199999999999998E-2</v>
      </c>
      <c r="G338" s="12">
        <v>0.15140000000000001</v>
      </c>
      <c r="H338" s="12">
        <v>0.2092</v>
      </c>
      <c r="I338" s="12">
        <v>0.28179999999999999</v>
      </c>
      <c r="J338" s="12">
        <v>0.30201</v>
      </c>
      <c r="K338" s="12">
        <v>0.31085000000000002</v>
      </c>
      <c r="L338" s="12">
        <v>0.32590000000000002</v>
      </c>
      <c r="M338" s="12">
        <v>0.35320000000000001</v>
      </c>
      <c r="N338" s="12">
        <v>0.33615</v>
      </c>
      <c r="O338" s="12">
        <v>0.34105000000000002</v>
      </c>
      <c r="P338" s="12">
        <v>0.46200999999999998</v>
      </c>
      <c r="Q338" s="12">
        <v>0.33400999999999997</v>
      </c>
      <c r="R338" s="4">
        <v>0.1124409448818898</v>
      </c>
      <c r="S338" s="4">
        <v>0.19161173012071347</v>
      </c>
      <c r="T338" s="3"/>
      <c r="U338" s="3"/>
      <c r="V338" s="3"/>
      <c r="W338" s="3"/>
      <c r="X338" s="3"/>
      <c r="Y338" s="3"/>
      <c r="Z338" s="22">
        <v>0.72</v>
      </c>
    </row>
    <row r="339" spans="1:26">
      <c r="A339" s="13">
        <v>63</v>
      </c>
      <c r="B339" s="13">
        <v>127.49739991381099</v>
      </c>
      <c r="C339" s="13">
        <v>37.208799400830102</v>
      </c>
      <c r="D339" s="11">
        <v>44849</v>
      </c>
      <c r="E339" s="6">
        <v>44853</v>
      </c>
      <c r="F339" s="12">
        <v>0.1004</v>
      </c>
      <c r="G339" s="12">
        <v>0.12520000000000001</v>
      </c>
      <c r="H339" s="12">
        <v>0.17799999999999999</v>
      </c>
      <c r="I339" s="12">
        <v>0.2482</v>
      </c>
      <c r="J339" s="12">
        <v>0.27298</v>
      </c>
      <c r="K339" s="12">
        <v>0.28270000000000001</v>
      </c>
      <c r="L339" s="12">
        <v>0.29038999999999998</v>
      </c>
      <c r="M339" s="12">
        <v>0.31459999999999999</v>
      </c>
      <c r="N339" s="12">
        <v>0.29951</v>
      </c>
      <c r="O339" s="12">
        <v>0.30308000000000002</v>
      </c>
      <c r="P339" s="12">
        <v>0.43492999999999998</v>
      </c>
      <c r="Q339" s="12">
        <v>0.30915999999999999</v>
      </c>
      <c r="R339" s="4">
        <v>0.11798152096659557</v>
      </c>
      <c r="S339" s="4">
        <v>0.21669204669926001</v>
      </c>
      <c r="T339" s="3"/>
      <c r="U339" s="3"/>
      <c r="V339" s="3"/>
      <c r="W339" s="3"/>
      <c r="X339" s="3"/>
      <c r="Y339" s="3"/>
      <c r="Z339" s="22">
        <v>0.72</v>
      </c>
    </row>
    <row r="340" spans="1:26">
      <c r="A340" s="13">
        <v>64</v>
      </c>
      <c r="B340" s="13">
        <v>127.496622456906</v>
      </c>
      <c r="C340" s="13">
        <v>37.208797857735803</v>
      </c>
      <c r="D340" s="11">
        <v>44849</v>
      </c>
      <c r="E340" s="6">
        <v>44853</v>
      </c>
      <c r="F340" s="12">
        <v>9.5039999999999999E-2</v>
      </c>
      <c r="G340" s="12">
        <v>0.15060000000000001</v>
      </c>
      <c r="H340" s="12">
        <v>0.21060000000000001</v>
      </c>
      <c r="I340" s="12">
        <v>0.28499999999999998</v>
      </c>
      <c r="J340" s="12">
        <v>0.31508000000000003</v>
      </c>
      <c r="K340" s="12">
        <v>0.31807999999999997</v>
      </c>
      <c r="L340" s="12">
        <v>0.32961000000000001</v>
      </c>
      <c r="M340" s="12">
        <v>0.35320000000000001</v>
      </c>
      <c r="N340" s="12">
        <v>0.33628000000000002</v>
      </c>
      <c r="O340" s="12">
        <v>0.34443000000000001</v>
      </c>
      <c r="P340" s="12">
        <v>0.46916000000000002</v>
      </c>
      <c r="Q340" s="12">
        <v>0.32403999999999999</v>
      </c>
      <c r="R340" s="4">
        <v>0.10686305233469139</v>
      </c>
      <c r="S340" s="4">
        <v>0.19902063658621891</v>
      </c>
      <c r="T340" s="3"/>
      <c r="U340" s="3"/>
      <c r="V340" s="3"/>
      <c r="W340" s="3"/>
      <c r="X340" s="3"/>
      <c r="Y340" s="3"/>
      <c r="Z340" s="22">
        <v>0.47</v>
      </c>
    </row>
    <row r="341" spans="1:26">
      <c r="A341" s="13">
        <v>65</v>
      </c>
      <c r="B341" s="13">
        <v>127.49695545690599</v>
      </c>
      <c r="C341" s="13">
        <v>37.208146857735798</v>
      </c>
      <c r="D341" s="11">
        <v>44849</v>
      </c>
      <c r="E341" s="6">
        <v>44853</v>
      </c>
      <c r="F341" s="12">
        <v>9.0829999999999994E-2</v>
      </c>
      <c r="G341" s="12">
        <v>0.1346</v>
      </c>
      <c r="H341" s="12">
        <v>0.1958</v>
      </c>
      <c r="I341" s="12">
        <v>0.27339999999999998</v>
      </c>
      <c r="J341" s="12">
        <v>0.30203000000000002</v>
      </c>
      <c r="K341" s="12">
        <v>0.31464999999999999</v>
      </c>
      <c r="L341" s="12">
        <v>0.32852999999999999</v>
      </c>
      <c r="M341" s="12">
        <v>0.35170000000000001</v>
      </c>
      <c r="N341" s="12">
        <v>0.33527000000000001</v>
      </c>
      <c r="O341" s="12">
        <v>0.33674999999999999</v>
      </c>
      <c r="P341" s="12">
        <v>0.47017999999999999</v>
      </c>
      <c r="Q341" s="12">
        <v>0.30731000000000003</v>
      </c>
      <c r="R341" s="4">
        <v>0.12525995840665499</v>
      </c>
      <c r="S341" s="4">
        <v>0.20919114059908278</v>
      </c>
      <c r="T341" s="3"/>
      <c r="U341" s="3"/>
      <c r="V341" s="3"/>
      <c r="W341" s="3"/>
      <c r="X341" s="3"/>
      <c r="Y341" s="3"/>
      <c r="Z341" s="22">
        <v>0.47</v>
      </c>
    </row>
    <row r="342" spans="1:26">
      <c r="A342" s="13">
        <v>66</v>
      </c>
      <c r="B342" s="13">
        <v>127.497328</v>
      </c>
      <c r="C342" s="13">
        <v>37.207930228452803</v>
      </c>
      <c r="D342" s="11">
        <v>44849</v>
      </c>
      <c r="E342" s="6">
        <v>44853</v>
      </c>
      <c r="F342" s="12">
        <v>8.9099999999999999E-2</v>
      </c>
      <c r="G342" s="12">
        <v>0.13500000000000001</v>
      </c>
      <c r="H342" s="12">
        <v>0.19739999999999999</v>
      </c>
      <c r="I342" s="12">
        <v>0.27200000000000002</v>
      </c>
      <c r="J342" s="12">
        <v>0.29743000000000003</v>
      </c>
      <c r="K342" s="12">
        <v>0.31097999999999998</v>
      </c>
      <c r="L342" s="12">
        <v>0.32240000000000002</v>
      </c>
      <c r="M342" s="12">
        <v>0.3463</v>
      </c>
      <c r="N342" s="12">
        <v>0.32318000000000002</v>
      </c>
      <c r="O342" s="12">
        <v>0.33227000000000001</v>
      </c>
      <c r="P342" s="12">
        <v>0.4551</v>
      </c>
      <c r="Q342" s="12">
        <v>0.30399999999999999</v>
      </c>
      <c r="R342" s="4">
        <v>0.1201682031376354</v>
      </c>
      <c r="S342" s="4">
        <v>0.20340946706388616</v>
      </c>
      <c r="T342" s="3"/>
      <c r="U342" s="3"/>
      <c r="V342" s="3"/>
      <c r="W342" s="3"/>
      <c r="X342" s="3"/>
      <c r="Y342" s="3"/>
      <c r="Z342" s="22">
        <v>0.45</v>
      </c>
    </row>
    <row r="343" spans="1:26">
      <c r="A343" s="13">
        <v>67</v>
      </c>
      <c r="B343" s="13">
        <v>127.497890827623</v>
      </c>
      <c r="C343" s="13">
        <v>37.2077143146414</v>
      </c>
      <c r="D343" s="11">
        <v>44849</v>
      </c>
      <c r="E343" s="6">
        <v>44853</v>
      </c>
      <c r="F343" s="12">
        <v>9.6030000000000004E-2</v>
      </c>
      <c r="G343" s="12">
        <v>0.13059999999999999</v>
      </c>
      <c r="H343" s="12">
        <v>0.19139999999999999</v>
      </c>
      <c r="I343" s="12">
        <v>0.26040000000000002</v>
      </c>
      <c r="J343" s="12">
        <v>0.28872999999999999</v>
      </c>
      <c r="K343" s="12">
        <v>0.29807</v>
      </c>
      <c r="L343" s="12">
        <v>0.30886999999999998</v>
      </c>
      <c r="M343" s="12">
        <v>0.33260000000000001</v>
      </c>
      <c r="N343" s="12">
        <v>0.31563999999999998</v>
      </c>
      <c r="O343" s="12">
        <v>0.31979999999999997</v>
      </c>
      <c r="P343" s="12">
        <v>0.43208999999999997</v>
      </c>
      <c r="Q343" s="12">
        <v>0.28809000000000001</v>
      </c>
      <c r="R343" s="4">
        <v>0.1217537942664418</v>
      </c>
      <c r="S343" s="4">
        <v>0.19840095527347301</v>
      </c>
      <c r="T343" s="3"/>
      <c r="U343" s="3"/>
      <c r="V343" s="3"/>
      <c r="W343" s="3"/>
      <c r="X343" s="3"/>
      <c r="Y343" s="3"/>
      <c r="Z343" s="22">
        <v>0.37</v>
      </c>
    </row>
    <row r="344" spans="1:26">
      <c r="A344" s="13">
        <v>68</v>
      </c>
      <c r="B344" s="13">
        <v>127.496659543094</v>
      </c>
      <c r="C344" s="13">
        <v>37.210569771547199</v>
      </c>
      <c r="D344" s="11">
        <v>44849</v>
      </c>
      <c r="E344" s="6">
        <v>44853</v>
      </c>
      <c r="F344" s="12">
        <v>8.5080000000000003E-2</v>
      </c>
      <c r="G344" s="12">
        <v>0.13619999999999999</v>
      </c>
      <c r="H344" s="12">
        <v>0.1946</v>
      </c>
      <c r="I344" s="12">
        <v>0.27660000000000001</v>
      </c>
      <c r="J344" s="12">
        <v>0.29265000000000002</v>
      </c>
      <c r="K344" s="12">
        <v>0.31285000000000002</v>
      </c>
      <c r="L344" s="12">
        <v>0.31563000000000002</v>
      </c>
      <c r="M344" s="12">
        <v>0.34610000000000002</v>
      </c>
      <c r="N344" s="12">
        <v>0.3296</v>
      </c>
      <c r="O344" s="12">
        <v>0.32834000000000002</v>
      </c>
      <c r="P344" s="12">
        <v>0.45754</v>
      </c>
      <c r="Q344" s="12">
        <v>0.32846999999999998</v>
      </c>
      <c r="R344" s="4">
        <v>0.11161072747711578</v>
      </c>
      <c r="S344" s="4">
        <v>0.20703035085988625</v>
      </c>
      <c r="T344" s="3"/>
      <c r="U344" s="3"/>
      <c r="V344" s="3"/>
      <c r="W344" s="3"/>
      <c r="X344" s="3"/>
      <c r="Y344" s="3"/>
      <c r="Z344" s="22">
        <v>0.95</v>
      </c>
    </row>
    <row r="345" spans="1:26">
      <c r="A345" s="13">
        <v>69</v>
      </c>
      <c r="B345" s="13">
        <v>127.496583456906</v>
      </c>
      <c r="C345" s="13">
        <v>37.211029228452801</v>
      </c>
      <c r="D345" s="11">
        <v>44849</v>
      </c>
      <c r="E345" s="6">
        <v>44853</v>
      </c>
      <c r="F345" s="12">
        <v>8.0409999999999995E-2</v>
      </c>
      <c r="G345" s="12">
        <v>0.1434</v>
      </c>
      <c r="H345" s="12">
        <v>0.21260000000000001</v>
      </c>
      <c r="I345" s="12">
        <v>0.2908</v>
      </c>
      <c r="J345" s="12">
        <v>0.32040999999999997</v>
      </c>
      <c r="K345" s="12">
        <v>0.32390999999999998</v>
      </c>
      <c r="L345" s="12">
        <v>0.33551999999999998</v>
      </c>
      <c r="M345" s="12">
        <v>0.36309999999999998</v>
      </c>
      <c r="N345" s="12">
        <v>0.34089999999999998</v>
      </c>
      <c r="O345" s="12">
        <v>0.36642999999999998</v>
      </c>
      <c r="P345" s="12">
        <v>0.48221999999999998</v>
      </c>
      <c r="Q345" s="12">
        <v>0.34548000000000001</v>
      </c>
      <c r="R345" s="4">
        <v>0.11056736504052606</v>
      </c>
      <c r="S345" s="4">
        <v>0.20829686132299619</v>
      </c>
      <c r="T345" s="3"/>
      <c r="U345" s="3"/>
      <c r="V345" s="3"/>
      <c r="W345" s="3"/>
      <c r="X345" s="3"/>
      <c r="Y345" s="3"/>
      <c r="Z345" s="22">
        <v>0.85</v>
      </c>
    </row>
    <row r="346" spans="1:26">
      <c r="A346" s="13">
        <v>70</v>
      </c>
      <c r="B346" s="13">
        <v>127.500638086188</v>
      </c>
      <c r="C346" s="13">
        <v>37.208465857735803</v>
      </c>
      <c r="D346" s="11">
        <v>44849</v>
      </c>
      <c r="E346" s="6">
        <v>44853</v>
      </c>
      <c r="F346" s="12">
        <v>9.2499999999999999E-2</v>
      </c>
      <c r="G346" s="12">
        <v>0.16339999999999999</v>
      </c>
      <c r="H346" s="12">
        <v>0.22059999999999999</v>
      </c>
      <c r="I346" s="12">
        <v>0.25740000000000002</v>
      </c>
      <c r="J346" s="12">
        <v>0.31512000000000001</v>
      </c>
      <c r="K346" s="12">
        <v>0.33816000000000002</v>
      </c>
      <c r="L346" s="12">
        <v>0.34649999999999997</v>
      </c>
      <c r="M346" s="12">
        <v>0.37330000000000002</v>
      </c>
      <c r="N346" s="12">
        <v>0.36092000000000002</v>
      </c>
      <c r="O346" s="12">
        <v>0.35974</v>
      </c>
      <c r="P346" s="12">
        <v>0.41549000000000003</v>
      </c>
      <c r="Q346" s="12">
        <v>0.30014999999999997</v>
      </c>
      <c r="R346" s="4">
        <v>0.18376407166640241</v>
      </c>
      <c r="S346" s="4">
        <v>0.11259186997247005</v>
      </c>
      <c r="T346" s="3"/>
      <c r="U346" s="3"/>
      <c r="V346" s="3"/>
      <c r="W346" s="3"/>
      <c r="X346" s="3"/>
      <c r="Y346" s="3"/>
      <c r="Z346" s="22">
        <v>0.1</v>
      </c>
    </row>
    <row r="347" spans="1:26">
      <c r="A347" s="13">
        <v>71</v>
      </c>
      <c r="B347" s="13">
        <v>127.500362456906</v>
      </c>
      <c r="C347" s="13">
        <v>37.208286314641498</v>
      </c>
      <c r="D347" s="11">
        <v>44849</v>
      </c>
      <c r="E347" s="6">
        <v>44853</v>
      </c>
      <c r="F347" s="12">
        <v>9.0459999999999999E-2</v>
      </c>
      <c r="G347" s="12">
        <v>0.1094</v>
      </c>
      <c r="H347" s="12">
        <v>0.17419999999999999</v>
      </c>
      <c r="I347" s="12">
        <v>0.2596</v>
      </c>
      <c r="J347" s="12">
        <v>0.30001</v>
      </c>
      <c r="K347" s="12">
        <v>0.31636999999999998</v>
      </c>
      <c r="L347" s="12">
        <v>0.33012999999999998</v>
      </c>
      <c r="M347" s="12">
        <v>0.35160000000000002</v>
      </c>
      <c r="N347" s="12">
        <v>0.33246999999999999</v>
      </c>
      <c r="O347" s="12">
        <v>0.34127999999999997</v>
      </c>
      <c r="P347" s="12">
        <v>0.42153000000000002</v>
      </c>
      <c r="Q347" s="12">
        <v>0.30886000000000002</v>
      </c>
      <c r="R347" s="4">
        <v>0.15052356020942415</v>
      </c>
      <c r="S347" s="4">
        <v>0.19273637852083386</v>
      </c>
      <c r="T347" s="3"/>
      <c r="U347" s="3"/>
      <c r="V347" s="3"/>
      <c r="W347" s="3"/>
      <c r="X347" s="3"/>
      <c r="Y347" s="3"/>
      <c r="Z347" s="22">
        <v>0.44</v>
      </c>
    </row>
    <row r="348" spans="1:26">
      <c r="A348" s="13">
        <v>72</v>
      </c>
      <c r="B348" s="13">
        <v>127.500027456906</v>
      </c>
      <c r="C348" s="13">
        <v>37.208115857735798</v>
      </c>
      <c r="D348" s="11">
        <v>44849</v>
      </c>
      <c r="E348" s="6">
        <v>44853</v>
      </c>
      <c r="F348" s="12">
        <v>8.7919999999999998E-2</v>
      </c>
      <c r="G348" s="12">
        <v>0.1084</v>
      </c>
      <c r="H348" s="12">
        <v>0.17</v>
      </c>
      <c r="I348" s="12">
        <v>0.24299999999999999</v>
      </c>
      <c r="J348" s="12">
        <v>0.29067999999999999</v>
      </c>
      <c r="K348" s="12">
        <v>0.31101000000000001</v>
      </c>
      <c r="L348" s="12">
        <v>0.32786999999999999</v>
      </c>
      <c r="M348" s="12">
        <v>0.34</v>
      </c>
      <c r="N348" s="12">
        <v>0.32694000000000001</v>
      </c>
      <c r="O348" s="12">
        <v>0.33868999999999999</v>
      </c>
      <c r="P348" s="12">
        <v>0.41056999999999999</v>
      </c>
      <c r="Q348" s="12">
        <v>0.29593000000000003</v>
      </c>
      <c r="R348" s="4">
        <v>0.16638078902229853</v>
      </c>
      <c r="S348" s="4">
        <v>0.18618474187137576</v>
      </c>
      <c r="T348" s="3"/>
      <c r="U348" s="3"/>
      <c r="V348" s="3"/>
      <c r="W348" s="3"/>
      <c r="X348" s="3"/>
      <c r="Y348" s="3"/>
      <c r="Z348" s="22">
        <v>0.5</v>
      </c>
    </row>
    <row r="349" spans="1:26">
      <c r="A349" s="13">
        <v>73</v>
      </c>
      <c r="B349" s="13">
        <v>127.498623086188</v>
      </c>
      <c r="C349" s="13">
        <v>37.2093854870188</v>
      </c>
      <c r="D349" s="11">
        <v>44849</v>
      </c>
      <c r="E349" s="6">
        <v>44853</v>
      </c>
      <c r="F349" s="12">
        <v>0.10093000000000001</v>
      </c>
      <c r="G349" s="12">
        <v>0.1686</v>
      </c>
      <c r="H349" s="12">
        <v>0.22420000000000001</v>
      </c>
      <c r="I349" s="12">
        <v>0.26540000000000002</v>
      </c>
      <c r="J349" s="12">
        <v>0.32504</v>
      </c>
      <c r="K349" s="12">
        <v>0.34026000000000001</v>
      </c>
      <c r="L349" s="12">
        <v>0.35353000000000001</v>
      </c>
      <c r="M349" s="12">
        <v>0.38290000000000002</v>
      </c>
      <c r="N349" s="12">
        <v>0.36675999999999997</v>
      </c>
      <c r="O349" s="12">
        <v>0.37739</v>
      </c>
      <c r="P349" s="12">
        <v>0.43118000000000001</v>
      </c>
      <c r="Q349" s="12">
        <v>0.31341000000000002</v>
      </c>
      <c r="R349" s="4">
        <v>0.18124325158105811</v>
      </c>
      <c r="S349" s="4">
        <v>0.11624254855457984</v>
      </c>
      <c r="T349" s="3"/>
      <c r="U349" s="3"/>
      <c r="V349" s="3"/>
      <c r="W349" s="3"/>
      <c r="X349" s="3"/>
      <c r="Y349" s="3"/>
      <c r="Z349" s="22">
        <v>0.21</v>
      </c>
    </row>
    <row r="350" spans="1:26">
      <c r="A350" s="13">
        <v>74</v>
      </c>
      <c r="B350" s="13">
        <v>127.499403</v>
      </c>
      <c r="C350" s="13">
        <v>37.208725771547201</v>
      </c>
      <c r="D350" s="11">
        <v>44849</v>
      </c>
      <c r="E350" s="6">
        <v>44853</v>
      </c>
      <c r="F350" s="12">
        <v>9.8599999999999993E-2</v>
      </c>
      <c r="G350" s="12">
        <v>0.1512</v>
      </c>
      <c r="H350" s="12">
        <v>0.21240000000000001</v>
      </c>
      <c r="I350" s="12">
        <v>0.27179999999999999</v>
      </c>
      <c r="J350" s="12">
        <v>0.32274999999999998</v>
      </c>
      <c r="K350" s="12">
        <v>0.34147</v>
      </c>
      <c r="L350" s="12">
        <v>0.35447000000000001</v>
      </c>
      <c r="M350" s="12">
        <v>0.38229999999999997</v>
      </c>
      <c r="N350" s="12">
        <v>0.36892999999999998</v>
      </c>
      <c r="O350" s="12">
        <v>0.38244</v>
      </c>
      <c r="P350" s="12">
        <v>0.44355</v>
      </c>
      <c r="Q350" s="12">
        <v>0.32932</v>
      </c>
      <c r="R350" s="4">
        <v>0.1689344136982113</v>
      </c>
      <c r="S350" s="4">
        <v>0.14561396484765982</v>
      </c>
      <c r="T350" s="3"/>
      <c r="U350" s="3"/>
      <c r="V350" s="3"/>
      <c r="W350" s="3"/>
      <c r="X350" s="3"/>
      <c r="Y350" s="3"/>
      <c r="Z350" s="22">
        <v>0.46</v>
      </c>
    </row>
    <row r="351" spans="1:26">
      <c r="A351" s="13">
        <v>75</v>
      </c>
      <c r="B351" s="13">
        <v>127.499209543094</v>
      </c>
      <c r="C351" s="13">
        <v>37.208416314641497</v>
      </c>
      <c r="D351" s="11">
        <v>44849</v>
      </c>
      <c r="E351" s="6">
        <v>44853</v>
      </c>
      <c r="F351" s="12">
        <v>9.5689999999999997E-2</v>
      </c>
      <c r="G351" s="12">
        <v>0.16200000000000001</v>
      </c>
      <c r="H351" s="12">
        <v>0.2218</v>
      </c>
      <c r="I351" s="12">
        <v>0.2752</v>
      </c>
      <c r="J351" s="12">
        <v>0.33884999999999998</v>
      </c>
      <c r="K351" s="12">
        <v>0.35387000000000002</v>
      </c>
      <c r="L351" s="12">
        <v>0.37042000000000003</v>
      </c>
      <c r="M351" s="12">
        <v>0.39369999999999999</v>
      </c>
      <c r="N351" s="12">
        <v>0.37801000000000001</v>
      </c>
      <c r="O351" s="12">
        <v>0.36832999999999999</v>
      </c>
      <c r="P351" s="12">
        <v>0.44829999999999998</v>
      </c>
      <c r="Q351" s="12">
        <v>0.32020999999999999</v>
      </c>
      <c r="R351" s="4">
        <v>0.17715652563910897</v>
      </c>
      <c r="S351" s="4">
        <v>0.13117573483427147</v>
      </c>
      <c r="T351" s="3"/>
      <c r="U351" s="3"/>
      <c r="V351" s="3"/>
      <c r="W351" s="3"/>
      <c r="X351" s="3"/>
      <c r="Y351" s="3"/>
      <c r="Z351" s="22">
        <v>0.15</v>
      </c>
    </row>
    <row r="352" spans="1:26">
      <c r="A352" s="13">
        <v>76</v>
      </c>
      <c r="B352" s="13">
        <v>127.49262299999999</v>
      </c>
      <c r="C352" s="13">
        <v>37.198357771547201</v>
      </c>
      <c r="D352" s="11">
        <v>44849</v>
      </c>
      <c r="E352" s="6">
        <v>44853</v>
      </c>
      <c r="F352" s="12">
        <v>0.10483000000000001</v>
      </c>
      <c r="G352" s="12">
        <v>0.14860000000000001</v>
      </c>
      <c r="H352" s="12">
        <v>0.20599999999999999</v>
      </c>
      <c r="I352" s="12">
        <v>0.26779999999999998</v>
      </c>
      <c r="J352" s="12">
        <v>0.30187999999999998</v>
      </c>
      <c r="K352" s="12">
        <v>0.31917000000000001</v>
      </c>
      <c r="L352" s="12">
        <v>0.33681</v>
      </c>
      <c r="M352" s="12">
        <v>0.37269999999999998</v>
      </c>
      <c r="N352" s="12">
        <v>0.34377999999999997</v>
      </c>
      <c r="O352" s="12">
        <v>0.35752</v>
      </c>
      <c r="P352" s="12">
        <v>0.44957999999999998</v>
      </c>
      <c r="Q352" s="12">
        <v>0.36154999999999998</v>
      </c>
      <c r="R352" s="4">
        <v>0.16377829820452772</v>
      </c>
      <c r="S352" s="4">
        <v>0.15829754254529008</v>
      </c>
      <c r="T352" s="3"/>
      <c r="U352" s="3"/>
      <c r="V352" s="3"/>
      <c r="W352" s="3"/>
      <c r="X352" s="3"/>
      <c r="Y352" s="3"/>
      <c r="Z352" s="22">
        <v>0.74</v>
      </c>
    </row>
    <row r="353" spans="1:26">
      <c r="A353" s="13">
        <v>77</v>
      </c>
      <c r="B353" s="13">
        <v>127.492392172377</v>
      </c>
      <c r="C353" s="13">
        <v>37.198814685358499</v>
      </c>
      <c r="D353" s="11">
        <v>44849</v>
      </c>
      <c r="E353" s="6">
        <v>44853</v>
      </c>
      <c r="F353" s="12">
        <v>9.3689999999999996E-2</v>
      </c>
      <c r="G353" s="12">
        <v>0.15140000000000001</v>
      </c>
      <c r="H353" s="12">
        <v>0.22459999999999999</v>
      </c>
      <c r="I353" s="12">
        <v>0.29659999999999997</v>
      </c>
      <c r="J353" s="12">
        <v>0.34848000000000001</v>
      </c>
      <c r="K353" s="12">
        <v>0.37226999999999999</v>
      </c>
      <c r="L353" s="12">
        <v>0.39740999999999999</v>
      </c>
      <c r="M353" s="12">
        <v>0.4304</v>
      </c>
      <c r="N353" s="12">
        <v>0.41072999999999998</v>
      </c>
      <c r="O353" s="12">
        <v>0.40277000000000002</v>
      </c>
      <c r="P353" s="12">
        <v>0.50729999999999997</v>
      </c>
      <c r="Q353" s="12">
        <v>0.40175</v>
      </c>
      <c r="R353" s="4">
        <v>0.18404401650618987</v>
      </c>
      <c r="S353" s="4">
        <v>0.16028000288662769</v>
      </c>
      <c r="T353" s="3"/>
      <c r="U353" s="3"/>
      <c r="V353" s="3"/>
      <c r="W353" s="3"/>
      <c r="X353" s="3"/>
      <c r="Y353" s="3"/>
      <c r="Z353" s="22">
        <v>0.73</v>
      </c>
    </row>
    <row r="354" spans="1:26">
      <c r="A354" s="13">
        <v>78</v>
      </c>
      <c r="B354" s="13">
        <v>127.492980913811</v>
      </c>
      <c r="C354" s="13">
        <v>37.198761685358498</v>
      </c>
      <c r="D354" s="11">
        <v>44849</v>
      </c>
      <c r="E354" s="6">
        <v>44853</v>
      </c>
      <c r="F354" s="12">
        <v>0.11154</v>
      </c>
      <c r="G354" s="12">
        <v>0.15920000000000001</v>
      </c>
      <c r="H354" s="12">
        <v>0.2258</v>
      </c>
      <c r="I354" s="12">
        <v>0.2888</v>
      </c>
      <c r="J354" s="12">
        <v>0.31663999999999998</v>
      </c>
      <c r="K354" s="12">
        <v>0.33333000000000002</v>
      </c>
      <c r="L354" s="12">
        <v>0.35837999999999998</v>
      </c>
      <c r="M354" s="12">
        <v>0.39489999999999997</v>
      </c>
      <c r="N354" s="12">
        <v>0.36792999999999998</v>
      </c>
      <c r="O354" s="12">
        <v>0.37661</v>
      </c>
      <c r="P354" s="12">
        <v>0.48613000000000001</v>
      </c>
      <c r="Q354" s="12">
        <v>0.39198</v>
      </c>
      <c r="R354" s="4">
        <v>0.15518502267076201</v>
      </c>
      <c r="S354" s="4">
        <v>0.16615877745423352</v>
      </c>
      <c r="T354" s="3"/>
      <c r="U354" s="3"/>
      <c r="V354" s="3"/>
      <c r="W354" s="3"/>
      <c r="X354" s="3"/>
      <c r="Y354" s="3"/>
      <c r="Z354" s="22">
        <v>0.04</v>
      </c>
    </row>
    <row r="355" spans="1:26">
      <c r="A355" s="13">
        <v>79</v>
      </c>
      <c r="B355" s="13">
        <v>127.493402284528</v>
      </c>
      <c r="C355" s="13">
        <v>37.198989943924502</v>
      </c>
      <c r="D355" s="11">
        <v>44849</v>
      </c>
      <c r="E355" s="6">
        <v>44853</v>
      </c>
      <c r="F355" s="12">
        <v>0.10493</v>
      </c>
      <c r="G355" s="12">
        <v>0.17499999999999999</v>
      </c>
      <c r="H355" s="12">
        <v>0.23280000000000001</v>
      </c>
      <c r="I355" s="12">
        <v>0.28739999999999999</v>
      </c>
      <c r="J355" s="12">
        <v>0.32919999999999999</v>
      </c>
      <c r="K355" s="12">
        <v>0.34486</v>
      </c>
      <c r="L355" s="12">
        <v>0.35026000000000002</v>
      </c>
      <c r="M355" s="12">
        <v>0.38729999999999998</v>
      </c>
      <c r="N355" s="12">
        <v>0.37064999999999998</v>
      </c>
      <c r="O355" s="12">
        <v>0.38685999999999998</v>
      </c>
      <c r="P355" s="12">
        <v>0.47127000000000002</v>
      </c>
      <c r="Q355" s="12">
        <v>0.38191999999999998</v>
      </c>
      <c r="R355" s="4">
        <v>0.14806580702534458</v>
      </c>
      <c r="S355" s="4">
        <v>0.14865591194349603</v>
      </c>
      <c r="T355" s="3"/>
      <c r="U355" s="3"/>
      <c r="V355" s="3"/>
      <c r="W355" s="3"/>
      <c r="X355" s="3"/>
      <c r="Y355" s="3"/>
      <c r="Z355" s="22">
        <v>0.32</v>
      </c>
    </row>
    <row r="356" spans="1:26">
      <c r="A356" s="13">
        <v>80</v>
      </c>
      <c r="B356" s="13">
        <v>127.493729827622</v>
      </c>
      <c r="C356" s="13">
        <v>37.199309771547199</v>
      </c>
      <c r="D356" s="11">
        <v>44849</v>
      </c>
      <c r="E356" s="6">
        <v>44853</v>
      </c>
      <c r="F356" s="12">
        <v>7.9839999999999994E-2</v>
      </c>
      <c r="G356" s="12">
        <v>0.12520000000000001</v>
      </c>
      <c r="H356" s="12">
        <v>0.16839999999999999</v>
      </c>
      <c r="I356" s="12">
        <v>0.2142</v>
      </c>
      <c r="J356" s="12">
        <v>0.26784999999999998</v>
      </c>
      <c r="K356" s="12">
        <v>0.29059000000000001</v>
      </c>
      <c r="L356" s="12">
        <v>0.29137000000000002</v>
      </c>
      <c r="M356" s="12">
        <v>0.32</v>
      </c>
      <c r="N356" s="12">
        <v>0.31294</v>
      </c>
      <c r="O356" s="12">
        <v>0.34062999999999999</v>
      </c>
      <c r="P356" s="12">
        <v>0.40110000000000001</v>
      </c>
      <c r="Q356" s="12">
        <v>0.31705</v>
      </c>
      <c r="R356" s="4">
        <v>0.19805316360913516</v>
      </c>
      <c r="S356" s="4">
        <v>0.16039603960396032</v>
      </c>
      <c r="T356" s="3"/>
      <c r="U356" s="3"/>
      <c r="V356" s="3"/>
      <c r="W356" s="3"/>
      <c r="X356" s="3"/>
      <c r="Y356" s="3"/>
      <c r="Z356" s="22">
        <v>0.62</v>
      </c>
    </row>
    <row r="357" spans="1:26">
      <c r="A357" s="13">
        <v>81</v>
      </c>
      <c r="B357" s="13">
        <v>127.494528456906</v>
      </c>
      <c r="C357" s="13">
        <v>37.1992247715472</v>
      </c>
      <c r="D357" s="11">
        <v>44849</v>
      </c>
      <c r="E357" s="6">
        <v>44853</v>
      </c>
      <c r="F357" s="12">
        <v>9.5130000000000006E-2</v>
      </c>
      <c r="G357" s="12">
        <v>0.17760000000000001</v>
      </c>
      <c r="H357" s="12">
        <v>0.25219999999999998</v>
      </c>
      <c r="I357" s="12">
        <v>0.31359999999999999</v>
      </c>
      <c r="J357" s="12">
        <v>0.35072999999999999</v>
      </c>
      <c r="K357" s="12">
        <v>0.37554999999999999</v>
      </c>
      <c r="L357" s="12">
        <v>0.40586</v>
      </c>
      <c r="M357" s="12">
        <v>0.44159999999999999</v>
      </c>
      <c r="N357" s="12">
        <v>0.41877999999999999</v>
      </c>
      <c r="O357" s="12">
        <v>0.42856</v>
      </c>
      <c r="P357" s="12">
        <v>0.53386999999999996</v>
      </c>
      <c r="Q357" s="12">
        <v>0.40812999999999999</v>
      </c>
      <c r="R357" s="4">
        <v>0.16949152542372883</v>
      </c>
      <c r="S357" s="4">
        <v>0.15563828264026672</v>
      </c>
      <c r="T357" s="3"/>
      <c r="U357" s="3"/>
      <c r="V357" s="3"/>
      <c r="W357" s="3"/>
      <c r="X357" s="3"/>
      <c r="Y357" s="3"/>
      <c r="Z357" s="22">
        <v>0.38</v>
      </c>
    </row>
    <row r="358" spans="1:26">
      <c r="A358" s="13">
        <v>82</v>
      </c>
      <c r="B358" s="13">
        <v>127.49520545690601</v>
      </c>
      <c r="C358" s="13">
        <v>37.198810114226397</v>
      </c>
      <c r="D358" s="11">
        <v>44849</v>
      </c>
      <c r="E358" s="6">
        <v>44853</v>
      </c>
      <c r="F358" s="12">
        <v>0.11555</v>
      </c>
      <c r="G358" s="12">
        <v>0.17219999999999999</v>
      </c>
      <c r="H358" s="12">
        <v>0.23580000000000001</v>
      </c>
      <c r="I358" s="12">
        <v>0.29659999999999997</v>
      </c>
      <c r="J358" s="12">
        <v>0.35031000000000001</v>
      </c>
      <c r="K358" s="12">
        <v>0.37380000000000002</v>
      </c>
      <c r="L358" s="12">
        <v>0.38475999999999999</v>
      </c>
      <c r="M358" s="12">
        <v>0.42020000000000002</v>
      </c>
      <c r="N358" s="12">
        <v>0.40345999999999999</v>
      </c>
      <c r="O358" s="12">
        <v>0.40573999999999999</v>
      </c>
      <c r="P358" s="12">
        <v>0.50744</v>
      </c>
      <c r="Q358" s="12">
        <v>0.40914</v>
      </c>
      <c r="R358" s="4">
        <v>0.17243303571428578</v>
      </c>
      <c r="S358" s="4">
        <v>0.15155681590329689</v>
      </c>
      <c r="T358" s="3"/>
      <c r="U358" s="3"/>
      <c r="V358" s="3"/>
      <c r="W358" s="3"/>
      <c r="X358" s="3"/>
      <c r="Y358" s="3"/>
      <c r="Z358" s="22">
        <v>0.57999999999999996</v>
      </c>
    </row>
    <row r="359" spans="1:26">
      <c r="A359" s="13">
        <v>83</v>
      </c>
      <c r="B359" s="13">
        <v>127.495801543094</v>
      </c>
      <c r="C359" s="13">
        <v>37.198081885773597</v>
      </c>
      <c r="D359" s="11">
        <v>44849</v>
      </c>
      <c r="E359" s="6">
        <v>44853</v>
      </c>
      <c r="F359" s="12">
        <v>0.13578000000000001</v>
      </c>
      <c r="G359" s="12">
        <v>0.18279999999999999</v>
      </c>
      <c r="H359" s="12">
        <v>0.25979999999999998</v>
      </c>
      <c r="I359" s="12">
        <v>0.31</v>
      </c>
      <c r="J359" s="12">
        <v>0.35955999999999999</v>
      </c>
      <c r="K359" s="12">
        <v>0.38578000000000001</v>
      </c>
      <c r="L359" s="12">
        <v>0.39405000000000001</v>
      </c>
      <c r="M359" s="12">
        <v>0.43009999999999998</v>
      </c>
      <c r="N359" s="12">
        <v>0.40767999999999999</v>
      </c>
      <c r="O359" s="12">
        <v>0.40250000000000002</v>
      </c>
      <c r="P359" s="12">
        <v>0.51737</v>
      </c>
      <c r="Q359" s="12">
        <v>0.40499000000000002</v>
      </c>
      <c r="R359" s="4">
        <v>0.16227536819348734</v>
      </c>
      <c r="S359" s="4">
        <v>0.14890957945385236</v>
      </c>
      <c r="T359" s="3"/>
      <c r="U359" s="3"/>
      <c r="V359" s="3"/>
      <c r="W359" s="3"/>
      <c r="X359" s="3"/>
      <c r="Y359" s="3"/>
      <c r="Z359" s="22">
        <v>0.23</v>
      </c>
    </row>
    <row r="360" spans="1:26">
      <c r="A360" s="13">
        <v>84</v>
      </c>
      <c r="B360" s="13">
        <v>127.495504771547</v>
      </c>
      <c r="C360" s="13">
        <v>37.197545428867897</v>
      </c>
      <c r="D360" s="11">
        <v>44849</v>
      </c>
      <c r="E360" s="6">
        <v>44853</v>
      </c>
      <c r="F360" s="12">
        <v>0.13907</v>
      </c>
      <c r="G360" s="12">
        <v>0.1938</v>
      </c>
      <c r="H360" s="12">
        <v>0.27179999999999999</v>
      </c>
      <c r="I360" s="12">
        <v>0.33560000000000001</v>
      </c>
      <c r="J360" s="12">
        <v>0.39306000000000002</v>
      </c>
      <c r="K360" s="12">
        <v>0.40736</v>
      </c>
      <c r="L360" s="12">
        <v>0.42486000000000002</v>
      </c>
      <c r="M360" s="12">
        <v>0.45079999999999998</v>
      </c>
      <c r="N360" s="12">
        <v>0.43863000000000002</v>
      </c>
      <c r="O360" s="12">
        <v>0.45149</v>
      </c>
      <c r="P360" s="12">
        <v>0.56471000000000005</v>
      </c>
      <c r="Q360" s="12">
        <v>0.44806000000000001</v>
      </c>
      <c r="R360" s="4">
        <v>0.1464903357070193</v>
      </c>
      <c r="S360" s="4">
        <v>0.1655177324245426</v>
      </c>
      <c r="T360" s="3"/>
      <c r="U360" s="3"/>
      <c r="V360" s="3"/>
      <c r="W360" s="3"/>
      <c r="X360" s="3"/>
      <c r="Y360" s="3"/>
      <c r="Z360" s="22">
        <v>0.18</v>
      </c>
    </row>
    <row r="361" spans="1:26">
      <c r="A361" s="13">
        <v>85</v>
      </c>
      <c r="B361" s="13">
        <v>127.494616629283</v>
      </c>
      <c r="C361" s="13">
        <v>37.1973231142264</v>
      </c>
      <c r="D361" s="11">
        <v>44849</v>
      </c>
      <c r="E361" s="6">
        <v>44853</v>
      </c>
      <c r="F361" s="12">
        <v>0.11749999999999999</v>
      </c>
      <c r="G361" s="12">
        <v>0.16420000000000001</v>
      </c>
      <c r="H361" s="12">
        <v>0.21659999999999999</v>
      </c>
      <c r="I361" s="12">
        <v>0.29339999999999999</v>
      </c>
      <c r="J361" s="12">
        <v>0.33056999999999997</v>
      </c>
      <c r="K361" s="12">
        <v>0.34762999999999999</v>
      </c>
      <c r="L361" s="12">
        <v>0.36809999999999998</v>
      </c>
      <c r="M361" s="12">
        <v>0.39560000000000001</v>
      </c>
      <c r="N361" s="12">
        <v>0.38867000000000002</v>
      </c>
      <c r="O361" s="12">
        <v>0.39071</v>
      </c>
      <c r="P361" s="12">
        <v>0.48712</v>
      </c>
      <c r="Q361" s="12">
        <v>0.39756999999999998</v>
      </c>
      <c r="R361" s="4">
        <v>0.14833091436865023</v>
      </c>
      <c r="S361" s="4">
        <v>0.16467709203772224</v>
      </c>
      <c r="T361" s="3"/>
      <c r="U361" s="3"/>
      <c r="V361" s="3"/>
      <c r="W361" s="3"/>
      <c r="X361" s="3"/>
      <c r="Y361" s="3"/>
      <c r="Z361" s="22">
        <v>0.68</v>
      </c>
    </row>
    <row r="362" spans="1:26">
      <c r="A362" s="13">
        <v>86</v>
      </c>
      <c r="B362" s="13">
        <v>127.494184685359</v>
      </c>
      <c r="C362" s="13">
        <v>37.197656342679302</v>
      </c>
      <c r="D362" s="11">
        <v>44849</v>
      </c>
      <c r="E362" s="6">
        <v>44853</v>
      </c>
      <c r="F362" s="12">
        <v>9.0109999999999996E-2</v>
      </c>
      <c r="G362" s="12">
        <v>0.17419999999999999</v>
      </c>
      <c r="H362" s="12">
        <v>0.24679999999999999</v>
      </c>
      <c r="I362" s="12">
        <v>0.29420000000000002</v>
      </c>
      <c r="J362" s="12">
        <v>0.35092000000000001</v>
      </c>
      <c r="K362" s="12">
        <v>0.37047000000000002</v>
      </c>
      <c r="L362" s="12">
        <v>0.38140000000000002</v>
      </c>
      <c r="M362" s="12">
        <v>0.41439999999999999</v>
      </c>
      <c r="N362" s="12">
        <v>0.39272000000000001</v>
      </c>
      <c r="O362" s="12">
        <v>0.40955999999999998</v>
      </c>
      <c r="P362" s="12">
        <v>0.49285000000000001</v>
      </c>
      <c r="Q362" s="12">
        <v>0.37952000000000002</v>
      </c>
      <c r="R362" s="4">
        <v>0.16963025684448205</v>
      </c>
      <c r="S362" s="4">
        <v>0.14425907752698724</v>
      </c>
      <c r="T362" s="3"/>
      <c r="U362" s="3"/>
      <c r="V362" s="3"/>
      <c r="W362" s="3"/>
      <c r="X362" s="3"/>
      <c r="Y362" s="3"/>
      <c r="Z362" s="22">
        <v>0.21</v>
      </c>
    </row>
    <row r="363" spans="1:26">
      <c r="A363" s="13">
        <v>87</v>
      </c>
      <c r="B363" s="13">
        <v>127.49345099999999</v>
      </c>
      <c r="C363" s="13">
        <v>37.1975201142264</v>
      </c>
      <c r="D363" s="11">
        <v>44849</v>
      </c>
      <c r="E363" s="6">
        <v>44853</v>
      </c>
      <c r="F363" s="12">
        <v>7.4279999999999999E-2</v>
      </c>
      <c r="G363" s="12">
        <v>0.1532</v>
      </c>
      <c r="H363" s="12">
        <v>0.217</v>
      </c>
      <c r="I363" s="12">
        <v>0.27279999999999999</v>
      </c>
      <c r="J363" s="12">
        <v>0.31578000000000001</v>
      </c>
      <c r="K363" s="12">
        <v>0.34838999999999998</v>
      </c>
      <c r="L363" s="12">
        <v>0.36619000000000002</v>
      </c>
      <c r="M363" s="12">
        <v>0.40279999999999999</v>
      </c>
      <c r="N363" s="12">
        <v>0.38955000000000001</v>
      </c>
      <c r="O363" s="12">
        <v>0.39076</v>
      </c>
      <c r="P363" s="12">
        <v>0.47259000000000001</v>
      </c>
      <c r="Q363" s="12">
        <v>0.36136000000000001</v>
      </c>
      <c r="R363" s="4">
        <v>0.19242155121373594</v>
      </c>
      <c r="S363" s="4">
        <v>0.14552901128793055</v>
      </c>
      <c r="T363" s="3"/>
      <c r="U363" s="3"/>
      <c r="V363" s="3"/>
      <c r="W363" s="3"/>
      <c r="X363" s="3"/>
      <c r="Y363" s="3"/>
      <c r="Z363" s="22">
        <v>0.87</v>
      </c>
    </row>
    <row r="364" spans="1:26">
      <c r="A364" s="13">
        <v>88</v>
      </c>
      <c r="B364" s="13">
        <v>127.369273708267</v>
      </c>
      <c r="C364" s="13">
        <v>37.223550583465403</v>
      </c>
      <c r="D364" s="11">
        <v>44850</v>
      </c>
      <c r="E364" s="6">
        <v>44853</v>
      </c>
      <c r="F364" s="12">
        <v>5.0509999999999999E-2</v>
      </c>
      <c r="G364" s="12">
        <v>8.2799999999999999E-2</v>
      </c>
      <c r="H364" s="12">
        <v>0.1246</v>
      </c>
      <c r="I364" s="12">
        <v>0.17419999999999999</v>
      </c>
      <c r="J364" s="12">
        <v>0.19888</v>
      </c>
      <c r="K364" s="12">
        <v>0.20784</v>
      </c>
      <c r="L364" s="12">
        <v>0.22538</v>
      </c>
      <c r="M364" s="12">
        <v>0.2392</v>
      </c>
      <c r="N364" s="12">
        <v>0.22961000000000001</v>
      </c>
      <c r="O364" s="12">
        <v>0.23633999999999999</v>
      </c>
      <c r="P364" s="12">
        <v>0.29660999999999998</v>
      </c>
      <c r="Q364" s="12">
        <v>0.25918000000000002</v>
      </c>
      <c r="R364" s="4">
        <v>0.15723270440251574</v>
      </c>
      <c r="S364" s="4">
        <v>0.18769944879605446</v>
      </c>
      <c r="T364" s="3"/>
      <c r="U364" s="3"/>
      <c r="V364" s="3"/>
      <c r="W364" s="3"/>
      <c r="X364" s="3"/>
      <c r="Y364" s="3"/>
      <c r="Z364" s="22">
        <v>2.61</v>
      </c>
    </row>
    <row r="365" spans="1:26">
      <c r="A365" s="13">
        <v>89</v>
      </c>
      <c r="B365" s="13">
        <v>127.369189708267</v>
      </c>
      <c r="C365" s="13">
        <v>37.224005291732702</v>
      </c>
      <c r="D365" s="11">
        <v>44850</v>
      </c>
      <c r="E365" s="6">
        <v>44853</v>
      </c>
      <c r="F365" s="12">
        <v>6.2630000000000005E-2</v>
      </c>
      <c r="G365" s="12">
        <v>8.2100000000000006E-2</v>
      </c>
      <c r="H365" s="12">
        <v>0.12620000000000001</v>
      </c>
      <c r="I365" s="12">
        <v>0.17460000000000001</v>
      </c>
      <c r="J365" s="12">
        <v>0.18745000000000001</v>
      </c>
      <c r="K365" s="12">
        <v>0.20307</v>
      </c>
      <c r="L365" s="12">
        <v>0.21898999999999999</v>
      </c>
      <c r="M365" s="12">
        <v>0.24260000000000001</v>
      </c>
      <c r="N365" s="12">
        <v>0.23436999999999999</v>
      </c>
      <c r="O365" s="12">
        <v>0.2384</v>
      </c>
      <c r="P365" s="12">
        <v>0.29332999999999998</v>
      </c>
      <c r="Q365" s="12">
        <v>0.25849</v>
      </c>
      <c r="R365" s="4">
        <v>0.16299137104506234</v>
      </c>
      <c r="S365" s="4">
        <v>0.18070221919432772</v>
      </c>
      <c r="T365" s="3"/>
      <c r="U365" s="3"/>
      <c r="V365" s="3"/>
      <c r="W365" s="3"/>
      <c r="X365" s="3"/>
      <c r="Y365" s="3"/>
      <c r="Z365" s="22">
        <v>2.37</v>
      </c>
    </row>
    <row r="366" spans="1:26">
      <c r="A366" s="13">
        <v>90</v>
      </c>
      <c r="B366" s="13">
        <v>127.368676708267</v>
      </c>
      <c r="C366" s="13">
        <v>37.223736583465403</v>
      </c>
      <c r="D366" s="11">
        <v>44850</v>
      </c>
      <c r="E366" s="6">
        <v>44853</v>
      </c>
      <c r="F366" s="12">
        <v>5.7160000000000002E-2</v>
      </c>
      <c r="G366" s="12">
        <v>7.6799999999999993E-2</v>
      </c>
      <c r="H366" s="12">
        <v>0.11360000000000001</v>
      </c>
      <c r="I366" s="12">
        <v>0.15840000000000001</v>
      </c>
      <c r="J366" s="12">
        <v>0.18484</v>
      </c>
      <c r="K366" s="12">
        <v>0.20604</v>
      </c>
      <c r="L366" s="12">
        <v>0.2072</v>
      </c>
      <c r="M366" s="12">
        <v>0.22189999999999999</v>
      </c>
      <c r="N366" s="12">
        <v>0.23593</v>
      </c>
      <c r="O366" s="12">
        <v>0.23333999999999999</v>
      </c>
      <c r="P366" s="12">
        <v>0.29565000000000002</v>
      </c>
      <c r="Q366" s="12">
        <v>0.25931999999999999</v>
      </c>
      <c r="R366" s="4">
        <v>0.16697344201945827</v>
      </c>
      <c r="S366" s="4">
        <v>0.20637661906343419</v>
      </c>
      <c r="T366" s="3"/>
      <c r="U366" s="3"/>
      <c r="V366" s="3"/>
      <c r="W366" s="3"/>
      <c r="X366" s="3"/>
      <c r="Y366" s="3"/>
      <c r="Z366" s="22">
        <v>3.68</v>
      </c>
    </row>
    <row r="367" spans="1:26">
      <c r="A367" s="13">
        <v>91</v>
      </c>
      <c r="B367" s="13">
        <v>127.36892899999999</v>
      </c>
      <c r="C367" s="13">
        <v>37.2240587082673</v>
      </c>
      <c r="D367" s="11">
        <v>44850</v>
      </c>
      <c r="E367" s="6">
        <v>44853</v>
      </c>
      <c r="F367" s="12">
        <v>6.7180000000000004E-2</v>
      </c>
      <c r="G367" s="12">
        <v>7.5200000000000003E-2</v>
      </c>
      <c r="H367" s="12">
        <v>0.1108</v>
      </c>
      <c r="I367" s="12">
        <v>0.14560000000000001</v>
      </c>
      <c r="J367" s="12">
        <v>0.17502000000000001</v>
      </c>
      <c r="K367" s="12">
        <v>0.18551999999999999</v>
      </c>
      <c r="L367" s="12">
        <v>0.20760000000000001</v>
      </c>
      <c r="M367" s="12">
        <v>0.221</v>
      </c>
      <c r="N367" s="12">
        <v>0.21067</v>
      </c>
      <c r="O367" s="12">
        <v>0.21801000000000001</v>
      </c>
      <c r="P367" s="12">
        <v>0.27881</v>
      </c>
      <c r="Q367" s="12">
        <v>0.23430000000000001</v>
      </c>
      <c r="R367" s="4">
        <v>0.20567375886524819</v>
      </c>
      <c r="S367" s="4">
        <v>0.17791870776147986</v>
      </c>
      <c r="T367" s="3"/>
      <c r="U367" s="3"/>
      <c r="V367" s="3"/>
      <c r="W367" s="3"/>
      <c r="X367" s="3"/>
      <c r="Y367" s="3"/>
      <c r="Z367" s="22">
        <v>3.22</v>
      </c>
    </row>
    <row r="368" spans="1:26">
      <c r="A368" s="13">
        <v>92</v>
      </c>
      <c r="B368" s="13">
        <v>127.36800741653499</v>
      </c>
      <c r="C368" s="13">
        <v>37.223941583465397</v>
      </c>
      <c r="D368" s="11">
        <v>44850</v>
      </c>
      <c r="E368" s="6">
        <v>44853</v>
      </c>
      <c r="F368" s="12">
        <v>7.4329999999999993E-2</v>
      </c>
      <c r="G368" s="12">
        <v>7.6600000000000001E-2</v>
      </c>
      <c r="H368" s="12">
        <v>0.11459999999999999</v>
      </c>
      <c r="I368" s="12">
        <v>0.15040000000000001</v>
      </c>
      <c r="J368" s="12">
        <v>0.17935000000000001</v>
      </c>
      <c r="K368" s="12">
        <v>0.19416</v>
      </c>
      <c r="L368" s="12">
        <v>0.20502000000000001</v>
      </c>
      <c r="M368" s="12">
        <v>0.22500000000000001</v>
      </c>
      <c r="N368" s="12">
        <v>0.22592000000000001</v>
      </c>
      <c r="O368" s="12">
        <v>0.23394000000000001</v>
      </c>
      <c r="P368" s="12">
        <v>0.28405999999999998</v>
      </c>
      <c r="Q368" s="12">
        <v>0.24759</v>
      </c>
      <c r="R368" s="4">
        <v>0.19872136387852957</v>
      </c>
      <c r="S368" s="4">
        <v>0.1805015895443306</v>
      </c>
      <c r="T368" s="3"/>
      <c r="U368" s="3"/>
      <c r="V368" s="3"/>
      <c r="W368" s="3"/>
      <c r="X368" s="3"/>
      <c r="Y368" s="3"/>
      <c r="Z368" s="22">
        <v>3.3</v>
      </c>
    </row>
    <row r="369" spans="1:26">
      <c r="A369" s="13">
        <v>93</v>
      </c>
      <c r="B369" s="13">
        <v>127.367743124802</v>
      </c>
      <c r="C369" s="13">
        <v>37.2246412496036</v>
      </c>
      <c r="D369" s="11">
        <v>44850</v>
      </c>
      <c r="E369" s="6">
        <v>44853</v>
      </c>
      <c r="F369" s="12">
        <v>9.6070000000000003E-2</v>
      </c>
      <c r="G369" s="12">
        <v>8.3599999999999994E-2</v>
      </c>
      <c r="H369" s="12">
        <v>0.1152</v>
      </c>
      <c r="I369" s="12">
        <v>0.156</v>
      </c>
      <c r="J369" s="12">
        <v>0.15445</v>
      </c>
      <c r="K369" s="12">
        <v>0.21179000000000001</v>
      </c>
      <c r="L369" s="12">
        <v>0.21498</v>
      </c>
      <c r="M369" s="12">
        <v>0.2445</v>
      </c>
      <c r="N369" s="12">
        <v>0.23713999999999999</v>
      </c>
      <c r="O369" s="12">
        <v>0.23246</v>
      </c>
      <c r="P369" s="12">
        <v>0.24862000000000001</v>
      </c>
      <c r="Q369" s="12">
        <v>0.22414999999999999</v>
      </c>
      <c r="R369" s="4">
        <v>0.22097378277153559</v>
      </c>
      <c r="S369" s="4">
        <v>0.10443279834043014</v>
      </c>
      <c r="T369" s="3"/>
      <c r="U369" s="3"/>
      <c r="V369" s="3"/>
      <c r="W369" s="3"/>
      <c r="X369" s="3"/>
      <c r="Y369" s="3"/>
      <c r="Z369" s="22">
        <v>2.5099999999999998</v>
      </c>
    </row>
    <row r="370" spans="1:26">
      <c r="A370" s="2">
        <v>1</v>
      </c>
      <c r="B370" s="10">
        <v>127.48448620000001</v>
      </c>
      <c r="C370" s="10">
        <v>37.154076199999999</v>
      </c>
      <c r="D370" s="6">
        <v>44768</v>
      </c>
      <c r="E370" s="6">
        <v>44858</v>
      </c>
      <c r="F370" s="12">
        <v>0.05</v>
      </c>
      <c r="G370" s="12">
        <v>4.19E-2</v>
      </c>
      <c r="H370" s="12">
        <v>5.5899999999999998E-2</v>
      </c>
      <c r="I370" s="12">
        <v>6.3399999999999998E-2</v>
      </c>
      <c r="J370" s="12">
        <v>6.905E-2</v>
      </c>
      <c r="K370" s="12">
        <v>7.9329999999999998E-2</v>
      </c>
      <c r="L370" s="12">
        <v>9.0069999999999997E-2</v>
      </c>
      <c r="M370" s="12">
        <v>8.8400000000000006E-2</v>
      </c>
      <c r="N370" s="12">
        <v>8.541E-2</v>
      </c>
      <c r="O370" s="12">
        <v>6.1760000000000002E-2</v>
      </c>
      <c r="P370" s="12">
        <v>9.3549999999999994E-2</v>
      </c>
      <c r="Q370" s="12">
        <v>6.0319999999999999E-2</v>
      </c>
      <c r="R370" s="4">
        <v>0.16469038208168649</v>
      </c>
      <c r="S370" s="4">
        <v>9.2776327241079121E-2</v>
      </c>
      <c r="T370" s="3"/>
      <c r="U370" s="3"/>
      <c r="V370" s="3">
        <v>0.7</v>
      </c>
      <c r="W370" s="14">
        <v>68</v>
      </c>
      <c r="X370" s="14">
        <v>30.5</v>
      </c>
      <c r="Y370" s="14">
        <v>1.6</v>
      </c>
      <c r="Z370" s="20">
        <v>0.71</v>
      </c>
    </row>
    <row r="371" spans="1:26">
      <c r="A371" s="2">
        <v>2</v>
      </c>
      <c r="B371" s="10">
        <v>127.4852446</v>
      </c>
      <c r="C371" s="10">
        <v>37.154517300000002</v>
      </c>
      <c r="D371" s="6">
        <v>44768</v>
      </c>
      <c r="E371" s="6">
        <v>44858</v>
      </c>
      <c r="F371" s="12">
        <v>4.5440000000000001E-2</v>
      </c>
      <c r="G371" s="12">
        <v>4.4499999999999998E-2</v>
      </c>
      <c r="H371" s="12">
        <v>6.08E-2</v>
      </c>
      <c r="I371" s="12">
        <v>7.1099999999999997E-2</v>
      </c>
      <c r="J371" s="12">
        <v>7.4800000000000005E-2</v>
      </c>
      <c r="K371" s="12">
        <v>7.6969999999999997E-2</v>
      </c>
      <c r="L371" s="12">
        <v>8.0420000000000005E-2</v>
      </c>
      <c r="M371" s="12">
        <v>8.3799999999999999E-2</v>
      </c>
      <c r="N371" s="12">
        <v>8.2830000000000001E-2</v>
      </c>
      <c r="O371" s="12">
        <v>5.636E-2</v>
      </c>
      <c r="P371" s="12">
        <v>8.9730000000000004E-2</v>
      </c>
      <c r="Q371" s="12">
        <v>5.457E-2</v>
      </c>
      <c r="R371" s="4">
        <v>8.1988379599741798E-2</v>
      </c>
      <c r="S371" s="4">
        <v>0.11250994362397539</v>
      </c>
      <c r="T371" s="3"/>
      <c r="U371" s="3"/>
      <c r="V371" s="3">
        <v>0.75</v>
      </c>
      <c r="W371" s="14">
        <v>75.2</v>
      </c>
      <c r="X371" s="14">
        <v>23.6</v>
      </c>
      <c r="Y371" s="14">
        <v>1.2</v>
      </c>
      <c r="Z371" s="20">
        <v>0.86</v>
      </c>
    </row>
    <row r="372" spans="1:26">
      <c r="A372" s="2">
        <v>3</v>
      </c>
      <c r="B372" s="10">
        <v>127.4861837</v>
      </c>
      <c r="C372" s="10">
        <v>37.1552674</v>
      </c>
      <c r="D372" s="6">
        <v>44768</v>
      </c>
      <c r="E372" s="6">
        <v>44858</v>
      </c>
      <c r="F372" s="12">
        <v>4.7809999999999998E-2</v>
      </c>
      <c r="G372" s="12">
        <v>4.8000000000000001E-2</v>
      </c>
      <c r="H372" s="12">
        <v>6.0999999999999999E-2</v>
      </c>
      <c r="I372" s="12">
        <v>7.1499999999999994E-2</v>
      </c>
      <c r="J372" s="12">
        <v>7.6780000000000001E-2</v>
      </c>
      <c r="K372" s="12">
        <v>7.9409999999999994E-2</v>
      </c>
      <c r="L372" s="12">
        <v>7.8079999999999997E-2</v>
      </c>
      <c r="M372" s="12">
        <v>8.48E-2</v>
      </c>
      <c r="N372" s="12">
        <v>8.4269999999999998E-2</v>
      </c>
      <c r="O372" s="12">
        <v>6.0420000000000001E-2</v>
      </c>
      <c r="P372" s="12">
        <v>8.5629999999999998E-2</v>
      </c>
      <c r="Q372" s="12">
        <v>5.6899999999999999E-2</v>
      </c>
      <c r="R372" s="4">
        <v>8.5092770313499724E-2</v>
      </c>
      <c r="S372" s="4">
        <v>8.3916807505259858E-2</v>
      </c>
      <c r="T372" s="3"/>
      <c r="U372" s="3"/>
      <c r="V372" s="3">
        <v>0.8</v>
      </c>
      <c r="W372" s="14">
        <v>63.8</v>
      </c>
      <c r="X372" s="14">
        <v>33.5</v>
      </c>
      <c r="Y372" s="14">
        <v>2.7</v>
      </c>
      <c r="Z372" s="20">
        <v>0.87</v>
      </c>
    </row>
    <row r="373" spans="1:26">
      <c r="A373" s="2">
        <v>4</v>
      </c>
      <c r="B373" s="10">
        <v>127.4828685</v>
      </c>
      <c r="C373" s="10">
        <v>37.1539711</v>
      </c>
      <c r="D373" s="6">
        <v>44768</v>
      </c>
      <c r="E373" s="6">
        <v>44858</v>
      </c>
      <c r="F373" s="12">
        <v>5.5739999999999998E-2</v>
      </c>
      <c r="G373" s="12">
        <v>5.7500000000000002E-2</v>
      </c>
      <c r="H373" s="12">
        <v>7.1199999999999999E-2</v>
      </c>
      <c r="I373" s="12">
        <v>7.9399999999999998E-2</v>
      </c>
      <c r="J373" s="12">
        <v>7.7740000000000004E-2</v>
      </c>
      <c r="K373" s="12">
        <v>8.4330000000000002E-2</v>
      </c>
      <c r="L373" s="12">
        <v>9.1130000000000003E-2</v>
      </c>
      <c r="M373" s="12">
        <v>9.1700000000000004E-2</v>
      </c>
      <c r="N373" s="12">
        <v>8.7770000000000001E-2</v>
      </c>
      <c r="O373" s="12">
        <v>6.4769999999999994E-2</v>
      </c>
      <c r="P373" s="12">
        <v>9.4350000000000003E-2</v>
      </c>
      <c r="Q373" s="12">
        <v>6.3710000000000003E-2</v>
      </c>
      <c r="R373" s="4">
        <v>7.1887784921098805E-2</v>
      </c>
      <c r="S373" s="4">
        <v>7.601795943644532E-2</v>
      </c>
      <c r="T373" s="3"/>
      <c r="U373" s="3"/>
      <c r="V373" s="3">
        <v>1</v>
      </c>
      <c r="W373" s="14">
        <v>77.8</v>
      </c>
      <c r="X373" s="14">
        <v>17.600000000000001</v>
      </c>
      <c r="Y373" s="14">
        <v>4.7</v>
      </c>
      <c r="Z373" s="20">
        <v>1</v>
      </c>
    </row>
    <row r="374" spans="1:26">
      <c r="A374" s="2">
        <v>5</v>
      </c>
      <c r="B374" s="10">
        <v>127.4812562</v>
      </c>
      <c r="C374" s="10">
        <v>37.157669400000003</v>
      </c>
      <c r="D374" s="6">
        <v>44768</v>
      </c>
      <c r="E374" s="6">
        <v>44858</v>
      </c>
      <c r="F374" s="12">
        <v>0.93471000000000004</v>
      </c>
      <c r="G374" s="12">
        <v>0.8992</v>
      </c>
      <c r="H374" s="12">
        <v>0.8488</v>
      </c>
      <c r="I374" s="12">
        <v>0.80800000000000005</v>
      </c>
      <c r="J374" s="12">
        <v>0.87219000000000002</v>
      </c>
      <c r="K374" s="12">
        <v>0.85714999999999997</v>
      </c>
      <c r="L374" s="12">
        <v>0.85092999999999996</v>
      </c>
      <c r="M374" s="12">
        <v>0.89849999999999997</v>
      </c>
      <c r="N374" s="12">
        <v>0.86119000000000001</v>
      </c>
      <c r="O374" s="12">
        <v>1.2741800000000001</v>
      </c>
      <c r="P374" s="12">
        <v>0.72311999999999999</v>
      </c>
      <c r="Q374" s="12">
        <v>0.65320999999999996</v>
      </c>
      <c r="R374" s="4">
        <v>5.3032522707295582E-2</v>
      </c>
      <c r="S374" s="4">
        <v>-8.0082431612403138E-2</v>
      </c>
      <c r="T374" s="3"/>
      <c r="U374" s="3"/>
      <c r="V374" s="3">
        <v>0.7</v>
      </c>
      <c r="W374" s="14">
        <v>81.099999999999994</v>
      </c>
      <c r="X374" s="14">
        <v>16</v>
      </c>
      <c r="Y374" s="14">
        <v>2.9</v>
      </c>
      <c r="Z374" s="20">
        <v>0.84</v>
      </c>
    </row>
    <row r="375" spans="1:26">
      <c r="A375" s="2">
        <v>6</v>
      </c>
      <c r="B375" s="10">
        <v>127.48933599999999</v>
      </c>
      <c r="C375" s="10">
        <v>37.140254300000002</v>
      </c>
      <c r="D375" s="6">
        <v>44768</v>
      </c>
      <c r="E375" s="6">
        <v>44858</v>
      </c>
      <c r="F375" s="12">
        <v>0.54001999999999994</v>
      </c>
      <c r="G375" s="12">
        <v>0.35880000000000001</v>
      </c>
      <c r="H375" s="12">
        <v>0.37319999999999998</v>
      </c>
      <c r="I375" s="12">
        <v>0.37680000000000002</v>
      </c>
      <c r="J375" s="12">
        <v>0.42597000000000002</v>
      </c>
      <c r="K375" s="12">
        <v>0.45849000000000001</v>
      </c>
      <c r="L375" s="12">
        <v>0.48275000000000001</v>
      </c>
      <c r="M375" s="12">
        <v>0.39429999999999998</v>
      </c>
      <c r="N375" s="12">
        <v>0.51088999999999996</v>
      </c>
      <c r="O375" s="12">
        <v>0.68672999999999995</v>
      </c>
      <c r="P375" s="12">
        <v>0.34769</v>
      </c>
      <c r="Q375" s="12">
        <v>0.31868999999999997</v>
      </c>
      <c r="R375" s="4">
        <v>2.2694851510828635E-2</v>
      </c>
      <c r="S375" s="4">
        <v>-1.9362610737755338E-2</v>
      </c>
      <c r="T375" s="3"/>
      <c r="U375" s="3"/>
      <c r="V375" s="3">
        <v>0.7</v>
      </c>
      <c r="W375" s="14">
        <v>68</v>
      </c>
      <c r="X375" s="14">
        <v>30.3</v>
      </c>
      <c r="Y375" s="14">
        <v>1.7</v>
      </c>
      <c r="Z375" s="20">
        <v>1.07</v>
      </c>
    </row>
    <row r="376" spans="1:26">
      <c r="A376" s="2">
        <v>7</v>
      </c>
      <c r="B376" s="10">
        <v>127.5011897</v>
      </c>
      <c r="C376" s="10">
        <v>37.150497700000003</v>
      </c>
      <c r="D376" s="6">
        <v>44768</v>
      </c>
      <c r="E376" s="6">
        <v>44858</v>
      </c>
      <c r="F376" s="12">
        <v>0.19783000000000001</v>
      </c>
      <c r="G376" s="12">
        <v>8.7099999999999997E-2</v>
      </c>
      <c r="H376" s="12">
        <v>8.9399999999999993E-2</v>
      </c>
      <c r="I376" s="12">
        <v>9.0999999999999998E-2</v>
      </c>
      <c r="J376" s="12">
        <v>9.468E-2</v>
      </c>
      <c r="K376" s="12">
        <v>0.10913</v>
      </c>
      <c r="L376" s="12">
        <v>0.10251</v>
      </c>
      <c r="M376" s="12">
        <v>0.1031</v>
      </c>
      <c r="N376" s="12">
        <v>0.11801</v>
      </c>
      <c r="O376" s="12">
        <v>0.11766</v>
      </c>
      <c r="P376" s="12">
        <v>0.17349999999999999</v>
      </c>
      <c r="Q376" s="12">
        <v>0.1411</v>
      </c>
      <c r="R376" s="4">
        <v>6.2339000515198348E-2</v>
      </c>
      <c r="S376" s="4">
        <v>0.16340444248955352</v>
      </c>
      <c r="T376" s="3"/>
      <c r="U376" s="3"/>
      <c r="V376" s="3">
        <v>0.65</v>
      </c>
      <c r="W376" s="14">
        <v>66.2</v>
      </c>
      <c r="X376" s="14">
        <v>32.5</v>
      </c>
      <c r="Y376" s="14">
        <v>1.4</v>
      </c>
      <c r="Z376" s="20">
        <v>0.47</v>
      </c>
    </row>
    <row r="377" spans="1:26">
      <c r="A377" s="2">
        <v>8</v>
      </c>
      <c r="B377" s="10">
        <v>127.5006666</v>
      </c>
      <c r="C377" s="10">
        <v>37.150883899999997</v>
      </c>
      <c r="D377" s="6">
        <v>44768</v>
      </c>
      <c r="E377" s="6">
        <v>44858</v>
      </c>
      <c r="F377" s="12">
        <v>0.17510000000000001</v>
      </c>
      <c r="G377" s="12">
        <v>8.0799999999999997E-2</v>
      </c>
      <c r="H377" s="12">
        <v>8.1699999999999995E-2</v>
      </c>
      <c r="I377" s="12">
        <v>8.5999999999999993E-2</v>
      </c>
      <c r="J377" s="12">
        <v>8.1420000000000006E-2</v>
      </c>
      <c r="K377" s="12">
        <v>8.3599999999999994E-2</v>
      </c>
      <c r="L377" s="12">
        <v>8.8279999999999997E-2</v>
      </c>
      <c r="M377" s="12">
        <v>9.8500000000000004E-2</v>
      </c>
      <c r="N377" s="12">
        <v>9.3329999999999996E-2</v>
      </c>
      <c r="O377" s="12">
        <v>9.0010000000000007E-2</v>
      </c>
      <c r="P377" s="12">
        <v>0.13148000000000001</v>
      </c>
      <c r="Q377" s="12">
        <v>0.11915000000000001</v>
      </c>
      <c r="R377" s="4">
        <v>6.7750677506775131E-2</v>
      </c>
      <c r="S377" s="4">
        <v>9.6224608095166059E-2</v>
      </c>
      <c r="T377" s="3"/>
      <c r="U377" s="3"/>
      <c r="V377" s="3">
        <v>0.6</v>
      </c>
      <c r="W377" s="14">
        <v>67.400000000000006</v>
      </c>
      <c r="X377" s="14">
        <v>32.6</v>
      </c>
      <c r="Y377" s="14">
        <v>0</v>
      </c>
      <c r="Z377" s="20">
        <v>0.52</v>
      </c>
    </row>
    <row r="378" spans="1:26">
      <c r="A378" s="2">
        <v>10</v>
      </c>
      <c r="B378" s="2">
        <v>127.514349925614</v>
      </c>
      <c r="C378" s="2">
        <v>37.145336365961697</v>
      </c>
      <c r="D378" s="6">
        <v>44800</v>
      </c>
      <c r="E378" s="6">
        <v>44858</v>
      </c>
      <c r="F378" s="12">
        <v>5.6950000000000001E-2</v>
      </c>
      <c r="G378" s="12">
        <v>6.5600000000000006E-2</v>
      </c>
      <c r="H378" s="12">
        <v>0.1108</v>
      </c>
      <c r="I378" s="12">
        <v>0.13100000000000001</v>
      </c>
      <c r="J378" s="12">
        <v>0.20199</v>
      </c>
      <c r="K378" s="12">
        <v>0.33538000000000001</v>
      </c>
      <c r="L378" s="12">
        <v>0.35387000000000002</v>
      </c>
      <c r="M378" s="12">
        <v>0.37869999999999998</v>
      </c>
      <c r="N378" s="12">
        <v>0.37132999999999999</v>
      </c>
      <c r="O378" s="12">
        <v>0.37451000000000001</v>
      </c>
      <c r="P378" s="12">
        <v>0.28211999999999998</v>
      </c>
      <c r="Q378" s="12">
        <v>0.17766999999999999</v>
      </c>
      <c r="R378" s="4">
        <v>0.48597214047478898</v>
      </c>
      <c r="S378" s="4">
        <v>-3.6364908679526936E-2</v>
      </c>
      <c r="T378" s="3">
        <v>23</v>
      </c>
      <c r="U378" s="3">
        <v>37</v>
      </c>
      <c r="V378" s="3">
        <v>0.6216216216216216</v>
      </c>
      <c r="W378" s="15"/>
      <c r="X378" s="15"/>
      <c r="Y378" s="15"/>
      <c r="Z378" s="21" t="s">
        <v>14</v>
      </c>
    </row>
    <row r="379" spans="1:26">
      <c r="A379" s="2">
        <v>11</v>
      </c>
      <c r="B379" s="2">
        <v>127.509622750009</v>
      </c>
      <c r="C379" s="2">
        <v>37.140433063957303</v>
      </c>
      <c r="D379" s="6">
        <v>44800</v>
      </c>
      <c r="E379" s="6">
        <v>44858</v>
      </c>
      <c r="F379" s="12">
        <v>0.14657000000000001</v>
      </c>
      <c r="G379" s="12">
        <v>0.183</v>
      </c>
      <c r="H379" s="12">
        <v>0.26519999999999999</v>
      </c>
      <c r="I379" s="12">
        <v>0.30380000000000001</v>
      </c>
      <c r="J379" s="12">
        <v>0.40959000000000001</v>
      </c>
      <c r="K379" s="12">
        <v>0.45367000000000002</v>
      </c>
      <c r="L379" s="12">
        <v>0.46975</v>
      </c>
      <c r="M379" s="12">
        <v>0.50639999999999996</v>
      </c>
      <c r="N379" s="12">
        <v>0.48286000000000001</v>
      </c>
      <c r="O379" s="12">
        <v>0.49902000000000002</v>
      </c>
      <c r="P379" s="12">
        <v>0.56483000000000005</v>
      </c>
      <c r="Q379" s="12">
        <v>0.40442</v>
      </c>
      <c r="R379" s="4">
        <v>0.25006171315724507</v>
      </c>
      <c r="S379" s="4">
        <v>0.11503629583512512</v>
      </c>
      <c r="T379" s="3">
        <v>22</v>
      </c>
      <c r="U379" s="3">
        <v>42</v>
      </c>
      <c r="V379" s="3">
        <v>0.52380952380952384</v>
      </c>
      <c r="W379" s="3"/>
      <c r="X379" s="3"/>
      <c r="Y379" s="3"/>
      <c r="Z379" s="21" t="s">
        <v>15</v>
      </c>
    </row>
    <row r="380" spans="1:26">
      <c r="A380" s="2">
        <v>12</v>
      </c>
      <c r="B380" s="2">
        <v>127.51009067707299</v>
      </c>
      <c r="C380" s="2">
        <v>37.140230023506398</v>
      </c>
      <c r="D380" s="6">
        <v>44800</v>
      </c>
      <c r="E380" s="6">
        <v>44858</v>
      </c>
      <c r="F380" s="12">
        <v>0.14413999999999999</v>
      </c>
      <c r="G380" s="12">
        <v>0.16439999999999999</v>
      </c>
      <c r="H380" s="12">
        <v>0.2392</v>
      </c>
      <c r="I380" s="12">
        <v>0.29520000000000002</v>
      </c>
      <c r="J380" s="12">
        <v>0.36170999999999998</v>
      </c>
      <c r="K380" s="12">
        <v>0.39284999999999998</v>
      </c>
      <c r="L380" s="12">
        <v>0.4168</v>
      </c>
      <c r="M380" s="12">
        <v>0.42430000000000001</v>
      </c>
      <c r="N380" s="12">
        <v>0.42274</v>
      </c>
      <c r="O380" s="12">
        <v>0.44128000000000001</v>
      </c>
      <c r="P380" s="12">
        <v>0.51751000000000003</v>
      </c>
      <c r="Q380" s="12">
        <v>0.35339999999999999</v>
      </c>
      <c r="R380" s="4">
        <v>0.1794301598332175</v>
      </c>
      <c r="S380" s="4">
        <v>0.15984615494394933</v>
      </c>
      <c r="T380" s="3">
        <v>38</v>
      </c>
      <c r="U380" s="3">
        <v>46</v>
      </c>
      <c r="V380" s="3">
        <v>0.82608695652173914</v>
      </c>
      <c r="W380" s="3"/>
      <c r="X380" s="3"/>
      <c r="Y380" s="3"/>
      <c r="Z380" s="21" t="s">
        <v>16</v>
      </c>
    </row>
    <row r="381" spans="1:26">
      <c r="A381" s="2">
        <v>13</v>
      </c>
      <c r="B381" s="2">
        <v>127.51153476319401</v>
      </c>
      <c r="C381" s="2">
        <v>37.139536279814898</v>
      </c>
      <c r="D381" s="6">
        <v>44800</v>
      </c>
      <c r="E381" s="6">
        <v>44858</v>
      </c>
      <c r="F381" s="12">
        <v>0.10396</v>
      </c>
      <c r="G381" s="12">
        <v>0.12520000000000001</v>
      </c>
      <c r="H381" s="12">
        <v>0.19040000000000001</v>
      </c>
      <c r="I381" s="12">
        <v>0.2392</v>
      </c>
      <c r="J381" s="12">
        <v>0.29472999999999999</v>
      </c>
      <c r="K381" s="12">
        <v>0.32374999999999998</v>
      </c>
      <c r="L381" s="12">
        <v>0.3332</v>
      </c>
      <c r="M381" s="12">
        <v>0.36959999999999998</v>
      </c>
      <c r="N381" s="12">
        <v>0.34159</v>
      </c>
      <c r="O381" s="12">
        <v>0.35133999999999999</v>
      </c>
      <c r="P381" s="12">
        <v>0.42710999999999999</v>
      </c>
      <c r="Q381" s="12">
        <v>0.28255000000000002</v>
      </c>
      <c r="R381" s="4">
        <v>0.21419185282522993</v>
      </c>
      <c r="S381" s="4">
        <v>0.14771210307378282</v>
      </c>
      <c r="T381" s="3">
        <v>16</v>
      </c>
      <c r="U381" s="3">
        <v>37</v>
      </c>
      <c r="V381" s="3">
        <v>0.43243243243243246</v>
      </c>
      <c r="W381" s="3"/>
      <c r="X381" s="3"/>
      <c r="Y381" s="3"/>
      <c r="Z381" s="21" t="s">
        <v>17</v>
      </c>
    </row>
    <row r="382" spans="1:26">
      <c r="A382" s="2">
        <v>14</v>
      </c>
      <c r="B382" s="2">
        <v>127.51351223426801</v>
      </c>
      <c r="C382" s="2">
        <v>37.133029324864303</v>
      </c>
      <c r="D382" s="6">
        <v>44800</v>
      </c>
      <c r="E382" s="6">
        <v>44858</v>
      </c>
      <c r="F382" s="12">
        <v>4.4859999999999997E-2</v>
      </c>
      <c r="G382" s="12">
        <v>5.4399999999999997E-2</v>
      </c>
      <c r="H382" s="12">
        <v>6.9199999999999998E-2</v>
      </c>
      <c r="I382" s="12">
        <v>7.8600000000000003E-2</v>
      </c>
      <c r="J382" s="12">
        <v>8.115E-2</v>
      </c>
      <c r="K382" s="12">
        <v>8.6489999999999997E-2</v>
      </c>
      <c r="L382" s="12">
        <v>9.0590000000000004E-2</v>
      </c>
      <c r="M382" s="12">
        <v>9.01E-2</v>
      </c>
      <c r="N382" s="12">
        <v>8.5989999999999997E-2</v>
      </c>
      <c r="O382" s="12">
        <v>6.3789999999999999E-2</v>
      </c>
      <c r="P382" s="12">
        <v>0.10029</v>
      </c>
      <c r="Q382" s="12">
        <v>5.4760000000000003E-2</v>
      </c>
      <c r="R382" s="4">
        <v>6.8168346176644898E-2</v>
      </c>
      <c r="S382" s="4">
        <v>0.10634218745168375</v>
      </c>
      <c r="T382" s="3">
        <v>16</v>
      </c>
      <c r="U382" s="3">
        <v>40</v>
      </c>
      <c r="V382" s="3">
        <v>0.4</v>
      </c>
      <c r="W382" s="3"/>
      <c r="X382" s="3"/>
      <c r="Y382" s="3"/>
      <c r="Z382" s="21" t="s">
        <v>18</v>
      </c>
    </row>
    <row r="383" spans="1:26">
      <c r="A383" s="2">
        <v>15</v>
      </c>
      <c r="B383" s="2">
        <v>127.53705853143801</v>
      </c>
      <c r="C383" s="2">
        <v>37.118106182777403</v>
      </c>
      <c r="D383" s="6">
        <v>44800</v>
      </c>
      <c r="E383" s="6">
        <v>44858</v>
      </c>
      <c r="F383" s="12">
        <v>5.0680000000000003E-2</v>
      </c>
      <c r="G383" s="12">
        <v>5.3600000000000002E-2</v>
      </c>
      <c r="H383" s="12">
        <v>0.1096</v>
      </c>
      <c r="I383" s="12">
        <v>6.2799999999999995E-2</v>
      </c>
      <c r="J383" s="12">
        <v>0.17349000000000001</v>
      </c>
      <c r="K383" s="12">
        <v>0.57154000000000005</v>
      </c>
      <c r="L383" s="12">
        <v>0.67517000000000005</v>
      </c>
      <c r="M383" s="12">
        <v>0.70650000000000002</v>
      </c>
      <c r="N383" s="12">
        <v>0.68413999999999997</v>
      </c>
      <c r="O383" s="12">
        <v>0.69237000000000004</v>
      </c>
      <c r="P383" s="12">
        <v>0.22252</v>
      </c>
      <c r="Q383" s="12">
        <v>0.10097</v>
      </c>
      <c r="R383" s="4">
        <v>0.83673469387755106</v>
      </c>
      <c r="S383" s="4">
        <v>-0.45415239807924085</v>
      </c>
      <c r="T383" s="3">
        <v>22</v>
      </c>
      <c r="U383" s="3">
        <v>44</v>
      </c>
      <c r="V383" s="3">
        <v>0.5</v>
      </c>
      <c r="W383" s="3"/>
      <c r="X383" s="3"/>
      <c r="Y383" s="3"/>
      <c r="Z383" s="21" t="s">
        <v>19</v>
      </c>
    </row>
    <row r="384" spans="1:26">
      <c r="A384" s="2">
        <v>16</v>
      </c>
      <c r="B384" s="2">
        <v>127.53765737685499</v>
      </c>
      <c r="C384" s="2">
        <v>37.117635382131503</v>
      </c>
      <c r="D384" s="6">
        <v>44800</v>
      </c>
      <c r="E384" s="6">
        <v>44858</v>
      </c>
      <c r="F384" s="12">
        <v>5.679E-2</v>
      </c>
      <c r="G384" s="12">
        <v>8.8599999999999998E-2</v>
      </c>
      <c r="H384" s="12">
        <v>0.15759999999999999</v>
      </c>
      <c r="I384" s="12">
        <v>0.13139999999999999</v>
      </c>
      <c r="J384" s="12">
        <v>0.23838000000000001</v>
      </c>
      <c r="K384" s="12">
        <v>0.56803999999999999</v>
      </c>
      <c r="L384" s="12">
        <v>0.64753000000000005</v>
      </c>
      <c r="M384" s="12">
        <v>0.67479999999999996</v>
      </c>
      <c r="N384" s="12">
        <v>0.65024000000000004</v>
      </c>
      <c r="O384" s="12">
        <v>0.67613000000000001</v>
      </c>
      <c r="P384" s="12">
        <v>0.29631000000000002</v>
      </c>
      <c r="Q384" s="12">
        <v>0.16178000000000001</v>
      </c>
      <c r="R384" s="4">
        <v>0.67402629620441579</v>
      </c>
      <c r="S384" s="4">
        <v>-0.28182955394547932</v>
      </c>
      <c r="T384" s="3">
        <v>20</v>
      </c>
      <c r="U384" s="3">
        <v>42</v>
      </c>
      <c r="V384" s="3">
        <v>0.47619047619047616</v>
      </c>
      <c r="W384" s="3"/>
      <c r="X384" s="3"/>
      <c r="Y384" s="3"/>
      <c r="Z384" s="21" t="s">
        <v>20</v>
      </c>
    </row>
    <row r="385" spans="1:26">
      <c r="A385" s="2">
        <v>17</v>
      </c>
      <c r="B385" s="2">
        <v>127.53669729593599</v>
      </c>
      <c r="C385" s="2">
        <v>37.119767591725598</v>
      </c>
      <c r="D385" s="6">
        <v>44800</v>
      </c>
      <c r="E385" s="6">
        <v>44858</v>
      </c>
      <c r="F385" s="12">
        <v>0.21096999999999999</v>
      </c>
      <c r="G385" s="12">
        <v>0.2316</v>
      </c>
      <c r="H385" s="12">
        <v>0.31640000000000001</v>
      </c>
      <c r="I385" s="12">
        <v>0.41520000000000001</v>
      </c>
      <c r="J385" s="12">
        <v>0.47281000000000001</v>
      </c>
      <c r="K385" s="12">
        <v>0.48327999999999999</v>
      </c>
      <c r="L385" s="12">
        <v>0.51317999999999997</v>
      </c>
      <c r="M385" s="12">
        <v>0.53510000000000002</v>
      </c>
      <c r="N385" s="12">
        <v>0.51349</v>
      </c>
      <c r="O385" s="12">
        <v>0.51729999999999998</v>
      </c>
      <c r="P385" s="12">
        <v>0.70438999999999996</v>
      </c>
      <c r="Q385" s="12">
        <v>0.48214000000000001</v>
      </c>
      <c r="R385" s="4">
        <v>0.12617068294222877</v>
      </c>
      <c r="S385" s="4">
        <v>0.18708151980872506</v>
      </c>
      <c r="T385" s="3">
        <v>12</v>
      </c>
      <c r="U385" s="3">
        <v>36</v>
      </c>
      <c r="V385" s="3">
        <v>0.33333333333333331</v>
      </c>
      <c r="W385" s="3"/>
      <c r="X385" s="3"/>
      <c r="Y385" s="3"/>
      <c r="Z385" s="21" t="s">
        <v>21</v>
      </c>
    </row>
    <row r="386" spans="1:26">
      <c r="A386" s="2">
        <v>18</v>
      </c>
      <c r="B386" s="2">
        <v>127.536181614686</v>
      </c>
      <c r="C386" s="2">
        <v>37.120319735186001</v>
      </c>
      <c r="D386" s="6">
        <v>44800</v>
      </c>
      <c r="E386" s="6">
        <v>44858</v>
      </c>
      <c r="F386" s="12">
        <v>0.16755</v>
      </c>
      <c r="G386" s="12">
        <v>0.17879999999999999</v>
      </c>
      <c r="H386" s="12">
        <v>0.26640000000000003</v>
      </c>
      <c r="I386" s="12">
        <v>0.36480000000000001</v>
      </c>
      <c r="J386" s="12">
        <v>0.40564</v>
      </c>
      <c r="K386" s="12">
        <v>0.42016999999999999</v>
      </c>
      <c r="L386" s="12">
        <v>0.44991999999999999</v>
      </c>
      <c r="M386" s="12">
        <v>0.47299999999999998</v>
      </c>
      <c r="N386" s="12">
        <v>0.46489000000000003</v>
      </c>
      <c r="O386" s="12">
        <v>0.47277000000000002</v>
      </c>
      <c r="P386" s="12">
        <v>0.67956000000000005</v>
      </c>
      <c r="Q386" s="12">
        <v>0.45824999999999999</v>
      </c>
      <c r="R386" s="4">
        <v>0.12914776796371444</v>
      </c>
      <c r="S386" s="4">
        <v>0.23144043014809937</v>
      </c>
      <c r="T386" s="3">
        <v>20</v>
      </c>
      <c r="U386" s="3">
        <v>25</v>
      </c>
      <c r="V386" s="3">
        <v>0.8</v>
      </c>
      <c r="W386" s="3"/>
      <c r="X386" s="3"/>
      <c r="Y386" s="3"/>
      <c r="Z386" s="21" t="s">
        <v>22</v>
      </c>
    </row>
    <row r="387" spans="1:26">
      <c r="A387" s="2">
        <v>19</v>
      </c>
      <c r="B387" s="2">
        <v>127.53604540318899</v>
      </c>
      <c r="C387" s="2">
        <v>37.119483496779701</v>
      </c>
      <c r="D387" s="6">
        <v>44800</v>
      </c>
      <c r="E387" s="6">
        <v>44858</v>
      </c>
      <c r="F387" s="12">
        <v>0.14097999999999999</v>
      </c>
      <c r="G387" s="12">
        <v>0.191</v>
      </c>
      <c r="H387" s="12">
        <v>0.28060000000000002</v>
      </c>
      <c r="I387" s="12">
        <v>0.37880000000000003</v>
      </c>
      <c r="J387" s="12">
        <v>0.42258000000000001</v>
      </c>
      <c r="K387" s="12">
        <v>0.43368000000000001</v>
      </c>
      <c r="L387" s="12">
        <v>0.46144000000000002</v>
      </c>
      <c r="M387" s="12">
        <v>0.4945</v>
      </c>
      <c r="N387" s="12">
        <v>0.47406999999999999</v>
      </c>
      <c r="O387" s="12">
        <v>0.48679</v>
      </c>
      <c r="P387" s="12">
        <v>0.66871000000000003</v>
      </c>
      <c r="Q387" s="12">
        <v>0.43841999999999998</v>
      </c>
      <c r="R387" s="4">
        <v>0.13248597274705137</v>
      </c>
      <c r="S387" s="4">
        <v>0.20889088926203539</v>
      </c>
      <c r="T387" s="3">
        <v>12</v>
      </c>
      <c r="U387" s="3">
        <v>39</v>
      </c>
      <c r="V387" s="3">
        <v>0.30769230769230771</v>
      </c>
      <c r="W387" s="3"/>
      <c r="X387" s="3"/>
      <c r="Y387" s="3"/>
      <c r="Z387" s="21" t="s">
        <v>23</v>
      </c>
    </row>
    <row r="388" spans="1:26">
      <c r="A388" s="2">
        <v>20</v>
      </c>
      <c r="B388" s="2">
        <v>127.523045054886</v>
      </c>
      <c r="C388" s="2">
        <v>37.125712867772997</v>
      </c>
      <c r="D388" s="6">
        <v>44800</v>
      </c>
      <c r="E388" s="6">
        <v>44858</v>
      </c>
      <c r="F388" s="12">
        <v>1.9539999999999998E-2</v>
      </c>
      <c r="G388" s="12">
        <v>2.5600000000000001E-2</v>
      </c>
      <c r="H388" s="12">
        <v>3.9100000000000003E-2</v>
      </c>
      <c r="I388" s="12">
        <v>2.86E-2</v>
      </c>
      <c r="J388" s="12">
        <v>5.3289999999999997E-2</v>
      </c>
      <c r="K388" s="12">
        <v>0.1169</v>
      </c>
      <c r="L388" s="12">
        <v>0.12897</v>
      </c>
      <c r="M388" s="12">
        <v>0.13400000000000001</v>
      </c>
      <c r="N388" s="12">
        <v>0.12851000000000001</v>
      </c>
      <c r="O388" s="12">
        <v>8.1220000000000001E-2</v>
      </c>
      <c r="P388" s="12">
        <v>5.3650000000000003E-2</v>
      </c>
      <c r="Q388" s="12">
        <v>3.3759999999999998E-2</v>
      </c>
      <c r="R388" s="4">
        <v>0.64821648216482164</v>
      </c>
      <c r="S388" s="4">
        <v>-0.31982633863965271</v>
      </c>
      <c r="T388" s="3">
        <v>19</v>
      </c>
      <c r="U388" s="3">
        <v>42</v>
      </c>
      <c r="V388" s="3">
        <v>0.45238095238095238</v>
      </c>
      <c r="W388" s="3"/>
      <c r="X388" s="3"/>
      <c r="Y388" s="3"/>
      <c r="Z388" s="21" t="s">
        <v>24</v>
      </c>
    </row>
    <row r="389" spans="1:26">
      <c r="A389" s="2">
        <v>21</v>
      </c>
      <c r="B389" s="2">
        <v>127.52342098896101</v>
      </c>
      <c r="C389" s="2">
        <v>37.125634995351902</v>
      </c>
      <c r="D389" s="6">
        <v>44800</v>
      </c>
      <c r="E389" s="6">
        <v>44858</v>
      </c>
      <c r="F389" s="12">
        <v>1.8579999999999999E-2</v>
      </c>
      <c r="G389" s="12">
        <v>2.01E-2</v>
      </c>
      <c r="H389" s="12">
        <v>3.8399999999999997E-2</v>
      </c>
      <c r="I389" s="12">
        <v>2.3E-2</v>
      </c>
      <c r="J389" s="12">
        <v>5.1130000000000002E-2</v>
      </c>
      <c r="K389" s="12">
        <v>0.12217</v>
      </c>
      <c r="L389" s="12">
        <v>0.12897</v>
      </c>
      <c r="M389" s="12">
        <v>0.1343</v>
      </c>
      <c r="N389" s="12">
        <v>0.13023999999999999</v>
      </c>
      <c r="O389" s="12">
        <v>0.13420000000000001</v>
      </c>
      <c r="P389" s="12">
        <v>4.7699999999999999E-2</v>
      </c>
      <c r="Q389" s="12">
        <v>2.6360000000000001E-2</v>
      </c>
      <c r="R389" s="4">
        <v>0.70756516211061671</v>
      </c>
      <c r="S389" s="4">
        <v>-0.37183474011550421</v>
      </c>
      <c r="T389" s="3">
        <v>22</v>
      </c>
      <c r="U389" s="3">
        <v>26</v>
      </c>
      <c r="V389" s="3">
        <v>0.84615384615384615</v>
      </c>
      <c r="W389" s="3"/>
      <c r="X389" s="3"/>
      <c r="Y389" s="3"/>
      <c r="Z389" s="21" t="s">
        <v>25</v>
      </c>
    </row>
    <row r="390" spans="1:26">
      <c r="A390" s="2">
        <v>22</v>
      </c>
      <c r="B390" s="2">
        <v>127.523068230842</v>
      </c>
      <c r="C390" s="2">
        <v>37.125078776356197</v>
      </c>
      <c r="D390" s="6">
        <v>44800</v>
      </c>
      <c r="E390" s="6">
        <v>44858</v>
      </c>
      <c r="F390" s="12">
        <v>1.8360000000000001E-2</v>
      </c>
      <c r="G390" s="12">
        <v>2.1499999999999998E-2</v>
      </c>
      <c r="H390" s="12">
        <v>3.5999999999999997E-2</v>
      </c>
      <c r="I390" s="12">
        <v>2.4799999999999999E-2</v>
      </c>
      <c r="J390" s="12">
        <v>4.7390000000000002E-2</v>
      </c>
      <c r="K390" s="12">
        <v>0.12459000000000001</v>
      </c>
      <c r="L390" s="12">
        <v>0.13694999999999999</v>
      </c>
      <c r="M390" s="12">
        <v>0.13919999999999999</v>
      </c>
      <c r="N390" s="12">
        <v>0.13764000000000001</v>
      </c>
      <c r="O390" s="12">
        <v>0.11907</v>
      </c>
      <c r="P390" s="12">
        <v>4.888E-2</v>
      </c>
      <c r="Q390" s="12">
        <v>2.64E-2</v>
      </c>
      <c r="R390" s="4">
        <v>0.69756097560975616</v>
      </c>
      <c r="S390" s="4">
        <v>-0.37127741274852799</v>
      </c>
      <c r="T390" s="3">
        <v>19</v>
      </c>
      <c r="U390" s="3">
        <v>40</v>
      </c>
      <c r="V390" s="3">
        <v>0.47499999999999998</v>
      </c>
      <c r="W390" s="3"/>
      <c r="X390" s="3"/>
      <c r="Y390" s="3"/>
      <c r="Z390" s="21" t="s">
        <v>14</v>
      </c>
    </row>
    <row r="391" spans="1:26">
      <c r="A391" s="2">
        <v>23</v>
      </c>
      <c r="B391" s="2">
        <v>127.52376425208401</v>
      </c>
      <c r="C391" s="2">
        <v>37.126121573920699</v>
      </c>
      <c r="D391" s="6">
        <v>44800</v>
      </c>
      <c r="E391" s="6">
        <v>44858</v>
      </c>
      <c r="F391" s="12">
        <v>1.9439999999999999E-2</v>
      </c>
      <c r="G391" s="12">
        <v>1.54E-2</v>
      </c>
      <c r="H391" s="12">
        <v>2.98E-2</v>
      </c>
      <c r="I391" s="12">
        <v>1.5699999999999999E-2</v>
      </c>
      <c r="J391" s="12">
        <v>3.9919999999999997E-2</v>
      </c>
      <c r="K391" s="12">
        <v>0.13788</v>
      </c>
      <c r="L391" s="12">
        <v>0.15579000000000001</v>
      </c>
      <c r="M391" s="12">
        <v>0.15479999999999999</v>
      </c>
      <c r="N391" s="12">
        <v>0.15376000000000001</v>
      </c>
      <c r="O391" s="12">
        <v>0.15764</v>
      </c>
      <c r="P391" s="12">
        <v>4.1889999999999997E-2</v>
      </c>
      <c r="Q391" s="12">
        <v>2.205E-2</v>
      </c>
      <c r="R391" s="4">
        <v>0.81583577712609978</v>
      </c>
      <c r="S391" s="4">
        <v>-0.49435883928179458</v>
      </c>
      <c r="T391" s="3">
        <v>27</v>
      </c>
      <c r="U391" s="3">
        <v>46</v>
      </c>
      <c r="V391" s="3">
        <v>0.58695652173913049</v>
      </c>
      <c r="W391" s="3"/>
      <c r="X391" s="3"/>
      <c r="Y391" s="3"/>
      <c r="Z391" s="21" t="s">
        <v>26</v>
      </c>
    </row>
    <row r="392" spans="1:26">
      <c r="A392" s="2">
        <v>24</v>
      </c>
      <c r="B392" s="2">
        <v>127.524959461297</v>
      </c>
      <c r="C392" s="2">
        <v>37.127562777623901</v>
      </c>
      <c r="D392" s="6">
        <v>44800</v>
      </c>
      <c r="E392" s="6">
        <v>44858</v>
      </c>
      <c r="F392" s="12">
        <v>7.0970000000000005E-2</v>
      </c>
      <c r="G392" s="12">
        <v>7.9600000000000004E-2</v>
      </c>
      <c r="H392" s="12">
        <v>0.1106</v>
      </c>
      <c r="I392" s="12">
        <v>0.1268</v>
      </c>
      <c r="J392" s="12">
        <v>0.13761999999999999</v>
      </c>
      <c r="K392" s="12">
        <v>0.16370000000000001</v>
      </c>
      <c r="L392" s="12">
        <v>0.16722000000000001</v>
      </c>
      <c r="M392" s="12">
        <v>0.16400000000000001</v>
      </c>
      <c r="N392" s="12">
        <v>0.18847</v>
      </c>
      <c r="O392" s="12">
        <v>0.15754000000000001</v>
      </c>
      <c r="P392" s="12">
        <v>0.17019999999999999</v>
      </c>
      <c r="Q392" s="12">
        <v>0.11562</v>
      </c>
      <c r="R392" s="4">
        <v>0.12792297111416784</v>
      </c>
      <c r="S392" s="4">
        <v>9.8779134295227486E-2</v>
      </c>
      <c r="T392" s="3">
        <v>25</v>
      </c>
      <c r="U392" s="3">
        <v>35</v>
      </c>
      <c r="V392" s="3">
        <v>0.7142857142857143</v>
      </c>
      <c r="W392" s="3"/>
      <c r="X392" s="3"/>
      <c r="Y392" s="3"/>
      <c r="Z392" s="21" t="s">
        <v>27</v>
      </c>
    </row>
    <row r="393" spans="1:26">
      <c r="A393" s="2">
        <v>25</v>
      </c>
      <c r="B393" s="2">
        <v>127.523912778281</v>
      </c>
      <c r="C393" s="2">
        <v>37.127160279638403</v>
      </c>
      <c r="D393" s="6">
        <v>44800</v>
      </c>
      <c r="E393" s="6">
        <v>44858</v>
      </c>
      <c r="F393" s="12">
        <v>5.5039999999999999E-2</v>
      </c>
      <c r="G393" s="12">
        <v>7.5499999999999998E-2</v>
      </c>
      <c r="H393" s="12">
        <v>9.7199999999999995E-2</v>
      </c>
      <c r="I393" s="12">
        <v>0.122</v>
      </c>
      <c r="J393" s="12">
        <v>0.13794000000000001</v>
      </c>
      <c r="K393" s="12">
        <v>0.14430999999999999</v>
      </c>
      <c r="L393" s="12">
        <v>0.14810000000000001</v>
      </c>
      <c r="M393" s="12">
        <v>0.17979999999999999</v>
      </c>
      <c r="N393" s="12">
        <v>0.14974000000000001</v>
      </c>
      <c r="O393" s="12">
        <v>0.16064000000000001</v>
      </c>
      <c r="P393" s="12">
        <v>0.17837</v>
      </c>
      <c r="Q393" s="12">
        <v>0.10771</v>
      </c>
      <c r="R393" s="4">
        <v>0.19151756129887343</v>
      </c>
      <c r="S393" s="4">
        <v>8.1109291485953985E-2</v>
      </c>
      <c r="T393" s="3">
        <v>18</v>
      </c>
      <c r="U393" s="3">
        <v>28</v>
      </c>
      <c r="V393" s="3">
        <v>0.6428571428571429</v>
      </c>
      <c r="W393" s="3"/>
      <c r="X393" s="3"/>
      <c r="Y393" s="3"/>
      <c r="Z393" s="21" t="s">
        <v>28</v>
      </c>
    </row>
    <row r="394" spans="1:26">
      <c r="A394" s="2">
        <v>26</v>
      </c>
      <c r="B394" s="2">
        <v>127.524152044994</v>
      </c>
      <c r="C394" s="2">
        <v>37.126877448490198</v>
      </c>
      <c r="D394" s="6">
        <v>44800</v>
      </c>
      <c r="E394" s="6">
        <v>44858</v>
      </c>
      <c r="F394" s="12">
        <v>4.6710000000000002E-2</v>
      </c>
      <c r="G394" s="12">
        <v>5.8999999999999997E-2</v>
      </c>
      <c r="H394" s="12">
        <v>0.08</v>
      </c>
      <c r="I394" s="12">
        <v>9.2999999999999999E-2</v>
      </c>
      <c r="J394" s="12">
        <v>9.9220000000000003E-2</v>
      </c>
      <c r="K394" s="12">
        <v>0.10471999999999999</v>
      </c>
      <c r="L394" s="12">
        <v>0.1081</v>
      </c>
      <c r="M394" s="12">
        <v>0.1191</v>
      </c>
      <c r="N394" s="12">
        <v>0.11133</v>
      </c>
      <c r="O394" s="12">
        <v>0.10326</v>
      </c>
      <c r="P394" s="12">
        <v>0.11488</v>
      </c>
      <c r="Q394" s="12">
        <v>6.8049999999999999E-2</v>
      </c>
      <c r="R394" s="4">
        <v>0.12305516265912304</v>
      </c>
      <c r="S394" s="4">
        <v>7.7154256697238272E-2</v>
      </c>
      <c r="T394" s="3">
        <v>20</v>
      </c>
      <c r="U394" s="3">
        <v>30</v>
      </c>
      <c r="V394" s="3">
        <v>0.66666666666666663</v>
      </c>
      <c r="W394" s="3"/>
      <c r="X394" s="3"/>
      <c r="Y394" s="3"/>
      <c r="Z394" s="21" t="s">
        <v>29</v>
      </c>
    </row>
    <row r="395" spans="1:26">
      <c r="A395" s="2">
        <v>27</v>
      </c>
      <c r="B395" s="2">
        <v>127.52433528984101</v>
      </c>
      <c r="C395" s="2">
        <v>37.127149438758401</v>
      </c>
      <c r="D395" s="6">
        <v>44800</v>
      </c>
      <c r="E395" s="6">
        <v>44858</v>
      </c>
      <c r="F395" s="12">
        <v>4.9750000000000003E-2</v>
      </c>
      <c r="G395" s="12">
        <v>5.3499999999999999E-2</v>
      </c>
      <c r="H395" s="12">
        <v>6.9599999999999995E-2</v>
      </c>
      <c r="I395" s="12">
        <v>8.3599999999999994E-2</v>
      </c>
      <c r="J395" s="12">
        <v>9.1319999999999998E-2</v>
      </c>
      <c r="K395" s="12">
        <v>9.6780000000000005E-2</v>
      </c>
      <c r="L395" s="12">
        <v>9.6799999999999997E-2</v>
      </c>
      <c r="M395" s="12">
        <v>0.1004</v>
      </c>
      <c r="N395" s="12">
        <v>0.10059999999999999</v>
      </c>
      <c r="O395" s="12">
        <v>9.0939999999999993E-2</v>
      </c>
      <c r="P395" s="12">
        <v>0.11008</v>
      </c>
      <c r="Q395" s="12">
        <v>6.8519999999999998E-2</v>
      </c>
      <c r="R395" s="4">
        <v>9.1304347826087012E-2</v>
      </c>
      <c r="S395" s="4">
        <v>0.11444847229414806</v>
      </c>
      <c r="T395" s="3">
        <v>15</v>
      </c>
      <c r="U395" s="3">
        <v>30</v>
      </c>
      <c r="V395" s="3">
        <v>0.5</v>
      </c>
      <c r="W395" s="3"/>
      <c r="X395" s="3"/>
      <c r="Y395" s="3"/>
      <c r="Z395" s="21" t="s">
        <v>30</v>
      </c>
    </row>
    <row r="396" spans="1:26">
      <c r="A396" s="2">
        <v>28</v>
      </c>
      <c r="B396" s="2">
        <v>127.536804708985</v>
      </c>
      <c r="C396" s="2">
        <v>37.126940728976997</v>
      </c>
      <c r="D396" s="6">
        <v>44800</v>
      </c>
      <c r="E396" s="6">
        <v>44858</v>
      </c>
      <c r="F396" s="12">
        <v>4.9959999999999997E-2</v>
      </c>
      <c r="G396" s="12">
        <v>3.9199999999999999E-2</v>
      </c>
      <c r="H396" s="12">
        <v>4.9299999999999997E-2</v>
      </c>
      <c r="I396" s="12">
        <v>3.1099999999999999E-2</v>
      </c>
      <c r="J396" s="12">
        <v>5.8479999999999997E-2</v>
      </c>
      <c r="K396" s="12">
        <v>0.15189</v>
      </c>
      <c r="L396" s="12">
        <v>0.17033999999999999</v>
      </c>
      <c r="M396" s="12">
        <v>0.17380000000000001</v>
      </c>
      <c r="N396" s="12">
        <v>0.17182</v>
      </c>
      <c r="O396" s="12">
        <v>0.15728</v>
      </c>
      <c r="P396" s="12">
        <v>5.8840000000000003E-2</v>
      </c>
      <c r="Q396" s="12">
        <v>3.3700000000000001E-2</v>
      </c>
      <c r="R396" s="4">
        <v>0.6964372864812105</v>
      </c>
      <c r="S396" s="4">
        <v>-0.40621905327787683</v>
      </c>
      <c r="T396" s="3">
        <v>27</v>
      </c>
      <c r="U396" s="3">
        <v>46</v>
      </c>
      <c r="V396" s="3">
        <v>0.58695652173913049</v>
      </c>
      <c r="W396" s="3"/>
      <c r="X396" s="3"/>
      <c r="Y396" s="3"/>
      <c r="Z396" s="21" t="s">
        <v>25</v>
      </c>
    </row>
    <row r="397" spans="1:26">
      <c r="A397" s="2">
        <v>29</v>
      </c>
      <c r="B397" s="2">
        <v>127.53687794791099</v>
      </c>
      <c r="C397" s="2">
        <v>37.126661860203498</v>
      </c>
      <c r="D397" s="6">
        <v>44800</v>
      </c>
      <c r="E397" s="6">
        <v>44858</v>
      </c>
      <c r="F397" s="12">
        <v>5.6829999999999999E-2</v>
      </c>
      <c r="G397" s="12">
        <v>3.4200000000000001E-2</v>
      </c>
      <c r="H397" s="12">
        <v>4.4600000000000001E-2</v>
      </c>
      <c r="I397" s="12">
        <v>2.6499999999999999E-2</v>
      </c>
      <c r="J397" s="12">
        <v>5.0979999999999998E-2</v>
      </c>
      <c r="K397" s="12">
        <v>0.14926</v>
      </c>
      <c r="L397" s="12">
        <v>0.16927</v>
      </c>
      <c r="M397" s="12">
        <v>0.1711</v>
      </c>
      <c r="N397" s="12">
        <v>0.17257</v>
      </c>
      <c r="O397" s="12">
        <v>0.13131000000000001</v>
      </c>
      <c r="P397" s="12">
        <v>5.4429999999999999E-2</v>
      </c>
      <c r="Q397" s="12">
        <v>3.0179999999999998E-2</v>
      </c>
      <c r="R397" s="4">
        <v>0.73178137651821862</v>
      </c>
      <c r="S397" s="4">
        <v>-0.43451070817175003</v>
      </c>
      <c r="T397" s="3">
        <v>49</v>
      </c>
      <c r="U397" s="3">
        <v>46</v>
      </c>
      <c r="V397" s="3">
        <v>1.0652173913043479</v>
      </c>
      <c r="W397" s="3"/>
      <c r="X397" s="3"/>
      <c r="Y397" s="3"/>
      <c r="Z397" s="21" t="s">
        <v>31</v>
      </c>
    </row>
    <row r="398" spans="1:26">
      <c r="A398" s="2">
        <v>30</v>
      </c>
      <c r="B398" s="2">
        <v>127.536435581959</v>
      </c>
      <c r="C398" s="2">
        <v>37.127181727569997</v>
      </c>
      <c r="D398" s="6">
        <v>44800</v>
      </c>
      <c r="E398" s="6">
        <v>44858</v>
      </c>
      <c r="F398" s="12">
        <v>2.998E-2</v>
      </c>
      <c r="G398" s="12">
        <v>3.2899999999999999E-2</v>
      </c>
      <c r="H398" s="12">
        <v>4.41E-2</v>
      </c>
      <c r="I398" s="12">
        <v>0.03</v>
      </c>
      <c r="J398" s="12">
        <v>4.9950000000000001E-2</v>
      </c>
      <c r="K398" s="12">
        <v>0.13783999999999999</v>
      </c>
      <c r="L398" s="12">
        <v>0.15676999999999999</v>
      </c>
      <c r="M398" s="12">
        <v>0.15720000000000001</v>
      </c>
      <c r="N398" s="12">
        <v>0.15583</v>
      </c>
      <c r="O398" s="12">
        <v>0.1075</v>
      </c>
      <c r="P398" s="12">
        <v>5.7639999999999997E-2</v>
      </c>
      <c r="Q398" s="12">
        <v>3.1320000000000001E-2</v>
      </c>
      <c r="R398" s="4">
        <v>0.67948717948717952</v>
      </c>
      <c r="S398" s="4">
        <v>-0.36890617123928854</v>
      </c>
      <c r="T398" s="3">
        <v>28</v>
      </c>
      <c r="U398" s="3">
        <v>45</v>
      </c>
      <c r="V398" s="3">
        <v>0.62222222222222223</v>
      </c>
      <c r="W398" s="3"/>
      <c r="X398" s="3"/>
      <c r="Y398" s="3"/>
      <c r="Z398" s="21" t="s">
        <v>32</v>
      </c>
    </row>
    <row r="399" spans="1:26">
      <c r="A399" s="2">
        <v>31</v>
      </c>
      <c r="B399" s="2">
        <v>127.537093685109</v>
      </c>
      <c r="C399" s="2">
        <v>37.127495301800401</v>
      </c>
      <c r="D399" s="6">
        <v>44800</v>
      </c>
      <c r="E399" s="6">
        <v>44858</v>
      </c>
      <c r="F399" s="12">
        <v>7.9460000000000003E-2</v>
      </c>
      <c r="G399" s="12">
        <v>4.0500000000000001E-2</v>
      </c>
      <c r="H399" s="12">
        <v>5.5300000000000002E-2</v>
      </c>
      <c r="I399" s="12">
        <v>3.5400000000000001E-2</v>
      </c>
      <c r="J399" s="12">
        <v>7.1029999999999996E-2</v>
      </c>
      <c r="K399" s="12">
        <v>0.19314999999999999</v>
      </c>
      <c r="L399" s="12">
        <v>0.20755000000000001</v>
      </c>
      <c r="M399" s="12">
        <v>0.22670000000000001</v>
      </c>
      <c r="N399" s="12">
        <v>0.21435000000000001</v>
      </c>
      <c r="O399" s="12">
        <v>0.18310999999999999</v>
      </c>
      <c r="P399" s="12">
        <v>8.097E-2</v>
      </c>
      <c r="Q399" s="12">
        <v>4.2220000000000001E-2</v>
      </c>
      <c r="R399" s="4">
        <v>0.72987409385730651</v>
      </c>
      <c r="S399" s="4">
        <v>-0.39322679041635167</v>
      </c>
      <c r="T399" s="3">
        <v>25</v>
      </c>
      <c r="U399" s="3">
        <v>45</v>
      </c>
      <c r="V399" s="3">
        <v>0.55555555555555558</v>
      </c>
      <c r="W399" s="3"/>
      <c r="X399" s="3"/>
      <c r="Y399" s="3"/>
      <c r="Z399" s="21" t="s">
        <v>33</v>
      </c>
    </row>
    <row r="400" spans="1:26">
      <c r="A400" s="2">
        <v>32</v>
      </c>
      <c r="B400" s="2">
        <v>127.538045799401</v>
      </c>
      <c r="C400" s="2">
        <v>37.127068269023802</v>
      </c>
      <c r="D400" s="6">
        <v>44800</v>
      </c>
      <c r="E400" s="6">
        <v>44858</v>
      </c>
      <c r="F400" s="12">
        <v>0.27657999999999999</v>
      </c>
      <c r="G400" s="12">
        <v>0.318</v>
      </c>
      <c r="H400" s="12">
        <v>0.3548</v>
      </c>
      <c r="I400" s="12">
        <v>0.39319999999999999</v>
      </c>
      <c r="J400" s="12">
        <v>0.42441000000000001</v>
      </c>
      <c r="K400" s="12">
        <v>0.45194000000000001</v>
      </c>
      <c r="L400" s="12">
        <v>0.46431</v>
      </c>
      <c r="M400" s="12">
        <v>0.44309999999999999</v>
      </c>
      <c r="N400" s="12">
        <v>0.47155000000000002</v>
      </c>
      <c r="O400" s="12">
        <v>0.42943999999999999</v>
      </c>
      <c r="P400" s="12">
        <v>0.45019999999999999</v>
      </c>
      <c r="Q400" s="12">
        <v>0.39090000000000003</v>
      </c>
      <c r="R400" s="4">
        <v>5.9667583403085013E-2</v>
      </c>
      <c r="S400" s="4">
        <v>5.1293237768775278E-2</v>
      </c>
      <c r="T400" s="3">
        <v>20</v>
      </c>
      <c r="U400" s="3">
        <v>40</v>
      </c>
      <c r="V400" s="3">
        <v>0.5</v>
      </c>
      <c r="W400" s="3"/>
      <c r="X400" s="3"/>
      <c r="Y400" s="3"/>
      <c r="Z400" s="21" t="s">
        <v>17</v>
      </c>
    </row>
    <row r="401" spans="1:26">
      <c r="A401" s="2">
        <v>33</v>
      </c>
      <c r="B401" s="2">
        <v>127.537609138379</v>
      </c>
      <c r="C401" s="2">
        <v>37.127063385404597</v>
      </c>
      <c r="D401" s="6">
        <v>44800</v>
      </c>
      <c r="E401" s="6">
        <v>44858</v>
      </c>
      <c r="F401" s="12">
        <v>0.21365000000000001</v>
      </c>
      <c r="G401" s="12">
        <v>0.2354</v>
      </c>
      <c r="H401" s="12">
        <v>0.2402</v>
      </c>
      <c r="I401" s="12">
        <v>0.23860000000000001</v>
      </c>
      <c r="J401" s="12">
        <v>0.28971999999999998</v>
      </c>
      <c r="K401" s="12">
        <v>0.31874999999999998</v>
      </c>
      <c r="L401" s="12">
        <v>0.34164</v>
      </c>
      <c r="M401" s="12">
        <v>0.3397</v>
      </c>
      <c r="N401" s="12">
        <v>0.35077000000000003</v>
      </c>
      <c r="O401" s="12">
        <v>0.32800000000000001</v>
      </c>
      <c r="P401" s="12">
        <v>0.33801999999999999</v>
      </c>
      <c r="Q401" s="12">
        <v>0.28702</v>
      </c>
      <c r="R401" s="4">
        <v>0.1748227563548331</v>
      </c>
      <c r="S401" s="4">
        <v>1.3197652207134344E-3</v>
      </c>
      <c r="T401" s="3">
        <v>25</v>
      </c>
      <c r="U401" s="3">
        <v>40</v>
      </c>
      <c r="V401" s="3">
        <v>0.625</v>
      </c>
      <c r="W401" s="3"/>
      <c r="X401" s="3"/>
      <c r="Y401" s="3"/>
      <c r="Z401" s="21" t="s">
        <v>34</v>
      </c>
    </row>
    <row r="402" spans="1:26">
      <c r="A402" s="2">
        <v>34</v>
      </c>
      <c r="B402" s="2">
        <v>127.53803751804099</v>
      </c>
      <c r="C402" s="2">
        <v>37.127368067329101</v>
      </c>
      <c r="D402" s="6">
        <v>44800</v>
      </c>
      <c r="E402" s="6">
        <v>44858</v>
      </c>
      <c r="F402" s="12">
        <v>0.30625000000000002</v>
      </c>
      <c r="G402" s="12">
        <v>0.40360000000000001</v>
      </c>
      <c r="H402" s="12">
        <v>0.39240000000000003</v>
      </c>
      <c r="I402" s="12">
        <v>0.3876</v>
      </c>
      <c r="J402" s="12">
        <v>0.42531999999999998</v>
      </c>
      <c r="K402" s="12">
        <v>0.44458999999999999</v>
      </c>
      <c r="L402" s="12">
        <v>0.45671</v>
      </c>
      <c r="M402" s="12">
        <v>0.4803</v>
      </c>
      <c r="N402" s="12">
        <v>0.44835999999999998</v>
      </c>
      <c r="O402" s="12">
        <v>0.47595999999999999</v>
      </c>
      <c r="P402" s="12">
        <v>0.42405999999999999</v>
      </c>
      <c r="Q402" s="12">
        <v>0.35077999999999998</v>
      </c>
      <c r="R402" s="4">
        <v>0.10680954026961632</v>
      </c>
      <c r="S402" s="4">
        <v>-4.2605392908537577E-2</v>
      </c>
      <c r="T402" s="3">
        <v>22</v>
      </c>
      <c r="U402" s="3">
        <v>29</v>
      </c>
      <c r="V402" s="3">
        <v>0.75862068965517238</v>
      </c>
      <c r="W402" s="3"/>
      <c r="X402" s="3"/>
      <c r="Y402" s="3"/>
      <c r="Z402" s="21" t="s">
        <v>35</v>
      </c>
    </row>
    <row r="403" spans="1:26">
      <c r="A403" s="13">
        <v>35</v>
      </c>
      <c r="B403" s="13">
        <v>127.523977253556</v>
      </c>
      <c r="C403" s="13">
        <v>37.271079624407299</v>
      </c>
      <c r="D403" s="11">
        <v>44849</v>
      </c>
      <c r="E403" s="6">
        <v>44858</v>
      </c>
      <c r="F403" s="12">
        <v>0.18472</v>
      </c>
      <c r="G403" s="12">
        <v>0.1462</v>
      </c>
      <c r="H403" s="12">
        <v>0.2238</v>
      </c>
      <c r="I403" s="12">
        <v>0.33639999999999998</v>
      </c>
      <c r="J403" s="12">
        <v>0.39326</v>
      </c>
      <c r="K403" s="12">
        <v>0.41249999999999998</v>
      </c>
      <c r="L403" s="12">
        <v>0.42654999999999998</v>
      </c>
      <c r="M403" s="12">
        <v>0.44379999999999997</v>
      </c>
      <c r="N403" s="12">
        <v>0.43690000000000001</v>
      </c>
      <c r="O403" s="12">
        <v>0.43136000000000002</v>
      </c>
      <c r="P403" s="12">
        <v>0.53951000000000005</v>
      </c>
      <c r="Q403" s="12">
        <v>0.38912999999999998</v>
      </c>
      <c r="R403" s="4">
        <v>0.13765701102281466</v>
      </c>
      <c r="S403" s="4">
        <v>0.19503925889038207</v>
      </c>
      <c r="T403" s="3"/>
      <c r="U403" s="3"/>
      <c r="V403" s="3"/>
      <c r="W403" s="3"/>
      <c r="X403" s="3"/>
      <c r="Y403" s="3"/>
      <c r="Z403" s="22">
        <v>1</v>
      </c>
    </row>
    <row r="404" spans="1:26">
      <c r="A404" s="13">
        <v>36</v>
      </c>
      <c r="B404" s="13">
        <v>127.52318573680699</v>
      </c>
      <c r="C404" s="13">
        <v>37.2703673847708</v>
      </c>
      <c r="D404" s="11">
        <v>44849</v>
      </c>
      <c r="E404" s="6">
        <v>44858</v>
      </c>
      <c r="F404" s="12">
        <v>0.27466000000000002</v>
      </c>
      <c r="G404" s="12">
        <v>0.19620000000000001</v>
      </c>
      <c r="H404" s="12">
        <v>0.2742</v>
      </c>
      <c r="I404" s="12">
        <v>0.34079999999999999</v>
      </c>
      <c r="J404" s="12">
        <v>0.39876</v>
      </c>
      <c r="K404" s="12">
        <v>0.44019000000000003</v>
      </c>
      <c r="L404" s="12">
        <v>0.4551</v>
      </c>
      <c r="M404" s="12">
        <v>0.47320000000000001</v>
      </c>
      <c r="N404" s="12">
        <v>0.46739999999999998</v>
      </c>
      <c r="O404" s="12">
        <v>0.54634000000000005</v>
      </c>
      <c r="P404" s="12">
        <v>0.53664999999999996</v>
      </c>
      <c r="Q404" s="12">
        <v>0.37052000000000002</v>
      </c>
      <c r="R404" s="4">
        <v>0.16265356265356268</v>
      </c>
      <c r="S404" s="4">
        <v>0.13449914342049971</v>
      </c>
      <c r="T404" s="3"/>
      <c r="U404" s="3"/>
      <c r="V404" s="3"/>
      <c r="W404" s="3"/>
      <c r="X404" s="3"/>
      <c r="Y404" s="3"/>
      <c r="Z404" s="22">
        <v>0.86</v>
      </c>
    </row>
    <row r="405" spans="1:26">
      <c r="A405" s="13">
        <v>37</v>
      </c>
      <c r="B405" s="13">
        <v>127.52117556421101</v>
      </c>
      <c r="C405" s="13">
        <v>37.2691517508608</v>
      </c>
      <c r="D405" s="11">
        <v>44849</v>
      </c>
      <c r="E405" s="6">
        <v>44858</v>
      </c>
      <c r="F405" s="12">
        <v>1.13933</v>
      </c>
      <c r="G405" s="12">
        <v>1.1783999999999999</v>
      </c>
      <c r="H405" s="12">
        <v>1.0920000000000001</v>
      </c>
      <c r="I405" s="12">
        <v>1.0528</v>
      </c>
      <c r="J405" s="12">
        <v>1.0919700000000001</v>
      </c>
      <c r="K405" s="12">
        <v>1.0671900000000001</v>
      </c>
      <c r="L405" s="12">
        <v>1.0370900000000001</v>
      </c>
      <c r="M405" s="12">
        <v>1.1599999999999999</v>
      </c>
      <c r="N405" s="12">
        <v>1.01437</v>
      </c>
      <c r="O405" s="12">
        <v>1.5321400000000001</v>
      </c>
      <c r="P405" s="12">
        <v>0.78595000000000004</v>
      </c>
      <c r="Q405" s="12">
        <v>0.66810000000000003</v>
      </c>
      <c r="R405" s="4">
        <v>4.8445408532176416E-2</v>
      </c>
      <c r="S405" s="4">
        <v>-0.11961504853787867</v>
      </c>
      <c r="T405" s="3"/>
      <c r="U405" s="3"/>
      <c r="V405" s="3"/>
      <c r="W405" s="3"/>
      <c r="X405" s="3"/>
      <c r="Y405" s="3"/>
      <c r="Z405" s="22">
        <v>0.85</v>
      </c>
    </row>
    <row r="406" spans="1:26">
      <c r="A406" s="13">
        <v>38</v>
      </c>
      <c r="B406" s="13">
        <v>127.520322207893</v>
      </c>
      <c r="C406" s="13">
        <v>37.269490448026801</v>
      </c>
      <c r="D406" s="11">
        <v>44849</v>
      </c>
      <c r="E406" s="6">
        <v>44858</v>
      </c>
      <c r="F406" s="12">
        <v>1.0392399999999999</v>
      </c>
      <c r="G406" s="12">
        <v>1.1672</v>
      </c>
      <c r="H406" s="12">
        <v>1.0736000000000001</v>
      </c>
      <c r="I406" s="12">
        <v>1.0104</v>
      </c>
      <c r="J406" s="12">
        <v>0.99921000000000004</v>
      </c>
      <c r="K406" s="12">
        <v>0.95392999999999994</v>
      </c>
      <c r="L406" s="12">
        <v>0.90527999999999997</v>
      </c>
      <c r="M406" s="12">
        <v>1.1072</v>
      </c>
      <c r="N406" s="12">
        <v>0.8528</v>
      </c>
      <c r="O406" s="12">
        <v>1.33969</v>
      </c>
      <c r="P406" s="12">
        <v>0.64251000000000003</v>
      </c>
      <c r="Q406" s="12">
        <v>0.46600999999999998</v>
      </c>
      <c r="R406" s="4">
        <v>4.5712126936154139E-2</v>
      </c>
      <c r="S406" s="4">
        <v>-0.15824826662524732</v>
      </c>
      <c r="T406" s="3"/>
      <c r="U406" s="3"/>
      <c r="V406" s="3"/>
      <c r="W406" s="3"/>
      <c r="X406" s="3"/>
      <c r="Y406" s="3"/>
      <c r="Z406" s="22">
        <v>1.08</v>
      </c>
    </row>
    <row r="407" spans="1:26">
      <c r="A407" s="13">
        <v>39</v>
      </c>
      <c r="B407" s="13">
        <v>127.51941827237501</v>
      </c>
      <c r="C407" s="13">
        <v>37.2728454480268</v>
      </c>
      <c r="D407" s="11">
        <v>44849</v>
      </c>
      <c r="E407" s="6">
        <v>44858</v>
      </c>
      <c r="F407" s="12">
        <v>1.0843400000000001</v>
      </c>
      <c r="G407" s="12">
        <v>0.83440000000000003</v>
      </c>
      <c r="H407" s="12">
        <v>0.7984</v>
      </c>
      <c r="I407" s="12">
        <v>0.80479999999999996</v>
      </c>
      <c r="J407" s="12">
        <v>0.83828999999999998</v>
      </c>
      <c r="K407" s="12">
        <v>0.83653999999999995</v>
      </c>
      <c r="L407" s="12">
        <v>0.83104</v>
      </c>
      <c r="M407" s="12">
        <v>0.74650000000000005</v>
      </c>
      <c r="N407" s="12">
        <v>0.82555000000000001</v>
      </c>
      <c r="O407" s="12">
        <v>1.39496</v>
      </c>
      <c r="P407" s="12">
        <v>0.61851999999999996</v>
      </c>
      <c r="Q407" s="12">
        <v>0.58811999999999998</v>
      </c>
      <c r="R407" s="4">
        <v>-3.7581383355894997E-2</v>
      </c>
      <c r="S407" s="4">
        <v>-5.2452882944657934E-2</v>
      </c>
      <c r="T407" s="3"/>
      <c r="U407" s="3"/>
      <c r="V407" s="3"/>
      <c r="W407" s="3"/>
      <c r="X407" s="3"/>
      <c r="Y407" s="3"/>
      <c r="Z407" s="22">
        <v>0.88</v>
      </c>
    </row>
    <row r="408" spans="1:26">
      <c r="A408" s="13">
        <v>40</v>
      </c>
      <c r="B408" s="13">
        <v>127.518856947587</v>
      </c>
      <c r="C408" s="13">
        <v>37.273386113560399</v>
      </c>
      <c r="D408" s="11">
        <v>44849</v>
      </c>
      <c r="E408" s="6">
        <v>44858</v>
      </c>
      <c r="F408" s="12">
        <v>0.88826000000000005</v>
      </c>
      <c r="G408" s="12">
        <v>0.70879999999999999</v>
      </c>
      <c r="H408" s="12">
        <v>0.67200000000000004</v>
      </c>
      <c r="I408" s="12">
        <v>0.65720000000000001</v>
      </c>
      <c r="J408" s="12">
        <v>0.67979000000000001</v>
      </c>
      <c r="K408" s="12">
        <v>0.67205999999999999</v>
      </c>
      <c r="L408" s="12">
        <v>0.66505000000000003</v>
      </c>
      <c r="M408" s="12">
        <v>0.64849999999999997</v>
      </c>
      <c r="N408" s="12">
        <v>0.66381000000000001</v>
      </c>
      <c r="O408" s="12">
        <v>1.0667899999999999</v>
      </c>
      <c r="P408" s="12">
        <v>0.38124999999999998</v>
      </c>
      <c r="Q408" s="12">
        <v>0.29463</v>
      </c>
      <c r="R408" s="4">
        <v>-6.6630925940109071E-3</v>
      </c>
      <c r="S408" s="4">
        <v>-0.13308984660336004</v>
      </c>
      <c r="T408" s="3"/>
      <c r="U408" s="3"/>
      <c r="V408" s="3"/>
      <c r="W408" s="3"/>
      <c r="X408" s="3"/>
      <c r="Y408" s="3"/>
      <c r="Z408" s="22">
        <v>0.69</v>
      </c>
    </row>
    <row r="409" spans="1:26">
      <c r="A409" s="13">
        <v>41</v>
      </c>
      <c r="B409" s="13">
        <v>127.51847889517499</v>
      </c>
      <c r="C409" s="13">
        <v>37.2739530262062</v>
      </c>
      <c r="D409" s="11">
        <v>44849</v>
      </c>
      <c r="E409" s="6">
        <v>44858</v>
      </c>
      <c r="F409" s="12">
        <v>0.85418000000000005</v>
      </c>
      <c r="G409" s="12">
        <v>0.69079999999999997</v>
      </c>
      <c r="H409" s="12">
        <v>0.66</v>
      </c>
      <c r="I409" s="12">
        <v>0.65239999999999998</v>
      </c>
      <c r="J409" s="12">
        <v>0.68610000000000004</v>
      </c>
      <c r="K409" s="12">
        <v>0.68218999999999996</v>
      </c>
      <c r="L409" s="12">
        <v>0.67084999999999995</v>
      </c>
      <c r="M409" s="12">
        <v>0.61529999999999996</v>
      </c>
      <c r="N409" s="12">
        <v>0.66422999999999999</v>
      </c>
      <c r="O409" s="12">
        <v>1.05189</v>
      </c>
      <c r="P409" s="12">
        <v>0.42485000000000001</v>
      </c>
      <c r="Q409" s="12">
        <v>0.35605999999999999</v>
      </c>
      <c r="R409" s="4">
        <v>-2.9265599116510232E-2</v>
      </c>
      <c r="S409" s="4">
        <v>-9.6020307550296752E-2</v>
      </c>
      <c r="T409" s="3"/>
      <c r="U409" s="3"/>
      <c r="V409" s="3"/>
      <c r="W409" s="3"/>
      <c r="X409" s="3"/>
      <c r="Y409" s="3"/>
      <c r="Z409" s="22">
        <v>0.61</v>
      </c>
    </row>
    <row r="410" spans="1:26">
      <c r="A410" s="13">
        <v>42</v>
      </c>
      <c r="B410" s="13">
        <v>127.52203813444601</v>
      </c>
      <c r="C410" s="13">
        <v>37.269773948458798</v>
      </c>
      <c r="D410" s="11">
        <v>44849</v>
      </c>
      <c r="E410" s="6">
        <v>44858</v>
      </c>
      <c r="F410" s="12">
        <v>1.06467</v>
      </c>
      <c r="G410" s="12">
        <v>0.94879999999999998</v>
      </c>
      <c r="H410" s="12">
        <v>0.90559999999999996</v>
      </c>
      <c r="I410" s="12">
        <v>0.88639999999999997</v>
      </c>
      <c r="J410" s="12">
        <v>0.92684999999999995</v>
      </c>
      <c r="K410" s="12">
        <v>0.90786999999999995</v>
      </c>
      <c r="L410" s="12">
        <v>0.88653999999999999</v>
      </c>
      <c r="M410" s="12">
        <v>0.92820000000000003</v>
      </c>
      <c r="N410" s="12">
        <v>0.86573</v>
      </c>
      <c r="O410" s="12">
        <v>1.40083</v>
      </c>
      <c r="P410" s="12">
        <v>0.66074999999999995</v>
      </c>
      <c r="Q410" s="12">
        <v>0.55879999999999996</v>
      </c>
      <c r="R410" s="4">
        <v>2.3035379698005103E-2</v>
      </c>
      <c r="S410" s="4">
        <v>-9.6330476176569424E-2</v>
      </c>
      <c r="T410" s="3"/>
      <c r="U410" s="3"/>
      <c r="V410" s="3"/>
      <c r="W410" s="3"/>
      <c r="X410" s="3"/>
      <c r="Y410" s="3"/>
      <c r="Z410" s="22">
        <v>1.04</v>
      </c>
    </row>
    <row r="411" spans="1:26">
      <c r="A411" s="13">
        <v>43</v>
      </c>
      <c r="B411" s="13">
        <v>127.522709628523</v>
      </c>
      <c r="C411" s="13">
        <v>37.269345721392398</v>
      </c>
      <c r="D411" s="11">
        <v>44849</v>
      </c>
      <c r="E411" s="6">
        <v>44858</v>
      </c>
      <c r="F411" s="12">
        <v>0.64217999999999997</v>
      </c>
      <c r="G411" s="12">
        <v>0.28439999999999999</v>
      </c>
      <c r="H411" s="12">
        <v>0.32519999999999999</v>
      </c>
      <c r="I411" s="12">
        <v>0.37040000000000001</v>
      </c>
      <c r="J411" s="12">
        <v>0.41615999999999997</v>
      </c>
      <c r="K411" s="12">
        <v>0.45482</v>
      </c>
      <c r="L411" s="12">
        <v>0.48158000000000001</v>
      </c>
      <c r="M411" s="12">
        <v>0.39479999999999998</v>
      </c>
      <c r="N411" s="12">
        <v>0.51620999999999995</v>
      </c>
      <c r="O411" s="12">
        <v>0.79249000000000003</v>
      </c>
      <c r="P411" s="12">
        <v>0.3458</v>
      </c>
      <c r="Q411" s="12">
        <v>0.29509999999999997</v>
      </c>
      <c r="R411" s="4">
        <v>3.1887088342916856E-2</v>
      </c>
      <c r="S411" s="4">
        <v>2.651569442453771E-2</v>
      </c>
      <c r="T411" s="3"/>
      <c r="U411" s="3"/>
      <c r="V411" s="3"/>
      <c r="W411" s="3"/>
      <c r="X411" s="3"/>
      <c r="Y411" s="3"/>
      <c r="Z411" s="22">
        <v>1.04</v>
      </c>
    </row>
    <row r="412" spans="1:26">
      <c r="A412" s="13">
        <v>44</v>
      </c>
      <c r="B412" s="13">
        <v>127.523696</v>
      </c>
      <c r="C412" s="13">
        <v>37.269146464346001</v>
      </c>
      <c r="D412" s="11">
        <v>44849</v>
      </c>
      <c r="E412" s="6">
        <v>44858</v>
      </c>
      <c r="F412" s="12">
        <v>0.25407000000000002</v>
      </c>
      <c r="G412" s="12">
        <v>0.15759999999999999</v>
      </c>
      <c r="H412" s="12">
        <v>0.23319999999999999</v>
      </c>
      <c r="I412" s="12">
        <v>0.28539999999999999</v>
      </c>
      <c r="J412" s="12">
        <v>0.32129000000000002</v>
      </c>
      <c r="K412" s="12">
        <v>0.34714</v>
      </c>
      <c r="L412" s="12">
        <v>0.35376000000000002</v>
      </c>
      <c r="M412" s="12">
        <v>0.41830000000000001</v>
      </c>
      <c r="N412" s="12">
        <v>0.35804000000000002</v>
      </c>
      <c r="O412" s="12">
        <v>0.43280000000000002</v>
      </c>
      <c r="P412" s="12">
        <v>0.36191000000000001</v>
      </c>
      <c r="Q412" s="12">
        <v>0.23752999999999999</v>
      </c>
      <c r="R412" s="4">
        <v>0.18885888873099335</v>
      </c>
      <c r="S412" s="4">
        <v>5.8379182642391815E-2</v>
      </c>
      <c r="T412" s="3"/>
      <c r="U412" s="3"/>
      <c r="V412" s="3"/>
      <c r="W412" s="3"/>
      <c r="X412" s="3"/>
      <c r="Y412" s="3"/>
      <c r="Z412" s="22">
        <v>0.96</v>
      </c>
    </row>
    <row r="413" spans="1:26">
      <c r="A413" s="13">
        <v>45</v>
      </c>
      <c r="B413" s="13">
        <v>127.523496814262</v>
      </c>
      <c r="C413" s="13">
        <v>37.268802278607602</v>
      </c>
      <c r="D413" s="11">
        <v>44849</v>
      </c>
      <c r="E413" s="6">
        <v>44858</v>
      </c>
      <c r="F413" s="12">
        <v>0.42867</v>
      </c>
      <c r="G413" s="12">
        <v>0.249</v>
      </c>
      <c r="H413" s="12">
        <v>0.26740000000000003</v>
      </c>
      <c r="I413" s="12">
        <v>0.2732</v>
      </c>
      <c r="J413" s="12">
        <v>0.29468</v>
      </c>
      <c r="K413" s="12">
        <v>0.33396999999999999</v>
      </c>
      <c r="L413" s="12">
        <v>0.34388000000000002</v>
      </c>
      <c r="M413" s="12">
        <v>0.35199999999999998</v>
      </c>
      <c r="N413" s="12">
        <v>0.35820000000000002</v>
      </c>
      <c r="O413" s="12">
        <v>0.51685999999999999</v>
      </c>
      <c r="P413" s="12">
        <v>0.26851000000000003</v>
      </c>
      <c r="Q413" s="12">
        <v>0.19120000000000001</v>
      </c>
      <c r="R413" s="4">
        <v>0.12603966730646191</v>
      </c>
      <c r="S413" s="4">
        <v>-5.1885430249144535E-2</v>
      </c>
      <c r="T413" s="3"/>
      <c r="U413" s="3"/>
      <c r="V413" s="3"/>
      <c r="W413" s="3"/>
      <c r="X413" s="3"/>
      <c r="Y413" s="3"/>
      <c r="Z413" s="22">
        <v>1.01</v>
      </c>
    </row>
    <row r="414" spans="1:26">
      <c r="A414" s="13">
        <v>46</v>
      </c>
      <c r="B414" s="13">
        <v>127.519622341854</v>
      </c>
      <c r="C414" s="13">
        <v>37.268656670926902</v>
      </c>
      <c r="D414" s="11">
        <v>44849</v>
      </c>
      <c r="E414" s="6">
        <v>44858</v>
      </c>
      <c r="F414" s="12">
        <v>0.95055999999999996</v>
      </c>
      <c r="G414" s="12">
        <v>0.78800000000000003</v>
      </c>
      <c r="H414" s="12">
        <v>0.74960000000000004</v>
      </c>
      <c r="I414" s="12">
        <v>0.72719999999999996</v>
      </c>
      <c r="J414" s="12">
        <v>0.75234000000000001</v>
      </c>
      <c r="K414" s="12">
        <v>0.72709999999999997</v>
      </c>
      <c r="L414" s="12">
        <v>0.71513000000000004</v>
      </c>
      <c r="M414" s="12">
        <v>0.74</v>
      </c>
      <c r="N414" s="12">
        <v>0.69876000000000005</v>
      </c>
      <c r="O414" s="12">
        <v>1.1875100000000001</v>
      </c>
      <c r="P414" s="12">
        <v>0.42143999999999998</v>
      </c>
      <c r="Q414" s="12">
        <v>0.31369000000000002</v>
      </c>
      <c r="R414" s="4">
        <v>8.7241003271537852E-3</v>
      </c>
      <c r="S414" s="4">
        <v>-0.14172993006156978</v>
      </c>
      <c r="T414" s="3"/>
      <c r="U414" s="3"/>
      <c r="V414" s="3"/>
      <c r="W414" s="3"/>
      <c r="X414" s="3"/>
      <c r="Y414" s="3"/>
      <c r="Z414" s="22">
        <v>0.91</v>
      </c>
    </row>
    <row r="415" spans="1:26">
      <c r="A415" s="13">
        <v>47</v>
      </c>
      <c r="B415" s="13">
        <v>127.519654367415</v>
      </c>
      <c r="C415" s="13">
        <v>37.269117696488202</v>
      </c>
      <c r="D415" s="11">
        <v>44849</v>
      </c>
      <c r="E415" s="6">
        <v>44858</v>
      </c>
      <c r="F415" s="12">
        <v>0.85892000000000002</v>
      </c>
      <c r="G415" s="12">
        <v>0.76400000000000001</v>
      </c>
      <c r="H415" s="12">
        <v>0.70320000000000005</v>
      </c>
      <c r="I415" s="12">
        <v>0.66959999999999997</v>
      </c>
      <c r="J415" s="12">
        <v>0.69950000000000001</v>
      </c>
      <c r="K415" s="12">
        <v>0.68437000000000003</v>
      </c>
      <c r="L415" s="12">
        <v>0.67844000000000004</v>
      </c>
      <c r="M415" s="12">
        <v>0.73129999999999995</v>
      </c>
      <c r="N415" s="12">
        <v>0.66759000000000002</v>
      </c>
      <c r="O415" s="12">
        <v>1.0533600000000001</v>
      </c>
      <c r="P415" s="12">
        <v>0.36026000000000002</v>
      </c>
      <c r="Q415" s="12">
        <v>0.23377000000000001</v>
      </c>
      <c r="R415" s="4">
        <v>4.4043115140266952E-2</v>
      </c>
      <c r="S415" s="4">
        <v>-0.1843209935212026</v>
      </c>
      <c r="T415" s="3"/>
      <c r="U415" s="3"/>
      <c r="V415" s="3"/>
      <c r="W415" s="3"/>
      <c r="X415" s="3"/>
      <c r="Y415" s="3"/>
      <c r="Z415" s="22">
        <v>0.92</v>
      </c>
    </row>
    <row r="416" spans="1:26">
      <c r="A416" s="13">
        <v>48</v>
      </c>
      <c r="B416" s="13">
        <v>127.52024431629199</v>
      </c>
      <c r="C416" s="13">
        <v>37.268045012780703</v>
      </c>
      <c r="D416" s="11">
        <v>44849</v>
      </c>
      <c r="E416" s="6">
        <v>44858</v>
      </c>
      <c r="F416" s="12">
        <v>1.0267299999999999</v>
      </c>
      <c r="G416" s="12">
        <v>1.0016</v>
      </c>
      <c r="H416" s="12">
        <v>0.96399999999999997</v>
      </c>
      <c r="I416" s="12">
        <v>0.92800000000000005</v>
      </c>
      <c r="J416" s="12">
        <v>0.94686000000000003</v>
      </c>
      <c r="K416" s="12">
        <v>0.92035</v>
      </c>
      <c r="L416" s="12">
        <v>0.88729000000000002</v>
      </c>
      <c r="M416" s="12">
        <v>0.95279999999999998</v>
      </c>
      <c r="N416" s="12">
        <v>0.85760999999999998</v>
      </c>
      <c r="O416" s="12">
        <v>1.3607800000000001</v>
      </c>
      <c r="P416" s="12">
        <v>0.64083000000000001</v>
      </c>
      <c r="Q416" s="12">
        <v>0.53320999999999996</v>
      </c>
      <c r="R416" s="4">
        <v>1.3185878349638415E-2</v>
      </c>
      <c r="S416" s="4">
        <v>-0.10943651138302067</v>
      </c>
      <c r="T416" s="3"/>
      <c r="U416" s="3"/>
      <c r="V416" s="3"/>
      <c r="W416" s="3"/>
      <c r="X416" s="3"/>
      <c r="Y416" s="3"/>
      <c r="Z416" s="22">
        <v>1.03</v>
      </c>
    </row>
    <row r="417" spans="1:26">
      <c r="A417" s="13">
        <v>49</v>
      </c>
      <c r="B417" s="13">
        <v>127.51892341853799</v>
      </c>
      <c r="C417" s="13">
        <v>37.270635875417497</v>
      </c>
      <c r="D417" s="11">
        <v>44849</v>
      </c>
      <c r="E417" s="6">
        <v>44858</v>
      </c>
      <c r="F417" s="12">
        <v>1.3228899999999999</v>
      </c>
      <c r="G417" s="12">
        <v>1.264</v>
      </c>
      <c r="H417" s="12">
        <v>1.2352000000000001</v>
      </c>
      <c r="I417" s="12">
        <v>1.1919999999999999</v>
      </c>
      <c r="J417" s="12">
        <v>1.24075</v>
      </c>
      <c r="K417" s="12">
        <v>1.1930099999999999</v>
      </c>
      <c r="L417" s="12">
        <v>1.16246</v>
      </c>
      <c r="M417" s="12">
        <v>1.2615000000000001</v>
      </c>
      <c r="N417" s="12">
        <v>1.14194</v>
      </c>
      <c r="O417" s="12">
        <v>1.6316600000000001</v>
      </c>
      <c r="P417" s="12">
        <v>0.82010000000000005</v>
      </c>
      <c r="Q417" s="12">
        <v>0.67061000000000004</v>
      </c>
      <c r="R417" s="4">
        <v>2.8326879967393567E-2</v>
      </c>
      <c r="S417" s="4">
        <v>-0.11314351198871646</v>
      </c>
      <c r="T417" s="3"/>
      <c r="U417" s="3"/>
      <c r="V417" s="3"/>
      <c r="W417" s="3"/>
      <c r="X417" s="3"/>
      <c r="Y417" s="3"/>
      <c r="Z417" s="22">
        <v>0.99</v>
      </c>
    </row>
    <row r="418" spans="1:26">
      <c r="A418" s="13">
        <v>50</v>
      </c>
      <c r="B418" s="13">
        <v>127.519400025561</v>
      </c>
      <c r="C418" s="13">
        <v>37.270983354634403</v>
      </c>
      <c r="D418" s="11">
        <v>44849</v>
      </c>
      <c r="E418" s="6">
        <v>44858</v>
      </c>
      <c r="F418" s="12">
        <v>1.2610600000000001</v>
      </c>
      <c r="G418" s="12">
        <v>1.1224000000000001</v>
      </c>
      <c r="H418" s="12">
        <v>1.0671999999999999</v>
      </c>
      <c r="I418" s="12">
        <v>1.0624</v>
      </c>
      <c r="J418" s="12">
        <v>1.10033</v>
      </c>
      <c r="K418" s="12">
        <v>1.08955</v>
      </c>
      <c r="L418" s="12">
        <v>1.0674300000000001</v>
      </c>
      <c r="M418" s="12">
        <v>1.1055999999999999</v>
      </c>
      <c r="N418" s="12">
        <v>1.0469599999999999</v>
      </c>
      <c r="O418" s="12">
        <v>1.56212</v>
      </c>
      <c r="P418" s="12">
        <v>0.69252999999999998</v>
      </c>
      <c r="Q418" s="12">
        <v>0.55559999999999998</v>
      </c>
      <c r="R418" s="4">
        <v>1.9926199261992576E-2</v>
      </c>
      <c r="S418" s="4">
        <v>-0.11877436962236342</v>
      </c>
      <c r="T418" s="3"/>
      <c r="U418" s="3"/>
      <c r="V418" s="3"/>
      <c r="W418" s="3"/>
      <c r="X418" s="3"/>
      <c r="Y418" s="3"/>
      <c r="Z418" s="22">
        <v>0.92</v>
      </c>
    </row>
    <row r="419" spans="1:26">
      <c r="A419" s="13">
        <v>51</v>
      </c>
      <c r="B419" s="13">
        <v>127.520054316292</v>
      </c>
      <c r="C419" s="13">
        <v>37.2712579872193</v>
      </c>
      <c r="D419" s="11">
        <v>44849</v>
      </c>
      <c r="E419" s="6">
        <v>44858</v>
      </c>
      <c r="F419" s="12">
        <v>1.25282</v>
      </c>
      <c r="G419" s="12">
        <v>1.2183999999999999</v>
      </c>
      <c r="H419" s="12">
        <v>1.1512</v>
      </c>
      <c r="I419" s="12">
        <v>1.1368</v>
      </c>
      <c r="J419" s="12">
        <v>1.1655599999999999</v>
      </c>
      <c r="K419" s="12">
        <v>1.1279399999999999</v>
      </c>
      <c r="L419" s="12">
        <v>1.0939300000000001</v>
      </c>
      <c r="M419" s="12">
        <v>1.1688000000000001</v>
      </c>
      <c r="N419" s="12">
        <v>1.056</v>
      </c>
      <c r="O419" s="12">
        <v>1.5968500000000001</v>
      </c>
      <c r="P419" s="12">
        <v>0.77210000000000001</v>
      </c>
      <c r="Q419" s="12">
        <v>0.60609999999999997</v>
      </c>
      <c r="R419" s="4">
        <v>1.3879250520471906E-2</v>
      </c>
      <c r="S419" s="4">
        <v>-0.11133353506668837</v>
      </c>
      <c r="T419" s="3"/>
      <c r="U419" s="3"/>
      <c r="V419" s="3"/>
      <c r="W419" s="3"/>
      <c r="X419" s="3"/>
      <c r="Y419" s="3"/>
      <c r="Z419" s="22">
        <v>0.99</v>
      </c>
    </row>
    <row r="420" spans="1:26">
      <c r="A420" s="13">
        <v>52</v>
      </c>
      <c r="B420" s="13">
        <v>127.52054502556101</v>
      </c>
      <c r="C420" s="13">
        <v>37.271746670926902</v>
      </c>
      <c r="D420" s="11">
        <v>44849</v>
      </c>
      <c r="E420" s="6">
        <v>44858</v>
      </c>
      <c r="F420" s="12">
        <v>1.2899499999999999</v>
      </c>
      <c r="G420" s="12">
        <v>1.2176</v>
      </c>
      <c r="H420" s="12">
        <v>1.1624000000000001</v>
      </c>
      <c r="I420" s="12">
        <v>1.1295999999999999</v>
      </c>
      <c r="J420" s="12">
        <v>1.1568400000000001</v>
      </c>
      <c r="K420" s="12">
        <v>1.11985</v>
      </c>
      <c r="L420" s="12">
        <v>1.08815</v>
      </c>
      <c r="M420" s="12">
        <v>1.1431</v>
      </c>
      <c r="N420" s="12">
        <v>1.0668</v>
      </c>
      <c r="O420" s="12">
        <v>1.59945</v>
      </c>
      <c r="P420" s="12">
        <v>0.84865999999999997</v>
      </c>
      <c r="Q420" s="12">
        <v>0.77129999999999999</v>
      </c>
      <c r="R420" s="4">
        <v>5.9400712808554005E-3</v>
      </c>
      <c r="S420" s="4">
        <v>-8.8140936998727826E-2</v>
      </c>
      <c r="T420" s="3"/>
      <c r="U420" s="3"/>
      <c r="V420" s="3"/>
      <c r="W420" s="3"/>
      <c r="X420" s="3"/>
      <c r="Y420" s="3"/>
      <c r="Z420" s="22">
        <v>1.02</v>
      </c>
    </row>
    <row r="421" spans="1:26">
      <c r="A421" s="13">
        <v>53</v>
      </c>
      <c r="B421" s="13">
        <v>127.52105034185399</v>
      </c>
      <c r="C421" s="13">
        <v>37.2720559105354</v>
      </c>
      <c r="D421" s="11">
        <v>44849</v>
      </c>
      <c r="E421" s="6">
        <v>44858</v>
      </c>
      <c r="F421" s="12">
        <v>1.2829999999999999</v>
      </c>
      <c r="G421" s="12">
        <v>1.1312</v>
      </c>
      <c r="H421" s="12">
        <v>1.0624</v>
      </c>
      <c r="I421" s="12">
        <v>1.0336000000000001</v>
      </c>
      <c r="J421" s="12">
        <v>1.06633</v>
      </c>
      <c r="K421" s="12">
        <v>1.03166</v>
      </c>
      <c r="L421" s="12">
        <v>1.0061899999999999</v>
      </c>
      <c r="M421" s="12">
        <v>1.0503</v>
      </c>
      <c r="N421" s="12">
        <v>0.99026000000000003</v>
      </c>
      <c r="O421" s="12">
        <v>1.55854</v>
      </c>
      <c r="P421" s="12">
        <v>0.76861999999999997</v>
      </c>
      <c r="Q421" s="12">
        <v>0.68493000000000004</v>
      </c>
      <c r="R421" s="4">
        <v>8.0138202408944464E-3</v>
      </c>
      <c r="S421" s="4">
        <v>-9.5207494502625598E-2</v>
      </c>
      <c r="T421" s="3"/>
      <c r="U421" s="3"/>
      <c r="V421" s="3"/>
      <c r="W421" s="3"/>
      <c r="X421" s="3"/>
      <c r="Y421" s="3"/>
      <c r="Z421" s="22">
        <v>1.06</v>
      </c>
    </row>
    <row r="422" spans="1:26">
      <c r="A422" s="13">
        <v>54</v>
      </c>
      <c r="B422" s="13">
        <v>127.519006632585</v>
      </c>
      <c r="C422" s="13">
        <v>37.274267012780697</v>
      </c>
      <c r="D422" s="11">
        <v>44849</v>
      </c>
      <c r="E422" s="6">
        <v>44858</v>
      </c>
      <c r="F422" s="12">
        <v>0.70048999999999995</v>
      </c>
      <c r="G422" s="12">
        <v>0.48959999999999998</v>
      </c>
      <c r="H422" s="12">
        <v>0.432</v>
      </c>
      <c r="I422" s="12">
        <v>0.41120000000000001</v>
      </c>
      <c r="J422" s="12">
        <v>0.42444999999999999</v>
      </c>
      <c r="K422" s="12">
        <v>0.41270000000000001</v>
      </c>
      <c r="L422" s="12">
        <v>0.41115000000000002</v>
      </c>
      <c r="M422" s="12">
        <v>0.37640000000000001</v>
      </c>
      <c r="N422" s="12">
        <v>0.40687000000000001</v>
      </c>
      <c r="O422" s="12">
        <v>0.69932000000000005</v>
      </c>
      <c r="P422" s="12">
        <v>0.23524</v>
      </c>
      <c r="Q422" s="12">
        <v>0.17887</v>
      </c>
      <c r="R422" s="4">
        <v>-4.4184865413915683E-2</v>
      </c>
      <c r="S422" s="4">
        <v>-0.14516939514955965</v>
      </c>
      <c r="T422" s="3"/>
      <c r="U422" s="3"/>
      <c r="V422" s="3"/>
      <c r="W422" s="3"/>
      <c r="X422" s="3"/>
      <c r="Y422" s="3"/>
      <c r="Z422" s="22">
        <v>0.75</v>
      </c>
    </row>
    <row r="423" spans="1:26">
      <c r="A423" s="13">
        <v>55</v>
      </c>
      <c r="B423" s="13">
        <v>127.51940528204101</v>
      </c>
      <c r="C423" s="13">
        <v>37.273521224278603</v>
      </c>
      <c r="D423" s="11">
        <v>44849</v>
      </c>
      <c r="E423" s="6">
        <v>44858</v>
      </c>
      <c r="F423" s="12">
        <v>0.79903999999999997</v>
      </c>
      <c r="G423" s="12">
        <v>0.63519999999999999</v>
      </c>
      <c r="H423" s="12">
        <v>0.58160000000000001</v>
      </c>
      <c r="I423" s="12">
        <v>0.55840000000000001</v>
      </c>
      <c r="J423" s="12">
        <v>0.57748999999999995</v>
      </c>
      <c r="K423" s="12">
        <v>0.56740000000000002</v>
      </c>
      <c r="L423" s="12">
        <v>0.55667</v>
      </c>
      <c r="M423" s="12">
        <v>0.52280000000000004</v>
      </c>
      <c r="N423" s="12">
        <v>0.55079</v>
      </c>
      <c r="O423" s="12">
        <v>0.89441000000000004</v>
      </c>
      <c r="P423" s="12">
        <v>0.31703999999999999</v>
      </c>
      <c r="Q423" s="12">
        <v>0.24162</v>
      </c>
      <c r="R423" s="4">
        <v>-3.2926378098409141E-2</v>
      </c>
      <c r="S423" s="4">
        <v>-0.13895664489731685</v>
      </c>
      <c r="T423" s="3"/>
      <c r="U423" s="3"/>
      <c r="V423" s="3"/>
      <c r="W423" s="3"/>
      <c r="X423" s="3"/>
      <c r="Y423" s="3"/>
      <c r="Z423" s="22">
        <v>0.83</v>
      </c>
    </row>
    <row r="424" spans="1:26">
      <c r="A424" s="13">
        <v>56</v>
      </c>
      <c r="B424" s="13">
        <v>127.52000116485</v>
      </c>
      <c r="C424" s="13">
        <v>37.2731811778782</v>
      </c>
      <c r="D424" s="11">
        <v>44849</v>
      </c>
      <c r="E424" s="6">
        <v>44858</v>
      </c>
      <c r="F424" s="12">
        <v>0.93381999999999998</v>
      </c>
      <c r="G424" s="12">
        <v>0.73040000000000005</v>
      </c>
      <c r="H424" s="12">
        <v>0.69279999999999997</v>
      </c>
      <c r="I424" s="12">
        <v>0.66759999999999997</v>
      </c>
      <c r="J424" s="12">
        <v>0.69457999999999998</v>
      </c>
      <c r="K424" s="12">
        <v>0.68213999999999997</v>
      </c>
      <c r="L424" s="12">
        <v>0.6744</v>
      </c>
      <c r="M424" s="12">
        <v>0.62090000000000001</v>
      </c>
      <c r="N424" s="12">
        <v>0.65569</v>
      </c>
      <c r="O424" s="12">
        <v>1.11595</v>
      </c>
      <c r="P424" s="12">
        <v>0.42110999999999998</v>
      </c>
      <c r="Q424" s="12">
        <v>0.34986</v>
      </c>
      <c r="R424" s="4">
        <v>-3.6243694218083017E-2</v>
      </c>
      <c r="S424" s="4">
        <v>-0.10761841139995341</v>
      </c>
      <c r="T424" s="3"/>
      <c r="U424" s="3"/>
      <c r="V424" s="3"/>
      <c r="W424" s="3"/>
      <c r="X424" s="3"/>
      <c r="Y424" s="3"/>
      <c r="Z424" s="22">
        <v>0.76</v>
      </c>
    </row>
    <row r="425" spans="1:26">
      <c r="A425" s="13">
        <v>57</v>
      </c>
      <c r="B425" s="13">
        <v>127.520633155844</v>
      </c>
      <c r="C425" s="13">
        <v>37.272798995671401</v>
      </c>
      <c r="D425" s="11">
        <v>44849</v>
      </c>
      <c r="E425" s="6">
        <v>44858</v>
      </c>
      <c r="F425" s="12">
        <v>1.1059099999999999</v>
      </c>
      <c r="G425" s="12">
        <v>0.87119999999999997</v>
      </c>
      <c r="H425" s="12">
        <v>0.83679999999999999</v>
      </c>
      <c r="I425" s="12">
        <v>0.83440000000000003</v>
      </c>
      <c r="J425" s="12">
        <v>0.86411000000000004</v>
      </c>
      <c r="K425" s="12">
        <v>0.85060999999999998</v>
      </c>
      <c r="L425" s="12">
        <v>0.84360000000000002</v>
      </c>
      <c r="M425" s="12">
        <v>0.76959999999999995</v>
      </c>
      <c r="N425" s="12">
        <v>0.82794000000000001</v>
      </c>
      <c r="O425" s="12">
        <v>1.4501599999999999</v>
      </c>
      <c r="P425" s="12">
        <v>0.60697000000000001</v>
      </c>
      <c r="Q425" s="12">
        <v>0.55654999999999999</v>
      </c>
      <c r="R425" s="4">
        <v>-4.0399002493765636E-2</v>
      </c>
      <c r="S425" s="4">
        <v>-6.4704412800072678E-2</v>
      </c>
      <c r="T425" s="3"/>
      <c r="U425" s="3"/>
      <c r="V425" s="3"/>
      <c r="W425" s="3"/>
      <c r="X425" s="3"/>
      <c r="Y425" s="3"/>
      <c r="Z425" s="22">
        <v>0.79</v>
      </c>
    </row>
    <row r="426" spans="1:26">
      <c r="A426" s="13">
        <v>58</v>
      </c>
      <c r="B426" s="13">
        <v>127.497155168227</v>
      </c>
      <c r="C426" s="13">
        <v>37.209338457943304</v>
      </c>
      <c r="D426" s="11">
        <v>44849</v>
      </c>
      <c r="E426" s="6">
        <v>44858</v>
      </c>
      <c r="F426" s="12">
        <v>0.12379</v>
      </c>
      <c r="G426" s="12">
        <v>0.14480000000000001</v>
      </c>
      <c r="H426" s="12">
        <v>0.22320000000000001</v>
      </c>
      <c r="I426" s="12">
        <v>0.2392</v>
      </c>
      <c r="J426" s="12">
        <v>0.34362999999999999</v>
      </c>
      <c r="K426" s="12">
        <v>0.40401999999999999</v>
      </c>
      <c r="L426" s="12">
        <v>0.42580000000000001</v>
      </c>
      <c r="M426" s="12">
        <v>0.4536</v>
      </c>
      <c r="N426" s="12">
        <v>0.44821</v>
      </c>
      <c r="O426" s="12">
        <v>0.44875999999999999</v>
      </c>
      <c r="P426" s="12">
        <v>0.49772</v>
      </c>
      <c r="Q426" s="12">
        <v>0.34515000000000001</v>
      </c>
      <c r="R426" s="4">
        <v>0.30946882217090071</v>
      </c>
      <c r="S426" s="4">
        <v>0.10373543420303745</v>
      </c>
      <c r="T426" s="3"/>
      <c r="U426" s="3"/>
      <c r="V426" s="3"/>
      <c r="W426" s="3"/>
      <c r="X426" s="3"/>
      <c r="Y426" s="3"/>
      <c r="Z426" s="22">
        <v>0.7</v>
      </c>
    </row>
    <row r="427" spans="1:26">
      <c r="A427" s="13">
        <v>59</v>
      </c>
      <c r="B427" s="13">
        <v>127.496601887849</v>
      </c>
      <c r="C427" s="13">
        <v>37.209428485981</v>
      </c>
      <c r="D427" s="11">
        <v>44849</v>
      </c>
      <c r="E427" s="6">
        <v>44858</v>
      </c>
      <c r="F427" s="12">
        <v>0.11860999999999999</v>
      </c>
      <c r="G427" s="12">
        <v>0.1502</v>
      </c>
      <c r="H427" s="12">
        <v>0.2258</v>
      </c>
      <c r="I427" s="12">
        <v>0.24560000000000001</v>
      </c>
      <c r="J427" s="12">
        <v>0.34423999999999999</v>
      </c>
      <c r="K427" s="12">
        <v>0.41975000000000001</v>
      </c>
      <c r="L427" s="12">
        <v>0.43441999999999997</v>
      </c>
      <c r="M427" s="12">
        <v>0.45960000000000001</v>
      </c>
      <c r="N427" s="12">
        <v>0.45576</v>
      </c>
      <c r="O427" s="12">
        <v>0.45340999999999998</v>
      </c>
      <c r="P427" s="12">
        <v>0.50907000000000002</v>
      </c>
      <c r="Q427" s="12">
        <v>0.36348000000000003</v>
      </c>
      <c r="R427" s="4">
        <v>0.30346001134429945</v>
      </c>
      <c r="S427" s="4">
        <v>0.1061730928492382</v>
      </c>
      <c r="T427" s="3"/>
      <c r="U427" s="3"/>
      <c r="V427" s="3"/>
      <c r="W427" s="3"/>
      <c r="X427" s="3"/>
      <c r="Y427" s="3"/>
      <c r="Z427" s="22">
        <v>1.7</v>
      </c>
    </row>
    <row r="428" spans="1:26">
      <c r="A428" s="13">
        <v>60</v>
      </c>
      <c r="B428" s="13">
        <v>127.496607835924</v>
      </c>
      <c r="C428" s="13">
        <v>37.210056968859497</v>
      </c>
      <c r="D428" s="11">
        <v>44849</v>
      </c>
      <c r="E428" s="6">
        <v>44858</v>
      </c>
      <c r="F428" s="12">
        <v>0.11785</v>
      </c>
      <c r="G428" s="12">
        <v>0.14760000000000001</v>
      </c>
      <c r="H428" s="12">
        <v>0.21440000000000001</v>
      </c>
      <c r="I428" s="12">
        <v>0.2944</v>
      </c>
      <c r="J428" s="12">
        <v>0.33756999999999998</v>
      </c>
      <c r="K428" s="12">
        <v>0.33062000000000002</v>
      </c>
      <c r="L428" s="12">
        <v>0.34056999999999998</v>
      </c>
      <c r="M428" s="12">
        <v>0.36730000000000002</v>
      </c>
      <c r="N428" s="12">
        <v>0.37539</v>
      </c>
      <c r="O428" s="12">
        <v>0.36879000000000001</v>
      </c>
      <c r="P428" s="12">
        <v>0.51232999999999995</v>
      </c>
      <c r="Q428" s="12">
        <v>0.36373</v>
      </c>
      <c r="R428" s="4">
        <v>0.11017077225328703</v>
      </c>
      <c r="S428" s="4">
        <v>0.22081066561745719</v>
      </c>
      <c r="T428" s="3"/>
      <c r="U428" s="3"/>
      <c r="V428" s="3"/>
      <c r="W428" s="3"/>
      <c r="X428" s="3"/>
      <c r="Y428" s="3"/>
      <c r="Z428" s="22">
        <v>0.7</v>
      </c>
    </row>
    <row r="429" spans="1:26">
      <c r="A429" s="13">
        <v>61</v>
      </c>
      <c r="B429" s="13">
        <v>127.496333827623</v>
      </c>
      <c r="C429" s="13">
        <v>37.210142771547197</v>
      </c>
      <c r="D429" s="11">
        <v>44849</v>
      </c>
      <c r="E429" s="6">
        <v>44858</v>
      </c>
      <c r="F429" s="12">
        <v>0.11582000000000001</v>
      </c>
      <c r="G429" s="12">
        <v>0.1406</v>
      </c>
      <c r="H429" s="12">
        <v>0.20780000000000001</v>
      </c>
      <c r="I429" s="12">
        <v>0.28799999999999998</v>
      </c>
      <c r="J429" s="12">
        <v>0.32680999999999999</v>
      </c>
      <c r="K429" s="12">
        <v>0.33499000000000001</v>
      </c>
      <c r="L429" s="12">
        <v>0.35421999999999998</v>
      </c>
      <c r="M429" s="12">
        <v>0.36849999999999999</v>
      </c>
      <c r="N429" s="12">
        <v>0.36036000000000001</v>
      </c>
      <c r="O429" s="12">
        <v>0.36454999999999999</v>
      </c>
      <c r="P429" s="12">
        <v>0.49841000000000002</v>
      </c>
      <c r="Q429" s="12">
        <v>0.36895</v>
      </c>
      <c r="R429" s="4">
        <v>0.12261995430312266</v>
      </c>
      <c r="S429" s="4">
        <v>0.21405469660596987</v>
      </c>
      <c r="T429" s="3"/>
      <c r="U429" s="3"/>
      <c r="V429" s="3"/>
      <c r="W429" s="3"/>
      <c r="X429" s="3"/>
      <c r="Y429" s="3"/>
      <c r="Z429" s="22">
        <v>0.93</v>
      </c>
    </row>
    <row r="430" spans="1:26">
      <c r="A430" s="13">
        <v>62</v>
      </c>
      <c r="B430" s="13">
        <v>127.496336370717</v>
      </c>
      <c r="C430" s="13">
        <v>37.210400685358501</v>
      </c>
      <c r="D430" s="11">
        <v>44849</v>
      </c>
      <c r="E430" s="6">
        <v>44858</v>
      </c>
      <c r="F430" s="12">
        <v>0.12744</v>
      </c>
      <c r="G430" s="12">
        <v>0.19700000000000001</v>
      </c>
      <c r="H430" s="12">
        <v>0.28739999999999999</v>
      </c>
      <c r="I430" s="12">
        <v>0.3664</v>
      </c>
      <c r="J430" s="12">
        <v>0.40337000000000001</v>
      </c>
      <c r="K430" s="12">
        <v>0.41681000000000001</v>
      </c>
      <c r="L430" s="12">
        <v>0.42608000000000001</v>
      </c>
      <c r="M430" s="12">
        <v>0.4476</v>
      </c>
      <c r="N430" s="12">
        <v>0.42185</v>
      </c>
      <c r="O430" s="12">
        <v>0.42677999999999999</v>
      </c>
      <c r="P430" s="12">
        <v>0.57603000000000004</v>
      </c>
      <c r="Q430" s="12">
        <v>0.42165999999999998</v>
      </c>
      <c r="R430" s="4">
        <v>9.9754299754299738E-2</v>
      </c>
      <c r="S430" s="4">
        <v>0.18766500948312256</v>
      </c>
      <c r="T430" s="3"/>
      <c r="U430" s="3"/>
      <c r="V430" s="3"/>
      <c r="W430" s="3"/>
      <c r="X430" s="3"/>
      <c r="Y430" s="3"/>
      <c r="Z430" s="22">
        <v>0.72</v>
      </c>
    </row>
    <row r="431" spans="1:26">
      <c r="A431" s="13">
        <v>63</v>
      </c>
      <c r="B431" s="13">
        <v>127.49739991381099</v>
      </c>
      <c r="C431" s="13">
        <v>37.208799400830102</v>
      </c>
      <c r="D431" s="11">
        <v>44849</v>
      </c>
      <c r="E431" s="6">
        <v>44858</v>
      </c>
      <c r="F431" s="12">
        <v>0.12973999999999999</v>
      </c>
      <c r="G431" s="12">
        <v>0.1434</v>
      </c>
      <c r="H431" s="12">
        <v>0.21199999999999999</v>
      </c>
      <c r="I431" s="12">
        <v>0.29399999999999998</v>
      </c>
      <c r="J431" s="12">
        <v>0.32002999999999998</v>
      </c>
      <c r="K431" s="12">
        <v>0.34526000000000001</v>
      </c>
      <c r="L431" s="12">
        <v>0.36135</v>
      </c>
      <c r="M431" s="12">
        <v>0.37390000000000001</v>
      </c>
      <c r="N431" s="12">
        <v>0.36265999999999998</v>
      </c>
      <c r="O431" s="12">
        <v>0.37087999999999999</v>
      </c>
      <c r="P431" s="12">
        <v>0.52437</v>
      </c>
      <c r="Q431" s="12">
        <v>0.34570000000000001</v>
      </c>
      <c r="R431" s="4">
        <v>0.11962868692918106</v>
      </c>
      <c r="S431" s="4">
        <v>0.22540747340286155</v>
      </c>
      <c r="T431" s="3"/>
      <c r="U431" s="3"/>
      <c r="V431" s="3"/>
      <c r="W431" s="3"/>
      <c r="X431" s="3"/>
      <c r="Y431" s="3"/>
      <c r="Z431" s="22">
        <v>0.72</v>
      </c>
    </row>
    <row r="432" spans="1:26">
      <c r="A432" s="13">
        <v>64</v>
      </c>
      <c r="B432" s="13">
        <v>127.496622456906</v>
      </c>
      <c r="C432" s="13">
        <v>37.208797857735803</v>
      </c>
      <c r="D432" s="11">
        <v>44849</v>
      </c>
      <c r="E432" s="6">
        <v>44858</v>
      </c>
      <c r="F432" s="12">
        <v>0.12751999999999999</v>
      </c>
      <c r="G432" s="12">
        <v>0.17760000000000001</v>
      </c>
      <c r="H432" s="12">
        <v>0.25180000000000002</v>
      </c>
      <c r="I432" s="12">
        <v>0.33560000000000001</v>
      </c>
      <c r="J432" s="12">
        <v>0.36948999999999999</v>
      </c>
      <c r="K432" s="12">
        <v>0.38277</v>
      </c>
      <c r="L432" s="12">
        <v>0.39304</v>
      </c>
      <c r="M432" s="12">
        <v>0.41810000000000003</v>
      </c>
      <c r="N432" s="12">
        <v>0.40146999999999999</v>
      </c>
      <c r="O432" s="12">
        <v>0.41763</v>
      </c>
      <c r="P432" s="12">
        <v>0.56372</v>
      </c>
      <c r="Q432" s="12">
        <v>0.37445000000000001</v>
      </c>
      <c r="R432" s="4">
        <v>0.10945999734642432</v>
      </c>
      <c r="S432" s="4">
        <v>0.20308758411258712</v>
      </c>
      <c r="T432" s="3"/>
      <c r="U432" s="3"/>
      <c r="V432" s="3"/>
      <c r="W432" s="3"/>
      <c r="X432" s="3"/>
      <c r="Y432" s="3"/>
      <c r="Z432" s="22">
        <v>0.47</v>
      </c>
    </row>
    <row r="433" spans="1:26">
      <c r="A433" s="13">
        <v>65</v>
      </c>
      <c r="B433" s="13">
        <v>127.49695545690599</v>
      </c>
      <c r="C433" s="13">
        <v>37.208146857735798</v>
      </c>
      <c r="D433" s="11">
        <v>44849</v>
      </c>
      <c r="E433" s="6">
        <v>44858</v>
      </c>
      <c r="F433" s="12">
        <v>0.14413999999999999</v>
      </c>
      <c r="G433" s="12">
        <v>0.1976</v>
      </c>
      <c r="H433" s="12">
        <v>0.28439999999999999</v>
      </c>
      <c r="I433" s="12">
        <v>0.38119999999999998</v>
      </c>
      <c r="J433" s="12">
        <v>0.42136000000000001</v>
      </c>
      <c r="K433" s="12">
        <v>0.43086999999999998</v>
      </c>
      <c r="L433" s="12">
        <v>0.45067000000000002</v>
      </c>
      <c r="M433" s="12">
        <v>0.46970000000000001</v>
      </c>
      <c r="N433" s="12">
        <v>0.45071</v>
      </c>
      <c r="O433" s="12">
        <v>0.46403</v>
      </c>
      <c r="P433" s="12">
        <v>0.62573000000000001</v>
      </c>
      <c r="Q433" s="12">
        <v>0.39743000000000001</v>
      </c>
      <c r="R433" s="4">
        <v>0.10400752144787874</v>
      </c>
      <c r="S433" s="4">
        <v>0.20285743296918587</v>
      </c>
      <c r="T433" s="3"/>
      <c r="U433" s="3"/>
      <c r="V433" s="3"/>
      <c r="W433" s="3"/>
      <c r="X433" s="3"/>
      <c r="Y433" s="3"/>
      <c r="Z433" s="22">
        <v>0.47</v>
      </c>
    </row>
    <row r="434" spans="1:26">
      <c r="A434" s="13">
        <v>66</v>
      </c>
      <c r="B434" s="13">
        <v>127.497328</v>
      </c>
      <c r="C434" s="13">
        <v>37.207930228452803</v>
      </c>
      <c r="D434" s="11">
        <v>44849</v>
      </c>
      <c r="E434" s="6">
        <v>44858</v>
      </c>
      <c r="F434" s="12">
        <v>0.13785</v>
      </c>
      <c r="G434" s="12">
        <v>0.19020000000000001</v>
      </c>
      <c r="H434" s="12">
        <v>0.28000000000000003</v>
      </c>
      <c r="I434" s="12">
        <v>0.376</v>
      </c>
      <c r="J434" s="12">
        <v>0.42254000000000003</v>
      </c>
      <c r="K434" s="12">
        <v>0.44402000000000003</v>
      </c>
      <c r="L434" s="12">
        <v>0.44846000000000003</v>
      </c>
      <c r="M434" s="12">
        <v>0.4672</v>
      </c>
      <c r="N434" s="12">
        <v>0.45630999999999999</v>
      </c>
      <c r="O434" s="12">
        <v>0.47382000000000002</v>
      </c>
      <c r="P434" s="12">
        <v>0.62051999999999996</v>
      </c>
      <c r="Q434" s="12">
        <v>0.39981</v>
      </c>
      <c r="R434" s="4">
        <v>0.10815939278937382</v>
      </c>
      <c r="S434" s="4">
        <v>0.20504014704459708</v>
      </c>
      <c r="T434" s="3"/>
      <c r="U434" s="3"/>
      <c r="V434" s="3"/>
      <c r="W434" s="3"/>
      <c r="X434" s="3"/>
      <c r="Y434" s="3"/>
      <c r="Z434" s="22">
        <v>0.45</v>
      </c>
    </row>
    <row r="435" spans="1:26">
      <c r="A435" s="13">
        <v>67</v>
      </c>
      <c r="B435" s="13">
        <v>127.497890827623</v>
      </c>
      <c r="C435" s="13">
        <v>37.2077143146414</v>
      </c>
      <c r="D435" s="11">
        <v>44849</v>
      </c>
      <c r="E435" s="6">
        <v>44858</v>
      </c>
      <c r="F435" s="12">
        <v>0.14957999999999999</v>
      </c>
      <c r="G435" s="12">
        <v>0.17660000000000001</v>
      </c>
      <c r="H435" s="12">
        <v>0.2636</v>
      </c>
      <c r="I435" s="12">
        <v>0.34639999999999999</v>
      </c>
      <c r="J435" s="12">
        <v>0.39560000000000001</v>
      </c>
      <c r="K435" s="12">
        <v>0.40461000000000003</v>
      </c>
      <c r="L435" s="12">
        <v>0.42003000000000001</v>
      </c>
      <c r="M435" s="12">
        <v>0.43359999999999999</v>
      </c>
      <c r="N435" s="12">
        <v>0.43203000000000003</v>
      </c>
      <c r="O435" s="12">
        <v>0.44248999999999999</v>
      </c>
      <c r="P435" s="12">
        <v>0.58850000000000002</v>
      </c>
      <c r="Q435" s="12">
        <v>0.38564999999999999</v>
      </c>
      <c r="R435" s="4">
        <v>0.1117948717948718</v>
      </c>
      <c r="S435" s="4">
        <v>0.21014821047181417</v>
      </c>
      <c r="T435" s="3"/>
      <c r="U435" s="3"/>
      <c r="V435" s="3"/>
      <c r="W435" s="3"/>
      <c r="X435" s="3"/>
      <c r="Y435" s="3"/>
      <c r="Z435" s="22">
        <v>0.37</v>
      </c>
    </row>
    <row r="436" spans="1:26">
      <c r="A436" s="13">
        <v>68</v>
      </c>
      <c r="B436" s="13">
        <v>127.496659543094</v>
      </c>
      <c r="C436" s="13">
        <v>37.210569771547199</v>
      </c>
      <c r="D436" s="11">
        <v>44849</v>
      </c>
      <c r="E436" s="6">
        <v>44858</v>
      </c>
      <c r="F436" s="12">
        <v>0.13932</v>
      </c>
      <c r="G436" s="12">
        <v>0.17860000000000001</v>
      </c>
      <c r="H436" s="12">
        <v>0.25840000000000002</v>
      </c>
      <c r="I436" s="12">
        <v>0.34160000000000001</v>
      </c>
      <c r="J436" s="12">
        <v>0.37824999999999998</v>
      </c>
      <c r="K436" s="12">
        <v>0.40171000000000001</v>
      </c>
      <c r="L436" s="12">
        <v>0.40586</v>
      </c>
      <c r="M436" s="12">
        <v>0.432</v>
      </c>
      <c r="N436" s="12">
        <v>0.41127000000000002</v>
      </c>
      <c r="O436" s="12">
        <v>0.41798999999999997</v>
      </c>
      <c r="P436" s="12">
        <v>0.58848</v>
      </c>
      <c r="Q436" s="12">
        <v>0.40521000000000001</v>
      </c>
      <c r="R436" s="4">
        <v>0.11685625646328848</v>
      </c>
      <c r="S436" s="4">
        <v>0.20736298257912089</v>
      </c>
      <c r="T436" s="3"/>
      <c r="U436" s="3"/>
      <c r="V436" s="3"/>
      <c r="W436" s="3"/>
      <c r="X436" s="3"/>
      <c r="Y436" s="3"/>
      <c r="Z436" s="22">
        <v>0.95</v>
      </c>
    </row>
    <row r="437" spans="1:26">
      <c r="A437" s="13">
        <v>69</v>
      </c>
      <c r="B437" s="13">
        <v>127.496583456906</v>
      </c>
      <c r="C437" s="13">
        <v>37.211029228452801</v>
      </c>
      <c r="D437" s="11">
        <v>44849</v>
      </c>
      <c r="E437" s="6">
        <v>44858</v>
      </c>
      <c r="F437" s="12">
        <v>0.12812000000000001</v>
      </c>
      <c r="G437" s="12">
        <v>0.19020000000000001</v>
      </c>
      <c r="H437" s="12">
        <v>0.27760000000000001</v>
      </c>
      <c r="I437" s="12">
        <v>0.37040000000000001</v>
      </c>
      <c r="J437" s="12">
        <v>0.40738999999999997</v>
      </c>
      <c r="K437" s="12">
        <v>0.42642999999999998</v>
      </c>
      <c r="L437" s="12">
        <v>0.44026999999999999</v>
      </c>
      <c r="M437" s="12">
        <v>0.45810000000000001</v>
      </c>
      <c r="N437" s="12">
        <v>0.44058999999999998</v>
      </c>
      <c r="O437" s="12">
        <v>0.46677999999999997</v>
      </c>
      <c r="P437" s="12">
        <v>0.60511999999999999</v>
      </c>
      <c r="Q437" s="12">
        <v>0.42538999999999999</v>
      </c>
      <c r="R437" s="4">
        <v>0.10585395292697646</v>
      </c>
      <c r="S437" s="4">
        <v>0.20151248291066742</v>
      </c>
      <c r="T437" s="3"/>
      <c r="U437" s="3"/>
      <c r="V437" s="3"/>
      <c r="W437" s="3"/>
      <c r="X437" s="3"/>
      <c r="Y437" s="3"/>
      <c r="Z437" s="22">
        <v>0.85</v>
      </c>
    </row>
    <row r="438" spans="1:26">
      <c r="A438" s="13">
        <v>70</v>
      </c>
      <c r="B438" s="13">
        <v>127.500638086188</v>
      </c>
      <c r="C438" s="13">
        <v>37.208465857735803</v>
      </c>
      <c r="D438" s="11">
        <v>44849</v>
      </c>
      <c r="E438" s="6">
        <v>44858</v>
      </c>
      <c r="F438" s="12">
        <v>0.12942000000000001</v>
      </c>
      <c r="G438" s="12">
        <v>0.19359999999999999</v>
      </c>
      <c r="H438" s="12">
        <v>0.27079999999999999</v>
      </c>
      <c r="I438" s="12">
        <v>0.30940000000000001</v>
      </c>
      <c r="J438" s="12">
        <v>0.37803999999999999</v>
      </c>
      <c r="K438" s="12">
        <v>0.40872000000000003</v>
      </c>
      <c r="L438" s="12">
        <v>0.41686000000000001</v>
      </c>
      <c r="M438" s="12">
        <v>0.44500000000000001</v>
      </c>
      <c r="N438" s="12">
        <v>0.43601000000000001</v>
      </c>
      <c r="O438" s="12">
        <v>0.44496999999999998</v>
      </c>
      <c r="P438" s="12">
        <v>0.51236000000000004</v>
      </c>
      <c r="Q438" s="12">
        <v>0.35704000000000002</v>
      </c>
      <c r="R438" s="4">
        <v>0.179745493107105</v>
      </c>
      <c r="S438" s="4">
        <v>0.12542112903667588</v>
      </c>
      <c r="T438" s="3"/>
      <c r="U438" s="3"/>
      <c r="V438" s="3"/>
      <c r="W438" s="3"/>
      <c r="X438" s="3"/>
      <c r="Y438" s="3"/>
      <c r="Z438" s="22">
        <v>0.1</v>
      </c>
    </row>
    <row r="439" spans="1:26">
      <c r="A439" s="13">
        <v>71</v>
      </c>
      <c r="B439" s="13">
        <v>127.500362456906</v>
      </c>
      <c r="C439" s="13">
        <v>37.208286314641498</v>
      </c>
      <c r="D439" s="11">
        <v>44849</v>
      </c>
      <c r="E439" s="6">
        <v>44858</v>
      </c>
      <c r="F439" s="12">
        <v>0.12995999999999999</v>
      </c>
      <c r="G439" s="12">
        <v>0.13539999999999999</v>
      </c>
      <c r="H439" s="12">
        <v>0.21240000000000001</v>
      </c>
      <c r="I439" s="12">
        <v>0.30180000000000001</v>
      </c>
      <c r="J439" s="12">
        <v>0.36857000000000001</v>
      </c>
      <c r="K439" s="12">
        <v>0.37629000000000001</v>
      </c>
      <c r="L439" s="12">
        <v>0.39774999999999999</v>
      </c>
      <c r="M439" s="12">
        <v>0.40079999999999999</v>
      </c>
      <c r="N439" s="12">
        <v>0.39727000000000001</v>
      </c>
      <c r="O439" s="12">
        <v>0.41167999999999999</v>
      </c>
      <c r="P439" s="12">
        <v>0.49922</v>
      </c>
      <c r="Q439" s="12">
        <v>0.36571999999999999</v>
      </c>
      <c r="R439" s="4">
        <v>0.14090520922288638</v>
      </c>
      <c r="S439" s="4">
        <v>0.19803772004606573</v>
      </c>
      <c r="T439" s="3"/>
      <c r="U439" s="3"/>
      <c r="V439" s="3"/>
      <c r="W439" s="3"/>
      <c r="X439" s="3"/>
      <c r="Y439" s="3"/>
      <c r="Z439" s="22">
        <v>0.44</v>
      </c>
    </row>
    <row r="440" spans="1:26">
      <c r="A440" s="13">
        <v>72</v>
      </c>
      <c r="B440" s="13">
        <v>127.500027456906</v>
      </c>
      <c r="C440" s="13">
        <v>37.208115857735798</v>
      </c>
      <c r="D440" s="11">
        <v>44849</v>
      </c>
      <c r="E440" s="6">
        <v>44858</v>
      </c>
      <c r="F440" s="12">
        <v>0.12018</v>
      </c>
      <c r="G440" s="12">
        <v>0.13639999999999999</v>
      </c>
      <c r="H440" s="12">
        <v>0.21540000000000001</v>
      </c>
      <c r="I440" s="12">
        <v>0.28860000000000002</v>
      </c>
      <c r="J440" s="12">
        <v>0.34649000000000002</v>
      </c>
      <c r="K440" s="12">
        <v>0.37594</v>
      </c>
      <c r="L440" s="12">
        <v>0.37947999999999998</v>
      </c>
      <c r="M440" s="12">
        <v>0.40910000000000002</v>
      </c>
      <c r="N440" s="12">
        <v>0.40390999999999999</v>
      </c>
      <c r="O440" s="12">
        <v>0.41389999999999999</v>
      </c>
      <c r="P440" s="12">
        <v>0.48948000000000003</v>
      </c>
      <c r="Q440" s="12">
        <v>0.35316999999999998</v>
      </c>
      <c r="R440" s="4">
        <v>0.17271033395442167</v>
      </c>
      <c r="S440" s="4">
        <v>0.17572039468713646</v>
      </c>
      <c r="T440" s="3"/>
      <c r="U440" s="3"/>
      <c r="V440" s="3"/>
      <c r="W440" s="3"/>
      <c r="X440" s="3"/>
      <c r="Y440" s="3"/>
      <c r="Z440" s="22">
        <v>0.5</v>
      </c>
    </row>
    <row r="441" spans="1:26">
      <c r="A441" s="13">
        <v>73</v>
      </c>
      <c r="B441" s="13">
        <v>127.498623086188</v>
      </c>
      <c r="C441" s="13">
        <v>37.2093854870188</v>
      </c>
      <c r="D441" s="11">
        <v>44849</v>
      </c>
      <c r="E441" s="6">
        <v>44858</v>
      </c>
      <c r="F441" s="12">
        <v>0.12776000000000001</v>
      </c>
      <c r="G441" s="12">
        <v>0.19900000000000001</v>
      </c>
      <c r="H441" s="12">
        <v>0.2702</v>
      </c>
      <c r="I441" s="12">
        <v>0.31080000000000002</v>
      </c>
      <c r="J441" s="12">
        <v>0.37835000000000002</v>
      </c>
      <c r="K441" s="12">
        <v>0.40342</v>
      </c>
      <c r="L441" s="12">
        <v>0.41929</v>
      </c>
      <c r="M441" s="12">
        <v>0.44069999999999998</v>
      </c>
      <c r="N441" s="12">
        <v>0.43207000000000001</v>
      </c>
      <c r="O441" s="12">
        <v>0.45850000000000002</v>
      </c>
      <c r="P441" s="12">
        <v>0.50156999999999996</v>
      </c>
      <c r="Q441" s="12">
        <v>0.36686000000000002</v>
      </c>
      <c r="R441" s="4">
        <v>0.1728542914171656</v>
      </c>
      <c r="S441" s="4">
        <v>0.11891300006198055</v>
      </c>
      <c r="T441" s="3"/>
      <c r="U441" s="3"/>
      <c r="V441" s="3"/>
      <c r="W441" s="3"/>
      <c r="X441" s="3"/>
      <c r="Y441" s="3"/>
      <c r="Z441" s="22">
        <v>0.21</v>
      </c>
    </row>
    <row r="442" spans="1:26">
      <c r="A442" s="13">
        <v>74</v>
      </c>
      <c r="B442" s="13">
        <v>127.499403</v>
      </c>
      <c r="C442" s="13">
        <v>37.208725771547201</v>
      </c>
      <c r="D442" s="11">
        <v>44849</v>
      </c>
      <c r="E442" s="6">
        <v>44858</v>
      </c>
      <c r="F442" s="12">
        <v>0.13442999999999999</v>
      </c>
      <c r="G442" s="12">
        <v>0.1822</v>
      </c>
      <c r="H442" s="12">
        <v>0.2646</v>
      </c>
      <c r="I442" s="12">
        <v>0.32</v>
      </c>
      <c r="J442" s="12">
        <v>0.39881</v>
      </c>
      <c r="K442" s="12">
        <v>0.42013</v>
      </c>
      <c r="L442" s="12">
        <v>0.43985000000000002</v>
      </c>
      <c r="M442" s="12">
        <v>0.45950000000000002</v>
      </c>
      <c r="N442" s="12">
        <v>0.45012000000000002</v>
      </c>
      <c r="O442" s="12">
        <v>0.46847</v>
      </c>
      <c r="P442" s="12">
        <v>0.53937999999999997</v>
      </c>
      <c r="Q442" s="12">
        <v>0.38918000000000003</v>
      </c>
      <c r="R442" s="4">
        <v>0.17896087235407312</v>
      </c>
      <c r="S442" s="4">
        <v>0.14501558877608123</v>
      </c>
      <c r="T442" s="3"/>
      <c r="U442" s="3"/>
      <c r="V442" s="3"/>
      <c r="W442" s="3"/>
      <c r="X442" s="3"/>
      <c r="Y442" s="3"/>
      <c r="Z442" s="22">
        <v>0.46</v>
      </c>
    </row>
    <row r="443" spans="1:26">
      <c r="A443" s="13">
        <v>75</v>
      </c>
      <c r="B443" s="13">
        <v>127.499209543094</v>
      </c>
      <c r="C443" s="13">
        <v>37.208416314641497</v>
      </c>
      <c r="D443" s="11">
        <v>44849</v>
      </c>
      <c r="E443" s="6">
        <v>44858</v>
      </c>
      <c r="F443" s="12">
        <v>0.13431000000000001</v>
      </c>
      <c r="G443" s="12">
        <v>0.20039999999999999</v>
      </c>
      <c r="H443" s="12">
        <v>0.27660000000000001</v>
      </c>
      <c r="I443" s="12">
        <v>0.31879999999999997</v>
      </c>
      <c r="J443" s="12">
        <v>0.40316000000000002</v>
      </c>
      <c r="K443" s="12">
        <v>0.42318</v>
      </c>
      <c r="L443" s="12">
        <v>0.44379000000000002</v>
      </c>
      <c r="M443" s="12">
        <v>0.45779999999999998</v>
      </c>
      <c r="N443" s="12">
        <v>0.44874999999999998</v>
      </c>
      <c r="O443" s="12">
        <v>0.44148999999999999</v>
      </c>
      <c r="P443" s="12">
        <v>0.54268000000000005</v>
      </c>
      <c r="Q443" s="12">
        <v>0.38023000000000001</v>
      </c>
      <c r="R443" s="4">
        <v>0.17898532062838016</v>
      </c>
      <c r="S443" s="4">
        <v>0.13376500315855969</v>
      </c>
      <c r="T443" s="3"/>
      <c r="U443" s="3"/>
      <c r="V443" s="3"/>
      <c r="W443" s="3"/>
      <c r="X443" s="3"/>
      <c r="Y443" s="3"/>
      <c r="Z443" s="22">
        <v>0.15</v>
      </c>
    </row>
    <row r="444" spans="1:26">
      <c r="A444" s="13">
        <v>76</v>
      </c>
      <c r="B444" s="13">
        <v>127.49262299999999</v>
      </c>
      <c r="C444" s="13">
        <v>37.198357771547201</v>
      </c>
      <c r="D444" s="11">
        <v>44849</v>
      </c>
      <c r="E444" s="6">
        <v>44858</v>
      </c>
      <c r="F444" s="12">
        <v>3.8699999999999998E-2</v>
      </c>
      <c r="G444" s="12">
        <v>3.8800000000000001E-2</v>
      </c>
      <c r="H444" s="12">
        <v>5.3999999999999999E-2</v>
      </c>
      <c r="I444" s="12">
        <v>5.9400000000000001E-2</v>
      </c>
      <c r="J444" s="12">
        <v>6.5159999999999996E-2</v>
      </c>
      <c r="K444" s="12">
        <v>6.8290000000000003E-2</v>
      </c>
      <c r="L444" s="12">
        <v>6.9080000000000003E-2</v>
      </c>
      <c r="M444" s="12">
        <v>7.2999999999999995E-2</v>
      </c>
      <c r="N444" s="12">
        <v>7.0519999999999999E-2</v>
      </c>
      <c r="O444" s="12">
        <v>4.2029999999999998E-2</v>
      </c>
      <c r="P444" s="12">
        <v>6.7559999999999995E-2</v>
      </c>
      <c r="Q444" s="12">
        <v>5.0099999999999999E-2</v>
      </c>
      <c r="R444" s="4">
        <v>0.10271903323262836</v>
      </c>
      <c r="S444" s="4">
        <v>6.3494722734126291E-2</v>
      </c>
      <c r="T444" s="3"/>
      <c r="U444" s="3"/>
      <c r="V444" s="3"/>
      <c r="W444" s="3"/>
      <c r="X444" s="3"/>
      <c r="Y444" s="3"/>
      <c r="Z444" s="22">
        <v>0.74</v>
      </c>
    </row>
    <row r="445" spans="1:26">
      <c r="A445" s="13">
        <v>77</v>
      </c>
      <c r="B445" s="13">
        <v>127.492392172377</v>
      </c>
      <c r="C445" s="13">
        <v>37.198814685358499</v>
      </c>
      <c r="D445" s="11">
        <v>44849</v>
      </c>
      <c r="E445" s="6">
        <v>44858</v>
      </c>
      <c r="F445" s="12">
        <v>3.4630000000000001E-2</v>
      </c>
      <c r="G445" s="12">
        <v>4.0399999999999998E-2</v>
      </c>
      <c r="H445" s="12">
        <v>6.1800000000000001E-2</v>
      </c>
      <c r="I445" s="12">
        <v>6.5000000000000002E-2</v>
      </c>
      <c r="J445" s="12">
        <v>6.9940000000000002E-2</v>
      </c>
      <c r="K445" s="12">
        <v>7.9560000000000006E-2</v>
      </c>
      <c r="L445" s="12">
        <v>8.1250000000000003E-2</v>
      </c>
      <c r="M445" s="12">
        <v>8.1699999999999995E-2</v>
      </c>
      <c r="N445" s="12">
        <v>7.5730000000000006E-2</v>
      </c>
      <c r="O445" s="12">
        <v>5.2310000000000002E-2</v>
      </c>
      <c r="P445" s="12">
        <v>7.3230000000000003E-2</v>
      </c>
      <c r="Q445" s="12">
        <v>5.2819999999999999E-2</v>
      </c>
      <c r="R445" s="4">
        <v>0.11383776414451256</v>
      </c>
      <c r="S445" s="4">
        <v>6.1959820228172063E-2</v>
      </c>
      <c r="T445" s="3"/>
      <c r="U445" s="3"/>
      <c r="V445" s="3"/>
      <c r="W445" s="3"/>
      <c r="X445" s="3"/>
      <c r="Y445" s="3"/>
      <c r="Z445" s="22">
        <v>0.73</v>
      </c>
    </row>
    <row r="446" spans="1:26">
      <c r="A446" s="13">
        <v>78</v>
      </c>
      <c r="B446" s="13">
        <v>127.492980913811</v>
      </c>
      <c r="C446" s="13">
        <v>37.198761685358498</v>
      </c>
      <c r="D446" s="11">
        <v>44849</v>
      </c>
      <c r="E446" s="6">
        <v>44858</v>
      </c>
      <c r="F446" s="12">
        <v>4.8829999999999998E-2</v>
      </c>
      <c r="G446" s="12">
        <v>4.82E-2</v>
      </c>
      <c r="H446" s="12">
        <v>6.3200000000000006E-2</v>
      </c>
      <c r="I446" s="12">
        <v>6.8699999999999997E-2</v>
      </c>
      <c r="J446" s="12">
        <v>7.2040000000000007E-2</v>
      </c>
      <c r="K446" s="12">
        <v>7.4029999999999999E-2</v>
      </c>
      <c r="L446" s="12">
        <v>7.8700000000000006E-2</v>
      </c>
      <c r="M446" s="12">
        <v>7.7100000000000002E-2</v>
      </c>
      <c r="N446" s="12">
        <v>7.4310000000000001E-2</v>
      </c>
      <c r="O446" s="12">
        <v>5.9909999999999998E-2</v>
      </c>
      <c r="P446" s="12">
        <v>7.4020000000000002E-2</v>
      </c>
      <c r="Q446" s="12">
        <v>5.3060000000000003E-2</v>
      </c>
      <c r="R446" s="4">
        <v>5.7613168724279872E-2</v>
      </c>
      <c r="S446" s="4">
        <v>6.4995149615700382E-2</v>
      </c>
      <c r="T446" s="3"/>
      <c r="U446" s="3"/>
      <c r="V446" s="3"/>
      <c r="W446" s="3"/>
      <c r="X446" s="3"/>
      <c r="Y446" s="3"/>
      <c r="Z446" s="22">
        <v>0.04</v>
      </c>
    </row>
    <row r="447" spans="1:26">
      <c r="A447" s="13">
        <v>79</v>
      </c>
      <c r="B447" s="13">
        <v>127.493402284528</v>
      </c>
      <c r="C447" s="13">
        <v>37.198989943924502</v>
      </c>
      <c r="D447" s="11">
        <v>44849</v>
      </c>
      <c r="E447" s="6">
        <v>44858</v>
      </c>
      <c r="F447" s="12">
        <v>4.8719999999999999E-2</v>
      </c>
      <c r="G447" s="12">
        <v>5.6000000000000001E-2</v>
      </c>
      <c r="H447" s="12">
        <v>7.2800000000000004E-2</v>
      </c>
      <c r="I447" s="12">
        <v>7.4200000000000002E-2</v>
      </c>
      <c r="J447" s="12">
        <v>8.6379999999999998E-2</v>
      </c>
      <c r="K447" s="12">
        <v>8.276E-2</v>
      </c>
      <c r="L447" s="12">
        <v>8.5059999999999997E-2</v>
      </c>
      <c r="M447" s="12">
        <v>9.1499999999999998E-2</v>
      </c>
      <c r="N447" s="12">
        <v>8.8639999999999997E-2</v>
      </c>
      <c r="O447" s="12">
        <v>7.6259999999999994E-2</v>
      </c>
      <c r="P447" s="12">
        <v>8.6249999999999993E-2</v>
      </c>
      <c r="Q447" s="12">
        <v>5.9639999999999999E-2</v>
      </c>
      <c r="R447" s="4">
        <v>0.10440555220277607</v>
      </c>
      <c r="S447" s="4">
        <v>4.2052281214482845E-2</v>
      </c>
      <c r="T447" s="3"/>
      <c r="U447" s="3"/>
      <c r="V447" s="3"/>
      <c r="W447" s="3"/>
      <c r="X447" s="3"/>
      <c r="Y447" s="3"/>
      <c r="Z447" s="22">
        <v>0.32</v>
      </c>
    </row>
    <row r="448" spans="1:26">
      <c r="A448" s="13">
        <v>80</v>
      </c>
      <c r="B448" s="13">
        <v>127.493729827622</v>
      </c>
      <c r="C448" s="13">
        <v>37.199309771547199</v>
      </c>
      <c r="D448" s="11">
        <v>44849</v>
      </c>
      <c r="E448" s="6">
        <v>44858</v>
      </c>
      <c r="F448" s="12">
        <v>4.4209999999999999E-2</v>
      </c>
      <c r="G448" s="12">
        <v>6.6799999999999998E-2</v>
      </c>
      <c r="H448" s="12">
        <v>8.2600000000000007E-2</v>
      </c>
      <c r="I448" s="12">
        <v>8.9399999999999993E-2</v>
      </c>
      <c r="J448" s="12">
        <v>0.10317999999999999</v>
      </c>
      <c r="K448" s="12">
        <v>0.10833</v>
      </c>
      <c r="L448" s="12">
        <v>0.10216</v>
      </c>
      <c r="M448" s="12">
        <v>0.1404</v>
      </c>
      <c r="N448" s="12">
        <v>0.10192</v>
      </c>
      <c r="O448" s="12">
        <v>9.3200000000000005E-2</v>
      </c>
      <c r="P448" s="12">
        <v>0.12520000000000001</v>
      </c>
      <c r="Q448" s="12">
        <v>7.009E-2</v>
      </c>
      <c r="R448" s="4">
        <v>0.22193211488250653</v>
      </c>
      <c r="S448" s="4">
        <v>1.7543859649122848E-2</v>
      </c>
      <c r="T448" s="3"/>
      <c r="U448" s="3"/>
      <c r="V448" s="3"/>
      <c r="W448" s="3"/>
      <c r="X448" s="3"/>
      <c r="Y448" s="3"/>
      <c r="Z448" s="22">
        <v>0.62</v>
      </c>
    </row>
    <row r="449" spans="1:26">
      <c r="A449" s="13">
        <v>81</v>
      </c>
      <c r="B449" s="13">
        <v>127.494528456906</v>
      </c>
      <c r="C449" s="13">
        <v>37.1992247715472</v>
      </c>
      <c r="D449" s="11">
        <v>44849</v>
      </c>
      <c r="E449" s="6">
        <v>44858</v>
      </c>
      <c r="F449" s="12">
        <v>6.1359999999999998E-2</v>
      </c>
      <c r="G449" s="12">
        <v>6.7699999999999996E-2</v>
      </c>
      <c r="H449" s="12">
        <v>9.6799999999999997E-2</v>
      </c>
      <c r="I449" s="12">
        <v>9.9000000000000005E-2</v>
      </c>
      <c r="J449" s="12">
        <v>0.10724</v>
      </c>
      <c r="K449" s="12">
        <v>0.12603</v>
      </c>
      <c r="L449" s="12">
        <v>0.12958</v>
      </c>
      <c r="M449" s="12">
        <v>0.1343</v>
      </c>
      <c r="N449" s="12">
        <v>0.12642999999999999</v>
      </c>
      <c r="O449" s="12">
        <v>0.12404999999999999</v>
      </c>
      <c r="P449" s="12">
        <v>0.12112000000000001</v>
      </c>
      <c r="Q449" s="12">
        <v>8.5620000000000002E-2</v>
      </c>
      <c r="R449" s="4">
        <v>0.15130732961851692</v>
      </c>
      <c r="S449" s="4">
        <v>4.2926182128304735E-2</v>
      </c>
      <c r="T449" s="3"/>
      <c r="U449" s="3"/>
      <c r="V449" s="3"/>
      <c r="W449" s="3"/>
      <c r="X449" s="3"/>
      <c r="Y449" s="3"/>
      <c r="Z449" s="22">
        <v>0.38</v>
      </c>
    </row>
    <row r="450" spans="1:26">
      <c r="A450" s="13">
        <v>82</v>
      </c>
      <c r="B450" s="13">
        <v>127.49520545690601</v>
      </c>
      <c r="C450" s="13">
        <v>37.198810114226397</v>
      </c>
      <c r="D450" s="11">
        <v>44849</v>
      </c>
      <c r="E450" s="6">
        <v>44858</v>
      </c>
      <c r="F450" s="12">
        <v>0.11337999999999999</v>
      </c>
      <c r="G450" s="12">
        <v>0.18140000000000001</v>
      </c>
      <c r="H450" s="12">
        <v>0.249</v>
      </c>
      <c r="I450" s="12">
        <v>0.30280000000000001</v>
      </c>
      <c r="J450" s="12">
        <v>0.35879</v>
      </c>
      <c r="K450" s="12">
        <v>0.38025999999999999</v>
      </c>
      <c r="L450" s="12">
        <v>0.38718000000000002</v>
      </c>
      <c r="M450" s="12">
        <v>0.43880000000000002</v>
      </c>
      <c r="N450" s="12">
        <v>0.39139000000000002</v>
      </c>
      <c r="O450" s="12">
        <v>0.38808999999999999</v>
      </c>
      <c r="P450" s="12">
        <v>0.50417999999999996</v>
      </c>
      <c r="Q450" s="12">
        <v>0.36735000000000001</v>
      </c>
      <c r="R450" s="4">
        <v>0.18338727076591155</v>
      </c>
      <c r="S450" s="4">
        <v>0.13087347076052069</v>
      </c>
      <c r="T450" s="3"/>
      <c r="U450" s="3"/>
      <c r="V450" s="3"/>
      <c r="W450" s="3"/>
      <c r="X450" s="3"/>
      <c r="Y450" s="3"/>
      <c r="Z450" s="22">
        <v>0.57999999999999996</v>
      </c>
    </row>
    <row r="451" spans="1:26">
      <c r="A451" s="13">
        <v>83</v>
      </c>
      <c r="B451" s="13">
        <v>127.495801543094</v>
      </c>
      <c r="C451" s="13">
        <v>37.198081885773597</v>
      </c>
      <c r="D451" s="11">
        <v>44849</v>
      </c>
      <c r="E451" s="6">
        <v>44858</v>
      </c>
      <c r="F451" s="12">
        <v>0.15295</v>
      </c>
      <c r="G451" s="12">
        <v>0.20480000000000001</v>
      </c>
      <c r="H451" s="12">
        <v>0.29339999999999999</v>
      </c>
      <c r="I451" s="12">
        <v>0.35720000000000002</v>
      </c>
      <c r="J451" s="12">
        <v>0.42048000000000002</v>
      </c>
      <c r="K451" s="12">
        <v>0.44571</v>
      </c>
      <c r="L451" s="12">
        <v>0.46214</v>
      </c>
      <c r="M451" s="12">
        <v>0.48199999999999998</v>
      </c>
      <c r="N451" s="12">
        <v>0.47322999999999998</v>
      </c>
      <c r="O451" s="12">
        <v>0.47059000000000001</v>
      </c>
      <c r="P451" s="12">
        <v>0.5978</v>
      </c>
      <c r="Q451" s="12">
        <v>0.44534000000000001</v>
      </c>
      <c r="R451" s="4">
        <v>0.14871306005719731</v>
      </c>
      <c r="S451" s="4">
        <v>0.16335729077841402</v>
      </c>
      <c r="T451" s="3"/>
      <c r="U451" s="3"/>
      <c r="V451" s="3"/>
      <c r="W451" s="3"/>
      <c r="X451" s="3"/>
      <c r="Y451" s="3"/>
      <c r="Z451" s="22">
        <v>0.23</v>
      </c>
    </row>
    <row r="452" spans="1:26">
      <c r="A452" s="13">
        <v>84</v>
      </c>
      <c r="B452" s="13">
        <v>127.495504771547</v>
      </c>
      <c r="C452" s="13">
        <v>37.197545428867897</v>
      </c>
      <c r="D452" s="11">
        <v>44849</v>
      </c>
      <c r="E452" s="6">
        <v>44858</v>
      </c>
      <c r="F452" s="12">
        <v>0.14813000000000001</v>
      </c>
      <c r="G452" s="12">
        <v>0.189</v>
      </c>
      <c r="H452" s="12">
        <v>0.28560000000000002</v>
      </c>
      <c r="I452" s="12">
        <v>0.3604</v>
      </c>
      <c r="J452" s="12">
        <v>0.43073</v>
      </c>
      <c r="K452" s="12">
        <v>0.45704</v>
      </c>
      <c r="L452" s="12">
        <v>0.46378999999999998</v>
      </c>
      <c r="M452" s="12">
        <v>0.4839</v>
      </c>
      <c r="N452" s="12">
        <v>0.47766999999999998</v>
      </c>
      <c r="O452" s="12">
        <v>0.50321000000000005</v>
      </c>
      <c r="P452" s="12">
        <v>0.61882000000000004</v>
      </c>
      <c r="Q452" s="12">
        <v>0.46688000000000002</v>
      </c>
      <c r="R452" s="4">
        <v>0.14627502072722964</v>
      </c>
      <c r="S452" s="4">
        <v>0.18541026075587724</v>
      </c>
      <c r="T452" s="3"/>
      <c r="U452" s="3"/>
      <c r="V452" s="3"/>
      <c r="W452" s="3"/>
      <c r="X452" s="3"/>
      <c r="Y452" s="3"/>
      <c r="Z452" s="22">
        <v>0.18</v>
      </c>
    </row>
    <row r="453" spans="1:26">
      <c r="A453" s="13">
        <v>85</v>
      </c>
      <c r="B453" s="13">
        <v>127.494616629283</v>
      </c>
      <c r="C453" s="13">
        <v>37.1973231142264</v>
      </c>
      <c r="D453" s="11">
        <v>44849</v>
      </c>
      <c r="E453" s="6">
        <v>44858</v>
      </c>
      <c r="F453" s="12">
        <v>0.13145000000000001</v>
      </c>
      <c r="G453" s="12">
        <v>0.15379999999999999</v>
      </c>
      <c r="H453" s="12">
        <v>0.23019999999999999</v>
      </c>
      <c r="I453" s="12">
        <v>0.28439999999999999</v>
      </c>
      <c r="J453" s="12">
        <v>0.34510999999999997</v>
      </c>
      <c r="K453" s="12">
        <v>0.37214999999999998</v>
      </c>
      <c r="L453" s="12">
        <v>0.39535999999999999</v>
      </c>
      <c r="M453" s="12">
        <v>0.41239999999999999</v>
      </c>
      <c r="N453" s="12">
        <v>0.41553000000000001</v>
      </c>
      <c r="O453" s="12">
        <v>0.41791</v>
      </c>
      <c r="P453" s="12">
        <v>0.52154</v>
      </c>
      <c r="Q453" s="12">
        <v>0.40331</v>
      </c>
      <c r="R453" s="4">
        <v>0.18369690011481057</v>
      </c>
      <c r="S453" s="4">
        <v>0.17471978078038683</v>
      </c>
      <c r="T453" s="3"/>
      <c r="U453" s="3"/>
      <c r="V453" s="3"/>
      <c r="W453" s="3"/>
      <c r="X453" s="3"/>
      <c r="Y453" s="3"/>
      <c r="Z453" s="22">
        <v>0.68</v>
      </c>
    </row>
    <row r="454" spans="1:26">
      <c r="A454" s="13">
        <v>86</v>
      </c>
      <c r="B454" s="13">
        <v>127.494184685359</v>
      </c>
      <c r="C454" s="13">
        <v>37.197656342679302</v>
      </c>
      <c r="D454" s="11">
        <v>44849</v>
      </c>
      <c r="E454" s="6">
        <v>44858</v>
      </c>
      <c r="F454" s="12">
        <v>8.3919999999999995E-2</v>
      </c>
      <c r="G454" s="12">
        <v>0.1598</v>
      </c>
      <c r="H454" s="12">
        <v>0.24959999999999999</v>
      </c>
      <c r="I454" s="12">
        <v>0.28999999999999998</v>
      </c>
      <c r="J454" s="12">
        <v>0.36174000000000001</v>
      </c>
      <c r="K454" s="12">
        <v>0.37889</v>
      </c>
      <c r="L454" s="12">
        <v>0.38680999999999999</v>
      </c>
      <c r="M454" s="12">
        <v>0.42399999999999999</v>
      </c>
      <c r="N454" s="12">
        <v>0.41113</v>
      </c>
      <c r="O454" s="12">
        <v>0.42148999999999998</v>
      </c>
      <c r="P454" s="12">
        <v>0.50878999999999996</v>
      </c>
      <c r="Q454" s="12">
        <v>0.38618000000000002</v>
      </c>
      <c r="R454" s="4">
        <v>0.18767507002801123</v>
      </c>
      <c r="S454" s="4">
        <v>0.15549801459579479</v>
      </c>
      <c r="T454" s="3"/>
      <c r="U454" s="3"/>
      <c r="V454" s="3"/>
      <c r="W454" s="3"/>
      <c r="X454" s="3"/>
      <c r="Y454" s="3"/>
      <c r="Z454" s="22">
        <v>0.21</v>
      </c>
    </row>
    <row r="455" spans="1:26">
      <c r="A455" s="13">
        <v>87</v>
      </c>
      <c r="B455" s="13">
        <v>127.49345099999999</v>
      </c>
      <c r="C455" s="13">
        <v>37.1975201142264</v>
      </c>
      <c r="D455" s="11">
        <v>44849</v>
      </c>
      <c r="E455" s="6">
        <v>44858</v>
      </c>
      <c r="F455" s="12">
        <v>3.7069999999999999E-2</v>
      </c>
      <c r="G455" s="12">
        <v>4.7399999999999998E-2</v>
      </c>
      <c r="H455" s="12">
        <v>6.4399999999999999E-2</v>
      </c>
      <c r="I455" s="12">
        <v>6.8400000000000002E-2</v>
      </c>
      <c r="J455" s="12">
        <v>7.8509999999999996E-2</v>
      </c>
      <c r="K455" s="12">
        <v>8.2290000000000002E-2</v>
      </c>
      <c r="L455" s="12">
        <v>8.4870000000000001E-2</v>
      </c>
      <c r="M455" s="12">
        <v>9.6600000000000005E-2</v>
      </c>
      <c r="N455" s="12">
        <v>8.7370000000000003E-2</v>
      </c>
      <c r="O455" s="12">
        <v>9.2359999999999998E-2</v>
      </c>
      <c r="P455" s="12">
        <v>8.1089999999999995E-2</v>
      </c>
      <c r="Q455" s="12">
        <v>5.9760000000000001E-2</v>
      </c>
      <c r="R455" s="4">
        <v>0.17090909090909093</v>
      </c>
      <c r="S455" s="4">
        <v>1.8705918429929452E-2</v>
      </c>
      <c r="T455" s="3"/>
      <c r="U455" s="3"/>
      <c r="V455" s="3"/>
      <c r="W455" s="3"/>
      <c r="X455" s="3"/>
      <c r="Y455" s="3"/>
      <c r="Z455" s="22">
        <v>0.87</v>
      </c>
    </row>
    <row r="456" spans="1:26">
      <c r="A456" s="13">
        <v>88</v>
      </c>
      <c r="B456" s="13">
        <v>127.369273708267</v>
      </c>
      <c r="C456" s="13">
        <v>37.223550583465403</v>
      </c>
      <c r="D456" s="11">
        <v>44850</v>
      </c>
      <c r="E456" s="6">
        <v>44858</v>
      </c>
      <c r="F456" s="12">
        <v>2.358E-2</v>
      </c>
      <c r="G456" s="12">
        <v>2.6800000000000001E-2</v>
      </c>
      <c r="H456" s="12">
        <v>3.2399999999999998E-2</v>
      </c>
      <c r="I456" s="12">
        <v>3.2599999999999997E-2</v>
      </c>
      <c r="J456" s="12">
        <v>3.4029999999999998E-2</v>
      </c>
      <c r="K456" s="12">
        <v>3.5249999999999997E-2</v>
      </c>
      <c r="L456" s="12">
        <v>3.644E-2</v>
      </c>
      <c r="M456" s="12">
        <v>3.6200000000000003E-2</v>
      </c>
      <c r="N456" s="12">
        <v>3.6339999999999997E-2</v>
      </c>
      <c r="O456" s="12">
        <v>2.3529999999999999E-2</v>
      </c>
      <c r="P456" s="12">
        <v>3.4119999999999998E-2</v>
      </c>
      <c r="Q456" s="12">
        <v>2.3820000000000001E-2</v>
      </c>
      <c r="R456" s="4">
        <v>5.2325581395348923E-2</v>
      </c>
      <c r="S456" s="4">
        <v>2.8677150786308982E-2</v>
      </c>
      <c r="T456" s="3"/>
      <c r="U456" s="3"/>
      <c r="V456" s="3"/>
      <c r="W456" s="3"/>
      <c r="X456" s="3"/>
      <c r="Y456" s="3"/>
      <c r="Z456" s="22">
        <v>2.61</v>
      </c>
    </row>
    <row r="457" spans="1:26">
      <c r="A457" s="13">
        <v>89</v>
      </c>
      <c r="B457" s="13">
        <v>127.369189708267</v>
      </c>
      <c r="C457" s="13">
        <v>37.224005291732702</v>
      </c>
      <c r="D457" s="11">
        <v>44850</v>
      </c>
      <c r="E457" s="6">
        <v>44858</v>
      </c>
      <c r="F457" s="12">
        <v>2.98E-2</v>
      </c>
      <c r="G457" s="12">
        <v>2.5399999999999999E-2</v>
      </c>
      <c r="H457" s="12">
        <v>3.2800000000000003E-2</v>
      </c>
      <c r="I457" s="12">
        <v>3.2000000000000001E-2</v>
      </c>
      <c r="J457" s="12">
        <v>3.5450000000000002E-2</v>
      </c>
      <c r="K457" s="12">
        <v>3.8649999999999997E-2</v>
      </c>
      <c r="L457" s="12">
        <v>3.5319999999999997E-2</v>
      </c>
      <c r="M457" s="12">
        <v>3.7900000000000003E-2</v>
      </c>
      <c r="N457" s="12">
        <v>3.8300000000000001E-2</v>
      </c>
      <c r="O457" s="12">
        <v>2.3349999999999999E-2</v>
      </c>
      <c r="P457" s="12">
        <v>3.2579999999999998E-2</v>
      </c>
      <c r="Q457" s="12">
        <v>2.452E-2</v>
      </c>
      <c r="R457" s="4">
        <v>8.4406294706723922E-2</v>
      </c>
      <c r="S457" s="4">
        <v>1.0009383797310005E-2</v>
      </c>
      <c r="T457" s="3"/>
      <c r="U457" s="3"/>
      <c r="V457" s="3"/>
      <c r="W457" s="3"/>
      <c r="X457" s="3"/>
      <c r="Y457" s="3"/>
      <c r="Z457" s="22">
        <v>2.37</v>
      </c>
    </row>
    <row r="458" spans="1:26">
      <c r="A458" s="13">
        <v>90</v>
      </c>
      <c r="B458" s="13">
        <v>127.368676708267</v>
      </c>
      <c r="C458" s="13">
        <v>37.223736583465403</v>
      </c>
      <c r="D458" s="11">
        <v>44850</v>
      </c>
      <c r="E458" s="6">
        <v>44858</v>
      </c>
      <c r="F458" s="12">
        <v>2.7779999999999999E-2</v>
      </c>
      <c r="G458" s="12">
        <v>2.5700000000000001E-2</v>
      </c>
      <c r="H458" s="12">
        <v>3.3300000000000003E-2</v>
      </c>
      <c r="I458" s="12">
        <v>2.9899999999999999E-2</v>
      </c>
      <c r="J458" s="12">
        <v>3.3070000000000002E-2</v>
      </c>
      <c r="K458" s="12">
        <v>3.3180000000000001E-2</v>
      </c>
      <c r="L458" s="12">
        <v>3.6400000000000002E-2</v>
      </c>
      <c r="M458" s="12">
        <v>3.5200000000000002E-2</v>
      </c>
      <c r="N458" s="12">
        <v>3.4979999999999997E-2</v>
      </c>
      <c r="O458" s="12">
        <v>2.3900000000000001E-2</v>
      </c>
      <c r="P458" s="12">
        <v>3.4229999999999997E-2</v>
      </c>
      <c r="Q458" s="12">
        <v>2.5729999999999999E-2</v>
      </c>
      <c r="R458" s="4">
        <v>8.1413210445468551E-2</v>
      </c>
      <c r="S458" s="4">
        <v>2.5833799888026792E-2</v>
      </c>
      <c r="T458" s="3"/>
      <c r="U458" s="3"/>
      <c r="V458" s="3"/>
      <c r="W458" s="3"/>
      <c r="X458" s="3"/>
      <c r="Y458" s="3"/>
      <c r="Z458" s="22">
        <v>3.68</v>
      </c>
    </row>
    <row r="459" spans="1:26">
      <c r="A459" s="13">
        <v>91</v>
      </c>
      <c r="B459" s="13">
        <v>127.36892899999999</v>
      </c>
      <c r="C459" s="13">
        <v>37.2240587082673</v>
      </c>
      <c r="D459" s="11">
        <v>44850</v>
      </c>
      <c r="E459" s="6">
        <v>44858</v>
      </c>
      <c r="F459" s="12">
        <v>3.6499999999999998E-2</v>
      </c>
      <c r="G459" s="12">
        <v>2.4400000000000002E-2</v>
      </c>
      <c r="H459" s="12">
        <v>3.3099999999999997E-2</v>
      </c>
      <c r="I459" s="12">
        <v>3.2199999999999999E-2</v>
      </c>
      <c r="J459" s="12">
        <v>3.6170000000000001E-2</v>
      </c>
      <c r="K459" s="12">
        <v>3.9269999999999999E-2</v>
      </c>
      <c r="L459" s="12">
        <v>4.0370000000000003E-2</v>
      </c>
      <c r="M459" s="12">
        <v>3.95E-2</v>
      </c>
      <c r="N459" s="12">
        <v>3.9620000000000002E-2</v>
      </c>
      <c r="O459" s="12">
        <v>2.7009999999999999E-2</v>
      </c>
      <c r="P459" s="12">
        <v>3.7109999999999997E-2</v>
      </c>
      <c r="Q459" s="12">
        <v>2.725E-2</v>
      </c>
      <c r="R459" s="4">
        <v>0.10181311018131103</v>
      </c>
      <c r="S459" s="4">
        <v>4.0612566624127308E-2</v>
      </c>
      <c r="T459" s="3"/>
      <c r="U459" s="3"/>
      <c r="V459" s="3"/>
      <c r="W459" s="3"/>
      <c r="X459" s="3"/>
      <c r="Y459" s="3"/>
      <c r="Z459" s="22">
        <v>3.22</v>
      </c>
    </row>
    <row r="460" spans="1:26">
      <c r="A460" s="13">
        <v>92</v>
      </c>
      <c r="B460" s="13">
        <v>127.36800741653499</v>
      </c>
      <c r="C460" s="13">
        <v>37.223941583465397</v>
      </c>
      <c r="D460" s="11">
        <v>44850</v>
      </c>
      <c r="E460" s="6">
        <v>44858</v>
      </c>
      <c r="F460" s="12">
        <v>3.3770000000000001E-2</v>
      </c>
      <c r="G460" s="12">
        <v>2.5999999999999999E-2</v>
      </c>
      <c r="H460" s="12">
        <v>3.61E-2</v>
      </c>
      <c r="I460" s="12">
        <v>3.7100000000000001E-2</v>
      </c>
      <c r="J460" s="12">
        <v>3.8080000000000003E-2</v>
      </c>
      <c r="K460" s="12">
        <v>3.8300000000000001E-2</v>
      </c>
      <c r="L460" s="12">
        <v>4.0500000000000001E-2</v>
      </c>
      <c r="M460" s="12">
        <v>4.0099999999999997E-2</v>
      </c>
      <c r="N460" s="12">
        <v>4.018E-2</v>
      </c>
      <c r="O460" s="12">
        <v>2.0299999999999999E-2</v>
      </c>
      <c r="P460" s="12">
        <v>3.5049999999999998E-2</v>
      </c>
      <c r="Q460" s="12">
        <v>2.5770000000000001E-2</v>
      </c>
      <c r="R460" s="4">
        <v>3.8860103626942956E-2</v>
      </c>
      <c r="S460" s="4">
        <v>4.3761301989150098E-2</v>
      </c>
      <c r="T460" s="3"/>
      <c r="U460" s="3"/>
      <c r="V460" s="3"/>
      <c r="W460" s="3"/>
      <c r="X460" s="3"/>
      <c r="Y460" s="3"/>
      <c r="Z460" s="22">
        <v>3.3</v>
      </c>
    </row>
    <row r="461" spans="1:26">
      <c r="A461" s="13">
        <v>93</v>
      </c>
      <c r="B461" s="13">
        <v>127.367743124802</v>
      </c>
      <c r="C461" s="13">
        <v>37.2246412496036</v>
      </c>
      <c r="D461" s="11">
        <v>44850</v>
      </c>
      <c r="E461" s="6">
        <v>44858</v>
      </c>
      <c r="F461" s="12">
        <v>7.9210000000000003E-2</v>
      </c>
      <c r="G461" s="12">
        <v>5.9799999999999999E-2</v>
      </c>
      <c r="H461" s="12">
        <v>9.0399999999999994E-2</v>
      </c>
      <c r="I461" s="12">
        <v>0.1182</v>
      </c>
      <c r="J461" s="12">
        <v>0.12468</v>
      </c>
      <c r="K461" s="12">
        <v>0.14166999999999999</v>
      </c>
      <c r="L461" s="12">
        <v>0.1545</v>
      </c>
      <c r="M461" s="12">
        <v>0.14510000000000001</v>
      </c>
      <c r="N461" s="12">
        <v>0.17208000000000001</v>
      </c>
      <c r="O461" s="12">
        <v>0.16882</v>
      </c>
      <c r="P461" s="12">
        <v>0.16811999999999999</v>
      </c>
      <c r="Q461" s="12">
        <v>0.14677000000000001</v>
      </c>
      <c r="R461" s="4">
        <v>0.10216483099126475</v>
      </c>
      <c r="S461" s="4">
        <v>0.16575058018810312</v>
      </c>
      <c r="T461" s="3"/>
      <c r="U461" s="3"/>
      <c r="V461" s="3"/>
      <c r="W461" s="3"/>
      <c r="X461" s="3"/>
      <c r="Y461" s="3"/>
      <c r="Z461" s="22">
        <v>2.5099999999999998</v>
      </c>
    </row>
    <row r="462" spans="1:26">
      <c r="A462" s="2">
        <v>1</v>
      </c>
      <c r="B462" s="10">
        <v>127.48448620000001</v>
      </c>
      <c r="C462" s="10">
        <v>37.154076199999999</v>
      </c>
      <c r="D462" s="6">
        <v>44768</v>
      </c>
      <c r="E462" s="6">
        <v>44863</v>
      </c>
      <c r="F462" s="12">
        <v>8.43E-2</v>
      </c>
      <c r="G462" s="12">
        <v>9.6000000000000002E-2</v>
      </c>
      <c r="H462" s="12">
        <v>0.14199999999999999</v>
      </c>
      <c r="I462" s="12">
        <v>0.18279999999999999</v>
      </c>
      <c r="J462" s="12">
        <v>0.21945999999999999</v>
      </c>
      <c r="K462" s="12">
        <v>0.25592999999999999</v>
      </c>
      <c r="L462" s="12">
        <v>0.25838</v>
      </c>
      <c r="M462" s="12">
        <v>0.26840000000000003</v>
      </c>
      <c r="N462" s="12">
        <v>0.2797</v>
      </c>
      <c r="O462" s="12">
        <v>0.28262999999999999</v>
      </c>
      <c r="P462" s="12">
        <v>0.39233000000000001</v>
      </c>
      <c r="Q462" s="12">
        <v>0.29594999999999999</v>
      </c>
      <c r="R462" s="4">
        <v>0.18971631205673764</v>
      </c>
      <c r="S462" s="4">
        <v>0.22429299756261104</v>
      </c>
      <c r="T462" s="3"/>
      <c r="U462" s="3"/>
      <c r="V462" s="3">
        <v>0.7</v>
      </c>
      <c r="W462" s="14">
        <v>68</v>
      </c>
      <c r="X462" s="14">
        <v>30.5</v>
      </c>
      <c r="Y462" s="14">
        <v>1.6</v>
      </c>
      <c r="Z462" s="20">
        <v>0.71</v>
      </c>
    </row>
    <row r="463" spans="1:26">
      <c r="A463" s="2">
        <v>2</v>
      </c>
      <c r="B463" s="10">
        <v>127.4852446</v>
      </c>
      <c r="C463" s="10">
        <v>37.154517300000002</v>
      </c>
      <c r="D463" s="6">
        <v>44768</v>
      </c>
      <c r="E463" s="6">
        <v>44863</v>
      </c>
      <c r="F463" s="12">
        <v>7.7049999999999993E-2</v>
      </c>
      <c r="G463" s="12">
        <v>0.1148</v>
      </c>
      <c r="H463" s="12">
        <v>0.16739999999999999</v>
      </c>
      <c r="I463" s="12">
        <v>0.2286</v>
      </c>
      <c r="J463" s="12">
        <v>0.25741000000000003</v>
      </c>
      <c r="K463" s="12">
        <v>0.27416000000000001</v>
      </c>
      <c r="L463" s="12">
        <v>0.28749999999999998</v>
      </c>
      <c r="M463" s="12">
        <v>0.30430000000000001</v>
      </c>
      <c r="N463" s="12">
        <v>0.30447000000000002</v>
      </c>
      <c r="O463" s="12">
        <v>0.29652000000000001</v>
      </c>
      <c r="P463" s="12">
        <v>0.42309999999999998</v>
      </c>
      <c r="Q463" s="12">
        <v>0.32789000000000001</v>
      </c>
      <c r="R463" s="4">
        <v>0.14205291799587166</v>
      </c>
      <c r="S463" s="4">
        <v>0.21722076951811722</v>
      </c>
      <c r="T463" s="3"/>
      <c r="U463" s="3"/>
      <c r="V463" s="3">
        <v>0.75</v>
      </c>
      <c r="W463" s="14">
        <v>75.2</v>
      </c>
      <c r="X463" s="14">
        <v>23.6</v>
      </c>
      <c r="Y463" s="14">
        <v>1.2</v>
      </c>
      <c r="Z463" s="20">
        <v>0.86</v>
      </c>
    </row>
    <row r="464" spans="1:26">
      <c r="A464" s="2">
        <v>3</v>
      </c>
      <c r="B464" s="10">
        <v>127.4861837</v>
      </c>
      <c r="C464" s="10">
        <v>37.1552674</v>
      </c>
      <c r="D464" s="6">
        <v>44768</v>
      </c>
      <c r="E464" s="6">
        <v>44863</v>
      </c>
      <c r="F464" s="12">
        <v>7.6069999999999999E-2</v>
      </c>
      <c r="G464" s="12">
        <v>0.12280000000000001</v>
      </c>
      <c r="H464" s="12">
        <v>0.1726</v>
      </c>
      <c r="I464" s="12">
        <v>0.24579999999999999</v>
      </c>
      <c r="J464" s="12">
        <v>0.28749000000000002</v>
      </c>
      <c r="K464" s="12">
        <v>0.30679000000000001</v>
      </c>
      <c r="L464" s="12">
        <v>0.32255</v>
      </c>
      <c r="M464" s="12">
        <v>0.33200000000000002</v>
      </c>
      <c r="N464" s="12">
        <v>0.32533000000000001</v>
      </c>
      <c r="O464" s="12">
        <v>0.33688000000000001</v>
      </c>
      <c r="P464" s="12">
        <v>0.46377000000000002</v>
      </c>
      <c r="Q464" s="12">
        <v>0.35239999999999999</v>
      </c>
      <c r="R464" s="4">
        <v>0.14918656974731745</v>
      </c>
      <c r="S464" s="4">
        <v>0.21880501902316271</v>
      </c>
      <c r="T464" s="3"/>
      <c r="U464" s="3"/>
      <c r="V464" s="3">
        <v>0.8</v>
      </c>
      <c r="W464" s="14">
        <v>63.8</v>
      </c>
      <c r="X464" s="14">
        <v>33.5</v>
      </c>
      <c r="Y464" s="14">
        <v>2.7</v>
      </c>
      <c r="Z464" s="20">
        <v>0.87</v>
      </c>
    </row>
    <row r="465" spans="1:26">
      <c r="A465" s="2">
        <v>4</v>
      </c>
      <c r="B465" s="10">
        <v>127.4828685</v>
      </c>
      <c r="C465" s="10">
        <v>37.1539711</v>
      </c>
      <c r="D465" s="6">
        <v>44768</v>
      </c>
      <c r="E465" s="6">
        <v>44863</v>
      </c>
      <c r="F465" s="12">
        <v>8.3779999999999993E-2</v>
      </c>
      <c r="G465" s="12">
        <v>0.1188</v>
      </c>
      <c r="H465" s="12">
        <v>0.16700000000000001</v>
      </c>
      <c r="I465" s="12">
        <v>0.2238</v>
      </c>
      <c r="J465" s="12">
        <v>0.26150000000000001</v>
      </c>
      <c r="K465" s="12">
        <v>0.2752</v>
      </c>
      <c r="L465" s="12">
        <v>0.28705000000000003</v>
      </c>
      <c r="M465" s="12">
        <v>0.29680000000000001</v>
      </c>
      <c r="N465" s="12">
        <v>0.29987000000000003</v>
      </c>
      <c r="O465" s="12">
        <v>0.29593999999999998</v>
      </c>
      <c r="P465" s="12">
        <v>0.41508</v>
      </c>
      <c r="Q465" s="12">
        <v>0.32543</v>
      </c>
      <c r="R465" s="4">
        <v>0.14022281982328086</v>
      </c>
      <c r="S465" s="4">
        <v>0.21174417722479322</v>
      </c>
      <c r="T465" s="3"/>
      <c r="U465" s="3"/>
      <c r="V465" s="3">
        <v>1</v>
      </c>
      <c r="W465" s="14">
        <v>77.8</v>
      </c>
      <c r="X465" s="14">
        <v>17.600000000000001</v>
      </c>
      <c r="Y465" s="14">
        <v>4.7</v>
      </c>
      <c r="Z465" s="20">
        <v>1</v>
      </c>
    </row>
    <row r="466" spans="1:26">
      <c r="A466" s="2">
        <v>5</v>
      </c>
      <c r="B466" s="10">
        <v>127.4812562</v>
      </c>
      <c r="C466" s="10">
        <v>37.157669400000003</v>
      </c>
      <c r="D466" s="6">
        <v>44768</v>
      </c>
      <c r="E466" s="6">
        <v>44863</v>
      </c>
      <c r="F466" s="12">
        <v>7.1150000000000005E-2</v>
      </c>
      <c r="G466" s="12">
        <v>8.3599999999999994E-2</v>
      </c>
      <c r="H466" s="12">
        <v>0.1114</v>
      </c>
      <c r="I466" s="12">
        <v>0.14119999999999999</v>
      </c>
      <c r="J466" s="12">
        <v>0.16617999999999999</v>
      </c>
      <c r="K466" s="12">
        <v>0.18790000000000001</v>
      </c>
      <c r="L466" s="12">
        <v>0.21562000000000001</v>
      </c>
      <c r="M466" s="12">
        <v>0.2349</v>
      </c>
      <c r="N466" s="12">
        <v>0.24138999999999999</v>
      </c>
      <c r="O466" s="12">
        <v>0.25533</v>
      </c>
      <c r="P466" s="12">
        <v>0.32517000000000001</v>
      </c>
      <c r="Q466" s="12">
        <v>0.23915</v>
      </c>
      <c r="R466" s="4">
        <v>0.24913586812018082</v>
      </c>
      <c r="S466" s="4">
        <v>0.18840062685540282</v>
      </c>
      <c r="T466" s="3"/>
      <c r="U466" s="3"/>
      <c r="V466" s="3">
        <v>0.7</v>
      </c>
      <c r="W466" s="14">
        <v>81.099999999999994</v>
      </c>
      <c r="X466" s="14">
        <v>16</v>
      </c>
      <c r="Y466" s="14">
        <v>2.9</v>
      </c>
      <c r="Z466" s="20">
        <v>0.84</v>
      </c>
    </row>
    <row r="467" spans="1:26">
      <c r="A467" s="2">
        <v>6</v>
      </c>
      <c r="B467" s="10">
        <v>127.48933599999999</v>
      </c>
      <c r="C467" s="10">
        <v>37.140254300000002</v>
      </c>
      <c r="D467" s="6">
        <v>44768</v>
      </c>
      <c r="E467" s="6">
        <v>44863</v>
      </c>
      <c r="F467" s="12">
        <v>9.3469999999999998E-2</v>
      </c>
      <c r="G467" s="12">
        <v>0.16200000000000001</v>
      </c>
      <c r="H467" s="12">
        <v>0.21879999999999999</v>
      </c>
      <c r="I467" s="12">
        <v>0.29580000000000001</v>
      </c>
      <c r="J467" s="12">
        <v>0.34837000000000001</v>
      </c>
      <c r="K467" s="12">
        <v>0.34505000000000002</v>
      </c>
      <c r="L467" s="12">
        <v>0.35310999999999998</v>
      </c>
      <c r="M467" s="12">
        <v>0.38240000000000002</v>
      </c>
      <c r="N467" s="12">
        <v>0.36609999999999998</v>
      </c>
      <c r="O467" s="12">
        <v>0.35629</v>
      </c>
      <c r="P467" s="12">
        <v>0.53290000000000004</v>
      </c>
      <c r="Q467" s="12">
        <v>0.38783000000000001</v>
      </c>
      <c r="R467" s="4">
        <v>0.12769094662341493</v>
      </c>
      <c r="S467" s="4">
        <v>0.20704974146092783</v>
      </c>
      <c r="T467" s="3"/>
      <c r="U467" s="3"/>
      <c r="V467" s="3">
        <v>0.7</v>
      </c>
      <c r="W467" s="14">
        <v>68</v>
      </c>
      <c r="X467" s="14">
        <v>30.3</v>
      </c>
      <c r="Y467" s="14">
        <v>1.7</v>
      </c>
      <c r="Z467" s="20">
        <v>1.07</v>
      </c>
    </row>
    <row r="468" spans="1:26">
      <c r="A468" s="2">
        <v>7</v>
      </c>
      <c r="B468" s="10">
        <v>127.5011897</v>
      </c>
      <c r="C468" s="10">
        <v>37.150497700000003</v>
      </c>
      <c r="D468" s="6">
        <v>44768</v>
      </c>
      <c r="E468" s="6">
        <v>44863</v>
      </c>
      <c r="F468" s="12">
        <v>0.10292</v>
      </c>
      <c r="G468" s="12">
        <v>6.5600000000000006E-2</v>
      </c>
      <c r="H468" s="12">
        <v>6.5199999999999994E-2</v>
      </c>
      <c r="I468" s="12">
        <v>6.1800000000000001E-2</v>
      </c>
      <c r="J468" s="12">
        <v>6.6449999999999995E-2</v>
      </c>
      <c r="K468" s="12">
        <v>7.1959999999999996E-2</v>
      </c>
      <c r="L468" s="12">
        <v>7.5480000000000005E-2</v>
      </c>
      <c r="M468" s="12">
        <v>7.6100000000000001E-2</v>
      </c>
      <c r="N468" s="12">
        <v>8.5930000000000006E-2</v>
      </c>
      <c r="O468" s="12">
        <v>8.5800000000000001E-2</v>
      </c>
      <c r="P468" s="12">
        <v>0.11430999999999999</v>
      </c>
      <c r="Q468" s="12">
        <v>9.8100000000000007E-2</v>
      </c>
      <c r="R468" s="4">
        <v>0.10369833212472807</v>
      </c>
      <c r="S468" s="4">
        <v>0.10827223812970013</v>
      </c>
      <c r="T468" s="3"/>
      <c r="U468" s="3"/>
      <c r="V468" s="3">
        <v>0.65</v>
      </c>
      <c r="W468" s="14">
        <v>66.2</v>
      </c>
      <c r="X468" s="14">
        <v>32.5</v>
      </c>
      <c r="Y468" s="14">
        <v>1.4</v>
      </c>
      <c r="Z468" s="20">
        <v>0.47</v>
      </c>
    </row>
    <row r="469" spans="1:26">
      <c r="A469" s="2">
        <v>8</v>
      </c>
      <c r="B469" s="10">
        <v>127.5006666</v>
      </c>
      <c r="C469" s="10">
        <v>37.150883899999997</v>
      </c>
      <c r="D469" s="6">
        <v>44768</v>
      </c>
      <c r="E469" s="6">
        <v>44863</v>
      </c>
      <c r="F469" s="12">
        <v>7.4929999999999997E-2</v>
      </c>
      <c r="G469" s="12">
        <v>6.1100000000000002E-2</v>
      </c>
      <c r="H469" s="12">
        <v>6.3399999999999998E-2</v>
      </c>
      <c r="I469" s="12">
        <v>6.1199999999999997E-2</v>
      </c>
      <c r="J469" s="12">
        <v>6.1749999999999999E-2</v>
      </c>
      <c r="K469" s="12">
        <v>6.7809999999999995E-2</v>
      </c>
      <c r="L469" s="12">
        <v>6.8930000000000005E-2</v>
      </c>
      <c r="M469" s="12">
        <v>7.0599999999999996E-2</v>
      </c>
      <c r="N469" s="12">
        <v>7.2220000000000006E-2</v>
      </c>
      <c r="O469" s="12">
        <v>6.7970000000000003E-2</v>
      </c>
      <c r="P469" s="12">
        <v>0.10238</v>
      </c>
      <c r="Q469" s="12">
        <v>9.9110000000000004E-2</v>
      </c>
      <c r="R469" s="4">
        <v>7.1320182094081933E-2</v>
      </c>
      <c r="S469" s="4">
        <v>0.10796532105120571</v>
      </c>
      <c r="T469" s="3"/>
      <c r="U469" s="3"/>
      <c r="V469" s="3">
        <v>0.6</v>
      </c>
      <c r="W469" s="14">
        <v>67.400000000000006</v>
      </c>
      <c r="X469" s="14">
        <v>32.6</v>
      </c>
      <c r="Y469" s="14">
        <v>0</v>
      </c>
      <c r="Z469" s="20">
        <v>0.52</v>
      </c>
    </row>
    <row r="470" spans="1:26">
      <c r="A470" s="2">
        <v>10</v>
      </c>
      <c r="B470" s="2">
        <v>127.514349925614</v>
      </c>
      <c r="C470" s="2">
        <v>37.145336365961697</v>
      </c>
      <c r="D470" s="6">
        <v>44800</v>
      </c>
      <c r="E470" s="6">
        <v>44863</v>
      </c>
      <c r="F470" s="12">
        <v>4.8160000000000001E-2</v>
      </c>
      <c r="G470" s="12">
        <v>5.9700000000000003E-2</v>
      </c>
      <c r="H470" s="12">
        <v>0.1012</v>
      </c>
      <c r="I470" s="12">
        <v>9.8000000000000004E-2</v>
      </c>
      <c r="J470" s="12">
        <v>0.16356000000000001</v>
      </c>
      <c r="K470" s="12">
        <v>0.29460999999999998</v>
      </c>
      <c r="L470" s="12">
        <v>0.31723000000000001</v>
      </c>
      <c r="M470" s="12">
        <v>0.32840000000000003</v>
      </c>
      <c r="N470" s="12">
        <v>0.32185000000000002</v>
      </c>
      <c r="O470" s="12">
        <v>0.32274000000000003</v>
      </c>
      <c r="P470" s="12">
        <v>0.23594000000000001</v>
      </c>
      <c r="Q470" s="12">
        <v>0.15468000000000001</v>
      </c>
      <c r="R470" s="4">
        <v>0.54033771106941841</v>
      </c>
      <c r="S470" s="4">
        <v>-7.5009694753753228E-2</v>
      </c>
      <c r="T470" s="3">
        <v>23</v>
      </c>
      <c r="U470" s="3">
        <v>37</v>
      </c>
      <c r="V470" s="3">
        <v>0.6216216216216216</v>
      </c>
      <c r="W470" s="15"/>
      <c r="X470" s="15"/>
      <c r="Y470" s="15"/>
      <c r="Z470" s="21" t="s">
        <v>14</v>
      </c>
    </row>
    <row r="471" spans="1:26">
      <c r="A471" s="2">
        <v>11</v>
      </c>
      <c r="B471" s="2">
        <v>127.509622750009</v>
      </c>
      <c r="C471" s="2">
        <v>37.140433063957303</v>
      </c>
      <c r="D471" s="6">
        <v>44800</v>
      </c>
      <c r="E471" s="6">
        <v>44863</v>
      </c>
      <c r="F471" s="12">
        <v>0.10131999999999999</v>
      </c>
      <c r="G471" s="12">
        <v>0.1366</v>
      </c>
      <c r="H471" s="12">
        <v>0.1888</v>
      </c>
      <c r="I471" s="12">
        <v>0.26219999999999999</v>
      </c>
      <c r="J471" s="12">
        <v>0.29955999999999999</v>
      </c>
      <c r="K471" s="12">
        <v>0.3211</v>
      </c>
      <c r="L471" s="12">
        <v>0.33651999999999999</v>
      </c>
      <c r="M471" s="12">
        <v>0.3448</v>
      </c>
      <c r="N471" s="12">
        <v>0.34813</v>
      </c>
      <c r="O471" s="12">
        <v>0.35076000000000002</v>
      </c>
      <c r="P471" s="12">
        <v>0.47606999999999999</v>
      </c>
      <c r="Q471" s="12">
        <v>0.36917</v>
      </c>
      <c r="R471" s="4">
        <v>0.13607907742998354</v>
      </c>
      <c r="S471" s="4">
        <v>0.21060614756450513</v>
      </c>
      <c r="T471" s="3">
        <v>22</v>
      </c>
      <c r="U471" s="3">
        <v>42</v>
      </c>
      <c r="V471" s="3">
        <v>0.52380952380952384</v>
      </c>
      <c r="W471" s="3"/>
      <c r="X471" s="3"/>
      <c r="Y471" s="3"/>
      <c r="Z471" s="21" t="s">
        <v>15</v>
      </c>
    </row>
    <row r="472" spans="1:26">
      <c r="A472" s="2">
        <v>12</v>
      </c>
      <c r="B472" s="2">
        <v>127.51009067707299</v>
      </c>
      <c r="C472" s="2">
        <v>37.140230023506398</v>
      </c>
      <c r="D472" s="6">
        <v>44800</v>
      </c>
      <c r="E472" s="6">
        <v>44863</v>
      </c>
      <c r="F472" s="12">
        <v>0.10249999999999999</v>
      </c>
      <c r="G472" s="12">
        <v>0.1366</v>
      </c>
      <c r="H472" s="12">
        <v>0.192</v>
      </c>
      <c r="I472" s="12">
        <v>0.253</v>
      </c>
      <c r="J472" s="12">
        <v>0.29104999999999998</v>
      </c>
      <c r="K472" s="12">
        <v>0.31242999999999999</v>
      </c>
      <c r="L472" s="12">
        <v>0.32467000000000001</v>
      </c>
      <c r="M472" s="12">
        <v>0.34210000000000002</v>
      </c>
      <c r="N472" s="12">
        <v>0.33563999999999999</v>
      </c>
      <c r="O472" s="12">
        <v>0.33932000000000001</v>
      </c>
      <c r="P472" s="12">
        <v>0.45452999999999999</v>
      </c>
      <c r="Q472" s="12">
        <v>0.34722999999999998</v>
      </c>
      <c r="R472" s="4">
        <v>0.14972273567467656</v>
      </c>
      <c r="S472" s="4">
        <v>0.19290525446161363</v>
      </c>
      <c r="T472" s="3">
        <v>38</v>
      </c>
      <c r="U472" s="3">
        <v>46</v>
      </c>
      <c r="V472" s="3">
        <v>0.82608695652173914</v>
      </c>
      <c r="W472" s="3"/>
      <c r="X472" s="3"/>
      <c r="Y472" s="3"/>
      <c r="Z472" s="21" t="s">
        <v>16</v>
      </c>
    </row>
    <row r="473" spans="1:26">
      <c r="A473" s="2">
        <v>13</v>
      </c>
      <c r="B473" s="2">
        <v>127.51153476319401</v>
      </c>
      <c r="C473" s="2">
        <v>37.139536279814898</v>
      </c>
      <c r="D473" s="6">
        <v>44800</v>
      </c>
      <c r="E473" s="6">
        <v>44863</v>
      </c>
      <c r="F473" s="12">
        <v>9.375E-2</v>
      </c>
      <c r="G473" s="12">
        <v>0.1368</v>
      </c>
      <c r="H473" s="12">
        <v>0.19539999999999999</v>
      </c>
      <c r="I473" s="12">
        <v>0.25</v>
      </c>
      <c r="J473" s="12">
        <v>0.28752</v>
      </c>
      <c r="K473" s="12">
        <v>0.29759000000000002</v>
      </c>
      <c r="L473" s="12">
        <v>0.31662000000000001</v>
      </c>
      <c r="M473" s="12">
        <v>0.33629999999999999</v>
      </c>
      <c r="N473" s="12">
        <v>0.32139000000000001</v>
      </c>
      <c r="O473" s="12">
        <v>0.32397999999999999</v>
      </c>
      <c r="P473" s="12">
        <v>0.44764999999999999</v>
      </c>
      <c r="Q473" s="12">
        <v>0.3417</v>
      </c>
      <c r="R473" s="4">
        <v>0.14719426914548864</v>
      </c>
      <c r="S473" s="4">
        <v>0.1918001281229981</v>
      </c>
      <c r="T473" s="3">
        <v>16</v>
      </c>
      <c r="U473" s="3">
        <v>37</v>
      </c>
      <c r="V473" s="3">
        <v>0.43243243243243246</v>
      </c>
      <c r="W473" s="3"/>
      <c r="X473" s="3"/>
      <c r="Y473" s="3"/>
      <c r="Z473" s="21" t="s">
        <v>17</v>
      </c>
    </row>
    <row r="474" spans="1:26">
      <c r="A474" s="2">
        <v>14</v>
      </c>
      <c r="B474" s="2">
        <v>127.51351223426801</v>
      </c>
      <c r="C474" s="2">
        <v>37.133029324864303</v>
      </c>
      <c r="D474" s="6">
        <v>44800</v>
      </c>
      <c r="E474" s="6">
        <v>44863</v>
      </c>
      <c r="F474" s="12">
        <v>0.10335999999999999</v>
      </c>
      <c r="G474" s="12">
        <v>0.1686</v>
      </c>
      <c r="H474" s="12">
        <v>0.24079999999999999</v>
      </c>
      <c r="I474" s="12">
        <v>0.32079999999999997</v>
      </c>
      <c r="J474" s="12">
        <v>0.35872999999999999</v>
      </c>
      <c r="K474" s="12">
        <v>0.36939</v>
      </c>
      <c r="L474" s="12">
        <v>0.38473000000000002</v>
      </c>
      <c r="M474" s="12">
        <v>0.4027</v>
      </c>
      <c r="N474" s="12">
        <v>0.38605</v>
      </c>
      <c r="O474" s="12">
        <v>0.40011999999999998</v>
      </c>
      <c r="P474" s="12">
        <v>0.55264000000000002</v>
      </c>
      <c r="Q474" s="12">
        <v>0.38033</v>
      </c>
      <c r="R474" s="4">
        <v>0.11319972356599865</v>
      </c>
      <c r="S474" s="4">
        <v>0.20913105472264903</v>
      </c>
      <c r="T474" s="3">
        <v>16</v>
      </c>
      <c r="U474" s="3">
        <v>40</v>
      </c>
      <c r="V474" s="3">
        <v>0.4</v>
      </c>
      <c r="W474" s="3"/>
      <c r="X474" s="3"/>
      <c r="Y474" s="3"/>
      <c r="Z474" s="21" t="s">
        <v>18</v>
      </c>
    </row>
    <row r="475" spans="1:26">
      <c r="A475" s="2">
        <v>15</v>
      </c>
      <c r="B475" s="2">
        <v>127.53705853143801</v>
      </c>
      <c r="C475" s="2">
        <v>37.118106182777403</v>
      </c>
      <c r="D475" s="6">
        <v>44800</v>
      </c>
      <c r="E475" s="6">
        <v>44863</v>
      </c>
      <c r="F475" s="12">
        <v>4.4940000000000001E-2</v>
      </c>
      <c r="G475" s="12">
        <v>5.91E-2</v>
      </c>
      <c r="H475" s="12">
        <v>9.7600000000000006E-2</v>
      </c>
      <c r="I475" s="12">
        <v>6.4299999999999996E-2</v>
      </c>
      <c r="J475" s="12">
        <v>0.15758</v>
      </c>
      <c r="K475" s="12">
        <v>0.43580999999999998</v>
      </c>
      <c r="L475" s="12">
        <v>0.50971999999999995</v>
      </c>
      <c r="M475" s="12">
        <v>0.52849999999999997</v>
      </c>
      <c r="N475" s="12">
        <v>0.51151000000000002</v>
      </c>
      <c r="O475" s="12">
        <v>0.52656000000000003</v>
      </c>
      <c r="P475" s="12">
        <v>0.20757</v>
      </c>
      <c r="Q475" s="12">
        <v>0.10513</v>
      </c>
      <c r="R475" s="4">
        <v>0.78306342780026983</v>
      </c>
      <c r="S475" s="4">
        <v>-0.36735429974286482</v>
      </c>
      <c r="T475" s="3">
        <v>22</v>
      </c>
      <c r="U475" s="3">
        <v>44</v>
      </c>
      <c r="V475" s="3">
        <v>0.5</v>
      </c>
      <c r="W475" s="3"/>
      <c r="X475" s="3"/>
      <c r="Y475" s="3"/>
      <c r="Z475" s="21" t="s">
        <v>19</v>
      </c>
    </row>
    <row r="476" spans="1:26">
      <c r="A476" s="2">
        <v>16</v>
      </c>
      <c r="B476" s="2">
        <v>127.53765737685499</v>
      </c>
      <c r="C476" s="2">
        <v>37.117635382131503</v>
      </c>
      <c r="D476" s="6">
        <v>44800</v>
      </c>
      <c r="E476" s="6">
        <v>44863</v>
      </c>
      <c r="F476" s="12">
        <v>5.2130000000000003E-2</v>
      </c>
      <c r="G476" s="12">
        <v>8.6099999999999996E-2</v>
      </c>
      <c r="H476" s="12">
        <v>0.1366</v>
      </c>
      <c r="I476" s="12">
        <v>0.11119999999999999</v>
      </c>
      <c r="J476" s="12">
        <v>0.20666999999999999</v>
      </c>
      <c r="K476" s="12">
        <v>0.44780999999999999</v>
      </c>
      <c r="L476" s="12">
        <v>0.50139</v>
      </c>
      <c r="M476" s="12">
        <v>0.51239999999999997</v>
      </c>
      <c r="N476" s="12">
        <v>0.50639000000000001</v>
      </c>
      <c r="O476" s="12">
        <v>0.53632999999999997</v>
      </c>
      <c r="P476" s="12">
        <v>0.25872000000000001</v>
      </c>
      <c r="Q476" s="12">
        <v>0.14906</v>
      </c>
      <c r="R476" s="4">
        <v>0.6433611289288006</v>
      </c>
      <c r="S476" s="4">
        <v>-0.23603395221081752</v>
      </c>
      <c r="T476" s="3">
        <v>20</v>
      </c>
      <c r="U476" s="3">
        <v>42</v>
      </c>
      <c r="V476" s="3">
        <v>0.47619047619047616</v>
      </c>
      <c r="W476" s="3"/>
      <c r="X476" s="3"/>
      <c r="Y476" s="3"/>
      <c r="Z476" s="21" t="s">
        <v>20</v>
      </c>
    </row>
    <row r="477" spans="1:26">
      <c r="A477" s="2">
        <v>17</v>
      </c>
      <c r="B477" s="2">
        <v>127.53669729593599</v>
      </c>
      <c r="C477" s="2">
        <v>37.119767591725598</v>
      </c>
      <c r="D477" s="6">
        <v>44800</v>
      </c>
      <c r="E477" s="6">
        <v>44863</v>
      </c>
      <c r="F477" s="12">
        <v>0.2127</v>
      </c>
      <c r="G477" s="12">
        <v>0.2888</v>
      </c>
      <c r="H477" s="12">
        <v>0.32640000000000002</v>
      </c>
      <c r="I477" s="12">
        <v>0.36880000000000002</v>
      </c>
      <c r="J477" s="12">
        <v>0.41105000000000003</v>
      </c>
      <c r="K477" s="12">
        <v>0.41038999999999998</v>
      </c>
      <c r="L477" s="12">
        <v>0.42291000000000001</v>
      </c>
      <c r="M477" s="12">
        <v>0.42709999999999998</v>
      </c>
      <c r="N477" s="12">
        <v>0.42343999999999998</v>
      </c>
      <c r="O477" s="12">
        <v>0.41667999999999999</v>
      </c>
      <c r="P477" s="12">
        <v>0.60985999999999996</v>
      </c>
      <c r="Q477" s="12">
        <v>0.51193999999999995</v>
      </c>
      <c r="R477" s="4">
        <v>7.3250408342756576E-2</v>
      </c>
      <c r="S477" s="4">
        <v>0.15506090076480028</v>
      </c>
      <c r="T477" s="3">
        <v>12</v>
      </c>
      <c r="U477" s="3">
        <v>36</v>
      </c>
      <c r="V477" s="3">
        <v>0.33333333333333331</v>
      </c>
      <c r="W477" s="3"/>
      <c r="X477" s="3"/>
      <c r="Y477" s="3"/>
      <c r="Z477" s="21" t="s">
        <v>21</v>
      </c>
    </row>
    <row r="478" spans="1:26">
      <c r="A478" s="2">
        <v>18</v>
      </c>
      <c r="B478" s="2">
        <v>127.536181614686</v>
      </c>
      <c r="C478" s="2">
        <v>37.120319735186001</v>
      </c>
      <c r="D478" s="6">
        <v>44800</v>
      </c>
      <c r="E478" s="6">
        <v>44863</v>
      </c>
      <c r="F478" s="12">
        <v>0.18088000000000001</v>
      </c>
      <c r="G478" s="12">
        <v>0.17119999999999999</v>
      </c>
      <c r="H478" s="12">
        <v>0.23480000000000001</v>
      </c>
      <c r="I478" s="12">
        <v>0.30840000000000001</v>
      </c>
      <c r="J478" s="12">
        <v>0.33935999999999999</v>
      </c>
      <c r="K478" s="12">
        <v>0.34304000000000001</v>
      </c>
      <c r="L478" s="12">
        <v>0.36704999999999999</v>
      </c>
      <c r="M478" s="12">
        <v>0.38390000000000002</v>
      </c>
      <c r="N478" s="12">
        <v>0.37569000000000002</v>
      </c>
      <c r="O478" s="12">
        <v>0.38489000000000001</v>
      </c>
      <c r="P478" s="12">
        <v>0.56355</v>
      </c>
      <c r="Q478" s="12">
        <v>0.4012</v>
      </c>
      <c r="R478" s="4">
        <v>0.10905676729741443</v>
      </c>
      <c r="S478" s="4">
        <v>0.22203146350863667</v>
      </c>
      <c r="T478" s="3">
        <v>20</v>
      </c>
      <c r="U478" s="3">
        <v>25</v>
      </c>
      <c r="V478" s="3">
        <v>0.8</v>
      </c>
      <c r="W478" s="3"/>
      <c r="X478" s="3"/>
      <c r="Y478" s="3"/>
      <c r="Z478" s="21" t="s">
        <v>22</v>
      </c>
    </row>
    <row r="479" spans="1:26">
      <c r="A479" s="2">
        <v>19</v>
      </c>
      <c r="B479" s="2">
        <v>127.53604540318899</v>
      </c>
      <c r="C479" s="2">
        <v>37.119483496779701</v>
      </c>
      <c r="D479" s="6">
        <v>44800</v>
      </c>
      <c r="E479" s="6">
        <v>44863</v>
      </c>
      <c r="F479" s="12">
        <v>0.13070999999999999</v>
      </c>
      <c r="G479" s="12">
        <v>0.18140000000000001</v>
      </c>
      <c r="H479" s="12">
        <v>0.24479999999999999</v>
      </c>
      <c r="I479" s="12">
        <v>0.3256</v>
      </c>
      <c r="J479" s="12">
        <v>0.35913</v>
      </c>
      <c r="K479" s="12">
        <v>0.3654</v>
      </c>
      <c r="L479" s="12">
        <v>0.38400000000000001</v>
      </c>
      <c r="M479" s="12">
        <v>0.40629999999999999</v>
      </c>
      <c r="N479" s="12">
        <v>0.40517999999999998</v>
      </c>
      <c r="O479" s="12">
        <v>0.39200000000000002</v>
      </c>
      <c r="P479" s="12">
        <v>0.58123000000000002</v>
      </c>
      <c r="Q479" s="12">
        <v>0.41953000000000001</v>
      </c>
      <c r="R479" s="4">
        <v>0.11026096461265199</v>
      </c>
      <c r="S479" s="4">
        <v>0.21353201340889777</v>
      </c>
      <c r="T479" s="3">
        <v>12</v>
      </c>
      <c r="U479" s="3">
        <v>39</v>
      </c>
      <c r="V479" s="3">
        <v>0.30769230769230771</v>
      </c>
      <c r="W479" s="3"/>
      <c r="X479" s="3"/>
      <c r="Y479" s="3"/>
      <c r="Z479" s="21" t="s">
        <v>23</v>
      </c>
    </row>
    <row r="480" spans="1:26">
      <c r="A480" s="2">
        <v>20</v>
      </c>
      <c r="B480" s="2">
        <v>127.523045054886</v>
      </c>
      <c r="C480" s="2">
        <v>37.125712867772997</v>
      </c>
      <c r="D480" s="6">
        <v>44800</v>
      </c>
      <c r="E480" s="6">
        <v>44863</v>
      </c>
      <c r="F480" s="12">
        <v>5.6149999999999999E-2</v>
      </c>
      <c r="G480" s="12">
        <v>6.8099999999999994E-2</v>
      </c>
      <c r="H480" s="12">
        <v>0.114</v>
      </c>
      <c r="I480" s="12">
        <v>8.0799999999999997E-2</v>
      </c>
      <c r="J480" s="12">
        <v>0.17072999999999999</v>
      </c>
      <c r="K480" s="12">
        <v>0.40772000000000003</v>
      </c>
      <c r="L480" s="12">
        <v>0.47147</v>
      </c>
      <c r="M480" s="12">
        <v>0.48649999999999999</v>
      </c>
      <c r="N480" s="12">
        <v>0.47538999999999998</v>
      </c>
      <c r="O480" s="12">
        <v>0.45615</v>
      </c>
      <c r="P480" s="12">
        <v>0.20343</v>
      </c>
      <c r="Q480" s="12">
        <v>0.12285</v>
      </c>
      <c r="R480" s="4">
        <v>0.71514190022915558</v>
      </c>
      <c r="S480" s="4">
        <v>-0.32231799053443488</v>
      </c>
      <c r="T480" s="3">
        <v>19</v>
      </c>
      <c r="U480" s="3">
        <v>42</v>
      </c>
      <c r="V480" s="3">
        <v>0.45238095238095238</v>
      </c>
      <c r="W480" s="3"/>
      <c r="X480" s="3"/>
      <c r="Y480" s="3"/>
      <c r="Z480" s="21" t="s">
        <v>24</v>
      </c>
    </row>
    <row r="481" spans="1:26">
      <c r="A481" s="2">
        <v>21</v>
      </c>
      <c r="B481" s="2">
        <v>127.52342098896101</v>
      </c>
      <c r="C481" s="2">
        <v>37.125634995351902</v>
      </c>
      <c r="D481" s="6">
        <v>44800</v>
      </c>
      <c r="E481" s="6">
        <v>44863</v>
      </c>
      <c r="F481" s="12">
        <v>5.9569999999999998E-2</v>
      </c>
      <c r="G481" s="12">
        <v>8.7800000000000003E-2</v>
      </c>
      <c r="H481" s="12">
        <v>0.13500000000000001</v>
      </c>
      <c r="I481" s="12">
        <v>0.11</v>
      </c>
      <c r="J481" s="12">
        <v>0.20041999999999999</v>
      </c>
      <c r="K481" s="12">
        <v>0.41511999999999999</v>
      </c>
      <c r="L481" s="12">
        <v>0.44879000000000002</v>
      </c>
      <c r="M481" s="12">
        <v>0.46589999999999998</v>
      </c>
      <c r="N481" s="12">
        <v>0.45971000000000001</v>
      </c>
      <c r="O481" s="12">
        <v>0.47042</v>
      </c>
      <c r="P481" s="12">
        <v>0.23491000000000001</v>
      </c>
      <c r="Q481" s="12">
        <v>0.14013</v>
      </c>
      <c r="R481" s="4">
        <v>0.61798923424205598</v>
      </c>
      <c r="S481" s="4">
        <v>-0.23234773706057132</v>
      </c>
      <c r="T481" s="3">
        <v>22</v>
      </c>
      <c r="U481" s="3">
        <v>26</v>
      </c>
      <c r="V481" s="3">
        <v>0.84615384615384615</v>
      </c>
      <c r="W481" s="3"/>
      <c r="X481" s="3"/>
      <c r="Y481" s="3"/>
      <c r="Z481" s="21" t="s">
        <v>25</v>
      </c>
    </row>
    <row r="482" spans="1:26">
      <c r="A482" s="2">
        <v>22</v>
      </c>
      <c r="B482" s="2">
        <v>127.523068230842</v>
      </c>
      <c r="C482" s="2">
        <v>37.125078776356197</v>
      </c>
      <c r="D482" s="6">
        <v>44800</v>
      </c>
      <c r="E482" s="6">
        <v>44863</v>
      </c>
      <c r="F482" s="12">
        <v>6.0979999999999999E-2</v>
      </c>
      <c r="G482" s="12">
        <v>7.5200000000000003E-2</v>
      </c>
      <c r="H482" s="12">
        <v>0.1222</v>
      </c>
      <c r="I482" s="12">
        <v>9.2200000000000004E-2</v>
      </c>
      <c r="J482" s="12">
        <v>0.18174999999999999</v>
      </c>
      <c r="K482" s="12">
        <v>0.43139</v>
      </c>
      <c r="L482" s="12">
        <v>0.48792000000000002</v>
      </c>
      <c r="M482" s="12">
        <v>0.49909999999999999</v>
      </c>
      <c r="N482" s="12">
        <v>0.48787999999999998</v>
      </c>
      <c r="O482" s="12">
        <v>0.47175</v>
      </c>
      <c r="P482" s="12">
        <v>0.20802000000000001</v>
      </c>
      <c r="Q482" s="12">
        <v>0.10777</v>
      </c>
      <c r="R482" s="4">
        <v>0.68814476577033656</v>
      </c>
      <c r="S482" s="4">
        <v>-0.3134062114074006</v>
      </c>
      <c r="T482" s="3">
        <v>19</v>
      </c>
      <c r="U482" s="3">
        <v>40</v>
      </c>
      <c r="V482" s="3">
        <v>0.47499999999999998</v>
      </c>
      <c r="W482" s="3"/>
      <c r="X482" s="3"/>
      <c r="Y482" s="3"/>
      <c r="Z482" s="21" t="s">
        <v>14</v>
      </c>
    </row>
    <row r="483" spans="1:26">
      <c r="A483" s="2">
        <v>23</v>
      </c>
      <c r="B483" s="2">
        <v>127.52376425208401</v>
      </c>
      <c r="C483" s="2">
        <v>37.126121573920699</v>
      </c>
      <c r="D483" s="6">
        <v>44800</v>
      </c>
      <c r="E483" s="6">
        <v>44863</v>
      </c>
      <c r="F483" s="12">
        <v>5.706E-2</v>
      </c>
      <c r="G483" s="12">
        <v>6.2799999999999995E-2</v>
      </c>
      <c r="H483" s="12">
        <v>9.7100000000000006E-2</v>
      </c>
      <c r="I483" s="12">
        <v>6.6500000000000004E-2</v>
      </c>
      <c r="J483" s="12">
        <v>0.14913999999999999</v>
      </c>
      <c r="K483" s="12">
        <v>0.46239999999999998</v>
      </c>
      <c r="L483" s="12">
        <v>0.51856999999999998</v>
      </c>
      <c r="M483" s="12">
        <v>0.54159999999999997</v>
      </c>
      <c r="N483" s="12">
        <v>0.52546999999999999</v>
      </c>
      <c r="O483" s="12">
        <v>0.52722999999999998</v>
      </c>
      <c r="P483" s="12">
        <v>0.19042000000000001</v>
      </c>
      <c r="Q483" s="12">
        <v>8.2189999999999999E-2</v>
      </c>
      <c r="R483" s="4">
        <v>0.78128597270185818</v>
      </c>
      <c r="S483" s="4">
        <v>-0.40342729763618623</v>
      </c>
      <c r="T483" s="3">
        <v>27</v>
      </c>
      <c r="U483" s="3">
        <v>46</v>
      </c>
      <c r="V483" s="3">
        <v>0.58695652173913049</v>
      </c>
      <c r="W483" s="3"/>
      <c r="X483" s="3"/>
      <c r="Y483" s="3"/>
      <c r="Z483" s="21" t="s">
        <v>26</v>
      </c>
    </row>
    <row r="484" spans="1:26">
      <c r="A484" s="2">
        <v>24</v>
      </c>
      <c r="B484" s="2">
        <v>127.524959461297</v>
      </c>
      <c r="C484" s="2">
        <v>37.127562777623901</v>
      </c>
      <c r="D484" s="6">
        <v>44800</v>
      </c>
      <c r="E484" s="6">
        <v>44863</v>
      </c>
      <c r="F484" s="12">
        <v>7.4859999999999996E-2</v>
      </c>
      <c r="G484" s="12">
        <v>9.9599999999999994E-2</v>
      </c>
      <c r="H484" s="12">
        <v>0.14119999999999999</v>
      </c>
      <c r="I484" s="12">
        <v>0.20219999999999999</v>
      </c>
      <c r="J484" s="12">
        <v>0.22603999999999999</v>
      </c>
      <c r="K484" s="12">
        <v>0.23644999999999999</v>
      </c>
      <c r="L484" s="12">
        <v>0.25396999999999997</v>
      </c>
      <c r="M484" s="12">
        <v>0.2697</v>
      </c>
      <c r="N484" s="12">
        <v>0.26067000000000001</v>
      </c>
      <c r="O484" s="12">
        <v>0.26252999999999999</v>
      </c>
      <c r="P484" s="12">
        <v>0.36429</v>
      </c>
      <c r="Q484" s="12">
        <v>0.25901000000000002</v>
      </c>
      <c r="R484" s="4">
        <v>0.14303877940241577</v>
      </c>
      <c r="S484" s="4">
        <v>0.21072035392556021</v>
      </c>
      <c r="T484" s="3">
        <v>25</v>
      </c>
      <c r="U484" s="3">
        <v>35</v>
      </c>
      <c r="V484" s="3">
        <v>0.7142857142857143</v>
      </c>
      <c r="W484" s="3"/>
      <c r="X484" s="3"/>
      <c r="Y484" s="3"/>
      <c r="Z484" s="21" t="s">
        <v>27</v>
      </c>
    </row>
    <row r="485" spans="1:26">
      <c r="A485" s="2">
        <v>25</v>
      </c>
      <c r="B485" s="2">
        <v>127.523912778281</v>
      </c>
      <c r="C485" s="2">
        <v>37.127160279638403</v>
      </c>
      <c r="D485" s="6">
        <v>44800</v>
      </c>
      <c r="E485" s="6">
        <v>44863</v>
      </c>
      <c r="F485" s="12">
        <v>8.8160000000000002E-2</v>
      </c>
      <c r="G485" s="12">
        <v>0.14380000000000001</v>
      </c>
      <c r="H485" s="12">
        <v>0.2036</v>
      </c>
      <c r="I485" s="12">
        <v>0.2868</v>
      </c>
      <c r="J485" s="12">
        <v>0.32302999999999998</v>
      </c>
      <c r="K485" s="12">
        <v>0.33837</v>
      </c>
      <c r="L485" s="12">
        <v>0.35507</v>
      </c>
      <c r="M485" s="12">
        <v>0.37090000000000001</v>
      </c>
      <c r="N485" s="12">
        <v>0.36564000000000002</v>
      </c>
      <c r="O485" s="12">
        <v>0.38136999999999999</v>
      </c>
      <c r="P485" s="12">
        <v>0.46477000000000002</v>
      </c>
      <c r="Q485" s="12">
        <v>0.33395999999999998</v>
      </c>
      <c r="R485" s="4">
        <v>0.12786984947544475</v>
      </c>
      <c r="S485" s="4">
        <v>0.18706121127405689</v>
      </c>
      <c r="T485" s="3">
        <v>18</v>
      </c>
      <c r="U485" s="3">
        <v>28</v>
      </c>
      <c r="V485" s="3">
        <v>0.6428571428571429</v>
      </c>
      <c r="W485" s="3"/>
      <c r="X485" s="3"/>
      <c r="Y485" s="3"/>
      <c r="Z485" s="21" t="s">
        <v>28</v>
      </c>
    </row>
    <row r="486" spans="1:26">
      <c r="A486" s="2">
        <v>26</v>
      </c>
      <c r="B486" s="2">
        <v>127.524152044994</v>
      </c>
      <c r="C486" s="2">
        <v>37.126877448490198</v>
      </c>
      <c r="D486" s="6">
        <v>44800</v>
      </c>
      <c r="E486" s="6">
        <v>44863</v>
      </c>
      <c r="F486" s="12">
        <v>8.1229999999999997E-2</v>
      </c>
      <c r="G486" s="12">
        <v>0.13</v>
      </c>
      <c r="H486" s="12">
        <v>0.1802</v>
      </c>
      <c r="I486" s="12">
        <v>0.25219999999999998</v>
      </c>
      <c r="J486" s="12">
        <v>0.27334000000000003</v>
      </c>
      <c r="K486" s="12">
        <v>0.29586000000000001</v>
      </c>
      <c r="L486" s="12">
        <v>0.30862000000000001</v>
      </c>
      <c r="M486" s="12">
        <v>0.31569999999999998</v>
      </c>
      <c r="N486" s="12">
        <v>0.31095</v>
      </c>
      <c r="O486" s="12">
        <v>0.29731999999999997</v>
      </c>
      <c r="P486" s="12">
        <v>0.39595999999999998</v>
      </c>
      <c r="Q486" s="12">
        <v>0.28499000000000002</v>
      </c>
      <c r="R486" s="4">
        <v>0.11181546046839233</v>
      </c>
      <c r="S486" s="4">
        <v>0.18508767118278391</v>
      </c>
      <c r="T486" s="3">
        <v>20</v>
      </c>
      <c r="U486" s="3">
        <v>30</v>
      </c>
      <c r="V486" s="3">
        <v>0.66666666666666663</v>
      </c>
      <c r="W486" s="3"/>
      <c r="X486" s="3"/>
      <c r="Y486" s="3"/>
      <c r="Z486" s="21" t="s">
        <v>29</v>
      </c>
    </row>
    <row r="487" spans="1:26">
      <c r="A487" s="2">
        <v>27</v>
      </c>
      <c r="B487" s="2">
        <v>127.52433528984101</v>
      </c>
      <c r="C487" s="2">
        <v>37.127149438758401</v>
      </c>
      <c r="D487" s="6">
        <v>44800</v>
      </c>
      <c r="E487" s="6">
        <v>44863</v>
      </c>
      <c r="F487" s="12">
        <v>8.3909999999999998E-2</v>
      </c>
      <c r="G487" s="12">
        <v>0.12520000000000001</v>
      </c>
      <c r="H487" s="12">
        <v>0.1706</v>
      </c>
      <c r="I487" s="12">
        <v>0.23080000000000001</v>
      </c>
      <c r="J487" s="12">
        <v>0.25096000000000002</v>
      </c>
      <c r="K487" s="12">
        <v>0.26373000000000002</v>
      </c>
      <c r="L487" s="12">
        <v>0.27876000000000001</v>
      </c>
      <c r="M487" s="12">
        <v>0.30099999999999999</v>
      </c>
      <c r="N487" s="12">
        <v>0.29093000000000002</v>
      </c>
      <c r="O487" s="12">
        <v>0.28476000000000001</v>
      </c>
      <c r="P487" s="12">
        <v>0.37678</v>
      </c>
      <c r="Q487" s="12">
        <v>0.27300000000000002</v>
      </c>
      <c r="R487" s="4">
        <v>0.13200451297480251</v>
      </c>
      <c r="S487" s="4">
        <v>0.17545319120122266</v>
      </c>
      <c r="T487" s="3">
        <v>15</v>
      </c>
      <c r="U487" s="3">
        <v>30</v>
      </c>
      <c r="V487" s="3">
        <v>0.5</v>
      </c>
      <c r="W487" s="3"/>
      <c r="X487" s="3"/>
      <c r="Y487" s="3"/>
      <c r="Z487" s="21" t="s">
        <v>30</v>
      </c>
    </row>
    <row r="488" spans="1:26">
      <c r="A488" s="2">
        <v>28</v>
      </c>
      <c r="B488" s="2">
        <v>127.536804708985</v>
      </c>
      <c r="C488" s="2">
        <v>37.126940728976997</v>
      </c>
      <c r="D488" s="6">
        <v>44800</v>
      </c>
      <c r="E488" s="6">
        <v>44863</v>
      </c>
      <c r="F488" s="12">
        <v>4.299E-2</v>
      </c>
      <c r="G488" s="12">
        <v>6.7799999999999999E-2</v>
      </c>
      <c r="H488" s="12">
        <v>0.1106</v>
      </c>
      <c r="I488" s="12">
        <v>7.7499999999999999E-2</v>
      </c>
      <c r="J488" s="12">
        <v>0.16811999999999999</v>
      </c>
      <c r="K488" s="12">
        <v>0.44339000000000001</v>
      </c>
      <c r="L488" s="12">
        <v>0.50668000000000002</v>
      </c>
      <c r="M488" s="12">
        <v>0.52029999999999998</v>
      </c>
      <c r="N488" s="12">
        <v>0.51624999999999999</v>
      </c>
      <c r="O488" s="12">
        <v>0.53874</v>
      </c>
      <c r="P488" s="12">
        <v>0.23343</v>
      </c>
      <c r="Q488" s="12">
        <v>0.12665999999999999</v>
      </c>
      <c r="R488" s="4">
        <v>0.7407159585145533</v>
      </c>
      <c r="S488" s="4">
        <v>-0.30829894441787259</v>
      </c>
      <c r="T488" s="3">
        <v>27</v>
      </c>
      <c r="U488" s="3">
        <v>46</v>
      </c>
      <c r="V488" s="3">
        <v>0.58695652173913049</v>
      </c>
      <c r="W488" s="3"/>
      <c r="X488" s="3"/>
      <c r="Y488" s="3"/>
      <c r="Z488" s="21" t="s">
        <v>25</v>
      </c>
    </row>
    <row r="489" spans="1:26">
      <c r="A489" s="2">
        <v>29</v>
      </c>
      <c r="B489" s="2">
        <v>127.53687794791099</v>
      </c>
      <c r="C489" s="2">
        <v>37.126661860203498</v>
      </c>
      <c r="D489" s="6">
        <v>44800</v>
      </c>
      <c r="E489" s="6">
        <v>44863</v>
      </c>
      <c r="F489" s="12">
        <v>4.9529999999999998E-2</v>
      </c>
      <c r="G489" s="12">
        <v>5.6800000000000003E-2</v>
      </c>
      <c r="H489" s="12">
        <v>9.2999999999999999E-2</v>
      </c>
      <c r="I489" s="12">
        <v>5.9400000000000001E-2</v>
      </c>
      <c r="J489" s="12">
        <v>0.14545</v>
      </c>
      <c r="K489" s="12">
        <v>0.42802000000000001</v>
      </c>
      <c r="L489" s="12">
        <v>0.50351999999999997</v>
      </c>
      <c r="M489" s="12">
        <v>0.50380000000000003</v>
      </c>
      <c r="N489" s="12">
        <v>0.50761999999999996</v>
      </c>
      <c r="O489" s="12">
        <v>0.46572999999999998</v>
      </c>
      <c r="P489" s="12">
        <v>0.20116000000000001</v>
      </c>
      <c r="Q489" s="12">
        <v>0.1051</v>
      </c>
      <c r="R489" s="4">
        <v>0.7890625</v>
      </c>
      <c r="S489" s="4">
        <v>-0.36538555214574503</v>
      </c>
      <c r="T489" s="3">
        <v>49</v>
      </c>
      <c r="U489" s="3">
        <v>46</v>
      </c>
      <c r="V489" s="3">
        <v>1.0652173913043479</v>
      </c>
      <c r="W489" s="3"/>
      <c r="X489" s="3"/>
      <c r="Y489" s="3"/>
      <c r="Z489" s="21" t="s">
        <v>31</v>
      </c>
    </row>
    <row r="490" spans="1:26">
      <c r="A490" s="2">
        <v>30</v>
      </c>
      <c r="B490" s="2">
        <v>127.536435581959</v>
      </c>
      <c r="C490" s="2">
        <v>37.127181727569997</v>
      </c>
      <c r="D490" s="6">
        <v>44800</v>
      </c>
      <c r="E490" s="6">
        <v>44863</v>
      </c>
      <c r="F490" s="12">
        <v>3.9940000000000003E-2</v>
      </c>
      <c r="G490" s="12">
        <v>6.5199999999999994E-2</v>
      </c>
      <c r="H490" s="12">
        <v>0.1004</v>
      </c>
      <c r="I490" s="12">
        <v>8.72E-2</v>
      </c>
      <c r="J490" s="12">
        <v>0.16594999999999999</v>
      </c>
      <c r="K490" s="12">
        <v>0.41670000000000001</v>
      </c>
      <c r="L490" s="12">
        <v>0.47460000000000002</v>
      </c>
      <c r="M490" s="12">
        <v>0.48280000000000001</v>
      </c>
      <c r="N490" s="12">
        <v>0.47841</v>
      </c>
      <c r="O490" s="12">
        <v>0.49630000000000002</v>
      </c>
      <c r="P490" s="12">
        <v>0.24454000000000001</v>
      </c>
      <c r="Q490" s="12">
        <v>0.13658000000000001</v>
      </c>
      <c r="R490" s="4">
        <v>0.69403508771929823</v>
      </c>
      <c r="S490" s="4">
        <v>-0.24582262941323571</v>
      </c>
      <c r="T490" s="3">
        <v>28</v>
      </c>
      <c r="U490" s="3">
        <v>45</v>
      </c>
      <c r="V490" s="3">
        <v>0.62222222222222223</v>
      </c>
      <c r="W490" s="3"/>
      <c r="X490" s="3"/>
      <c r="Y490" s="3"/>
      <c r="Z490" s="21" t="s">
        <v>32</v>
      </c>
    </row>
    <row r="491" spans="1:26">
      <c r="A491" s="2">
        <v>31</v>
      </c>
      <c r="B491" s="2">
        <v>127.537093685109</v>
      </c>
      <c r="C491" s="2">
        <v>37.127495301800401</v>
      </c>
      <c r="D491" s="6">
        <v>44800</v>
      </c>
      <c r="E491" s="6">
        <v>44863</v>
      </c>
      <c r="F491" s="12">
        <v>3.585E-2</v>
      </c>
      <c r="G491" s="12">
        <v>5.2499999999999998E-2</v>
      </c>
      <c r="H491" s="12">
        <v>7.9100000000000004E-2</v>
      </c>
      <c r="I491" s="12">
        <v>5.3400000000000003E-2</v>
      </c>
      <c r="J491" s="12">
        <v>0.12327</v>
      </c>
      <c r="K491" s="12">
        <v>0.33678999999999998</v>
      </c>
      <c r="L491" s="12">
        <v>0.38730999999999999</v>
      </c>
      <c r="M491" s="12">
        <v>0.4032</v>
      </c>
      <c r="N491" s="12">
        <v>0.39687</v>
      </c>
      <c r="O491" s="12">
        <v>0.38740000000000002</v>
      </c>
      <c r="P491" s="12">
        <v>0.17488999999999999</v>
      </c>
      <c r="Q491" s="12">
        <v>8.4690000000000001E-2</v>
      </c>
      <c r="R491" s="4">
        <v>0.76609724047306171</v>
      </c>
      <c r="S491" s="4">
        <v>-0.33247562098861094</v>
      </c>
      <c r="T491" s="3">
        <v>25</v>
      </c>
      <c r="U491" s="3">
        <v>45</v>
      </c>
      <c r="V491" s="3">
        <v>0.55555555555555558</v>
      </c>
      <c r="W491" s="3"/>
      <c r="X491" s="3"/>
      <c r="Y491" s="3"/>
      <c r="Z491" s="21" t="s">
        <v>33</v>
      </c>
    </row>
    <row r="492" spans="1:26">
      <c r="A492" s="2">
        <v>32</v>
      </c>
      <c r="B492" s="2">
        <v>127.538045799401</v>
      </c>
      <c r="C492" s="2">
        <v>37.127068269023802</v>
      </c>
      <c r="D492" s="6">
        <v>44800</v>
      </c>
      <c r="E492" s="6">
        <v>44863</v>
      </c>
      <c r="F492" s="12">
        <v>4.5969999999999997E-2</v>
      </c>
      <c r="G492" s="12">
        <v>6.3E-2</v>
      </c>
      <c r="H492" s="12">
        <v>8.3199999999999996E-2</v>
      </c>
      <c r="I492" s="12">
        <v>8.0699999999999994E-2</v>
      </c>
      <c r="J492" s="12">
        <v>0.15284</v>
      </c>
      <c r="K492" s="12">
        <v>0.27666000000000002</v>
      </c>
      <c r="L492" s="12">
        <v>0.31256</v>
      </c>
      <c r="M492" s="12">
        <v>0.33229999999999998</v>
      </c>
      <c r="N492" s="12">
        <v>0.3422</v>
      </c>
      <c r="O492" s="12">
        <v>0.34050000000000002</v>
      </c>
      <c r="P492" s="12">
        <v>0.22800999999999999</v>
      </c>
      <c r="Q492" s="12">
        <v>0.14538999999999999</v>
      </c>
      <c r="R492" s="4">
        <v>0.60920096852300243</v>
      </c>
      <c r="S492" s="4">
        <v>-0.12299541199698867</v>
      </c>
      <c r="T492" s="3">
        <v>20</v>
      </c>
      <c r="U492" s="3">
        <v>40</v>
      </c>
      <c r="V492" s="3">
        <v>0.5</v>
      </c>
      <c r="W492" s="3"/>
      <c r="X492" s="3"/>
      <c r="Y492" s="3"/>
      <c r="Z492" s="21" t="s">
        <v>17</v>
      </c>
    </row>
    <row r="493" spans="1:26">
      <c r="A493" s="2">
        <v>33</v>
      </c>
      <c r="B493" s="2">
        <v>127.537609138379</v>
      </c>
      <c r="C493" s="2">
        <v>37.127063385404597</v>
      </c>
      <c r="D493" s="6">
        <v>44800</v>
      </c>
      <c r="E493" s="6">
        <v>44863</v>
      </c>
      <c r="F493" s="12">
        <v>3.8420000000000003E-2</v>
      </c>
      <c r="G493" s="12">
        <v>4.3299999999999998E-2</v>
      </c>
      <c r="H493" s="12">
        <v>5.74E-2</v>
      </c>
      <c r="I493" s="12">
        <v>5.2999999999999999E-2</v>
      </c>
      <c r="J493" s="12">
        <v>0.12241</v>
      </c>
      <c r="K493" s="12">
        <v>0.26068000000000002</v>
      </c>
      <c r="L493" s="12">
        <v>0.30421999999999999</v>
      </c>
      <c r="M493" s="12">
        <v>0.32090000000000002</v>
      </c>
      <c r="N493" s="12">
        <v>0.33161000000000002</v>
      </c>
      <c r="O493" s="12">
        <v>0.33073000000000002</v>
      </c>
      <c r="P493" s="12">
        <v>0.18629999999999999</v>
      </c>
      <c r="Q493" s="12">
        <v>9.8589999999999997E-2</v>
      </c>
      <c r="R493" s="4">
        <v>0.71650173843273612</v>
      </c>
      <c r="S493" s="4">
        <v>-0.20695940347970179</v>
      </c>
      <c r="T493" s="3">
        <v>25</v>
      </c>
      <c r="U493" s="3">
        <v>40</v>
      </c>
      <c r="V493" s="3">
        <v>0.625</v>
      </c>
      <c r="W493" s="3"/>
      <c r="X493" s="3"/>
      <c r="Y493" s="3"/>
      <c r="Z493" s="21" t="s">
        <v>34</v>
      </c>
    </row>
    <row r="494" spans="1:26">
      <c r="A494" s="2">
        <v>34</v>
      </c>
      <c r="B494" s="2">
        <v>127.53803751804099</v>
      </c>
      <c r="C494" s="2">
        <v>37.127368067329101</v>
      </c>
      <c r="D494" s="6">
        <v>44800</v>
      </c>
      <c r="E494" s="6">
        <v>44863</v>
      </c>
      <c r="F494" s="12">
        <v>4.3970000000000002E-2</v>
      </c>
      <c r="G494" s="12">
        <v>6.1899999999999997E-2</v>
      </c>
      <c r="H494" s="12">
        <v>8.0799999999999997E-2</v>
      </c>
      <c r="I494" s="12">
        <v>8.2799999999999999E-2</v>
      </c>
      <c r="J494" s="12">
        <v>0.15709000000000001</v>
      </c>
      <c r="K494" s="12">
        <v>0.28337000000000001</v>
      </c>
      <c r="L494" s="12">
        <v>0.32665</v>
      </c>
      <c r="M494" s="12">
        <v>0.35909999999999997</v>
      </c>
      <c r="N494" s="12">
        <v>0.35204999999999997</v>
      </c>
      <c r="O494" s="12">
        <v>0.34738999999999998</v>
      </c>
      <c r="P494" s="12">
        <v>0.22517999999999999</v>
      </c>
      <c r="Q494" s="12">
        <v>0.13594999999999999</v>
      </c>
      <c r="R494" s="4">
        <v>0.6252545824847251</v>
      </c>
      <c r="S494" s="4">
        <v>-0.15503854701089195</v>
      </c>
      <c r="T494" s="3">
        <v>22</v>
      </c>
      <c r="U494" s="3">
        <v>29</v>
      </c>
      <c r="V494" s="3">
        <v>0.75862068965517238</v>
      </c>
      <c r="W494" s="3"/>
      <c r="X494" s="3"/>
      <c r="Y494" s="3"/>
      <c r="Z494" s="21" t="s">
        <v>35</v>
      </c>
    </row>
    <row r="495" spans="1:26">
      <c r="A495" s="13">
        <v>35</v>
      </c>
      <c r="B495" s="13">
        <v>127.523977253556</v>
      </c>
      <c r="C495" s="13">
        <v>37.271079624407299</v>
      </c>
      <c r="D495" s="11">
        <v>44849</v>
      </c>
      <c r="E495" s="6">
        <v>44863</v>
      </c>
      <c r="F495" s="12">
        <v>8.2070000000000004E-2</v>
      </c>
      <c r="G495" s="12">
        <v>0.1022</v>
      </c>
      <c r="H495" s="12">
        <v>0.1646</v>
      </c>
      <c r="I495" s="12">
        <v>0.26519999999999999</v>
      </c>
      <c r="J495" s="12">
        <v>0.30889</v>
      </c>
      <c r="K495" s="12">
        <v>0.32242999999999999</v>
      </c>
      <c r="L495" s="12">
        <v>0.33245000000000002</v>
      </c>
      <c r="M495" s="12">
        <v>0.34660000000000002</v>
      </c>
      <c r="N495" s="12">
        <v>0.33971000000000001</v>
      </c>
      <c r="O495" s="12">
        <v>0.33587</v>
      </c>
      <c r="P495" s="12">
        <v>0.45466000000000001</v>
      </c>
      <c r="Q495" s="12">
        <v>0.34753000000000001</v>
      </c>
      <c r="R495" s="4">
        <v>0.13305001634521091</v>
      </c>
      <c r="S495" s="4">
        <v>0.23194085533859285</v>
      </c>
      <c r="T495" s="3"/>
      <c r="U495" s="3"/>
      <c r="V495" s="3"/>
      <c r="W495" s="3"/>
      <c r="X495" s="3"/>
      <c r="Y495" s="3"/>
      <c r="Z495" s="22">
        <v>1</v>
      </c>
    </row>
    <row r="496" spans="1:26">
      <c r="A496" s="13">
        <v>36</v>
      </c>
      <c r="B496" s="13">
        <v>127.52318573680699</v>
      </c>
      <c r="C496" s="13">
        <v>37.2703673847708</v>
      </c>
      <c r="D496" s="11">
        <v>44849</v>
      </c>
      <c r="E496" s="6">
        <v>44863</v>
      </c>
      <c r="F496" s="12">
        <v>9.4390000000000002E-2</v>
      </c>
      <c r="G496" s="12">
        <v>0.14979999999999999</v>
      </c>
      <c r="H496" s="12">
        <v>0.2266</v>
      </c>
      <c r="I496" s="12">
        <v>0.29459999999999997</v>
      </c>
      <c r="J496" s="12">
        <v>0.35705999999999999</v>
      </c>
      <c r="K496" s="12">
        <v>0.37089</v>
      </c>
      <c r="L496" s="12">
        <v>0.38097999999999999</v>
      </c>
      <c r="M496" s="12">
        <v>0.3972</v>
      </c>
      <c r="N496" s="12">
        <v>0.39212000000000002</v>
      </c>
      <c r="O496" s="12">
        <v>0.40011999999999998</v>
      </c>
      <c r="P496" s="12">
        <v>0.49229000000000001</v>
      </c>
      <c r="Q496" s="12">
        <v>0.37304999999999999</v>
      </c>
      <c r="R496" s="4">
        <v>0.1483087597571553</v>
      </c>
      <c r="S496" s="4">
        <v>0.17984241579140714</v>
      </c>
      <c r="T496" s="3"/>
      <c r="U496" s="3"/>
      <c r="V496" s="3"/>
      <c r="W496" s="3"/>
      <c r="X496" s="3"/>
      <c r="Y496" s="3"/>
      <c r="Z496" s="22">
        <v>0.86</v>
      </c>
    </row>
    <row r="497" spans="1:26">
      <c r="A497" s="13">
        <v>37</v>
      </c>
      <c r="B497" s="13">
        <v>127.52117556421101</v>
      </c>
      <c r="C497" s="13">
        <v>37.2691517508608</v>
      </c>
      <c r="D497" s="11">
        <v>44849</v>
      </c>
      <c r="E497" s="6">
        <v>44863</v>
      </c>
      <c r="F497" s="12">
        <v>0.11284</v>
      </c>
      <c r="G497" s="12">
        <v>0.19739999999999999</v>
      </c>
      <c r="H497" s="12">
        <v>0.27400000000000002</v>
      </c>
      <c r="I497" s="12">
        <v>0.32840000000000003</v>
      </c>
      <c r="J497" s="12">
        <v>0.37776999999999999</v>
      </c>
      <c r="K497" s="12">
        <v>0.38363999999999998</v>
      </c>
      <c r="L497" s="12">
        <v>0.39859</v>
      </c>
      <c r="M497" s="12">
        <v>0.41670000000000001</v>
      </c>
      <c r="N497" s="12">
        <v>0.40841</v>
      </c>
      <c r="O497" s="12">
        <v>0.41061999999999999</v>
      </c>
      <c r="P497" s="12">
        <v>0.52839000000000003</v>
      </c>
      <c r="Q497" s="12">
        <v>0.40307999999999999</v>
      </c>
      <c r="R497" s="4">
        <v>0.11850758287478189</v>
      </c>
      <c r="S497" s="4">
        <v>0.16499534295562554</v>
      </c>
      <c r="T497" s="3"/>
      <c r="U497" s="3"/>
      <c r="V497" s="3"/>
      <c r="W497" s="3"/>
      <c r="X497" s="3"/>
      <c r="Y497" s="3"/>
      <c r="Z497" s="22">
        <v>0.85</v>
      </c>
    </row>
    <row r="498" spans="1:26">
      <c r="A498" s="13">
        <v>38</v>
      </c>
      <c r="B498" s="13">
        <v>127.520322207893</v>
      </c>
      <c r="C498" s="13">
        <v>37.269490448026801</v>
      </c>
      <c r="D498" s="11">
        <v>44849</v>
      </c>
      <c r="E498" s="6">
        <v>44863</v>
      </c>
      <c r="F498" s="12">
        <v>0.10602</v>
      </c>
      <c r="G498" s="12">
        <v>0.12039999999999999</v>
      </c>
      <c r="H498" s="12">
        <v>0.191</v>
      </c>
      <c r="I498" s="12">
        <v>0.28320000000000001</v>
      </c>
      <c r="J498" s="12">
        <v>0.32184000000000001</v>
      </c>
      <c r="K498" s="12">
        <v>0.34405000000000002</v>
      </c>
      <c r="L498" s="12">
        <v>0.35824</v>
      </c>
      <c r="M498" s="12">
        <v>0.36270000000000002</v>
      </c>
      <c r="N498" s="12">
        <v>0.35669000000000001</v>
      </c>
      <c r="O498" s="12">
        <v>0.36520999999999998</v>
      </c>
      <c r="P498" s="12">
        <v>0.47953000000000001</v>
      </c>
      <c r="Q498" s="12">
        <v>0.35831000000000002</v>
      </c>
      <c r="R498" s="4">
        <v>0.12308406874129124</v>
      </c>
      <c r="S498" s="4">
        <v>0.22445277445558381</v>
      </c>
      <c r="T498" s="3"/>
      <c r="U498" s="3"/>
      <c r="V498" s="3"/>
      <c r="W498" s="3"/>
      <c r="X498" s="3"/>
      <c r="Y498" s="3"/>
      <c r="Z498" s="22">
        <v>1.08</v>
      </c>
    </row>
    <row r="499" spans="1:26">
      <c r="A499" s="13">
        <v>39</v>
      </c>
      <c r="B499" s="13">
        <v>127.51941827237501</v>
      </c>
      <c r="C499" s="13">
        <v>37.2728454480268</v>
      </c>
      <c r="D499" s="11">
        <v>44849</v>
      </c>
      <c r="E499" s="6">
        <v>44863</v>
      </c>
      <c r="F499" s="12">
        <v>0.11232</v>
      </c>
      <c r="G499" s="12">
        <v>0.14219999999999999</v>
      </c>
      <c r="H499" s="12">
        <v>0.20660000000000001</v>
      </c>
      <c r="I499" s="12">
        <v>0.26100000000000001</v>
      </c>
      <c r="J499" s="12">
        <v>0.32086999999999999</v>
      </c>
      <c r="K499" s="12">
        <v>0.34255000000000002</v>
      </c>
      <c r="L499" s="12">
        <v>0.36024</v>
      </c>
      <c r="M499" s="12">
        <v>0.37430000000000002</v>
      </c>
      <c r="N499" s="12">
        <v>0.37108999999999998</v>
      </c>
      <c r="O499" s="12">
        <v>0.37644</v>
      </c>
      <c r="P499" s="12">
        <v>0.45634000000000002</v>
      </c>
      <c r="Q499" s="12">
        <v>0.34142</v>
      </c>
      <c r="R499" s="4">
        <v>0.17834094128758068</v>
      </c>
      <c r="S499" s="4">
        <v>0.16277637294949113</v>
      </c>
      <c r="T499" s="3"/>
      <c r="U499" s="3"/>
      <c r="V499" s="3"/>
      <c r="W499" s="3"/>
      <c r="X499" s="3"/>
      <c r="Y499" s="3"/>
      <c r="Z499" s="22">
        <v>0.88</v>
      </c>
    </row>
    <row r="500" spans="1:26">
      <c r="A500" s="13">
        <v>40</v>
      </c>
      <c r="B500" s="13">
        <v>127.518856947587</v>
      </c>
      <c r="C500" s="13">
        <v>37.273386113560399</v>
      </c>
      <c r="D500" s="11">
        <v>44849</v>
      </c>
      <c r="E500" s="6">
        <v>44863</v>
      </c>
      <c r="F500" s="12">
        <v>0.11249000000000001</v>
      </c>
      <c r="G500" s="12">
        <v>0.14699999999999999</v>
      </c>
      <c r="H500" s="12">
        <v>0.217</v>
      </c>
      <c r="I500" s="12">
        <v>0.26</v>
      </c>
      <c r="J500" s="12">
        <v>0.31137999999999999</v>
      </c>
      <c r="K500" s="12">
        <v>0.34551999999999999</v>
      </c>
      <c r="L500" s="12">
        <v>0.35658000000000001</v>
      </c>
      <c r="M500" s="12">
        <v>0.36859999999999998</v>
      </c>
      <c r="N500" s="12">
        <v>0.36044999999999999</v>
      </c>
      <c r="O500" s="12">
        <v>0.37452000000000002</v>
      </c>
      <c r="P500" s="12">
        <v>0.43955</v>
      </c>
      <c r="Q500" s="12">
        <v>0.30686000000000002</v>
      </c>
      <c r="R500" s="4">
        <v>0.17276487432389431</v>
      </c>
      <c r="S500" s="4">
        <v>0.15138048800559606</v>
      </c>
      <c r="T500" s="3"/>
      <c r="U500" s="3"/>
      <c r="V500" s="3"/>
      <c r="W500" s="3"/>
      <c r="X500" s="3"/>
      <c r="Y500" s="3"/>
      <c r="Z500" s="22">
        <v>0.69</v>
      </c>
    </row>
    <row r="501" spans="1:26">
      <c r="A501" s="13">
        <v>41</v>
      </c>
      <c r="B501" s="13">
        <v>127.51847889517499</v>
      </c>
      <c r="C501" s="13">
        <v>37.2739530262062</v>
      </c>
      <c r="D501" s="11">
        <v>44849</v>
      </c>
      <c r="E501" s="6">
        <v>44863</v>
      </c>
      <c r="F501" s="12">
        <v>0.11133</v>
      </c>
      <c r="G501" s="12">
        <v>0.16300000000000001</v>
      </c>
      <c r="H501" s="12">
        <v>0.22919999999999999</v>
      </c>
      <c r="I501" s="12">
        <v>0.30759999999999998</v>
      </c>
      <c r="J501" s="12">
        <v>0.35548000000000002</v>
      </c>
      <c r="K501" s="12">
        <v>0.36487999999999998</v>
      </c>
      <c r="L501" s="12">
        <v>0.38388</v>
      </c>
      <c r="M501" s="12">
        <v>0.39789999999999998</v>
      </c>
      <c r="N501" s="12">
        <v>0.38849</v>
      </c>
      <c r="O501" s="12">
        <v>0.40516000000000002</v>
      </c>
      <c r="P501" s="12">
        <v>0.49558999999999997</v>
      </c>
      <c r="Q501" s="12">
        <v>0.35925000000000001</v>
      </c>
      <c r="R501" s="4">
        <v>0.12799433026222537</v>
      </c>
      <c r="S501" s="4">
        <v>0.17762024499849716</v>
      </c>
      <c r="T501" s="3"/>
      <c r="U501" s="3"/>
      <c r="V501" s="3"/>
      <c r="W501" s="3"/>
      <c r="X501" s="3"/>
      <c r="Y501" s="3"/>
      <c r="Z501" s="22">
        <v>0.61</v>
      </c>
    </row>
    <row r="502" spans="1:26">
      <c r="A502" s="13">
        <v>42</v>
      </c>
      <c r="B502" s="13">
        <v>127.52203813444601</v>
      </c>
      <c r="C502" s="13">
        <v>37.269773948458798</v>
      </c>
      <c r="D502" s="11">
        <v>44849</v>
      </c>
      <c r="E502" s="6">
        <v>44863</v>
      </c>
      <c r="F502" s="12">
        <v>0.1008</v>
      </c>
      <c r="G502" s="12">
        <v>0.14000000000000001</v>
      </c>
      <c r="H502" s="12">
        <v>0.2276</v>
      </c>
      <c r="I502" s="12">
        <v>0.314</v>
      </c>
      <c r="J502" s="12">
        <v>0.36107</v>
      </c>
      <c r="K502" s="12">
        <v>0.36660999999999999</v>
      </c>
      <c r="L502" s="12">
        <v>0.39661000000000002</v>
      </c>
      <c r="M502" s="12">
        <v>0.40400000000000003</v>
      </c>
      <c r="N502" s="12">
        <v>0.38524999999999998</v>
      </c>
      <c r="O502" s="12">
        <v>0.39801999999999998</v>
      </c>
      <c r="P502" s="12">
        <v>0.51246999999999998</v>
      </c>
      <c r="Q502" s="12">
        <v>0.38879999999999998</v>
      </c>
      <c r="R502" s="4">
        <v>0.12534818941504183</v>
      </c>
      <c r="S502" s="4">
        <v>0.20611177187388266</v>
      </c>
      <c r="T502" s="3"/>
      <c r="U502" s="3"/>
      <c r="V502" s="3"/>
      <c r="W502" s="3"/>
      <c r="X502" s="3"/>
      <c r="Y502" s="3"/>
      <c r="Z502" s="22">
        <v>1.04</v>
      </c>
    </row>
    <row r="503" spans="1:26">
      <c r="A503" s="13">
        <v>43</v>
      </c>
      <c r="B503" s="13">
        <v>127.522709628523</v>
      </c>
      <c r="C503" s="13">
        <v>37.269345721392398</v>
      </c>
      <c r="D503" s="11">
        <v>44849</v>
      </c>
      <c r="E503" s="6">
        <v>44863</v>
      </c>
      <c r="F503" s="12">
        <v>8.9419999999999999E-2</v>
      </c>
      <c r="G503" s="12">
        <v>0.1036</v>
      </c>
      <c r="H503" s="12">
        <v>0.16980000000000001</v>
      </c>
      <c r="I503" s="12">
        <v>0.25080000000000002</v>
      </c>
      <c r="J503" s="12">
        <v>0.28859000000000001</v>
      </c>
      <c r="K503" s="12">
        <v>0.30234</v>
      </c>
      <c r="L503" s="12">
        <v>0.30719000000000002</v>
      </c>
      <c r="M503" s="12">
        <v>0.33050000000000002</v>
      </c>
      <c r="N503" s="12">
        <v>0.32372000000000001</v>
      </c>
      <c r="O503" s="12">
        <v>0.33043</v>
      </c>
      <c r="P503" s="12">
        <v>0.43251000000000001</v>
      </c>
      <c r="Q503" s="12">
        <v>0.32951999999999998</v>
      </c>
      <c r="R503" s="4">
        <v>0.13710648546361601</v>
      </c>
      <c r="S503" s="4">
        <v>0.2230246731280372</v>
      </c>
      <c r="T503" s="3"/>
      <c r="U503" s="3"/>
      <c r="V503" s="3"/>
      <c r="W503" s="3"/>
      <c r="X503" s="3"/>
      <c r="Y503" s="3"/>
      <c r="Z503" s="22">
        <v>1.04</v>
      </c>
    </row>
    <row r="504" spans="1:26">
      <c r="A504" s="13">
        <v>44</v>
      </c>
      <c r="B504" s="13">
        <v>127.523696</v>
      </c>
      <c r="C504" s="13">
        <v>37.269146464346001</v>
      </c>
      <c r="D504" s="11">
        <v>44849</v>
      </c>
      <c r="E504" s="6">
        <v>44863</v>
      </c>
      <c r="F504" s="12">
        <v>8.8679999999999995E-2</v>
      </c>
      <c r="G504" s="12">
        <v>0.10979999999999999</v>
      </c>
      <c r="H504" s="12">
        <v>0.1726</v>
      </c>
      <c r="I504" s="12">
        <v>0.27560000000000001</v>
      </c>
      <c r="J504" s="12">
        <v>0.31337999999999999</v>
      </c>
      <c r="K504" s="12">
        <v>0.32930999999999999</v>
      </c>
      <c r="L504" s="12">
        <v>0.34783999999999998</v>
      </c>
      <c r="M504" s="12">
        <v>0.34310000000000002</v>
      </c>
      <c r="N504" s="12">
        <v>0.33917000000000003</v>
      </c>
      <c r="O504" s="12">
        <v>0.34616000000000002</v>
      </c>
      <c r="P504" s="12">
        <v>0.43558000000000002</v>
      </c>
      <c r="Q504" s="12">
        <v>0.33766000000000002</v>
      </c>
      <c r="R504" s="4">
        <v>0.10909972523032165</v>
      </c>
      <c r="S504" s="4">
        <v>0.22187478523812798</v>
      </c>
      <c r="T504" s="3"/>
      <c r="U504" s="3"/>
      <c r="V504" s="3"/>
      <c r="W504" s="3"/>
      <c r="X504" s="3"/>
      <c r="Y504" s="3"/>
      <c r="Z504" s="22">
        <v>0.96</v>
      </c>
    </row>
    <row r="505" spans="1:26">
      <c r="A505" s="13">
        <v>45</v>
      </c>
      <c r="B505" s="13">
        <v>127.523496814262</v>
      </c>
      <c r="C505" s="13">
        <v>37.268802278607602</v>
      </c>
      <c r="D505" s="11">
        <v>44849</v>
      </c>
      <c r="E505" s="6">
        <v>44863</v>
      </c>
      <c r="F505" s="12">
        <v>6.7809999999999995E-2</v>
      </c>
      <c r="G505" s="12">
        <v>9.4399999999999998E-2</v>
      </c>
      <c r="H505" s="12">
        <v>0.15440000000000001</v>
      </c>
      <c r="I505" s="12">
        <v>0.25080000000000002</v>
      </c>
      <c r="J505" s="12">
        <v>0.28462999999999999</v>
      </c>
      <c r="K505" s="12">
        <v>0.29921999999999999</v>
      </c>
      <c r="L505" s="12">
        <v>0.31229000000000001</v>
      </c>
      <c r="M505" s="12">
        <v>0.32450000000000001</v>
      </c>
      <c r="N505" s="12">
        <v>0.30848999999999999</v>
      </c>
      <c r="O505" s="12">
        <v>0.31122</v>
      </c>
      <c r="P505" s="12">
        <v>0.40751999999999999</v>
      </c>
      <c r="Q505" s="12">
        <v>0.30732999999999999</v>
      </c>
      <c r="R505" s="4">
        <v>0.12810707456978965</v>
      </c>
      <c r="S505" s="4">
        <v>0.22225729191808544</v>
      </c>
      <c r="T505" s="3"/>
      <c r="U505" s="3"/>
      <c r="V505" s="3"/>
      <c r="W505" s="3"/>
      <c r="X505" s="3"/>
      <c r="Y505" s="3"/>
      <c r="Z505" s="22">
        <v>1.01</v>
      </c>
    </row>
    <row r="506" spans="1:26">
      <c r="A506" s="13">
        <v>46</v>
      </c>
      <c r="B506" s="13">
        <v>127.519622341854</v>
      </c>
      <c r="C506" s="13">
        <v>37.268656670926902</v>
      </c>
      <c r="D506" s="11">
        <v>44849</v>
      </c>
      <c r="E506" s="6">
        <v>44863</v>
      </c>
      <c r="F506" s="12">
        <v>0.1055</v>
      </c>
      <c r="G506" s="12">
        <v>0.1598</v>
      </c>
      <c r="H506" s="12">
        <v>0.25040000000000001</v>
      </c>
      <c r="I506" s="12">
        <v>0.33239999999999997</v>
      </c>
      <c r="J506" s="12">
        <v>0.38355</v>
      </c>
      <c r="K506" s="12">
        <v>0.39484999999999998</v>
      </c>
      <c r="L506" s="12">
        <v>0.40854000000000001</v>
      </c>
      <c r="M506" s="12">
        <v>0.43530000000000002</v>
      </c>
      <c r="N506" s="12">
        <v>0.41333999999999999</v>
      </c>
      <c r="O506" s="12">
        <v>0.41394999999999998</v>
      </c>
      <c r="P506" s="12">
        <v>0.52707000000000004</v>
      </c>
      <c r="Q506" s="12">
        <v>0.40975</v>
      </c>
      <c r="R506" s="4">
        <v>0.13403673309886679</v>
      </c>
      <c r="S506" s="4">
        <v>0.1817513079466784</v>
      </c>
      <c r="T506" s="3"/>
      <c r="U506" s="3"/>
      <c r="V506" s="3"/>
      <c r="W506" s="3"/>
      <c r="X506" s="3"/>
      <c r="Y506" s="3"/>
      <c r="Z506" s="22">
        <v>0.91</v>
      </c>
    </row>
    <row r="507" spans="1:26">
      <c r="A507" s="13">
        <v>47</v>
      </c>
      <c r="B507" s="13">
        <v>127.519654367415</v>
      </c>
      <c r="C507" s="13">
        <v>37.269117696488202</v>
      </c>
      <c r="D507" s="11">
        <v>44849</v>
      </c>
      <c r="E507" s="6">
        <v>44863</v>
      </c>
      <c r="F507" s="12">
        <v>0.11928999999999999</v>
      </c>
      <c r="G507" s="12">
        <v>0.1268</v>
      </c>
      <c r="H507" s="12">
        <v>0.19259999999999999</v>
      </c>
      <c r="I507" s="12">
        <v>0.27960000000000002</v>
      </c>
      <c r="J507" s="12">
        <v>0.32357000000000002</v>
      </c>
      <c r="K507" s="12">
        <v>0.33939999999999998</v>
      </c>
      <c r="L507" s="12">
        <v>0.35220000000000001</v>
      </c>
      <c r="M507" s="12">
        <v>0.36080000000000001</v>
      </c>
      <c r="N507" s="12">
        <v>0.36181000000000002</v>
      </c>
      <c r="O507" s="12">
        <v>0.35626000000000002</v>
      </c>
      <c r="P507" s="12">
        <v>0.48010999999999998</v>
      </c>
      <c r="Q507" s="12">
        <v>0.37286999999999998</v>
      </c>
      <c r="R507" s="4">
        <v>0.12679575265459087</v>
      </c>
      <c r="S507" s="4">
        <v>0.21815747488595452</v>
      </c>
      <c r="T507" s="3"/>
      <c r="U507" s="3"/>
      <c r="V507" s="3"/>
      <c r="W507" s="3"/>
      <c r="X507" s="3"/>
      <c r="Y507" s="3"/>
      <c r="Z507" s="22">
        <v>0.92</v>
      </c>
    </row>
    <row r="508" spans="1:26">
      <c r="A508" s="13">
        <v>48</v>
      </c>
      <c r="B508" s="13">
        <v>127.52024431629199</v>
      </c>
      <c r="C508" s="13">
        <v>37.268045012780703</v>
      </c>
      <c r="D508" s="11">
        <v>44849</v>
      </c>
      <c r="E508" s="6">
        <v>44863</v>
      </c>
      <c r="F508" s="12">
        <v>6.9589999999999999E-2</v>
      </c>
      <c r="G508" s="12">
        <v>0.14019999999999999</v>
      </c>
      <c r="H508" s="12">
        <v>0.2036</v>
      </c>
      <c r="I508" s="12">
        <v>0.27460000000000001</v>
      </c>
      <c r="J508" s="12">
        <v>0.32977000000000001</v>
      </c>
      <c r="K508" s="12">
        <v>0.34405999999999998</v>
      </c>
      <c r="L508" s="12">
        <v>0.34669</v>
      </c>
      <c r="M508" s="12">
        <v>0.3674</v>
      </c>
      <c r="N508" s="12">
        <v>0.37291000000000002</v>
      </c>
      <c r="O508" s="12">
        <v>0.34050999999999998</v>
      </c>
      <c r="P508" s="12">
        <v>0.45916000000000001</v>
      </c>
      <c r="Q508" s="12">
        <v>0.37064000000000002</v>
      </c>
      <c r="R508" s="4">
        <v>0.14454828660436136</v>
      </c>
      <c r="S508" s="4">
        <v>0.18218727846877611</v>
      </c>
      <c r="T508" s="3"/>
      <c r="U508" s="3"/>
      <c r="V508" s="3"/>
      <c r="W508" s="3"/>
      <c r="X508" s="3"/>
      <c r="Y508" s="3"/>
      <c r="Z508" s="22">
        <v>1.03</v>
      </c>
    </row>
    <row r="509" spans="1:26">
      <c r="A509" s="13">
        <v>49</v>
      </c>
      <c r="B509" s="13">
        <v>127.51892341853799</v>
      </c>
      <c r="C509" s="13">
        <v>37.270635875417497</v>
      </c>
      <c r="D509" s="11">
        <v>44849</v>
      </c>
      <c r="E509" s="6">
        <v>44863</v>
      </c>
      <c r="F509" s="12">
        <v>0.10545</v>
      </c>
      <c r="G509" s="12">
        <v>0.16639999999999999</v>
      </c>
      <c r="H509" s="12">
        <v>0.24079999999999999</v>
      </c>
      <c r="I509" s="12">
        <v>0.31559999999999999</v>
      </c>
      <c r="J509" s="12">
        <v>0.36380000000000001</v>
      </c>
      <c r="K509" s="12">
        <v>0.38688</v>
      </c>
      <c r="L509" s="12">
        <v>0.40451999999999999</v>
      </c>
      <c r="M509" s="12">
        <v>0.41520000000000001</v>
      </c>
      <c r="N509" s="12">
        <v>0.39461000000000002</v>
      </c>
      <c r="O509" s="12">
        <v>0.40694000000000002</v>
      </c>
      <c r="P509" s="12">
        <v>0.53632999999999997</v>
      </c>
      <c r="Q509" s="12">
        <v>0.43839</v>
      </c>
      <c r="R509" s="4">
        <v>0.1362889983579639</v>
      </c>
      <c r="S509" s="4">
        <v>0.18857645113809962</v>
      </c>
      <c r="T509" s="3"/>
      <c r="U509" s="3"/>
      <c r="V509" s="3"/>
      <c r="W509" s="3"/>
      <c r="X509" s="3"/>
      <c r="Y509" s="3"/>
      <c r="Z509" s="22">
        <v>0.99</v>
      </c>
    </row>
    <row r="510" spans="1:26">
      <c r="A510" s="13">
        <v>50</v>
      </c>
      <c r="B510" s="13">
        <v>127.519400025561</v>
      </c>
      <c r="C510" s="13">
        <v>37.270983354634403</v>
      </c>
      <c r="D510" s="11">
        <v>44849</v>
      </c>
      <c r="E510" s="6">
        <v>44863</v>
      </c>
      <c r="F510" s="12">
        <v>9.4189999999999996E-2</v>
      </c>
      <c r="G510" s="12">
        <v>0.1196</v>
      </c>
      <c r="H510" s="12">
        <v>0.20419999999999999</v>
      </c>
      <c r="I510" s="12">
        <v>0.2382</v>
      </c>
      <c r="J510" s="12">
        <v>0.31270999999999999</v>
      </c>
      <c r="K510" s="12">
        <v>0.32873999999999998</v>
      </c>
      <c r="L510" s="12">
        <v>0.34850999999999999</v>
      </c>
      <c r="M510" s="12">
        <v>0.35</v>
      </c>
      <c r="N510" s="12">
        <v>0.35004999999999997</v>
      </c>
      <c r="O510" s="12">
        <v>0.34736</v>
      </c>
      <c r="P510" s="12">
        <v>0.47582000000000002</v>
      </c>
      <c r="Q510" s="12">
        <v>0.36606</v>
      </c>
      <c r="R510" s="4">
        <v>0.19007140428425703</v>
      </c>
      <c r="S510" s="4">
        <v>0.2065020868184046</v>
      </c>
      <c r="T510" s="3"/>
      <c r="U510" s="3"/>
      <c r="V510" s="3"/>
      <c r="W510" s="3"/>
      <c r="X510" s="3"/>
      <c r="Y510" s="3"/>
      <c r="Z510" s="22">
        <v>0.92</v>
      </c>
    </row>
    <row r="511" spans="1:26">
      <c r="A511" s="13">
        <v>51</v>
      </c>
      <c r="B511" s="13">
        <v>127.520054316292</v>
      </c>
      <c r="C511" s="13">
        <v>37.2712579872193</v>
      </c>
      <c r="D511" s="11">
        <v>44849</v>
      </c>
      <c r="E511" s="6">
        <v>44863</v>
      </c>
      <c r="F511" s="12">
        <v>0.11125</v>
      </c>
      <c r="G511" s="12">
        <v>0.1426</v>
      </c>
      <c r="H511" s="12">
        <v>0.2104</v>
      </c>
      <c r="I511" s="12">
        <v>0.26100000000000001</v>
      </c>
      <c r="J511" s="12">
        <v>0.32268000000000002</v>
      </c>
      <c r="K511" s="12">
        <v>0.34510999999999997</v>
      </c>
      <c r="L511" s="12">
        <v>0.35997000000000001</v>
      </c>
      <c r="M511" s="12">
        <v>0.3725</v>
      </c>
      <c r="N511" s="12">
        <v>0.36945</v>
      </c>
      <c r="O511" s="12">
        <v>0.38151000000000002</v>
      </c>
      <c r="P511" s="12">
        <v>0.44718000000000002</v>
      </c>
      <c r="Q511" s="12">
        <v>0.35288000000000003</v>
      </c>
      <c r="R511" s="4">
        <v>0.17600631412786108</v>
      </c>
      <c r="S511" s="4">
        <v>0.15783794388856193</v>
      </c>
      <c r="T511" s="3"/>
      <c r="U511" s="3"/>
      <c r="V511" s="3"/>
      <c r="W511" s="3"/>
      <c r="X511" s="3"/>
      <c r="Y511" s="3"/>
      <c r="Z511" s="22">
        <v>0.99</v>
      </c>
    </row>
    <row r="512" spans="1:26">
      <c r="A512" s="13">
        <v>52</v>
      </c>
      <c r="B512" s="13">
        <v>127.52054502556101</v>
      </c>
      <c r="C512" s="13">
        <v>37.271746670926902</v>
      </c>
      <c r="D512" s="11">
        <v>44849</v>
      </c>
      <c r="E512" s="6">
        <v>44863</v>
      </c>
      <c r="F512" s="12">
        <v>0.10716000000000001</v>
      </c>
      <c r="G512" s="12">
        <v>0.13159999999999999</v>
      </c>
      <c r="H512" s="12">
        <v>0.21279999999999999</v>
      </c>
      <c r="I512" s="12">
        <v>0.27900000000000003</v>
      </c>
      <c r="J512" s="12">
        <v>0.33606000000000003</v>
      </c>
      <c r="K512" s="12">
        <v>0.36137999999999998</v>
      </c>
      <c r="L512" s="12">
        <v>0.37724999999999997</v>
      </c>
      <c r="M512" s="12">
        <v>0.39050000000000001</v>
      </c>
      <c r="N512" s="12">
        <v>0.38899</v>
      </c>
      <c r="O512" s="12">
        <v>0.39527000000000001</v>
      </c>
      <c r="P512" s="12">
        <v>0.47753000000000001</v>
      </c>
      <c r="Q512" s="12">
        <v>0.37125000000000002</v>
      </c>
      <c r="R512" s="4">
        <v>0.16654219566840925</v>
      </c>
      <c r="S512" s="4">
        <v>0.18334467359595819</v>
      </c>
      <c r="T512" s="3"/>
      <c r="U512" s="3"/>
      <c r="V512" s="3"/>
      <c r="W512" s="3"/>
      <c r="X512" s="3"/>
      <c r="Y512" s="3"/>
      <c r="Z512" s="22">
        <v>1.02</v>
      </c>
    </row>
    <row r="513" spans="1:26">
      <c r="A513" s="13">
        <v>53</v>
      </c>
      <c r="B513" s="13">
        <v>127.52105034185399</v>
      </c>
      <c r="C513" s="13">
        <v>37.2720559105354</v>
      </c>
      <c r="D513" s="11">
        <v>44849</v>
      </c>
      <c r="E513" s="6">
        <v>44863</v>
      </c>
      <c r="F513" s="12">
        <v>0.11128</v>
      </c>
      <c r="G513" s="12">
        <v>0.12920000000000001</v>
      </c>
      <c r="H513" s="12">
        <v>0.18779999999999999</v>
      </c>
      <c r="I513" s="12">
        <v>0.23519999999999999</v>
      </c>
      <c r="J513" s="12">
        <v>0.29776000000000002</v>
      </c>
      <c r="K513" s="12">
        <v>0.33101999999999998</v>
      </c>
      <c r="L513" s="12">
        <v>0.34250999999999998</v>
      </c>
      <c r="M513" s="12">
        <v>0.36170000000000002</v>
      </c>
      <c r="N513" s="12">
        <v>0.36398000000000003</v>
      </c>
      <c r="O513" s="12">
        <v>0.35625000000000001</v>
      </c>
      <c r="P513" s="12">
        <v>0.44077</v>
      </c>
      <c r="Q513" s="12">
        <v>0.32582</v>
      </c>
      <c r="R513" s="4">
        <v>0.21192829619701797</v>
      </c>
      <c r="S513" s="4">
        <v>0.15860378619726276</v>
      </c>
      <c r="T513" s="3"/>
      <c r="U513" s="3"/>
      <c r="V513" s="3"/>
      <c r="W513" s="3"/>
      <c r="X513" s="3"/>
      <c r="Y513" s="3"/>
      <c r="Z513" s="22">
        <v>1.06</v>
      </c>
    </row>
    <row r="514" spans="1:26">
      <c r="A514" s="13">
        <v>54</v>
      </c>
      <c r="B514" s="13">
        <v>127.519006632585</v>
      </c>
      <c r="C514" s="13">
        <v>37.274267012780697</v>
      </c>
      <c r="D514" s="11">
        <v>44849</v>
      </c>
      <c r="E514" s="6">
        <v>44863</v>
      </c>
      <c r="F514" s="12">
        <v>0.10789</v>
      </c>
      <c r="G514" s="12">
        <v>0.14419999999999999</v>
      </c>
      <c r="H514" s="12">
        <v>0.20660000000000001</v>
      </c>
      <c r="I514" s="12">
        <v>0.23899999999999999</v>
      </c>
      <c r="J514" s="12">
        <v>0.31241999999999998</v>
      </c>
      <c r="K514" s="12">
        <v>0.34720000000000001</v>
      </c>
      <c r="L514" s="12">
        <v>0.36464000000000002</v>
      </c>
      <c r="M514" s="12">
        <v>0.38200000000000001</v>
      </c>
      <c r="N514" s="12">
        <v>0.37896999999999997</v>
      </c>
      <c r="O514" s="12">
        <v>0.38064999999999999</v>
      </c>
      <c r="P514" s="12">
        <v>0.44824999999999998</v>
      </c>
      <c r="Q514" s="12">
        <v>0.31696999999999997</v>
      </c>
      <c r="R514" s="4">
        <v>0.23027375201288247</v>
      </c>
      <c r="S514" s="4">
        <v>0.13272075487247098</v>
      </c>
      <c r="T514" s="3"/>
      <c r="U514" s="3"/>
      <c r="V514" s="3"/>
      <c r="W514" s="3"/>
      <c r="X514" s="3"/>
      <c r="Y514" s="3"/>
      <c r="Z514" s="22">
        <v>0.75</v>
      </c>
    </row>
    <row r="515" spans="1:26">
      <c r="A515" s="13">
        <v>55</v>
      </c>
      <c r="B515" s="13">
        <v>127.51940528204101</v>
      </c>
      <c r="C515" s="13">
        <v>37.273521224278603</v>
      </c>
      <c r="D515" s="11">
        <v>44849</v>
      </c>
      <c r="E515" s="6">
        <v>44863</v>
      </c>
      <c r="F515" s="12">
        <v>0.12909999999999999</v>
      </c>
      <c r="G515" s="12">
        <v>0.1794</v>
      </c>
      <c r="H515" s="12">
        <v>0.24099999999999999</v>
      </c>
      <c r="I515" s="12">
        <v>0.28739999999999999</v>
      </c>
      <c r="J515" s="12">
        <v>0.34273999999999999</v>
      </c>
      <c r="K515" s="12">
        <v>0.35543999999999998</v>
      </c>
      <c r="L515" s="12">
        <v>0.36884</v>
      </c>
      <c r="M515" s="12">
        <v>0.38</v>
      </c>
      <c r="N515" s="12">
        <v>0.37175999999999998</v>
      </c>
      <c r="O515" s="12">
        <v>0.38269999999999998</v>
      </c>
      <c r="P515" s="12">
        <v>0.46589000000000003</v>
      </c>
      <c r="Q515" s="12">
        <v>0.32573999999999997</v>
      </c>
      <c r="R515" s="4">
        <v>0.13874737788432726</v>
      </c>
      <c r="S515" s="4">
        <v>0.14770433232522531</v>
      </c>
      <c r="T515" s="3"/>
      <c r="U515" s="3"/>
      <c r="V515" s="3"/>
      <c r="W515" s="3"/>
      <c r="X515" s="3"/>
      <c r="Y515" s="3"/>
      <c r="Z515" s="22">
        <v>0.83</v>
      </c>
    </row>
    <row r="516" spans="1:26">
      <c r="A516" s="13">
        <v>56</v>
      </c>
      <c r="B516" s="13">
        <v>127.52000116485</v>
      </c>
      <c r="C516" s="13">
        <v>37.2731811778782</v>
      </c>
      <c r="D516" s="11">
        <v>44849</v>
      </c>
      <c r="E516" s="6">
        <v>44863</v>
      </c>
      <c r="F516" s="12">
        <v>9.9199999999999997E-2</v>
      </c>
      <c r="G516" s="12">
        <v>0.12620000000000001</v>
      </c>
      <c r="H516" s="12">
        <v>0.187</v>
      </c>
      <c r="I516" s="12">
        <v>0.22339999999999999</v>
      </c>
      <c r="J516" s="12">
        <v>0.29896</v>
      </c>
      <c r="K516" s="12">
        <v>0.33062999999999998</v>
      </c>
      <c r="L516" s="12">
        <v>0.35727999999999999</v>
      </c>
      <c r="M516" s="12">
        <v>0.3805</v>
      </c>
      <c r="N516" s="12">
        <v>0.375</v>
      </c>
      <c r="O516" s="12">
        <v>0.37392999999999998</v>
      </c>
      <c r="P516" s="12">
        <v>0.42674000000000001</v>
      </c>
      <c r="Q516" s="12">
        <v>0.31589</v>
      </c>
      <c r="R516" s="4">
        <v>0.26014240768339131</v>
      </c>
      <c r="S516" s="4">
        <v>0.12399294630199502</v>
      </c>
      <c r="T516" s="3"/>
      <c r="U516" s="3"/>
      <c r="V516" s="3"/>
      <c r="W516" s="3"/>
      <c r="X516" s="3"/>
      <c r="Y516" s="3"/>
      <c r="Z516" s="22">
        <v>0.76</v>
      </c>
    </row>
    <row r="517" spans="1:26">
      <c r="A517" s="13">
        <v>57</v>
      </c>
      <c r="B517" s="13">
        <v>127.520633155844</v>
      </c>
      <c r="C517" s="13">
        <v>37.272798995671401</v>
      </c>
      <c r="D517" s="11">
        <v>44849</v>
      </c>
      <c r="E517" s="6">
        <v>44863</v>
      </c>
      <c r="F517" s="12">
        <v>0.11151999999999999</v>
      </c>
      <c r="G517" s="12">
        <v>0.13639999999999999</v>
      </c>
      <c r="H517" s="12">
        <v>0.191</v>
      </c>
      <c r="I517" s="12">
        <v>0.22739999999999999</v>
      </c>
      <c r="J517" s="12">
        <v>0.30945</v>
      </c>
      <c r="K517" s="12">
        <v>0.35639999999999999</v>
      </c>
      <c r="L517" s="12">
        <v>0.37447000000000003</v>
      </c>
      <c r="M517" s="12">
        <v>0.39610000000000001</v>
      </c>
      <c r="N517" s="12">
        <v>0.39291999999999999</v>
      </c>
      <c r="O517" s="12">
        <v>0.38807999999999998</v>
      </c>
      <c r="P517" s="12">
        <v>0.42687000000000003</v>
      </c>
      <c r="Q517" s="12">
        <v>0.30192000000000002</v>
      </c>
      <c r="R517" s="4">
        <v>0.27056936647955099</v>
      </c>
      <c r="S517" s="4">
        <v>0.10260623372683843</v>
      </c>
      <c r="T517" s="3"/>
      <c r="U517" s="3"/>
      <c r="V517" s="3"/>
      <c r="W517" s="3"/>
      <c r="X517" s="3"/>
      <c r="Y517" s="3"/>
      <c r="Z517" s="22">
        <v>0.79</v>
      </c>
    </row>
    <row r="518" spans="1:26">
      <c r="A518" s="13">
        <v>58</v>
      </c>
      <c r="B518" s="13">
        <v>127.497155168227</v>
      </c>
      <c r="C518" s="13">
        <v>37.209338457943304</v>
      </c>
      <c r="D518" s="11">
        <v>44849</v>
      </c>
      <c r="E518" s="6">
        <v>44863</v>
      </c>
      <c r="F518" s="12">
        <v>0.10104</v>
      </c>
      <c r="G518" s="12">
        <v>0.1416</v>
      </c>
      <c r="H518" s="12">
        <v>0.19939999999999999</v>
      </c>
      <c r="I518" s="12">
        <v>0.21659999999999999</v>
      </c>
      <c r="J518" s="12">
        <v>0.29775000000000001</v>
      </c>
      <c r="K518" s="12">
        <v>0.37259999999999999</v>
      </c>
      <c r="L518" s="12">
        <v>0.38295000000000001</v>
      </c>
      <c r="M518" s="12">
        <v>0.40760000000000002</v>
      </c>
      <c r="N518" s="12">
        <v>0.40750999999999998</v>
      </c>
      <c r="O518" s="12">
        <v>0.40777000000000002</v>
      </c>
      <c r="P518" s="12">
        <v>0.4546</v>
      </c>
      <c r="Q518" s="12">
        <v>0.34055999999999997</v>
      </c>
      <c r="R518" s="4">
        <v>0.30599166933675109</v>
      </c>
      <c r="S518" s="4">
        <v>9.9967223861029159E-2</v>
      </c>
      <c r="T518" s="3"/>
      <c r="U518" s="3"/>
      <c r="V518" s="3"/>
      <c r="W518" s="3"/>
      <c r="X518" s="3"/>
      <c r="Y518" s="3"/>
      <c r="Z518" s="22">
        <v>0.7</v>
      </c>
    </row>
    <row r="519" spans="1:26">
      <c r="A519" s="13">
        <v>59</v>
      </c>
      <c r="B519" s="13">
        <v>127.496601887849</v>
      </c>
      <c r="C519" s="13">
        <v>37.209428485981</v>
      </c>
      <c r="D519" s="11">
        <v>44849</v>
      </c>
      <c r="E519" s="6">
        <v>44863</v>
      </c>
      <c r="F519" s="12">
        <v>0.10267999999999999</v>
      </c>
      <c r="G519" s="12">
        <v>0.12139999999999999</v>
      </c>
      <c r="H519" s="12">
        <v>0.17979999999999999</v>
      </c>
      <c r="I519" s="12">
        <v>0.18240000000000001</v>
      </c>
      <c r="J519" s="12">
        <v>0.27073000000000003</v>
      </c>
      <c r="K519" s="12">
        <v>0.36759999999999998</v>
      </c>
      <c r="L519" s="12">
        <v>0.38036999999999999</v>
      </c>
      <c r="M519" s="12">
        <v>0.40660000000000002</v>
      </c>
      <c r="N519" s="12">
        <v>0.40211000000000002</v>
      </c>
      <c r="O519" s="12">
        <v>0.38031999999999999</v>
      </c>
      <c r="P519" s="12">
        <v>0.40969</v>
      </c>
      <c r="Q519" s="12">
        <v>0.28694999999999998</v>
      </c>
      <c r="R519" s="4">
        <v>0.38064516129032261</v>
      </c>
      <c r="S519" s="4">
        <v>5.7218616361185241E-2</v>
      </c>
      <c r="T519" s="3"/>
      <c r="U519" s="3"/>
      <c r="V519" s="3"/>
      <c r="W519" s="3"/>
      <c r="X519" s="3"/>
      <c r="Y519" s="3"/>
      <c r="Z519" s="22">
        <v>1.7</v>
      </c>
    </row>
    <row r="520" spans="1:26">
      <c r="A520" s="13">
        <v>60</v>
      </c>
      <c r="B520" s="13">
        <v>127.496607835924</v>
      </c>
      <c r="C520" s="13">
        <v>37.210056968859497</v>
      </c>
      <c r="D520" s="11">
        <v>44849</v>
      </c>
      <c r="E520" s="6">
        <v>44863</v>
      </c>
      <c r="F520" s="12">
        <v>0.10993</v>
      </c>
      <c r="G520" s="12">
        <v>0.13600000000000001</v>
      </c>
      <c r="H520" s="12">
        <v>0.19139999999999999</v>
      </c>
      <c r="I520" s="12">
        <v>0.25979999999999998</v>
      </c>
      <c r="J520" s="12">
        <v>0.29981999999999998</v>
      </c>
      <c r="K520" s="12">
        <v>0.31868000000000002</v>
      </c>
      <c r="L520" s="12">
        <v>0.31679000000000002</v>
      </c>
      <c r="M520" s="12">
        <v>0.32750000000000001</v>
      </c>
      <c r="N520" s="12">
        <v>0.33889999999999998</v>
      </c>
      <c r="O520" s="12">
        <v>0.34181</v>
      </c>
      <c r="P520" s="12">
        <v>0.47710999999999998</v>
      </c>
      <c r="Q520" s="12">
        <v>0.37171999999999999</v>
      </c>
      <c r="R520" s="4">
        <v>0.11527328452239068</v>
      </c>
      <c r="S520" s="4">
        <v>0.22776384735215463</v>
      </c>
      <c r="T520" s="3"/>
      <c r="U520" s="3"/>
      <c r="V520" s="3"/>
      <c r="W520" s="3"/>
      <c r="X520" s="3"/>
      <c r="Y520" s="3"/>
      <c r="Z520" s="22">
        <v>0.7</v>
      </c>
    </row>
    <row r="521" spans="1:26">
      <c r="A521" s="13">
        <v>61</v>
      </c>
      <c r="B521" s="13">
        <v>127.496333827623</v>
      </c>
      <c r="C521" s="13">
        <v>37.210142771547197</v>
      </c>
      <c r="D521" s="11">
        <v>44849</v>
      </c>
      <c r="E521" s="6">
        <v>44863</v>
      </c>
      <c r="F521" s="12">
        <v>0.10732999999999999</v>
      </c>
      <c r="G521" s="12">
        <v>0.153</v>
      </c>
      <c r="H521" s="12">
        <v>0.21479999999999999</v>
      </c>
      <c r="I521" s="12">
        <v>0.28720000000000001</v>
      </c>
      <c r="J521" s="12">
        <v>0.32028000000000001</v>
      </c>
      <c r="K521" s="12">
        <v>0.32611000000000001</v>
      </c>
      <c r="L521" s="12">
        <v>0.33818999999999999</v>
      </c>
      <c r="M521" s="12">
        <v>0.35320000000000001</v>
      </c>
      <c r="N521" s="12">
        <v>0.36107</v>
      </c>
      <c r="O521" s="12">
        <v>0.35021000000000002</v>
      </c>
      <c r="P521" s="12">
        <v>0.50319999999999998</v>
      </c>
      <c r="Q521" s="12">
        <v>0.39045000000000002</v>
      </c>
      <c r="R521" s="4">
        <v>0.10306058713304184</v>
      </c>
      <c r="S521" s="4">
        <v>0.21918864723122011</v>
      </c>
      <c r="T521" s="3"/>
      <c r="U521" s="3"/>
      <c r="V521" s="3"/>
      <c r="W521" s="3"/>
      <c r="X521" s="3"/>
      <c r="Y521" s="3"/>
      <c r="Z521" s="22">
        <v>0.93</v>
      </c>
    </row>
    <row r="522" spans="1:26">
      <c r="A522" s="13">
        <v>62</v>
      </c>
      <c r="B522" s="13">
        <v>127.496336370717</v>
      </c>
      <c r="C522" s="13">
        <v>37.210400685358501</v>
      </c>
      <c r="D522" s="11">
        <v>44849</v>
      </c>
      <c r="E522" s="6">
        <v>44863</v>
      </c>
      <c r="F522" s="12">
        <v>0.11282</v>
      </c>
      <c r="G522" s="12">
        <v>0.1842</v>
      </c>
      <c r="H522" s="12">
        <v>0.25619999999999998</v>
      </c>
      <c r="I522" s="12">
        <v>0.33279999999999998</v>
      </c>
      <c r="J522" s="12">
        <v>0.37551000000000001</v>
      </c>
      <c r="K522" s="12">
        <v>0.38424999999999998</v>
      </c>
      <c r="L522" s="12">
        <v>0.39129000000000003</v>
      </c>
      <c r="M522" s="12">
        <v>0.40210000000000001</v>
      </c>
      <c r="N522" s="12">
        <v>0.39504</v>
      </c>
      <c r="O522" s="12">
        <v>0.39426</v>
      </c>
      <c r="P522" s="12">
        <v>0.54581000000000002</v>
      </c>
      <c r="Q522" s="12">
        <v>0.43112</v>
      </c>
      <c r="R522" s="4">
        <v>9.4298544019594546E-2</v>
      </c>
      <c r="S522" s="4">
        <v>0.19954126874688544</v>
      </c>
      <c r="T522" s="3"/>
      <c r="U522" s="3"/>
      <c r="V522" s="3"/>
      <c r="W522" s="3"/>
      <c r="X522" s="3"/>
      <c r="Y522" s="3"/>
      <c r="Z522" s="22">
        <v>0.72</v>
      </c>
    </row>
    <row r="523" spans="1:26">
      <c r="A523" s="13">
        <v>63</v>
      </c>
      <c r="B523" s="13">
        <v>127.49739991381099</v>
      </c>
      <c r="C523" s="13">
        <v>37.208799400830102</v>
      </c>
      <c r="D523" s="11">
        <v>44849</v>
      </c>
      <c r="E523" s="6">
        <v>44863</v>
      </c>
      <c r="F523" s="12">
        <v>0.11416999999999999</v>
      </c>
      <c r="G523" s="12">
        <v>0.1328</v>
      </c>
      <c r="H523" s="12">
        <v>0.191</v>
      </c>
      <c r="I523" s="12">
        <v>0.26079999999999998</v>
      </c>
      <c r="J523" s="12">
        <v>0.29187000000000002</v>
      </c>
      <c r="K523" s="12">
        <v>0.30731999999999998</v>
      </c>
      <c r="L523" s="12">
        <v>0.31979999999999997</v>
      </c>
      <c r="M523" s="12">
        <v>0.33200000000000002</v>
      </c>
      <c r="N523" s="12">
        <v>0.32578000000000001</v>
      </c>
      <c r="O523" s="12">
        <v>0.33423999999999998</v>
      </c>
      <c r="P523" s="12">
        <v>0.47344000000000003</v>
      </c>
      <c r="Q523" s="12">
        <v>0.33893000000000001</v>
      </c>
      <c r="R523" s="4">
        <v>0.12010796221322544</v>
      </c>
      <c r="S523" s="4">
        <v>0.22471310381638643</v>
      </c>
      <c r="T523" s="3"/>
      <c r="U523" s="3"/>
      <c r="V523" s="3"/>
      <c r="W523" s="3"/>
      <c r="X523" s="3"/>
      <c r="Y523" s="3"/>
      <c r="Z523" s="22">
        <v>0.72</v>
      </c>
    </row>
    <row r="524" spans="1:26">
      <c r="A524" s="13">
        <v>64</v>
      </c>
      <c r="B524" s="13">
        <v>127.496622456906</v>
      </c>
      <c r="C524" s="13">
        <v>37.208797857735803</v>
      </c>
      <c r="D524" s="11">
        <v>44849</v>
      </c>
      <c r="E524" s="6">
        <v>44863</v>
      </c>
      <c r="F524" s="12">
        <v>0.10524</v>
      </c>
      <c r="G524" s="12">
        <v>0.15759999999999999</v>
      </c>
      <c r="H524" s="12">
        <v>0.21940000000000001</v>
      </c>
      <c r="I524" s="12">
        <v>0.28239999999999998</v>
      </c>
      <c r="J524" s="12">
        <v>0.32044</v>
      </c>
      <c r="K524" s="12">
        <v>0.32562999999999998</v>
      </c>
      <c r="L524" s="12">
        <v>0.34405000000000002</v>
      </c>
      <c r="M524" s="12">
        <v>0.36030000000000001</v>
      </c>
      <c r="N524" s="12">
        <v>0.34355999999999998</v>
      </c>
      <c r="O524" s="12">
        <v>0.34425</v>
      </c>
      <c r="P524" s="12">
        <v>0.49745</v>
      </c>
      <c r="Q524" s="12">
        <v>0.34852</v>
      </c>
      <c r="R524" s="4">
        <v>0.12120740625486233</v>
      </c>
      <c r="S524" s="4">
        <v>0.20184935465228274</v>
      </c>
      <c r="T524" s="3"/>
      <c r="U524" s="3"/>
      <c r="V524" s="3"/>
      <c r="W524" s="3"/>
      <c r="X524" s="3"/>
      <c r="Y524" s="3"/>
      <c r="Z524" s="22">
        <v>0.47</v>
      </c>
    </row>
    <row r="525" spans="1:26">
      <c r="A525" s="13">
        <v>65</v>
      </c>
      <c r="B525" s="13">
        <v>127.49695545690599</v>
      </c>
      <c r="C525" s="13">
        <v>37.208146857735798</v>
      </c>
      <c r="D525" s="11">
        <v>44849</v>
      </c>
      <c r="E525" s="6">
        <v>44863</v>
      </c>
      <c r="F525" s="12">
        <v>7.8939999999999996E-2</v>
      </c>
      <c r="G525" s="12">
        <v>6.8400000000000002E-2</v>
      </c>
      <c r="H525" s="12">
        <v>7.5600000000000001E-2</v>
      </c>
      <c r="I525" s="12">
        <v>8.72E-2</v>
      </c>
      <c r="J525" s="12">
        <v>0.11298</v>
      </c>
      <c r="K525" s="12">
        <v>0.11276</v>
      </c>
      <c r="L525" s="12">
        <v>0.1167</v>
      </c>
      <c r="M525" s="12">
        <v>0.10589999999999999</v>
      </c>
      <c r="N525" s="12">
        <v>0.13095000000000001</v>
      </c>
      <c r="O525" s="12">
        <v>0.14371</v>
      </c>
      <c r="P525" s="12">
        <v>0.19425999999999999</v>
      </c>
      <c r="Q525" s="12">
        <v>0.13056999999999999</v>
      </c>
      <c r="R525" s="4">
        <v>9.6841015018125295E-2</v>
      </c>
      <c r="S525" s="4">
        <v>0.23512374934175878</v>
      </c>
      <c r="T525" s="3"/>
      <c r="U525" s="3"/>
      <c r="V525" s="3"/>
      <c r="W525" s="3"/>
      <c r="X525" s="3"/>
      <c r="Y525" s="3"/>
      <c r="Z525" s="22">
        <v>0.47</v>
      </c>
    </row>
    <row r="526" spans="1:26">
      <c r="A526" s="13">
        <v>66</v>
      </c>
      <c r="B526" s="13">
        <v>127.497328</v>
      </c>
      <c r="C526" s="13">
        <v>37.207930228452803</v>
      </c>
      <c r="D526" s="11">
        <v>44849</v>
      </c>
      <c r="E526" s="6">
        <v>44863</v>
      </c>
      <c r="F526" s="12">
        <v>6.5360000000000001E-2</v>
      </c>
      <c r="G526" s="12">
        <v>6.3100000000000003E-2</v>
      </c>
      <c r="H526" s="12">
        <v>7.9799999999999996E-2</v>
      </c>
      <c r="I526" s="12">
        <v>9.0200000000000002E-2</v>
      </c>
      <c r="J526" s="12">
        <v>9.2840000000000006E-2</v>
      </c>
      <c r="K526" s="12">
        <v>9.6409999999999996E-2</v>
      </c>
      <c r="L526" s="12">
        <v>0.10234</v>
      </c>
      <c r="M526" s="12">
        <v>0.1086</v>
      </c>
      <c r="N526" s="12">
        <v>0.10799</v>
      </c>
      <c r="O526" s="12">
        <v>0.11047</v>
      </c>
      <c r="P526" s="12">
        <v>0.12950999999999999</v>
      </c>
      <c r="Q526" s="12">
        <v>9.1179999999999997E-2</v>
      </c>
      <c r="R526" s="4">
        <v>9.2555331991951706E-2</v>
      </c>
      <c r="S526" s="4">
        <v>0.12265910426407084</v>
      </c>
      <c r="T526" s="3"/>
      <c r="U526" s="3"/>
      <c r="V526" s="3"/>
      <c r="W526" s="3"/>
      <c r="X526" s="3"/>
      <c r="Y526" s="3"/>
      <c r="Z526" s="22">
        <v>0.45</v>
      </c>
    </row>
    <row r="527" spans="1:26">
      <c r="A527" s="13">
        <v>67</v>
      </c>
      <c r="B527" s="13">
        <v>127.497890827623</v>
      </c>
      <c r="C527" s="13">
        <v>37.2077143146414</v>
      </c>
      <c r="D527" s="11">
        <v>44849</v>
      </c>
      <c r="E527" s="6">
        <v>44863</v>
      </c>
      <c r="F527" s="12">
        <v>7.8090000000000007E-2</v>
      </c>
      <c r="G527" s="12">
        <v>6.5600000000000006E-2</v>
      </c>
      <c r="H527" s="12">
        <v>7.4700000000000003E-2</v>
      </c>
      <c r="I527" s="12">
        <v>8.43E-2</v>
      </c>
      <c r="J527" s="12">
        <v>9.6659999999999996E-2</v>
      </c>
      <c r="K527" s="12">
        <v>9.8430000000000004E-2</v>
      </c>
      <c r="L527" s="12">
        <v>0.11471000000000001</v>
      </c>
      <c r="M527" s="12">
        <v>0.1033</v>
      </c>
      <c r="N527" s="12">
        <v>0.11509999999999999</v>
      </c>
      <c r="O527" s="12">
        <v>0.12001000000000001</v>
      </c>
      <c r="P527" s="12">
        <v>0.17731</v>
      </c>
      <c r="Q527" s="12">
        <v>0.11692</v>
      </c>
      <c r="R527" s="4">
        <v>0.10127931769722817</v>
      </c>
      <c r="S527" s="4">
        <v>0.21534923695152264</v>
      </c>
      <c r="T527" s="3"/>
      <c r="U527" s="3"/>
      <c r="V527" s="3"/>
      <c r="W527" s="3"/>
      <c r="X527" s="3"/>
      <c r="Y527" s="3"/>
      <c r="Z527" s="22">
        <v>0.37</v>
      </c>
    </row>
    <row r="528" spans="1:26">
      <c r="A528" s="13">
        <v>68</v>
      </c>
      <c r="B528" s="13">
        <v>127.496659543094</v>
      </c>
      <c r="C528" s="13">
        <v>37.210569771547199</v>
      </c>
      <c r="D528" s="11">
        <v>44849</v>
      </c>
      <c r="E528" s="6">
        <v>44863</v>
      </c>
      <c r="F528" s="12">
        <v>0.11665</v>
      </c>
      <c r="G528" s="12">
        <v>0.15640000000000001</v>
      </c>
      <c r="H528" s="12">
        <v>0.222</v>
      </c>
      <c r="I528" s="12">
        <v>0.29659999999999997</v>
      </c>
      <c r="J528" s="12">
        <v>0.33310000000000001</v>
      </c>
      <c r="K528" s="12">
        <v>0.33585999999999999</v>
      </c>
      <c r="L528" s="12">
        <v>0.35296</v>
      </c>
      <c r="M528" s="12">
        <v>0.36680000000000001</v>
      </c>
      <c r="N528" s="12">
        <v>0.35979</v>
      </c>
      <c r="O528" s="12">
        <v>0.35665000000000002</v>
      </c>
      <c r="P528" s="12">
        <v>0.52470000000000006</v>
      </c>
      <c r="Q528" s="12">
        <v>0.37651000000000001</v>
      </c>
      <c r="R528" s="4">
        <v>0.10581851070244203</v>
      </c>
      <c r="S528" s="4">
        <v>0.22171811082186688</v>
      </c>
      <c r="T528" s="3"/>
      <c r="U528" s="3"/>
      <c r="V528" s="3"/>
      <c r="W528" s="3"/>
      <c r="X528" s="3"/>
      <c r="Y528" s="3"/>
      <c r="Z528" s="22">
        <v>0.95</v>
      </c>
    </row>
    <row r="529" spans="1:26">
      <c r="A529" s="13">
        <v>69</v>
      </c>
      <c r="B529" s="13">
        <v>127.496583456906</v>
      </c>
      <c r="C529" s="13">
        <v>37.211029228452801</v>
      </c>
      <c r="D529" s="11">
        <v>44849</v>
      </c>
      <c r="E529" s="6">
        <v>44863</v>
      </c>
      <c r="F529" s="12">
        <v>0.10757</v>
      </c>
      <c r="G529" s="12">
        <v>0.1656</v>
      </c>
      <c r="H529" s="12">
        <v>0.2356</v>
      </c>
      <c r="I529" s="12">
        <v>0.31280000000000002</v>
      </c>
      <c r="J529" s="12">
        <v>0.35725000000000001</v>
      </c>
      <c r="K529" s="12">
        <v>0.36623</v>
      </c>
      <c r="L529" s="12">
        <v>0.38725999999999999</v>
      </c>
      <c r="M529" s="12">
        <v>0.3911</v>
      </c>
      <c r="N529" s="12">
        <v>0.38322000000000001</v>
      </c>
      <c r="O529" s="12">
        <v>0.39913999999999999</v>
      </c>
      <c r="P529" s="12">
        <v>0.54659000000000002</v>
      </c>
      <c r="Q529" s="12">
        <v>0.41517999999999999</v>
      </c>
      <c r="R529" s="4">
        <v>0.11123739167495381</v>
      </c>
      <c r="S529" s="4">
        <v>0.21375053845447683</v>
      </c>
      <c r="T529" s="3"/>
      <c r="U529" s="3"/>
      <c r="V529" s="3"/>
      <c r="W529" s="3"/>
      <c r="X529" s="3"/>
      <c r="Y529" s="3"/>
      <c r="Z529" s="22">
        <v>0.85</v>
      </c>
    </row>
    <row r="530" spans="1:26">
      <c r="A530" s="13">
        <v>70</v>
      </c>
      <c r="B530" s="13">
        <v>127.500638086188</v>
      </c>
      <c r="C530" s="13">
        <v>37.208465857735803</v>
      </c>
      <c r="D530" s="11">
        <v>44849</v>
      </c>
      <c r="E530" s="6">
        <v>44863</v>
      </c>
      <c r="F530" s="12">
        <v>0.11031000000000001</v>
      </c>
      <c r="G530" s="12">
        <v>0.17699999999999999</v>
      </c>
      <c r="H530" s="12">
        <v>0.23880000000000001</v>
      </c>
      <c r="I530" s="12">
        <v>0.27900000000000003</v>
      </c>
      <c r="J530" s="12">
        <v>0.35095999999999999</v>
      </c>
      <c r="K530" s="12">
        <v>0.36160999999999999</v>
      </c>
      <c r="L530" s="12">
        <v>0.38072</v>
      </c>
      <c r="M530" s="12">
        <v>0.39079999999999998</v>
      </c>
      <c r="N530" s="12">
        <v>0.38873000000000002</v>
      </c>
      <c r="O530" s="12">
        <v>0.37464999999999998</v>
      </c>
      <c r="P530" s="12">
        <v>0.48727999999999999</v>
      </c>
      <c r="Q530" s="12">
        <v>0.36667</v>
      </c>
      <c r="R530" s="4">
        <v>0.16691549716333229</v>
      </c>
      <c r="S530" s="4">
        <v>0.14877668505636849</v>
      </c>
      <c r="T530" s="3"/>
      <c r="U530" s="3"/>
      <c r="V530" s="3"/>
      <c r="W530" s="3"/>
      <c r="X530" s="3"/>
      <c r="Y530" s="3"/>
      <c r="Z530" s="22">
        <v>0.1</v>
      </c>
    </row>
    <row r="531" spans="1:26">
      <c r="A531" s="13">
        <v>71</v>
      </c>
      <c r="B531" s="13">
        <v>127.500362456906</v>
      </c>
      <c r="C531" s="13">
        <v>37.208286314641498</v>
      </c>
      <c r="D531" s="11">
        <v>44849</v>
      </c>
      <c r="E531" s="6">
        <v>44863</v>
      </c>
      <c r="F531" s="12">
        <v>0.12076000000000001</v>
      </c>
      <c r="G531" s="12">
        <v>0.1394</v>
      </c>
      <c r="H531" s="12">
        <v>0.20860000000000001</v>
      </c>
      <c r="I531" s="12">
        <v>0.27800000000000002</v>
      </c>
      <c r="J531" s="12">
        <v>0.32207999999999998</v>
      </c>
      <c r="K531" s="12">
        <v>0.34554000000000001</v>
      </c>
      <c r="L531" s="12">
        <v>0.35620000000000002</v>
      </c>
      <c r="M531" s="12">
        <v>0.36680000000000001</v>
      </c>
      <c r="N531" s="12">
        <v>0.36936000000000002</v>
      </c>
      <c r="O531" s="12">
        <v>0.37315999999999999</v>
      </c>
      <c r="P531" s="12">
        <v>0.47615000000000002</v>
      </c>
      <c r="Q531" s="12">
        <v>0.36819000000000002</v>
      </c>
      <c r="R531" s="4">
        <v>0.1377171215880893</v>
      </c>
      <c r="S531" s="4">
        <v>0.19673106676716792</v>
      </c>
      <c r="T531" s="3"/>
      <c r="U531" s="3"/>
      <c r="V531" s="3"/>
      <c r="W531" s="3"/>
      <c r="X531" s="3"/>
      <c r="Y531" s="3"/>
      <c r="Z531" s="22">
        <v>0.44</v>
      </c>
    </row>
    <row r="532" spans="1:26">
      <c r="A532" s="13">
        <v>72</v>
      </c>
      <c r="B532" s="13">
        <v>127.500027456906</v>
      </c>
      <c r="C532" s="13">
        <v>37.208115857735798</v>
      </c>
      <c r="D532" s="11">
        <v>44849</v>
      </c>
      <c r="E532" s="6">
        <v>44863</v>
      </c>
      <c r="F532" s="12">
        <v>0.11276</v>
      </c>
      <c r="G532" s="12">
        <v>0.1376</v>
      </c>
      <c r="H532" s="12">
        <v>0.2006</v>
      </c>
      <c r="I532" s="12">
        <v>0.27339999999999998</v>
      </c>
      <c r="J532" s="12">
        <v>0.33452999999999999</v>
      </c>
      <c r="K532" s="12">
        <v>0.34771999999999997</v>
      </c>
      <c r="L532" s="12">
        <v>0.35598999999999997</v>
      </c>
      <c r="M532" s="12">
        <v>0.37119999999999997</v>
      </c>
      <c r="N532" s="12">
        <v>0.36465999999999998</v>
      </c>
      <c r="O532" s="12">
        <v>0.37411</v>
      </c>
      <c r="P532" s="12">
        <v>0.46695999999999999</v>
      </c>
      <c r="Q532" s="12">
        <v>0.35813</v>
      </c>
      <c r="R532" s="4">
        <v>0.15172199813838039</v>
      </c>
      <c r="S532" s="4">
        <v>0.18537257036728683</v>
      </c>
      <c r="T532" s="3"/>
      <c r="U532" s="3"/>
      <c r="V532" s="3"/>
      <c r="W532" s="3"/>
      <c r="X532" s="3"/>
      <c r="Y532" s="3"/>
      <c r="Z532" s="22">
        <v>0.5</v>
      </c>
    </row>
    <row r="533" spans="1:26">
      <c r="A533" s="13">
        <v>73</v>
      </c>
      <c r="B533" s="13">
        <v>127.498623086188</v>
      </c>
      <c r="C533" s="13">
        <v>37.2093854870188</v>
      </c>
      <c r="D533" s="11">
        <v>44849</v>
      </c>
      <c r="E533" s="6">
        <v>44863</v>
      </c>
      <c r="F533" s="12">
        <v>0.11662</v>
      </c>
      <c r="G533" s="12">
        <v>0.1802</v>
      </c>
      <c r="H533" s="12">
        <v>0.24540000000000001</v>
      </c>
      <c r="I533" s="12">
        <v>0.27239999999999998</v>
      </c>
      <c r="J533" s="12">
        <v>0.34526000000000001</v>
      </c>
      <c r="K533" s="12">
        <v>0.36014000000000002</v>
      </c>
      <c r="L533" s="12">
        <v>0.38452999999999998</v>
      </c>
      <c r="M533" s="12">
        <v>0.39689999999999998</v>
      </c>
      <c r="N533" s="12">
        <v>0.38908999999999999</v>
      </c>
      <c r="O533" s="12">
        <v>0.40388000000000002</v>
      </c>
      <c r="P533" s="12">
        <v>0.49118000000000001</v>
      </c>
      <c r="Q533" s="12">
        <v>0.37877</v>
      </c>
      <c r="R533" s="4">
        <v>0.18601523980277901</v>
      </c>
      <c r="S533" s="4">
        <v>0.13909359429543217</v>
      </c>
      <c r="T533" s="3"/>
      <c r="U533" s="3"/>
      <c r="V533" s="3"/>
      <c r="W533" s="3"/>
      <c r="X533" s="3"/>
      <c r="Y533" s="3"/>
      <c r="Z533" s="22">
        <v>0.21</v>
      </c>
    </row>
    <row r="534" spans="1:26">
      <c r="A534" s="13">
        <v>74</v>
      </c>
      <c r="B534" s="13">
        <v>127.499403</v>
      </c>
      <c r="C534" s="13">
        <v>37.208725771547201</v>
      </c>
      <c r="D534" s="11">
        <v>44849</v>
      </c>
      <c r="E534" s="6">
        <v>44863</v>
      </c>
      <c r="F534" s="12">
        <v>0.11711000000000001</v>
      </c>
      <c r="G534" s="12">
        <v>0.1822</v>
      </c>
      <c r="H534" s="12">
        <v>0.24560000000000001</v>
      </c>
      <c r="I534" s="12">
        <v>0.29680000000000001</v>
      </c>
      <c r="J534" s="12">
        <v>0.36471999999999999</v>
      </c>
      <c r="K534" s="12">
        <v>0.38190000000000002</v>
      </c>
      <c r="L534" s="12">
        <v>0.39598</v>
      </c>
      <c r="M534" s="12">
        <v>0.41520000000000001</v>
      </c>
      <c r="N534" s="12">
        <v>0.40350999999999998</v>
      </c>
      <c r="O534" s="12">
        <v>0.42086000000000001</v>
      </c>
      <c r="P534" s="12">
        <v>0.51515</v>
      </c>
      <c r="Q534" s="12">
        <v>0.40772000000000003</v>
      </c>
      <c r="R534" s="4">
        <v>0.16629213483146069</v>
      </c>
      <c r="S534" s="4">
        <v>0.15223329903856384</v>
      </c>
      <c r="T534" s="3"/>
      <c r="U534" s="3"/>
      <c r="V534" s="3"/>
      <c r="W534" s="3"/>
      <c r="X534" s="3"/>
      <c r="Y534" s="3"/>
      <c r="Z534" s="22">
        <v>0.46</v>
      </c>
    </row>
    <row r="535" spans="1:26">
      <c r="A535" s="13">
        <v>75</v>
      </c>
      <c r="B535" s="13">
        <v>127.499209543094</v>
      </c>
      <c r="C535" s="13">
        <v>37.208416314641497</v>
      </c>
      <c r="D535" s="11">
        <v>44849</v>
      </c>
      <c r="E535" s="6">
        <v>44863</v>
      </c>
      <c r="F535" s="12">
        <v>0.10915</v>
      </c>
      <c r="G535" s="12">
        <v>0.18140000000000001</v>
      </c>
      <c r="H535" s="12">
        <v>0.2402</v>
      </c>
      <c r="I535" s="12">
        <v>0.28620000000000001</v>
      </c>
      <c r="J535" s="12">
        <v>0.35807</v>
      </c>
      <c r="K535" s="12">
        <v>0.378</v>
      </c>
      <c r="L535" s="12">
        <v>0.39033000000000001</v>
      </c>
      <c r="M535" s="12">
        <v>0.40910000000000002</v>
      </c>
      <c r="N535" s="12">
        <v>0.40255999999999997</v>
      </c>
      <c r="O535" s="12">
        <v>0.38169999999999998</v>
      </c>
      <c r="P535" s="12">
        <v>0.50917999999999997</v>
      </c>
      <c r="Q535" s="12">
        <v>0.38552999999999998</v>
      </c>
      <c r="R535" s="4">
        <v>0.17675823385588954</v>
      </c>
      <c r="S535" s="4">
        <v>0.14783386729009723</v>
      </c>
      <c r="T535" s="3"/>
      <c r="U535" s="3"/>
      <c r="V535" s="3"/>
      <c r="W535" s="3"/>
      <c r="X535" s="3"/>
      <c r="Y535" s="3"/>
      <c r="Z535" s="22">
        <v>0.15</v>
      </c>
    </row>
    <row r="536" spans="1:26">
      <c r="A536" s="13">
        <v>76</v>
      </c>
      <c r="B536" s="13">
        <v>127.49262299999999</v>
      </c>
      <c r="C536" s="13">
        <v>37.198357771547201</v>
      </c>
      <c r="D536" s="11">
        <v>44849</v>
      </c>
      <c r="E536" s="6">
        <v>44863</v>
      </c>
      <c r="F536" s="12">
        <v>0.12033000000000001</v>
      </c>
      <c r="G536" s="12">
        <v>0.16139999999999999</v>
      </c>
      <c r="H536" s="12">
        <v>0.21279999999999999</v>
      </c>
      <c r="I536" s="12">
        <v>0.2712</v>
      </c>
      <c r="J536" s="12">
        <v>0.32152999999999998</v>
      </c>
      <c r="K536" s="12">
        <v>0.33381</v>
      </c>
      <c r="L536" s="12">
        <v>0.34805999999999998</v>
      </c>
      <c r="M536" s="12">
        <v>0.36959999999999998</v>
      </c>
      <c r="N536" s="12">
        <v>0.36281999999999998</v>
      </c>
      <c r="O536" s="12">
        <v>0.37648999999999999</v>
      </c>
      <c r="P536" s="12">
        <v>0.49687999999999999</v>
      </c>
      <c r="Q536" s="12">
        <v>0.40893000000000002</v>
      </c>
      <c r="R536" s="4">
        <v>0.15355805243445689</v>
      </c>
      <c r="S536" s="4">
        <v>0.18249838347137981</v>
      </c>
      <c r="T536" s="3"/>
      <c r="U536" s="3"/>
      <c r="V536" s="3"/>
      <c r="W536" s="3"/>
      <c r="X536" s="3"/>
      <c r="Y536" s="3"/>
      <c r="Z536" s="22">
        <v>0.74</v>
      </c>
    </row>
    <row r="537" spans="1:26">
      <c r="A537" s="13">
        <v>77</v>
      </c>
      <c r="B537" s="13">
        <v>127.492392172377</v>
      </c>
      <c r="C537" s="13">
        <v>37.198814685358499</v>
      </c>
      <c r="D537" s="11">
        <v>44849</v>
      </c>
      <c r="E537" s="6">
        <v>44863</v>
      </c>
      <c r="F537" s="12">
        <v>0.10772</v>
      </c>
      <c r="G537" s="12">
        <v>0.1608</v>
      </c>
      <c r="H537" s="12">
        <v>0.23760000000000001</v>
      </c>
      <c r="I537" s="12">
        <v>0.2954</v>
      </c>
      <c r="J537" s="12">
        <v>0.35199999999999998</v>
      </c>
      <c r="K537" s="12">
        <v>0.38185999999999998</v>
      </c>
      <c r="L537" s="12">
        <v>0.38873999999999997</v>
      </c>
      <c r="M537" s="12">
        <v>0.41839999999999999</v>
      </c>
      <c r="N537" s="12">
        <v>0.40799999999999997</v>
      </c>
      <c r="O537" s="12">
        <v>0.40622000000000003</v>
      </c>
      <c r="P537" s="12">
        <v>0.53341000000000005</v>
      </c>
      <c r="Q537" s="12">
        <v>0.43371999999999999</v>
      </c>
      <c r="R537" s="4">
        <v>0.17231717567946203</v>
      </c>
      <c r="S537" s="4">
        <v>0.17727857046469847</v>
      </c>
      <c r="T537" s="3"/>
      <c r="U537" s="3"/>
      <c r="V537" s="3"/>
      <c r="W537" s="3"/>
      <c r="X537" s="3"/>
      <c r="Y537" s="3"/>
      <c r="Z537" s="22">
        <v>0.73</v>
      </c>
    </row>
    <row r="538" spans="1:26">
      <c r="A538" s="13">
        <v>78</v>
      </c>
      <c r="B538" s="13">
        <v>127.492980913811</v>
      </c>
      <c r="C538" s="13">
        <v>37.198761685358498</v>
      </c>
      <c r="D538" s="11">
        <v>44849</v>
      </c>
      <c r="E538" s="6">
        <v>44863</v>
      </c>
      <c r="F538" s="12">
        <v>0.12083000000000001</v>
      </c>
      <c r="G538" s="12">
        <v>0.1522</v>
      </c>
      <c r="H538" s="12">
        <v>0.2152</v>
      </c>
      <c r="I538" s="12">
        <v>0.27100000000000002</v>
      </c>
      <c r="J538" s="12">
        <v>0.31719999999999998</v>
      </c>
      <c r="K538" s="12">
        <v>0.33439999999999998</v>
      </c>
      <c r="L538" s="12">
        <v>0.34575</v>
      </c>
      <c r="M538" s="12">
        <v>0.3639</v>
      </c>
      <c r="N538" s="12">
        <v>0.36059999999999998</v>
      </c>
      <c r="O538" s="12">
        <v>0.36875000000000002</v>
      </c>
      <c r="P538" s="12">
        <v>0.49203999999999998</v>
      </c>
      <c r="Q538" s="12">
        <v>0.39995999999999998</v>
      </c>
      <c r="R538" s="4">
        <v>0.14632225547330285</v>
      </c>
      <c r="S538" s="4">
        <v>0.19305158153134133</v>
      </c>
      <c r="T538" s="3"/>
      <c r="U538" s="3"/>
      <c r="V538" s="3"/>
      <c r="W538" s="3"/>
      <c r="X538" s="3"/>
      <c r="Y538" s="3"/>
      <c r="Z538" s="22">
        <v>0.04</v>
      </c>
    </row>
    <row r="539" spans="1:26">
      <c r="A539" s="13">
        <v>79</v>
      </c>
      <c r="B539" s="13">
        <v>127.493402284528</v>
      </c>
      <c r="C539" s="13">
        <v>37.198989943924502</v>
      </c>
      <c r="D539" s="11">
        <v>44849</v>
      </c>
      <c r="E539" s="6">
        <v>44863</v>
      </c>
      <c r="F539" s="12">
        <v>0.10718</v>
      </c>
      <c r="G539" s="12">
        <v>0.16539999999999999</v>
      </c>
      <c r="H539" s="12">
        <v>0.22040000000000001</v>
      </c>
      <c r="I539" s="12">
        <v>0.26440000000000002</v>
      </c>
      <c r="J539" s="12">
        <v>0.30973000000000001</v>
      </c>
      <c r="K539" s="12">
        <v>0.32586999999999999</v>
      </c>
      <c r="L539" s="12">
        <v>0.34183000000000002</v>
      </c>
      <c r="M539" s="12">
        <v>0.36359999999999998</v>
      </c>
      <c r="N539" s="12">
        <v>0.35710999999999998</v>
      </c>
      <c r="O539" s="12">
        <v>0.36925000000000002</v>
      </c>
      <c r="P539" s="12">
        <v>0.48265999999999998</v>
      </c>
      <c r="Q539" s="12">
        <v>0.38607000000000002</v>
      </c>
      <c r="R539" s="4">
        <v>0.15796178343949038</v>
      </c>
      <c r="S539" s="4">
        <v>0.17088538156513028</v>
      </c>
      <c r="T539" s="3"/>
      <c r="U539" s="3"/>
      <c r="V539" s="3"/>
      <c r="W539" s="3"/>
      <c r="X539" s="3"/>
      <c r="Y539" s="3"/>
      <c r="Z539" s="22">
        <v>0.32</v>
      </c>
    </row>
    <row r="540" spans="1:26">
      <c r="A540" s="13">
        <v>80</v>
      </c>
      <c r="B540" s="13">
        <v>127.493729827622</v>
      </c>
      <c r="C540" s="13">
        <v>37.199309771547199</v>
      </c>
      <c r="D540" s="11">
        <v>44849</v>
      </c>
      <c r="E540" s="6">
        <v>44863</v>
      </c>
      <c r="F540" s="12">
        <v>9.4210000000000002E-2</v>
      </c>
      <c r="G540" s="12">
        <v>0.14199999999999999</v>
      </c>
      <c r="H540" s="12">
        <v>0.19800000000000001</v>
      </c>
      <c r="I540" s="12">
        <v>0.2374</v>
      </c>
      <c r="J540" s="12">
        <v>0.29675000000000001</v>
      </c>
      <c r="K540" s="12">
        <v>0.30819999999999997</v>
      </c>
      <c r="L540" s="12">
        <v>0.33578000000000002</v>
      </c>
      <c r="M540" s="12">
        <v>0.33839999999999998</v>
      </c>
      <c r="N540" s="12">
        <v>0.33865000000000001</v>
      </c>
      <c r="O540" s="12">
        <v>0.36586000000000002</v>
      </c>
      <c r="P540" s="12">
        <v>0.45811000000000002</v>
      </c>
      <c r="Q540" s="12">
        <v>0.36398999999999998</v>
      </c>
      <c r="R540" s="4">
        <v>0.17540812782216045</v>
      </c>
      <c r="S540" s="4">
        <v>0.18293066646256953</v>
      </c>
      <c r="T540" s="3"/>
      <c r="U540" s="3"/>
      <c r="V540" s="3"/>
      <c r="W540" s="3"/>
      <c r="X540" s="3"/>
      <c r="Y540" s="3"/>
      <c r="Z540" s="22">
        <v>0.62</v>
      </c>
    </row>
    <row r="541" spans="1:26">
      <c r="A541" s="13">
        <v>81</v>
      </c>
      <c r="B541" s="13">
        <v>127.494528456906</v>
      </c>
      <c r="C541" s="13">
        <v>37.1992247715472</v>
      </c>
      <c r="D541" s="11">
        <v>44849</v>
      </c>
      <c r="E541" s="6">
        <v>44863</v>
      </c>
      <c r="F541" s="12">
        <v>0.10482</v>
      </c>
      <c r="G541" s="12">
        <v>0.1812</v>
      </c>
      <c r="H541" s="12">
        <v>0.23860000000000001</v>
      </c>
      <c r="I541" s="12">
        <v>0.2954</v>
      </c>
      <c r="J541" s="12">
        <v>0.35369</v>
      </c>
      <c r="K541" s="12">
        <v>0.37795000000000001</v>
      </c>
      <c r="L541" s="12">
        <v>0.39332</v>
      </c>
      <c r="M541" s="12">
        <v>0.4244</v>
      </c>
      <c r="N541" s="12">
        <v>0.41843000000000002</v>
      </c>
      <c r="O541" s="12">
        <v>0.43575999999999998</v>
      </c>
      <c r="P541" s="12">
        <v>0.54481000000000002</v>
      </c>
      <c r="Q541" s="12">
        <v>0.43378</v>
      </c>
      <c r="R541" s="4">
        <v>0.17921644901361489</v>
      </c>
      <c r="S541" s="4">
        <v>0.16226890116958659</v>
      </c>
      <c r="T541" s="3"/>
      <c r="U541" s="3"/>
      <c r="V541" s="3"/>
      <c r="W541" s="3"/>
      <c r="X541" s="3"/>
      <c r="Y541" s="3"/>
      <c r="Z541" s="22">
        <v>0.38</v>
      </c>
    </row>
    <row r="542" spans="1:26">
      <c r="A542" s="13">
        <v>82</v>
      </c>
      <c r="B542" s="13">
        <v>127.49520545690601</v>
      </c>
      <c r="C542" s="13">
        <v>37.198810114226397</v>
      </c>
      <c r="D542" s="11">
        <v>44849</v>
      </c>
      <c r="E542" s="6">
        <v>44863</v>
      </c>
      <c r="F542" s="12">
        <v>0.11999</v>
      </c>
      <c r="G542" s="12">
        <v>0.17319999999999999</v>
      </c>
      <c r="H542" s="12">
        <v>0.23419999999999999</v>
      </c>
      <c r="I542" s="12">
        <v>0.28460000000000002</v>
      </c>
      <c r="J542" s="12">
        <v>0.34305000000000002</v>
      </c>
      <c r="K542" s="12">
        <v>0.36408000000000001</v>
      </c>
      <c r="L542" s="12">
        <v>0.38016</v>
      </c>
      <c r="M542" s="12">
        <v>0.39550000000000002</v>
      </c>
      <c r="N542" s="12">
        <v>0.39672000000000002</v>
      </c>
      <c r="O542" s="12">
        <v>0.40295999999999998</v>
      </c>
      <c r="P542" s="12">
        <v>0.51541999999999999</v>
      </c>
      <c r="Q542" s="12">
        <v>0.41925000000000001</v>
      </c>
      <c r="R542" s="4">
        <v>0.16306425525657992</v>
      </c>
      <c r="S542" s="4">
        <v>0.1690046174528026</v>
      </c>
      <c r="T542" s="3"/>
      <c r="U542" s="3"/>
      <c r="V542" s="3"/>
      <c r="W542" s="3"/>
      <c r="X542" s="3"/>
      <c r="Y542" s="3"/>
      <c r="Z542" s="22">
        <v>0.57999999999999996</v>
      </c>
    </row>
    <row r="543" spans="1:26">
      <c r="A543" s="13">
        <v>83</v>
      </c>
      <c r="B543" s="13">
        <v>127.495801543094</v>
      </c>
      <c r="C543" s="13">
        <v>37.198081885773597</v>
      </c>
      <c r="D543" s="11">
        <v>44849</v>
      </c>
      <c r="E543" s="6">
        <v>44863</v>
      </c>
      <c r="F543" s="12">
        <v>0.13694999999999999</v>
      </c>
      <c r="G543" s="12">
        <v>0.18160000000000001</v>
      </c>
      <c r="H543" s="12">
        <v>0.25800000000000001</v>
      </c>
      <c r="I543" s="12">
        <v>0.30459999999999998</v>
      </c>
      <c r="J543" s="12">
        <v>0.35415000000000002</v>
      </c>
      <c r="K543" s="12">
        <v>0.37206</v>
      </c>
      <c r="L543" s="12">
        <v>0.38757000000000003</v>
      </c>
      <c r="M543" s="12">
        <v>0.4017</v>
      </c>
      <c r="N543" s="12">
        <v>0.39716000000000001</v>
      </c>
      <c r="O543" s="12">
        <v>0.39232</v>
      </c>
      <c r="P543" s="12">
        <v>0.53225</v>
      </c>
      <c r="Q543" s="12">
        <v>0.41937000000000002</v>
      </c>
      <c r="R543" s="4">
        <v>0.13747699277927231</v>
      </c>
      <c r="S543" s="4">
        <v>0.17853747843537651</v>
      </c>
      <c r="T543" s="3"/>
      <c r="U543" s="3"/>
      <c r="V543" s="3"/>
      <c r="W543" s="3"/>
      <c r="X543" s="3"/>
      <c r="Y543" s="3"/>
      <c r="Z543" s="22">
        <v>0.23</v>
      </c>
    </row>
    <row r="544" spans="1:26">
      <c r="A544" s="13">
        <v>84</v>
      </c>
      <c r="B544" s="13">
        <v>127.495504771547</v>
      </c>
      <c r="C544" s="13">
        <v>37.197545428867897</v>
      </c>
      <c r="D544" s="11">
        <v>44849</v>
      </c>
      <c r="E544" s="6">
        <v>44863</v>
      </c>
      <c r="F544" s="12">
        <v>0.13955000000000001</v>
      </c>
      <c r="G544" s="12">
        <v>0.1948</v>
      </c>
      <c r="H544" s="12">
        <v>0.25919999999999999</v>
      </c>
      <c r="I544" s="12">
        <v>0.32319999999999999</v>
      </c>
      <c r="J544" s="12">
        <v>0.37820999999999999</v>
      </c>
      <c r="K544" s="12">
        <v>0.38899</v>
      </c>
      <c r="L544" s="12">
        <v>0.40594000000000002</v>
      </c>
      <c r="M544" s="12">
        <v>0.42199999999999999</v>
      </c>
      <c r="N544" s="12">
        <v>0.41660000000000003</v>
      </c>
      <c r="O544" s="12">
        <v>0.43379000000000001</v>
      </c>
      <c r="P544" s="12">
        <v>0.57027000000000005</v>
      </c>
      <c r="Q544" s="12">
        <v>0.45817999999999998</v>
      </c>
      <c r="R544" s="4">
        <v>0.13258185721953838</v>
      </c>
      <c r="S544" s="4">
        <v>0.18319240930429656</v>
      </c>
      <c r="T544" s="3"/>
      <c r="U544" s="3"/>
      <c r="V544" s="3"/>
      <c r="W544" s="3"/>
      <c r="X544" s="3"/>
      <c r="Y544" s="3"/>
      <c r="Z544" s="22">
        <v>0.18</v>
      </c>
    </row>
    <row r="545" spans="1:26">
      <c r="A545" s="13">
        <v>85</v>
      </c>
      <c r="B545" s="13">
        <v>127.494616629283</v>
      </c>
      <c r="C545" s="13">
        <v>37.1973231142264</v>
      </c>
      <c r="D545" s="11">
        <v>44849</v>
      </c>
      <c r="E545" s="6">
        <v>44863</v>
      </c>
      <c r="F545" s="12">
        <v>0.12978999999999999</v>
      </c>
      <c r="G545" s="12">
        <v>0.1636</v>
      </c>
      <c r="H545" s="12">
        <v>0.22420000000000001</v>
      </c>
      <c r="I545" s="12">
        <v>0.27779999999999999</v>
      </c>
      <c r="J545" s="12">
        <v>0.33703</v>
      </c>
      <c r="K545" s="12">
        <v>0.36363000000000001</v>
      </c>
      <c r="L545" s="12">
        <v>0.37785999999999997</v>
      </c>
      <c r="M545" s="12">
        <v>0.40400000000000003</v>
      </c>
      <c r="N545" s="12">
        <v>0.39643</v>
      </c>
      <c r="O545" s="12">
        <v>0.40155000000000002</v>
      </c>
      <c r="P545" s="12">
        <v>0.51307999999999998</v>
      </c>
      <c r="Q545" s="12">
        <v>0.41722999999999999</v>
      </c>
      <c r="R545" s="4">
        <v>0.18509826928718104</v>
      </c>
      <c r="S545" s="4">
        <v>0.16436016724574526</v>
      </c>
      <c r="T545" s="3"/>
      <c r="U545" s="3"/>
      <c r="V545" s="3"/>
      <c r="W545" s="3"/>
      <c r="X545" s="3"/>
      <c r="Y545" s="3"/>
      <c r="Z545" s="22">
        <v>0.68</v>
      </c>
    </row>
    <row r="546" spans="1:26">
      <c r="A546" s="13">
        <v>86</v>
      </c>
      <c r="B546" s="13">
        <v>127.494184685359</v>
      </c>
      <c r="C546" s="13">
        <v>37.197656342679302</v>
      </c>
      <c r="D546" s="11">
        <v>44849</v>
      </c>
      <c r="E546" s="6">
        <v>44863</v>
      </c>
      <c r="F546" s="12">
        <v>0.10988000000000001</v>
      </c>
      <c r="G546" s="12">
        <v>0.19600000000000001</v>
      </c>
      <c r="H546" s="12">
        <v>0.26300000000000001</v>
      </c>
      <c r="I546" s="12">
        <v>0.31359999999999999</v>
      </c>
      <c r="J546" s="12">
        <v>0.37879000000000002</v>
      </c>
      <c r="K546" s="12">
        <v>0.39451000000000003</v>
      </c>
      <c r="L546" s="12">
        <v>0.40600999999999998</v>
      </c>
      <c r="M546" s="12">
        <v>0.42299999999999999</v>
      </c>
      <c r="N546" s="12">
        <v>0.42166999999999999</v>
      </c>
      <c r="O546" s="12">
        <v>0.42896000000000001</v>
      </c>
      <c r="P546" s="12">
        <v>0.55523999999999996</v>
      </c>
      <c r="Q546" s="12">
        <v>0.43857000000000002</v>
      </c>
      <c r="R546" s="4">
        <v>0.14852022807493892</v>
      </c>
      <c r="S546" s="4">
        <v>0.16792128185826433</v>
      </c>
      <c r="T546" s="3"/>
      <c r="U546" s="3"/>
      <c r="V546" s="3"/>
      <c r="W546" s="3"/>
      <c r="X546" s="3"/>
      <c r="Y546" s="3"/>
      <c r="Z546" s="22">
        <v>0.21</v>
      </c>
    </row>
    <row r="547" spans="1:26">
      <c r="A547" s="13">
        <v>87</v>
      </c>
      <c r="B547" s="13">
        <v>127.49345099999999</v>
      </c>
      <c r="C547" s="13">
        <v>37.1975201142264</v>
      </c>
      <c r="D547" s="11">
        <v>44849</v>
      </c>
      <c r="E547" s="6">
        <v>44863</v>
      </c>
      <c r="F547" s="12">
        <v>9.289E-2</v>
      </c>
      <c r="G547" s="12">
        <v>0.15479999999999999</v>
      </c>
      <c r="H547" s="12">
        <v>0.21920000000000001</v>
      </c>
      <c r="I547" s="12">
        <v>0.2646</v>
      </c>
      <c r="J547" s="12">
        <v>0.31533</v>
      </c>
      <c r="K547" s="12">
        <v>0.34022000000000002</v>
      </c>
      <c r="L547" s="12">
        <v>0.36391000000000001</v>
      </c>
      <c r="M547" s="12">
        <v>0.38640000000000002</v>
      </c>
      <c r="N547" s="12">
        <v>0.37939000000000001</v>
      </c>
      <c r="O547" s="12">
        <v>0.38002999999999998</v>
      </c>
      <c r="P547" s="12">
        <v>0.49876999999999999</v>
      </c>
      <c r="Q547" s="12">
        <v>0.40281</v>
      </c>
      <c r="R547" s="4">
        <v>0.18709677419354842</v>
      </c>
      <c r="S547" s="4">
        <v>0.17030132534091691</v>
      </c>
      <c r="T547" s="3"/>
      <c r="U547" s="3"/>
      <c r="V547" s="3"/>
      <c r="W547" s="3"/>
      <c r="X547" s="3"/>
      <c r="Y547" s="3"/>
      <c r="Z547" s="22">
        <v>0.87</v>
      </c>
    </row>
    <row r="548" spans="1:26">
      <c r="A548" s="13">
        <v>88</v>
      </c>
      <c r="B548" s="13">
        <v>127.369273708267</v>
      </c>
      <c r="C548" s="13">
        <v>37.223550583465403</v>
      </c>
      <c r="D548" s="11">
        <v>44850</v>
      </c>
      <c r="E548" s="6">
        <v>44863</v>
      </c>
      <c r="F548" s="12">
        <v>7.3150000000000007E-2</v>
      </c>
      <c r="G548" s="12">
        <v>0.105</v>
      </c>
      <c r="H548" s="12">
        <v>0.1462</v>
      </c>
      <c r="I548" s="12">
        <v>0.1842</v>
      </c>
      <c r="J548" s="12">
        <v>0.21647</v>
      </c>
      <c r="K548" s="12">
        <v>0.23229</v>
      </c>
      <c r="L548" s="12">
        <v>0.24979999999999999</v>
      </c>
      <c r="M548" s="12">
        <v>0.25629999999999997</v>
      </c>
      <c r="N548" s="12">
        <v>0.25367000000000001</v>
      </c>
      <c r="O548" s="12">
        <v>0.26067000000000001</v>
      </c>
      <c r="P548" s="12">
        <v>0.32856000000000002</v>
      </c>
      <c r="Q548" s="12">
        <v>0.28372999999999998</v>
      </c>
      <c r="R548" s="4">
        <v>0.16367763904653795</v>
      </c>
      <c r="S548" s="4">
        <v>0.17328329862938477</v>
      </c>
      <c r="T548" s="3"/>
      <c r="U548" s="3"/>
      <c r="V548" s="3"/>
      <c r="W548" s="3"/>
      <c r="X548" s="3"/>
      <c r="Y548" s="3"/>
      <c r="Z548" s="22">
        <v>2.61</v>
      </c>
    </row>
    <row r="549" spans="1:26">
      <c r="A549" s="13">
        <v>89</v>
      </c>
      <c r="B549" s="13">
        <v>127.369189708267</v>
      </c>
      <c r="C549" s="13">
        <v>37.224005291732702</v>
      </c>
      <c r="D549" s="11">
        <v>44850</v>
      </c>
      <c r="E549" s="6">
        <v>44863</v>
      </c>
      <c r="F549" s="12">
        <v>8.1479999999999997E-2</v>
      </c>
      <c r="G549" s="12">
        <v>0.1018</v>
      </c>
      <c r="H549" s="12">
        <v>0.1404</v>
      </c>
      <c r="I549" s="12">
        <v>0.18559999999999999</v>
      </c>
      <c r="J549" s="12">
        <v>0.21743000000000001</v>
      </c>
      <c r="K549" s="12">
        <v>0.22953999999999999</v>
      </c>
      <c r="L549" s="12">
        <v>0.24055000000000001</v>
      </c>
      <c r="M549" s="12">
        <v>0.25169999999999998</v>
      </c>
      <c r="N549" s="12">
        <v>0.25622</v>
      </c>
      <c r="O549" s="12">
        <v>0.26373999999999997</v>
      </c>
      <c r="P549" s="12">
        <v>0.32590000000000002</v>
      </c>
      <c r="Q549" s="12">
        <v>0.28216999999999998</v>
      </c>
      <c r="R549" s="4">
        <v>0.15115481362908759</v>
      </c>
      <c r="S549" s="4">
        <v>0.18265895953757236</v>
      </c>
      <c r="T549" s="3"/>
      <c r="U549" s="3"/>
      <c r="V549" s="3"/>
      <c r="W549" s="3"/>
      <c r="X549" s="3"/>
      <c r="Y549" s="3"/>
      <c r="Z549" s="22">
        <v>2.37</v>
      </c>
    </row>
    <row r="550" spans="1:26">
      <c r="A550" s="13">
        <v>90</v>
      </c>
      <c r="B550" s="13">
        <v>127.368676708267</v>
      </c>
      <c r="C550" s="13">
        <v>37.223736583465403</v>
      </c>
      <c r="D550" s="11">
        <v>44850</v>
      </c>
      <c r="E550" s="6">
        <v>44863</v>
      </c>
      <c r="F550" s="12">
        <v>7.8729999999999994E-2</v>
      </c>
      <c r="G550" s="12">
        <v>0.1004</v>
      </c>
      <c r="H550" s="12">
        <v>0.14119999999999999</v>
      </c>
      <c r="I550" s="12">
        <v>0.18360000000000001</v>
      </c>
      <c r="J550" s="12">
        <v>0.21593999999999999</v>
      </c>
      <c r="K550" s="12">
        <v>0.23147000000000001</v>
      </c>
      <c r="L550" s="12">
        <v>0.24582000000000001</v>
      </c>
      <c r="M550" s="12">
        <v>0.25419999999999998</v>
      </c>
      <c r="N550" s="12">
        <v>0.25942999999999999</v>
      </c>
      <c r="O550" s="12">
        <v>0.26737</v>
      </c>
      <c r="P550" s="12">
        <v>0.33276</v>
      </c>
      <c r="Q550" s="12">
        <v>0.28931000000000001</v>
      </c>
      <c r="R550" s="4">
        <v>0.1612608497030607</v>
      </c>
      <c r="S550" s="4">
        <v>0.1857260953430698</v>
      </c>
      <c r="T550" s="3"/>
      <c r="U550" s="3"/>
      <c r="V550" s="3"/>
      <c r="W550" s="3"/>
      <c r="X550" s="3"/>
      <c r="Y550" s="3"/>
      <c r="Z550" s="22">
        <v>3.68</v>
      </c>
    </row>
    <row r="551" spans="1:26">
      <c r="A551" s="13">
        <v>91</v>
      </c>
      <c r="B551" s="13">
        <v>127.36892899999999</v>
      </c>
      <c r="C551" s="13">
        <v>37.2240587082673</v>
      </c>
      <c r="D551" s="11">
        <v>44850</v>
      </c>
      <c r="E551" s="6">
        <v>44863</v>
      </c>
      <c r="F551" s="12">
        <v>9.1569999999999999E-2</v>
      </c>
      <c r="G551" s="12">
        <v>0.105</v>
      </c>
      <c r="H551" s="12">
        <v>0.1376</v>
      </c>
      <c r="I551" s="12">
        <v>0.1734</v>
      </c>
      <c r="J551" s="12">
        <v>0.21138999999999999</v>
      </c>
      <c r="K551" s="12">
        <v>0.23963999999999999</v>
      </c>
      <c r="L551" s="12">
        <v>0.24818999999999999</v>
      </c>
      <c r="M551" s="12">
        <v>0.26629999999999998</v>
      </c>
      <c r="N551" s="12">
        <v>0.26819999999999999</v>
      </c>
      <c r="O551" s="12">
        <v>0.26729999999999998</v>
      </c>
      <c r="P551" s="12">
        <v>0.32788</v>
      </c>
      <c r="Q551" s="12">
        <v>0.29122999999999999</v>
      </c>
      <c r="R551" s="4">
        <v>0.21128041846713666</v>
      </c>
      <c r="S551" s="4">
        <v>0.14896055376011369</v>
      </c>
      <c r="T551" s="3"/>
      <c r="U551" s="3"/>
      <c r="V551" s="3"/>
      <c r="W551" s="3"/>
      <c r="X551" s="3"/>
      <c r="Y551" s="3"/>
      <c r="Z551" s="22">
        <v>3.22</v>
      </c>
    </row>
    <row r="552" spans="1:26">
      <c r="A552" s="13">
        <v>92</v>
      </c>
      <c r="B552" s="13">
        <v>127.36800741653499</v>
      </c>
      <c r="C552" s="13">
        <v>37.223941583465397</v>
      </c>
      <c r="D552" s="11">
        <v>44850</v>
      </c>
      <c r="E552" s="6">
        <v>44863</v>
      </c>
      <c r="F552" s="12">
        <v>9.826E-2</v>
      </c>
      <c r="G552" s="12">
        <v>0.10639999999999999</v>
      </c>
      <c r="H552" s="12">
        <v>0.15260000000000001</v>
      </c>
      <c r="I552" s="12">
        <v>0.18859999999999999</v>
      </c>
      <c r="J552" s="12">
        <v>0.22042999999999999</v>
      </c>
      <c r="K552" s="12">
        <v>0.24424000000000001</v>
      </c>
      <c r="L552" s="12">
        <v>0.25658999999999998</v>
      </c>
      <c r="M552" s="12">
        <v>0.26540000000000002</v>
      </c>
      <c r="N552" s="12">
        <v>0.26755000000000001</v>
      </c>
      <c r="O552" s="12">
        <v>0.26788000000000001</v>
      </c>
      <c r="P552" s="12">
        <v>0.32933000000000001</v>
      </c>
      <c r="Q552" s="12">
        <v>0.2923</v>
      </c>
      <c r="R552" s="4">
        <v>0.16916299559471373</v>
      </c>
      <c r="S552" s="4">
        <v>0.16424083710788664</v>
      </c>
      <c r="T552" s="3"/>
      <c r="U552" s="3"/>
      <c r="V552" s="3"/>
      <c r="W552" s="3"/>
      <c r="X552" s="3"/>
      <c r="Y552" s="3"/>
      <c r="Z552" s="22">
        <v>3.3</v>
      </c>
    </row>
    <row r="553" spans="1:26">
      <c r="A553" s="13">
        <v>93</v>
      </c>
      <c r="B553" s="13">
        <v>127.367743124802</v>
      </c>
      <c r="C553" s="13">
        <v>37.2246412496036</v>
      </c>
      <c r="D553" s="11">
        <v>44850</v>
      </c>
      <c r="E553" s="6">
        <v>44863</v>
      </c>
      <c r="F553" s="12">
        <v>0.11119999999999999</v>
      </c>
      <c r="G553" s="12">
        <v>8.72E-2</v>
      </c>
      <c r="H553" s="12">
        <v>0.12479999999999999</v>
      </c>
      <c r="I553" s="12">
        <v>0.15459999999999999</v>
      </c>
      <c r="J553" s="12">
        <v>0.20452000000000001</v>
      </c>
      <c r="K553" s="12">
        <v>0.21384</v>
      </c>
      <c r="L553" s="12">
        <v>0.21965000000000001</v>
      </c>
      <c r="M553" s="12">
        <v>0.2487</v>
      </c>
      <c r="N553" s="12">
        <v>0.25580000000000003</v>
      </c>
      <c r="O553" s="12">
        <v>0.24407999999999999</v>
      </c>
      <c r="P553" s="12">
        <v>0.29464000000000001</v>
      </c>
      <c r="Q553" s="12">
        <v>0.22975999999999999</v>
      </c>
      <c r="R553" s="4">
        <v>0.23332506818745355</v>
      </c>
      <c r="S553" s="4">
        <v>0.14435642051099168</v>
      </c>
      <c r="T553" s="3"/>
      <c r="U553" s="3"/>
      <c r="V553" s="3"/>
      <c r="W553" s="3"/>
      <c r="X553" s="3"/>
      <c r="Y553" s="3"/>
      <c r="Z553" s="22">
        <v>2.5099999999999998</v>
      </c>
    </row>
    <row r="554" spans="1:26">
      <c r="A554" s="2">
        <v>1</v>
      </c>
      <c r="B554" s="10">
        <v>127.48448620000001</v>
      </c>
      <c r="C554" s="10">
        <v>37.154076199999999</v>
      </c>
      <c r="D554" s="6">
        <v>44768</v>
      </c>
      <c r="E554" s="6">
        <v>44723</v>
      </c>
      <c r="F554" s="12">
        <v>9.937E-2</v>
      </c>
      <c r="G554" s="12">
        <v>0.1232</v>
      </c>
      <c r="H554" s="12">
        <v>0.19139999999999999</v>
      </c>
      <c r="I554" s="12">
        <v>0.25140000000000001</v>
      </c>
      <c r="J554" s="12">
        <v>0.24671999999999999</v>
      </c>
      <c r="K554" s="12">
        <v>0.34011999999999998</v>
      </c>
      <c r="L554" s="12">
        <v>0.36762</v>
      </c>
      <c r="M554" s="12">
        <v>0.37309999999999999</v>
      </c>
      <c r="N554" s="12">
        <v>0.39628999999999998</v>
      </c>
      <c r="O554" s="12">
        <v>0.38757999999999998</v>
      </c>
      <c r="P554" s="12">
        <v>0.44180000000000003</v>
      </c>
      <c r="Q554" s="12">
        <v>0.31169000000000002</v>
      </c>
      <c r="R554" s="4">
        <f t="shared" ref="R554:R617" si="0">(M554-I554)/(M554+I554)</f>
        <v>0.19487590072057639</v>
      </c>
      <c r="S554" s="4">
        <f>((P554+I554)-(M554+G554))/((P554+I554)+(M554+G554))</f>
        <v>0.16553173602353938</v>
      </c>
      <c r="T554" s="3"/>
      <c r="U554" s="3"/>
      <c r="V554" s="3">
        <v>0.7</v>
      </c>
      <c r="W554" s="14">
        <v>68</v>
      </c>
      <c r="X554" s="14">
        <v>30.5</v>
      </c>
      <c r="Y554" s="14">
        <v>1.6</v>
      </c>
      <c r="Z554" s="20">
        <v>0.71</v>
      </c>
    </row>
    <row r="555" spans="1:26">
      <c r="A555" s="2">
        <v>2</v>
      </c>
      <c r="B555" s="10">
        <v>127.4852446</v>
      </c>
      <c r="C555" s="10">
        <v>37.154517300000002</v>
      </c>
      <c r="D555" s="6">
        <v>44768</v>
      </c>
      <c r="E555" s="6">
        <v>44723</v>
      </c>
      <c r="F555" s="12">
        <v>0.10865</v>
      </c>
      <c r="G555" s="12">
        <v>0.17419999999999999</v>
      </c>
      <c r="H555" s="12">
        <v>0.24540000000000001</v>
      </c>
      <c r="I555" s="12">
        <v>0.3372</v>
      </c>
      <c r="J555" s="12">
        <v>0.37938</v>
      </c>
      <c r="K555" s="12">
        <v>0.38815</v>
      </c>
      <c r="L555" s="12">
        <v>0.41803000000000001</v>
      </c>
      <c r="M555" s="12">
        <v>0.4103</v>
      </c>
      <c r="N555" s="12">
        <v>0.43012</v>
      </c>
      <c r="O555" s="12">
        <v>0.42503999999999997</v>
      </c>
      <c r="P555" s="12">
        <v>0.53147</v>
      </c>
      <c r="Q555" s="12">
        <v>0.41880000000000001</v>
      </c>
      <c r="R555" s="4">
        <f t="shared" si="0"/>
        <v>9.7792642140468219E-2</v>
      </c>
      <c r="S555" s="4">
        <f t="shared" ref="S555:S618" si="1">((P555+I555)-(M555+G555))/((P555+I555)+(M555+G555))</f>
        <v>0.19555179366488437</v>
      </c>
      <c r="T555" s="3"/>
      <c r="U555" s="3"/>
      <c r="V555" s="3">
        <v>0.75</v>
      </c>
      <c r="W555" s="14">
        <v>75.2</v>
      </c>
      <c r="X555" s="14">
        <v>23.6</v>
      </c>
      <c r="Y555" s="14">
        <v>1.2</v>
      </c>
      <c r="Z555" s="20">
        <v>0.86</v>
      </c>
    </row>
    <row r="556" spans="1:26">
      <c r="A556" s="2">
        <v>3</v>
      </c>
      <c r="B556" s="10">
        <v>127.4861837</v>
      </c>
      <c r="C556" s="10">
        <v>37.1552674</v>
      </c>
      <c r="D556" s="6">
        <v>44768</v>
      </c>
      <c r="E556" s="6">
        <v>44723</v>
      </c>
      <c r="F556" s="12">
        <v>8.6379999999999998E-2</v>
      </c>
      <c r="G556" s="12">
        <v>0.1648</v>
      </c>
      <c r="H556" s="12">
        <v>0.2276</v>
      </c>
      <c r="I556" s="12">
        <v>0.32279999999999998</v>
      </c>
      <c r="J556" s="12">
        <v>0.36736000000000002</v>
      </c>
      <c r="K556" s="12">
        <v>0.36814999999999998</v>
      </c>
      <c r="L556" s="12">
        <v>0.39412999999999998</v>
      </c>
      <c r="M556" s="12">
        <v>0.4052</v>
      </c>
      <c r="N556" s="12">
        <v>0.41821999999999998</v>
      </c>
      <c r="O556" s="12">
        <v>0.41504000000000002</v>
      </c>
      <c r="P556" s="12">
        <v>0.50316000000000005</v>
      </c>
      <c r="Q556" s="12">
        <v>0.39129000000000003</v>
      </c>
      <c r="R556" s="4">
        <f t="shared" si="0"/>
        <v>0.11318681318681323</v>
      </c>
      <c r="S556" s="4">
        <f t="shared" si="1"/>
        <v>0.18335768933207253</v>
      </c>
      <c r="T556" s="3"/>
      <c r="U556" s="3"/>
      <c r="V556" s="3">
        <v>0.8</v>
      </c>
      <c r="W556" s="14">
        <v>63.8</v>
      </c>
      <c r="X556" s="14">
        <v>33.5</v>
      </c>
      <c r="Y556" s="14">
        <v>2.7</v>
      </c>
      <c r="Z556" s="20">
        <v>0.87</v>
      </c>
    </row>
    <row r="557" spans="1:26">
      <c r="A557" s="2">
        <v>4</v>
      </c>
      <c r="B557" s="10">
        <v>127.4828685</v>
      </c>
      <c r="C557" s="10">
        <v>37.1539711</v>
      </c>
      <c r="D557" s="6">
        <v>44768</v>
      </c>
      <c r="E557" s="6">
        <v>44723</v>
      </c>
      <c r="F557" s="12">
        <v>0.11013000000000001</v>
      </c>
      <c r="G557" s="12">
        <v>0.1694</v>
      </c>
      <c r="H557" s="12">
        <v>0.22819999999999999</v>
      </c>
      <c r="I557" s="12">
        <v>0.31759999999999999</v>
      </c>
      <c r="J557" s="12">
        <v>0.36464999999999997</v>
      </c>
      <c r="K557" s="12">
        <v>0.36669000000000002</v>
      </c>
      <c r="L557" s="12">
        <v>0.39300000000000002</v>
      </c>
      <c r="M557" s="12">
        <v>0.40639999999999998</v>
      </c>
      <c r="N557" s="12">
        <v>0.42000999999999999</v>
      </c>
      <c r="O557" s="12">
        <v>0.40815000000000001</v>
      </c>
      <c r="P557" s="12">
        <v>0.52464999999999995</v>
      </c>
      <c r="Q557" s="12">
        <v>0.40794000000000002</v>
      </c>
      <c r="R557" s="4">
        <f t="shared" si="0"/>
        <v>0.12265193370165745</v>
      </c>
      <c r="S557" s="4">
        <f t="shared" si="1"/>
        <v>0.18789887521596554</v>
      </c>
      <c r="T557" s="3"/>
      <c r="U557" s="3"/>
      <c r="V557" s="3">
        <v>1</v>
      </c>
      <c r="W557" s="14">
        <v>77.8</v>
      </c>
      <c r="X557" s="14">
        <v>17.600000000000001</v>
      </c>
      <c r="Y557" s="14">
        <v>4.7</v>
      </c>
      <c r="Z557" s="20">
        <v>1</v>
      </c>
    </row>
    <row r="558" spans="1:26">
      <c r="A558" s="2">
        <v>5</v>
      </c>
      <c r="B558" s="10">
        <v>127.4812562</v>
      </c>
      <c r="C558" s="10">
        <v>37.157669400000003</v>
      </c>
      <c r="D558" s="6">
        <v>44768</v>
      </c>
      <c r="E558" s="6">
        <v>44723</v>
      </c>
      <c r="F558" s="12">
        <v>0.11020000000000001</v>
      </c>
      <c r="G558" s="12">
        <v>0.19020000000000001</v>
      </c>
      <c r="H558" s="12">
        <v>0.25240000000000001</v>
      </c>
      <c r="I558" s="12">
        <v>0.29899999999999999</v>
      </c>
      <c r="J558" s="12">
        <v>0.32912999999999998</v>
      </c>
      <c r="K558" s="12">
        <v>0.35088000000000003</v>
      </c>
      <c r="L558" s="12">
        <v>0.35775000000000001</v>
      </c>
      <c r="M558" s="12">
        <v>0.37530000000000002</v>
      </c>
      <c r="N558" s="12">
        <v>0.37320999999999999</v>
      </c>
      <c r="O558" s="12">
        <v>0.39813999999999999</v>
      </c>
      <c r="P558" s="12">
        <v>0.45141999999999999</v>
      </c>
      <c r="Q558" s="12">
        <v>0.39668999999999999</v>
      </c>
      <c r="R558" s="4">
        <f t="shared" si="0"/>
        <v>0.11315438232240847</v>
      </c>
      <c r="S558" s="4">
        <f t="shared" si="1"/>
        <v>0.14052525989421846</v>
      </c>
      <c r="T558" s="3"/>
      <c r="U558" s="3"/>
      <c r="V558" s="3">
        <v>0.7</v>
      </c>
      <c r="W558" s="14">
        <v>81.099999999999994</v>
      </c>
      <c r="X558" s="14">
        <v>16</v>
      </c>
      <c r="Y558" s="14">
        <v>2.9</v>
      </c>
      <c r="Z558" s="20">
        <v>0.84</v>
      </c>
    </row>
    <row r="559" spans="1:26">
      <c r="A559" s="2">
        <v>6</v>
      </c>
      <c r="B559" s="10">
        <v>127.48933599999999</v>
      </c>
      <c r="C559" s="10">
        <v>37.140254300000002</v>
      </c>
      <c r="D559" s="6">
        <v>44768</v>
      </c>
      <c r="E559" s="6">
        <v>44723</v>
      </c>
      <c r="F559" s="12">
        <v>0.13930000000000001</v>
      </c>
      <c r="G559" s="12">
        <v>0.26</v>
      </c>
      <c r="H559" s="12">
        <v>0.34720000000000001</v>
      </c>
      <c r="I559" s="12">
        <v>0.43280000000000002</v>
      </c>
      <c r="J559" s="12">
        <v>0.44769999999999999</v>
      </c>
      <c r="K559" s="12">
        <v>0.47542000000000001</v>
      </c>
      <c r="L559" s="12">
        <v>0.50627999999999995</v>
      </c>
      <c r="M559" s="12">
        <v>0.51400000000000001</v>
      </c>
      <c r="N559" s="12">
        <v>0.52148000000000005</v>
      </c>
      <c r="O559" s="12">
        <v>0.50556999999999996</v>
      </c>
      <c r="P559" s="12">
        <v>0.62536000000000003</v>
      </c>
      <c r="Q559" s="12">
        <v>0.47421999999999997</v>
      </c>
      <c r="R559" s="4">
        <f t="shared" si="0"/>
        <v>8.5762568652302473E-2</v>
      </c>
      <c r="S559" s="4">
        <f t="shared" si="1"/>
        <v>0.15509562483625883</v>
      </c>
      <c r="T559" s="3"/>
      <c r="U559" s="3"/>
      <c r="V559" s="3">
        <v>0.7</v>
      </c>
      <c r="W559" s="14">
        <v>68</v>
      </c>
      <c r="X559" s="14">
        <v>30.3</v>
      </c>
      <c r="Y559" s="14">
        <v>1.7</v>
      </c>
      <c r="Z559" s="20">
        <v>1.07</v>
      </c>
    </row>
    <row r="560" spans="1:26">
      <c r="A560" s="2">
        <v>7</v>
      </c>
      <c r="B560" s="10">
        <v>127.5011897</v>
      </c>
      <c r="C560" s="10">
        <v>37.150497700000003</v>
      </c>
      <c r="D560" s="6">
        <v>44768</v>
      </c>
      <c r="E560" s="6">
        <v>44723</v>
      </c>
      <c r="F560" s="12">
        <v>9.2280000000000001E-2</v>
      </c>
      <c r="G560" s="12">
        <v>0.1132</v>
      </c>
      <c r="H560" s="12">
        <v>0.121</v>
      </c>
      <c r="I560" s="12">
        <v>0.1288</v>
      </c>
      <c r="J560" s="12">
        <v>0.15429999999999999</v>
      </c>
      <c r="K560" s="12">
        <v>0.16064000000000001</v>
      </c>
      <c r="L560" s="12">
        <v>0.15845000000000001</v>
      </c>
      <c r="M560" s="12">
        <v>0.121</v>
      </c>
      <c r="N560" s="12">
        <v>0.15812000000000001</v>
      </c>
      <c r="O560" s="12">
        <v>0.14530999999999999</v>
      </c>
      <c r="P560" s="12">
        <v>0.19381000000000001</v>
      </c>
      <c r="Q560" s="12">
        <v>0.16417000000000001</v>
      </c>
      <c r="R560" s="4">
        <f t="shared" si="0"/>
        <v>-3.1224979983987197E-2</v>
      </c>
      <c r="S560" s="4">
        <f t="shared" si="1"/>
        <v>0.15877947594332001</v>
      </c>
      <c r="T560" s="3"/>
      <c r="U560" s="3"/>
      <c r="V560" s="3">
        <v>0.65</v>
      </c>
      <c r="W560" s="14">
        <v>66.2</v>
      </c>
      <c r="X560" s="14">
        <v>32.5</v>
      </c>
      <c r="Y560" s="14">
        <v>1.4</v>
      </c>
      <c r="Z560" s="20">
        <v>0.47</v>
      </c>
    </row>
    <row r="561" spans="1:26">
      <c r="A561" s="2">
        <v>8</v>
      </c>
      <c r="B561" s="10">
        <v>127.5006666</v>
      </c>
      <c r="C561" s="10">
        <v>37.150883899999997</v>
      </c>
      <c r="D561" s="6">
        <v>44768</v>
      </c>
      <c r="E561" s="6">
        <v>44723</v>
      </c>
      <c r="F561" s="12">
        <v>7.9009999999999997E-2</v>
      </c>
      <c r="G561" s="12">
        <v>9.0999999999999998E-2</v>
      </c>
      <c r="H561" s="12">
        <v>9.1600000000000001E-2</v>
      </c>
      <c r="I561" s="12">
        <v>9.2999999999999999E-2</v>
      </c>
      <c r="J561" s="12">
        <v>0.10135</v>
      </c>
      <c r="K561" s="12">
        <v>9.7610000000000002E-2</v>
      </c>
      <c r="L561" s="12">
        <v>9.9860000000000004E-2</v>
      </c>
      <c r="M561" s="12">
        <v>9.8599999999999993E-2</v>
      </c>
      <c r="N561" s="12">
        <v>0.10761999999999999</v>
      </c>
      <c r="O561" s="12">
        <v>0.10473</v>
      </c>
      <c r="P561" s="12">
        <v>0.14767</v>
      </c>
      <c r="Q561" s="12">
        <v>0.12343</v>
      </c>
      <c r="R561" s="4">
        <f t="shared" si="0"/>
        <v>2.9227557411273454E-2</v>
      </c>
      <c r="S561" s="4">
        <f t="shared" si="1"/>
        <v>0.11869291375183026</v>
      </c>
      <c r="T561" s="3"/>
      <c r="U561" s="3"/>
      <c r="V561" s="3">
        <v>0.6</v>
      </c>
      <c r="W561" s="14">
        <v>67.400000000000006</v>
      </c>
      <c r="X561" s="14">
        <v>32.6</v>
      </c>
      <c r="Y561" s="14">
        <v>0</v>
      </c>
      <c r="Z561" s="20">
        <v>0.52</v>
      </c>
    </row>
    <row r="562" spans="1:26">
      <c r="A562" s="2">
        <v>10</v>
      </c>
      <c r="B562" s="2">
        <v>127.514349925614</v>
      </c>
      <c r="C562" s="2">
        <v>37.145336365961697</v>
      </c>
      <c r="D562" s="6">
        <v>44800</v>
      </c>
      <c r="E562" s="6">
        <v>44723</v>
      </c>
      <c r="F562" s="12">
        <v>6.8860000000000005E-2</v>
      </c>
      <c r="G562" s="12">
        <v>0.1176</v>
      </c>
      <c r="H562" s="12">
        <v>0.19139999999999999</v>
      </c>
      <c r="I562" s="12">
        <v>0.29799999999999999</v>
      </c>
      <c r="J562" s="12">
        <v>0.32090000000000002</v>
      </c>
      <c r="K562" s="12">
        <v>0.35032000000000002</v>
      </c>
      <c r="L562" s="12">
        <v>0.35746</v>
      </c>
      <c r="M562" s="12">
        <v>0.36399999999999999</v>
      </c>
      <c r="N562" s="12">
        <v>0.36448000000000003</v>
      </c>
      <c r="O562" s="12">
        <v>0.36495</v>
      </c>
      <c r="P562" s="12">
        <v>0.42032999999999998</v>
      </c>
      <c r="Q562" s="12">
        <v>0.31212000000000001</v>
      </c>
      <c r="R562" s="4">
        <f t="shared" si="0"/>
        <v>9.9697885196374639E-2</v>
      </c>
      <c r="S562" s="4">
        <f t="shared" si="1"/>
        <v>0.19728650837965545</v>
      </c>
      <c r="T562" s="3">
        <v>23</v>
      </c>
      <c r="U562" s="3">
        <v>37</v>
      </c>
      <c r="V562" s="3">
        <f>T562/U562</f>
        <v>0.6216216216216216</v>
      </c>
      <c r="W562" s="3"/>
      <c r="X562" s="3"/>
      <c r="Y562" s="3"/>
      <c r="Z562" s="21" t="s">
        <v>14</v>
      </c>
    </row>
    <row r="563" spans="1:26">
      <c r="A563" s="2">
        <v>11</v>
      </c>
      <c r="B563" s="2">
        <v>127.509622750009</v>
      </c>
      <c r="C563" s="2">
        <v>37.140433063957303</v>
      </c>
      <c r="D563" s="6">
        <v>44800</v>
      </c>
      <c r="E563" s="6">
        <v>44723</v>
      </c>
      <c r="F563" s="12">
        <v>0.10829999999999999</v>
      </c>
      <c r="G563" s="12">
        <v>0.14199999999999999</v>
      </c>
      <c r="H563" s="12">
        <v>0.20319999999999999</v>
      </c>
      <c r="I563" s="12">
        <v>0.28760000000000002</v>
      </c>
      <c r="J563" s="12">
        <v>0.33177000000000001</v>
      </c>
      <c r="K563" s="12">
        <v>0.36665999999999999</v>
      </c>
      <c r="L563" s="12">
        <v>0.38646999999999998</v>
      </c>
      <c r="M563" s="12">
        <v>0.39079999999999998</v>
      </c>
      <c r="N563" s="12">
        <v>0.41243999999999997</v>
      </c>
      <c r="O563" s="12">
        <v>0.41525000000000001</v>
      </c>
      <c r="P563" s="12">
        <v>0.49576999999999999</v>
      </c>
      <c r="Q563" s="12">
        <v>0.37780000000000002</v>
      </c>
      <c r="R563" s="4">
        <f t="shared" si="0"/>
        <v>0.15212264150943389</v>
      </c>
      <c r="S563" s="4">
        <f t="shared" si="1"/>
        <v>0.19037814264114822</v>
      </c>
      <c r="T563" s="3">
        <v>22</v>
      </c>
      <c r="U563" s="3">
        <v>42</v>
      </c>
      <c r="V563" s="3">
        <f t="shared" ref="V563:V586" si="2">T563/U563</f>
        <v>0.52380952380952384</v>
      </c>
      <c r="W563" s="3"/>
      <c r="X563" s="3"/>
      <c r="Y563" s="3"/>
      <c r="Z563" s="21" t="s">
        <v>15</v>
      </c>
    </row>
    <row r="564" spans="1:26">
      <c r="A564" s="2">
        <v>12</v>
      </c>
      <c r="B564" s="2">
        <v>127.51009067707299</v>
      </c>
      <c r="C564" s="2">
        <v>37.140230023506398</v>
      </c>
      <c r="D564" s="6">
        <v>44800</v>
      </c>
      <c r="E564" s="6">
        <v>44723</v>
      </c>
      <c r="F564" s="12">
        <v>9.6369999999999997E-2</v>
      </c>
      <c r="G564" s="12">
        <v>0.1484</v>
      </c>
      <c r="H564" s="12">
        <v>0.20300000000000001</v>
      </c>
      <c r="I564" s="12">
        <v>0.26640000000000003</v>
      </c>
      <c r="J564" s="12">
        <v>0.31268000000000001</v>
      </c>
      <c r="K564" s="12">
        <v>0.37076999999999999</v>
      </c>
      <c r="L564" s="12">
        <v>0.39611000000000002</v>
      </c>
      <c r="M564" s="12">
        <v>0.40350000000000003</v>
      </c>
      <c r="N564" s="12">
        <v>0.40461999999999998</v>
      </c>
      <c r="O564" s="12">
        <v>0.40937000000000001</v>
      </c>
      <c r="P564" s="12">
        <v>0.47083999999999998</v>
      </c>
      <c r="Q564" s="12">
        <v>0.36047000000000001</v>
      </c>
      <c r="R564" s="4">
        <f t="shared" si="0"/>
        <v>0.20465741155396328</v>
      </c>
      <c r="S564" s="4">
        <f t="shared" si="1"/>
        <v>0.14377026544828328</v>
      </c>
      <c r="T564" s="3">
        <v>38</v>
      </c>
      <c r="U564" s="3">
        <v>46</v>
      </c>
      <c r="V564" s="3">
        <f t="shared" si="2"/>
        <v>0.82608695652173914</v>
      </c>
      <c r="W564" s="3"/>
      <c r="X564" s="3"/>
      <c r="Y564" s="3"/>
      <c r="Z564" s="21" t="s">
        <v>16</v>
      </c>
    </row>
    <row r="565" spans="1:26">
      <c r="A565" s="2">
        <v>13</v>
      </c>
      <c r="B565" s="2">
        <v>127.51153476319401</v>
      </c>
      <c r="C565" s="2">
        <v>37.139536279814898</v>
      </c>
      <c r="D565" s="6">
        <v>44800</v>
      </c>
      <c r="E565" s="6">
        <v>44723</v>
      </c>
      <c r="F565" s="12">
        <v>0.11899999999999999</v>
      </c>
      <c r="G565" s="12">
        <v>0.19520000000000001</v>
      </c>
      <c r="H565" s="12">
        <v>0.27660000000000001</v>
      </c>
      <c r="I565" s="12">
        <v>0.38040000000000002</v>
      </c>
      <c r="J565" s="12">
        <v>0.42731000000000002</v>
      </c>
      <c r="K565" s="12">
        <v>0.46850000000000003</v>
      </c>
      <c r="L565" s="12">
        <v>0.49380000000000002</v>
      </c>
      <c r="M565" s="12">
        <v>0.4869</v>
      </c>
      <c r="N565" s="12">
        <v>0.50194000000000005</v>
      </c>
      <c r="O565" s="12">
        <v>0.49697999999999998</v>
      </c>
      <c r="P565" s="12">
        <v>0.56357000000000002</v>
      </c>
      <c r="Q565" s="12">
        <v>0.44407000000000002</v>
      </c>
      <c r="R565" s="4">
        <f t="shared" si="0"/>
        <v>0.12279488066413005</v>
      </c>
      <c r="S565" s="4">
        <f t="shared" si="1"/>
        <v>0.16104472747175702</v>
      </c>
      <c r="T565" s="3">
        <v>16</v>
      </c>
      <c r="U565" s="3">
        <v>37</v>
      </c>
      <c r="V565" s="3">
        <f t="shared" si="2"/>
        <v>0.43243243243243246</v>
      </c>
      <c r="W565" s="3"/>
      <c r="X565" s="3"/>
      <c r="Y565" s="3"/>
      <c r="Z565" s="21" t="s">
        <v>17</v>
      </c>
    </row>
    <row r="566" spans="1:26">
      <c r="A566" s="2">
        <v>14</v>
      </c>
      <c r="B566" s="2">
        <v>127.51351223426801</v>
      </c>
      <c r="C566" s="2">
        <v>37.133029324864303</v>
      </c>
      <c r="D566" s="6">
        <v>44800</v>
      </c>
      <c r="E566" s="6">
        <v>44723</v>
      </c>
      <c r="F566" s="12">
        <v>0.16148000000000001</v>
      </c>
      <c r="G566" s="12">
        <v>0.24199999999999999</v>
      </c>
      <c r="H566" s="12">
        <v>0.32279999999999998</v>
      </c>
      <c r="I566" s="12">
        <v>0.42199999999999999</v>
      </c>
      <c r="J566" s="12">
        <v>0.46110000000000001</v>
      </c>
      <c r="K566" s="12">
        <v>0.46919</v>
      </c>
      <c r="L566" s="12">
        <v>0.49186999999999997</v>
      </c>
      <c r="M566" s="12">
        <v>0.49259999999999998</v>
      </c>
      <c r="N566" s="12">
        <v>0.49671999999999999</v>
      </c>
      <c r="O566" s="12">
        <v>0.50092999999999999</v>
      </c>
      <c r="P566" s="12">
        <v>0.66432000000000002</v>
      </c>
      <c r="Q566" s="12">
        <v>0.49630999999999997</v>
      </c>
      <c r="R566" s="4">
        <f t="shared" si="0"/>
        <v>7.7192215176033238E-2</v>
      </c>
      <c r="S566" s="4">
        <f t="shared" si="1"/>
        <v>0.1931551084067395</v>
      </c>
      <c r="T566" s="3">
        <v>16</v>
      </c>
      <c r="U566" s="3">
        <v>40</v>
      </c>
      <c r="V566" s="3">
        <f t="shared" si="2"/>
        <v>0.4</v>
      </c>
      <c r="W566" s="3"/>
      <c r="X566" s="3"/>
      <c r="Y566" s="3"/>
      <c r="Z566" s="21" t="s">
        <v>18</v>
      </c>
    </row>
    <row r="567" spans="1:26">
      <c r="A567" s="2">
        <v>15</v>
      </c>
      <c r="B567" s="2">
        <v>127.53705853143801</v>
      </c>
      <c r="C567" s="2">
        <v>37.118106182777403</v>
      </c>
      <c r="D567" s="6">
        <v>44800</v>
      </c>
      <c r="E567" s="6">
        <v>44723</v>
      </c>
      <c r="F567" s="12">
        <v>9.171E-2</v>
      </c>
      <c r="G567" s="12">
        <v>0.1226</v>
      </c>
      <c r="H567" s="12">
        <v>0.17419999999999999</v>
      </c>
      <c r="I567" s="12">
        <v>0.21440000000000001</v>
      </c>
      <c r="J567" s="12">
        <v>0.26155</v>
      </c>
      <c r="K567" s="12">
        <v>0.34566000000000002</v>
      </c>
      <c r="L567" s="12">
        <v>0.37252999999999997</v>
      </c>
      <c r="M567" s="12">
        <v>0.36199999999999999</v>
      </c>
      <c r="N567" s="12">
        <v>0.37628</v>
      </c>
      <c r="O567" s="12">
        <v>0.38046999999999997</v>
      </c>
      <c r="P567" s="12">
        <v>0.37074000000000001</v>
      </c>
      <c r="Q567" s="12">
        <v>0.25747999999999999</v>
      </c>
      <c r="R567" s="4">
        <f t="shared" si="0"/>
        <v>0.25607217210270639</v>
      </c>
      <c r="S567" s="4">
        <f t="shared" si="1"/>
        <v>9.3985454409482708E-2</v>
      </c>
      <c r="T567" s="3">
        <v>22</v>
      </c>
      <c r="U567" s="3">
        <v>44</v>
      </c>
      <c r="V567" s="3">
        <f t="shared" si="2"/>
        <v>0.5</v>
      </c>
      <c r="W567" s="3"/>
      <c r="X567" s="3"/>
      <c r="Y567" s="3"/>
      <c r="Z567" s="21" t="s">
        <v>19</v>
      </c>
    </row>
    <row r="568" spans="1:26">
      <c r="A568" s="2">
        <v>16</v>
      </c>
      <c r="B568" s="2">
        <v>127.53765737685499</v>
      </c>
      <c r="C568" s="2">
        <v>37.117635382131503</v>
      </c>
      <c r="D568" s="6">
        <v>44800</v>
      </c>
      <c r="E568" s="6">
        <v>44723</v>
      </c>
      <c r="F568" s="12">
        <v>7.3410000000000003E-2</v>
      </c>
      <c r="G568" s="12">
        <v>0.1116</v>
      </c>
      <c r="H568" s="12">
        <v>0.15060000000000001</v>
      </c>
      <c r="I568" s="12">
        <v>0.1794</v>
      </c>
      <c r="J568" s="12">
        <v>0.22338</v>
      </c>
      <c r="K568" s="12">
        <v>0.35088999999999998</v>
      </c>
      <c r="L568" s="12">
        <v>0.38650000000000001</v>
      </c>
      <c r="M568" s="12">
        <v>0.3826</v>
      </c>
      <c r="N568" s="12">
        <v>0.38374000000000003</v>
      </c>
      <c r="O568" s="12">
        <v>0.38561000000000001</v>
      </c>
      <c r="P568" s="12">
        <v>0.32951000000000003</v>
      </c>
      <c r="Q568" s="12">
        <v>0.22781999999999999</v>
      </c>
      <c r="R568" s="4">
        <f t="shared" si="0"/>
        <v>0.36156583629893235</v>
      </c>
      <c r="S568" s="4">
        <f t="shared" si="1"/>
        <v>1.466439373548265E-2</v>
      </c>
      <c r="T568" s="3">
        <v>20</v>
      </c>
      <c r="U568" s="3">
        <v>42</v>
      </c>
      <c r="V568" s="3">
        <f t="shared" si="2"/>
        <v>0.47619047619047616</v>
      </c>
      <c r="W568" s="3"/>
      <c r="X568" s="3"/>
      <c r="Y568" s="3"/>
      <c r="Z568" s="21" t="s">
        <v>20</v>
      </c>
    </row>
    <row r="569" spans="1:26">
      <c r="A569" s="2">
        <v>17</v>
      </c>
      <c r="B569" s="2">
        <v>127.53669729593599</v>
      </c>
      <c r="C569" s="2">
        <v>37.119767591725598</v>
      </c>
      <c r="D569" s="6">
        <v>44800</v>
      </c>
      <c r="E569" s="6">
        <v>44723</v>
      </c>
      <c r="F569" s="12">
        <v>0.29882999999999998</v>
      </c>
      <c r="G569" s="12">
        <v>0.35399999999999998</v>
      </c>
      <c r="H569" s="12">
        <v>0.4012</v>
      </c>
      <c r="I569" s="12">
        <v>0.47560000000000002</v>
      </c>
      <c r="J569" s="12">
        <v>0.52749999999999997</v>
      </c>
      <c r="K569" s="12">
        <v>0.51642999999999994</v>
      </c>
      <c r="L569" s="12">
        <v>0.53337999999999997</v>
      </c>
      <c r="M569" s="12">
        <v>0.52529999999999999</v>
      </c>
      <c r="N569" s="12">
        <v>0.53424000000000005</v>
      </c>
      <c r="O569" s="12">
        <v>0.54522999999999999</v>
      </c>
      <c r="P569" s="12">
        <v>0.69067999999999996</v>
      </c>
      <c r="Q569" s="12">
        <v>0.54166000000000003</v>
      </c>
      <c r="R569" s="4">
        <f t="shared" si="0"/>
        <v>4.965531022080124E-2</v>
      </c>
      <c r="S569" s="4">
        <f t="shared" si="1"/>
        <v>0.14029272871263895</v>
      </c>
      <c r="T569" s="3">
        <v>12</v>
      </c>
      <c r="U569" s="3">
        <v>36</v>
      </c>
      <c r="V569" s="3">
        <f t="shared" si="2"/>
        <v>0.33333333333333331</v>
      </c>
      <c r="W569" s="3"/>
      <c r="X569" s="3"/>
      <c r="Y569" s="3"/>
      <c r="Z569" s="21" t="s">
        <v>21</v>
      </c>
    </row>
    <row r="570" spans="1:26">
      <c r="A570" s="2">
        <v>18</v>
      </c>
      <c r="B570" s="2">
        <v>127.536181614686</v>
      </c>
      <c r="C570" s="2">
        <v>37.120319735186001</v>
      </c>
      <c r="D570" s="6">
        <v>44800</v>
      </c>
      <c r="E570" s="6">
        <v>44723</v>
      </c>
      <c r="F570" s="12">
        <v>0.24314</v>
      </c>
      <c r="G570" s="12">
        <v>0.2402</v>
      </c>
      <c r="H570" s="12">
        <v>0.32400000000000001</v>
      </c>
      <c r="I570" s="12">
        <v>0.39760000000000001</v>
      </c>
      <c r="J570" s="12">
        <v>0.44783000000000001</v>
      </c>
      <c r="K570" s="12">
        <v>0.47857</v>
      </c>
      <c r="L570" s="12">
        <v>0.50238000000000005</v>
      </c>
      <c r="M570" s="12">
        <v>0.49869999999999998</v>
      </c>
      <c r="N570" s="12">
        <v>0.51107000000000002</v>
      </c>
      <c r="O570" s="12">
        <v>0.50605999999999995</v>
      </c>
      <c r="P570" s="12">
        <v>0.66578999999999999</v>
      </c>
      <c r="Q570" s="12">
        <v>0.50221000000000005</v>
      </c>
      <c r="R570" s="4">
        <f t="shared" si="0"/>
        <v>0.11279705455762576</v>
      </c>
      <c r="S570" s="4">
        <f t="shared" si="1"/>
        <v>0.18004316730381906</v>
      </c>
      <c r="T570" s="3">
        <v>20</v>
      </c>
      <c r="U570" s="3">
        <v>25</v>
      </c>
      <c r="V570" s="3">
        <f t="shared" si="2"/>
        <v>0.8</v>
      </c>
      <c r="W570" s="3"/>
      <c r="X570" s="3"/>
      <c r="Y570" s="3"/>
      <c r="Z570" s="21" t="s">
        <v>22</v>
      </c>
    </row>
    <row r="571" spans="1:26">
      <c r="A571" s="2">
        <v>19</v>
      </c>
      <c r="B571" s="2">
        <v>127.53604540318899</v>
      </c>
      <c r="C571" s="2">
        <v>37.119483496779701</v>
      </c>
      <c r="D571" s="6">
        <v>44800</v>
      </c>
      <c r="E571" s="6">
        <v>44723</v>
      </c>
      <c r="F571" s="12">
        <v>0.16844999999999999</v>
      </c>
      <c r="G571" s="12">
        <v>0.221</v>
      </c>
      <c r="H571" s="12">
        <v>0.30059999999999998</v>
      </c>
      <c r="I571" s="12">
        <v>0.37280000000000002</v>
      </c>
      <c r="J571" s="12">
        <v>0.42897000000000002</v>
      </c>
      <c r="K571" s="12">
        <v>0.46742</v>
      </c>
      <c r="L571" s="12">
        <v>0.49206</v>
      </c>
      <c r="M571" s="12">
        <v>0.48359999999999997</v>
      </c>
      <c r="N571" s="12">
        <v>0.50827</v>
      </c>
      <c r="O571" s="12">
        <v>0.50756999999999997</v>
      </c>
      <c r="P571" s="12">
        <v>0.64456000000000002</v>
      </c>
      <c r="Q571" s="12">
        <v>0.47598000000000001</v>
      </c>
      <c r="R571" s="4">
        <f t="shared" si="0"/>
        <v>0.12937879495562815</v>
      </c>
      <c r="S571" s="4">
        <f t="shared" si="1"/>
        <v>0.18163023531324771</v>
      </c>
      <c r="T571" s="3">
        <v>12</v>
      </c>
      <c r="U571" s="3">
        <v>39</v>
      </c>
      <c r="V571" s="3">
        <f t="shared" si="2"/>
        <v>0.30769230769230771</v>
      </c>
      <c r="W571" s="3"/>
      <c r="X571" s="3"/>
      <c r="Y571" s="3"/>
      <c r="Z571" s="21" t="s">
        <v>23</v>
      </c>
    </row>
    <row r="572" spans="1:26">
      <c r="A572" s="2">
        <v>20</v>
      </c>
      <c r="B572" s="2">
        <v>127.523045054886</v>
      </c>
      <c r="C572" s="2">
        <v>37.125712867772997</v>
      </c>
      <c r="D572" s="6">
        <v>44800</v>
      </c>
      <c r="E572" s="6">
        <v>44723</v>
      </c>
      <c r="F572" s="12">
        <v>0.11738</v>
      </c>
      <c r="G572" s="12">
        <v>0.1462</v>
      </c>
      <c r="H572" s="12">
        <v>0.1918</v>
      </c>
      <c r="I572" s="12">
        <v>0.21440000000000001</v>
      </c>
      <c r="J572" s="12">
        <v>0.26050000000000001</v>
      </c>
      <c r="K572" s="12">
        <v>0.35272999999999999</v>
      </c>
      <c r="L572" s="12">
        <v>0.39265</v>
      </c>
      <c r="M572" s="12">
        <v>0.38729999999999998</v>
      </c>
      <c r="N572" s="12">
        <v>0.39246999999999999</v>
      </c>
      <c r="O572" s="12">
        <v>0.37905</v>
      </c>
      <c r="P572" s="12">
        <v>0.36292999999999997</v>
      </c>
      <c r="Q572" s="12">
        <v>0.26599</v>
      </c>
      <c r="R572" s="4">
        <f t="shared" si="0"/>
        <v>0.28735250124646827</v>
      </c>
      <c r="S572" s="4">
        <f t="shared" si="1"/>
        <v>3.9456982616602035E-2</v>
      </c>
      <c r="T572" s="3">
        <v>19</v>
      </c>
      <c r="U572" s="3">
        <v>42</v>
      </c>
      <c r="V572" s="3">
        <f t="shared" si="2"/>
        <v>0.45238095238095238</v>
      </c>
      <c r="W572" s="3"/>
      <c r="X572" s="3"/>
      <c r="Y572" s="3"/>
      <c r="Z572" s="21" t="s">
        <v>24</v>
      </c>
    </row>
    <row r="573" spans="1:26">
      <c r="A573" s="2">
        <v>21</v>
      </c>
      <c r="B573" s="2">
        <v>127.52342098896101</v>
      </c>
      <c r="C573" s="2">
        <v>37.125634995351902</v>
      </c>
      <c r="D573" s="6">
        <v>44800</v>
      </c>
      <c r="E573" s="6">
        <v>44723</v>
      </c>
      <c r="F573" s="12">
        <v>0.10764</v>
      </c>
      <c r="G573" s="12">
        <v>0.14960000000000001</v>
      </c>
      <c r="H573" s="12">
        <v>0.1956</v>
      </c>
      <c r="I573" s="12">
        <v>0.2266</v>
      </c>
      <c r="J573" s="12">
        <v>0.26840999999999998</v>
      </c>
      <c r="K573" s="12">
        <v>0.32479000000000002</v>
      </c>
      <c r="L573" s="12">
        <v>0.35155999999999998</v>
      </c>
      <c r="M573" s="12">
        <v>0.33989999999999998</v>
      </c>
      <c r="N573" s="12">
        <v>0.34770000000000001</v>
      </c>
      <c r="O573" s="12">
        <v>0.35996</v>
      </c>
      <c r="P573" s="12">
        <v>0.35311999999999999</v>
      </c>
      <c r="Q573" s="12">
        <v>0.27306999999999998</v>
      </c>
      <c r="R573" s="4">
        <f t="shared" si="0"/>
        <v>0.19999999999999998</v>
      </c>
      <c r="S573" s="4">
        <f t="shared" si="1"/>
        <v>8.4379267129309238E-2</v>
      </c>
      <c r="T573" s="3">
        <v>22</v>
      </c>
      <c r="U573" s="3">
        <v>26</v>
      </c>
      <c r="V573" s="3">
        <f t="shared" si="2"/>
        <v>0.84615384615384615</v>
      </c>
      <c r="W573" s="3"/>
      <c r="X573" s="3"/>
      <c r="Y573" s="3"/>
      <c r="Z573" s="21" t="s">
        <v>25</v>
      </c>
    </row>
    <row r="574" spans="1:26">
      <c r="A574" s="2">
        <v>22</v>
      </c>
      <c r="B574" s="2">
        <v>127.523068230842</v>
      </c>
      <c r="C574" s="2">
        <v>37.125078776356197</v>
      </c>
      <c r="D574" s="6">
        <v>44800</v>
      </c>
      <c r="E574" s="6">
        <v>44723</v>
      </c>
      <c r="F574" s="12">
        <v>8.7169999999999997E-2</v>
      </c>
      <c r="G574" s="12">
        <v>0.125</v>
      </c>
      <c r="H574" s="12">
        <v>0.16739999999999999</v>
      </c>
      <c r="I574" s="12">
        <v>0.2036</v>
      </c>
      <c r="J574" s="12">
        <v>0.24379000000000001</v>
      </c>
      <c r="K574" s="12">
        <v>0.33656000000000003</v>
      </c>
      <c r="L574" s="12">
        <v>0.35298000000000002</v>
      </c>
      <c r="M574" s="12">
        <v>0.34589999999999999</v>
      </c>
      <c r="N574" s="12">
        <v>0.34943000000000002</v>
      </c>
      <c r="O574" s="12">
        <v>0.35977999999999999</v>
      </c>
      <c r="P574" s="12">
        <v>0.33849000000000001</v>
      </c>
      <c r="Q574" s="12">
        <v>0.25006</v>
      </c>
      <c r="R574" s="4">
        <f t="shared" si="0"/>
        <v>0.25896269335759781</v>
      </c>
      <c r="S574" s="4">
        <f t="shared" si="1"/>
        <v>7.0277100464960149E-2</v>
      </c>
      <c r="T574" s="3">
        <v>19</v>
      </c>
      <c r="U574" s="3">
        <v>40</v>
      </c>
      <c r="V574" s="3">
        <f t="shared" si="2"/>
        <v>0.47499999999999998</v>
      </c>
      <c r="W574" s="3"/>
      <c r="X574" s="3"/>
      <c r="Y574" s="3"/>
      <c r="Z574" s="21" t="s">
        <v>14</v>
      </c>
    </row>
    <row r="575" spans="1:26">
      <c r="A575" s="2">
        <v>23</v>
      </c>
      <c r="B575" s="2">
        <v>127.52376425208401</v>
      </c>
      <c r="C575" s="2">
        <v>37.126121573920699</v>
      </c>
      <c r="D575" s="6">
        <v>44800</v>
      </c>
      <c r="E575" s="6">
        <v>44723</v>
      </c>
      <c r="F575" s="12">
        <v>0.1177</v>
      </c>
      <c r="G575" s="12">
        <v>0.1268</v>
      </c>
      <c r="H575" s="12">
        <v>0.16320000000000001</v>
      </c>
      <c r="I575" s="12">
        <v>0.1918</v>
      </c>
      <c r="J575" s="12">
        <v>0.24460000000000001</v>
      </c>
      <c r="K575" s="12">
        <v>0.34754000000000002</v>
      </c>
      <c r="L575" s="12">
        <v>0.37465999999999999</v>
      </c>
      <c r="M575" s="12">
        <v>0.36399999999999999</v>
      </c>
      <c r="N575" s="12">
        <v>0.36702000000000001</v>
      </c>
      <c r="O575" s="12">
        <v>0.35799999999999998</v>
      </c>
      <c r="P575" s="12">
        <v>0.34895999999999999</v>
      </c>
      <c r="Q575" s="12">
        <v>0.24884000000000001</v>
      </c>
      <c r="R575" s="4">
        <f t="shared" si="0"/>
        <v>0.30982367758186397</v>
      </c>
      <c r="S575" s="4">
        <f t="shared" si="1"/>
        <v>4.8431501803094343E-2</v>
      </c>
      <c r="T575" s="3">
        <v>27</v>
      </c>
      <c r="U575" s="3">
        <v>46</v>
      </c>
      <c r="V575" s="3">
        <f t="shared" si="2"/>
        <v>0.58695652173913049</v>
      </c>
      <c r="W575" s="3"/>
      <c r="X575" s="3"/>
      <c r="Y575" s="3"/>
      <c r="Z575" s="21" t="s">
        <v>26</v>
      </c>
    </row>
    <row r="576" spans="1:26">
      <c r="A576" s="2">
        <v>24</v>
      </c>
      <c r="B576" s="2">
        <v>127.524959461297</v>
      </c>
      <c r="C576" s="2">
        <v>37.127562777623901</v>
      </c>
      <c r="D576" s="6">
        <v>44800</v>
      </c>
      <c r="E576" s="6">
        <v>44723</v>
      </c>
      <c r="F576" s="12">
        <v>0.11033</v>
      </c>
      <c r="G576" s="12">
        <v>0.1598</v>
      </c>
      <c r="H576" s="12">
        <v>0.23960000000000001</v>
      </c>
      <c r="I576" s="12">
        <v>0.30659999999999998</v>
      </c>
      <c r="J576" s="12">
        <v>0.35341</v>
      </c>
      <c r="K576" s="12">
        <v>0.46726000000000001</v>
      </c>
      <c r="L576" s="12">
        <v>0.50214000000000003</v>
      </c>
      <c r="M576" s="12">
        <v>0.48759999999999998</v>
      </c>
      <c r="N576" s="12">
        <v>0.50039</v>
      </c>
      <c r="O576" s="12">
        <v>0.48653000000000002</v>
      </c>
      <c r="P576" s="12">
        <v>0.54442999999999997</v>
      </c>
      <c r="Q576" s="12">
        <v>0.39784000000000003</v>
      </c>
      <c r="R576" s="4">
        <f t="shared" si="0"/>
        <v>0.22790229161420297</v>
      </c>
      <c r="S576" s="4">
        <f t="shared" si="1"/>
        <v>0.13589557069732985</v>
      </c>
      <c r="T576" s="3">
        <v>25</v>
      </c>
      <c r="U576" s="3">
        <v>35</v>
      </c>
      <c r="V576" s="3">
        <f t="shared" si="2"/>
        <v>0.7142857142857143</v>
      </c>
      <c r="W576" s="3"/>
      <c r="X576" s="3"/>
      <c r="Y576" s="3"/>
      <c r="Z576" s="21" t="s">
        <v>27</v>
      </c>
    </row>
    <row r="577" spans="1:26">
      <c r="A577" s="2">
        <v>25</v>
      </c>
      <c r="B577" s="2">
        <v>127.523912778281</v>
      </c>
      <c r="C577" s="2">
        <v>37.127160279638403</v>
      </c>
      <c r="D577" s="6">
        <v>44800</v>
      </c>
      <c r="E577" s="6">
        <v>44723</v>
      </c>
      <c r="F577" s="12">
        <v>0.12023</v>
      </c>
      <c r="G577" s="12">
        <v>0.22939999999999999</v>
      </c>
      <c r="H577" s="12">
        <v>0.312</v>
      </c>
      <c r="I577" s="12">
        <v>0.37040000000000001</v>
      </c>
      <c r="J577" s="12">
        <v>0.46034999999999998</v>
      </c>
      <c r="K577" s="12">
        <v>0.49467</v>
      </c>
      <c r="L577" s="12">
        <v>0.52205999999999997</v>
      </c>
      <c r="M577" s="12">
        <v>0.52359999999999995</v>
      </c>
      <c r="N577" s="12">
        <v>0.53535999999999995</v>
      </c>
      <c r="O577" s="12">
        <v>0.55300000000000005</v>
      </c>
      <c r="P577" s="12">
        <v>0.61556999999999995</v>
      </c>
      <c r="Q577" s="12">
        <v>0.45915</v>
      </c>
      <c r="R577" s="4">
        <f t="shared" si="0"/>
        <v>0.17136465324384784</v>
      </c>
      <c r="S577" s="4">
        <f t="shared" si="1"/>
        <v>0.13397010874253157</v>
      </c>
      <c r="T577" s="3">
        <v>18</v>
      </c>
      <c r="U577" s="3">
        <v>28</v>
      </c>
      <c r="V577" s="3">
        <f t="shared" si="2"/>
        <v>0.6428571428571429</v>
      </c>
      <c r="W577" s="3"/>
      <c r="X577" s="3"/>
      <c r="Y577" s="3"/>
      <c r="Z577" s="21" t="s">
        <v>28</v>
      </c>
    </row>
    <row r="578" spans="1:26">
      <c r="A578" s="2">
        <v>26</v>
      </c>
      <c r="B578" s="2">
        <v>127.524152044994</v>
      </c>
      <c r="C578" s="2">
        <v>37.126877448490198</v>
      </c>
      <c r="D578" s="6">
        <v>44800</v>
      </c>
      <c r="E578" s="6">
        <v>44723</v>
      </c>
      <c r="F578" s="12">
        <v>0.11248</v>
      </c>
      <c r="G578" s="12">
        <v>0.15640000000000001</v>
      </c>
      <c r="H578" s="12">
        <v>0.22720000000000001</v>
      </c>
      <c r="I578" s="12">
        <v>0.2858</v>
      </c>
      <c r="J578" s="12">
        <v>0.32585999999999998</v>
      </c>
      <c r="K578" s="12">
        <v>0.47974</v>
      </c>
      <c r="L578" s="12">
        <v>0.53102000000000005</v>
      </c>
      <c r="M578" s="12">
        <v>0.51490000000000002</v>
      </c>
      <c r="N578" s="12">
        <v>0.53059999999999996</v>
      </c>
      <c r="O578" s="12">
        <v>0.48248000000000002</v>
      </c>
      <c r="P578" s="12">
        <v>0.52105000000000001</v>
      </c>
      <c r="Q578" s="12">
        <v>0.36869000000000002</v>
      </c>
      <c r="R578" s="4">
        <f t="shared" si="0"/>
        <v>0.28612464093917828</v>
      </c>
      <c r="S578" s="4">
        <f t="shared" si="1"/>
        <v>9.1702465920238174E-2</v>
      </c>
      <c r="T578" s="3">
        <v>20</v>
      </c>
      <c r="U578" s="3">
        <v>30</v>
      </c>
      <c r="V578" s="3">
        <f t="shared" si="2"/>
        <v>0.66666666666666663</v>
      </c>
      <c r="W578" s="3"/>
      <c r="X578" s="3"/>
      <c r="Y578" s="3"/>
      <c r="Z578" s="21" t="s">
        <v>29</v>
      </c>
    </row>
    <row r="579" spans="1:26">
      <c r="A579" s="2">
        <v>27</v>
      </c>
      <c r="B579" s="2">
        <v>127.52433528984101</v>
      </c>
      <c r="C579" s="2">
        <v>37.127149438758401</v>
      </c>
      <c r="D579" s="6">
        <v>44800</v>
      </c>
      <c r="E579" s="6">
        <v>44723</v>
      </c>
      <c r="F579" s="12">
        <v>0.10965999999999999</v>
      </c>
      <c r="G579" s="12">
        <v>0.1898</v>
      </c>
      <c r="H579" s="12">
        <v>0.26540000000000002</v>
      </c>
      <c r="I579" s="12">
        <v>0.35</v>
      </c>
      <c r="J579" s="12">
        <v>0.39956000000000003</v>
      </c>
      <c r="K579" s="12">
        <v>0.44400000000000001</v>
      </c>
      <c r="L579" s="12">
        <v>0.47643000000000002</v>
      </c>
      <c r="M579" s="12">
        <v>0.4728</v>
      </c>
      <c r="N579" s="12">
        <v>0.49331000000000003</v>
      </c>
      <c r="O579" s="12">
        <v>0.49002000000000001</v>
      </c>
      <c r="P579" s="12">
        <v>0.55356000000000005</v>
      </c>
      <c r="Q579" s="12">
        <v>0.42357</v>
      </c>
      <c r="R579" s="4">
        <f t="shared" si="0"/>
        <v>0.14924647544968403</v>
      </c>
      <c r="S579" s="4">
        <f t="shared" si="1"/>
        <v>0.15385401236144458</v>
      </c>
      <c r="T579" s="3">
        <v>15</v>
      </c>
      <c r="U579" s="3">
        <v>30</v>
      </c>
      <c r="V579" s="3">
        <f t="shared" si="2"/>
        <v>0.5</v>
      </c>
      <c r="W579" s="3"/>
      <c r="X579" s="3"/>
      <c r="Y579" s="3"/>
      <c r="Z579" s="21" t="s">
        <v>30</v>
      </c>
    </row>
    <row r="580" spans="1:26">
      <c r="A580" s="2">
        <v>28</v>
      </c>
      <c r="B580" s="2">
        <v>127.536804708985</v>
      </c>
      <c r="C580" s="2">
        <v>37.126940728976997</v>
      </c>
      <c r="D580" s="6">
        <v>44800</v>
      </c>
      <c r="E580" s="6">
        <v>44723</v>
      </c>
      <c r="F580" s="12">
        <v>9.3399999999999997E-2</v>
      </c>
      <c r="G580" s="12">
        <v>0.1108</v>
      </c>
      <c r="H580" s="12">
        <v>0.1318</v>
      </c>
      <c r="I580" s="12">
        <v>0.156</v>
      </c>
      <c r="J580" s="12">
        <v>0.18966</v>
      </c>
      <c r="K580" s="12">
        <v>0.20063</v>
      </c>
      <c r="L580" s="12">
        <v>0.20574000000000001</v>
      </c>
      <c r="M580" s="12">
        <v>0.20380000000000001</v>
      </c>
      <c r="N580" s="12">
        <v>0.20321</v>
      </c>
      <c r="O580" s="12">
        <v>0.21381</v>
      </c>
      <c r="P580" s="12">
        <v>0.23343</v>
      </c>
      <c r="Q580" s="12">
        <v>0.18113000000000001</v>
      </c>
      <c r="R580" s="4">
        <f t="shared" si="0"/>
        <v>0.13285158421345195</v>
      </c>
      <c r="S580" s="4">
        <f t="shared" si="1"/>
        <v>0.10628808431458889</v>
      </c>
      <c r="T580" s="3">
        <v>27</v>
      </c>
      <c r="U580" s="3">
        <v>46</v>
      </c>
      <c r="V580" s="3">
        <f t="shared" si="2"/>
        <v>0.58695652173913049</v>
      </c>
      <c r="W580" s="3"/>
      <c r="X580" s="3"/>
      <c r="Y580" s="3"/>
      <c r="Z580" s="21" t="s">
        <v>25</v>
      </c>
    </row>
    <row r="581" spans="1:26">
      <c r="A581" s="2">
        <v>29</v>
      </c>
      <c r="B581" s="2">
        <v>127.53687794791099</v>
      </c>
      <c r="C581" s="2">
        <v>37.126661860203498</v>
      </c>
      <c r="D581" s="6">
        <v>44800</v>
      </c>
      <c r="E581" s="6">
        <v>44723</v>
      </c>
      <c r="F581" s="12">
        <v>8.9169999999999999E-2</v>
      </c>
      <c r="G581" s="12">
        <v>0.10199999999999999</v>
      </c>
      <c r="H581" s="12">
        <v>0.1288</v>
      </c>
      <c r="I581" s="12">
        <v>0.16200000000000001</v>
      </c>
      <c r="J581" s="12">
        <v>0.17995</v>
      </c>
      <c r="K581" s="12">
        <v>0.19681000000000001</v>
      </c>
      <c r="L581" s="12">
        <v>0.21109</v>
      </c>
      <c r="M581" s="12">
        <v>0.20910000000000001</v>
      </c>
      <c r="N581" s="12">
        <v>0.21695</v>
      </c>
      <c r="O581" s="12">
        <v>0.22686999999999999</v>
      </c>
      <c r="P581" s="12">
        <v>0.2278</v>
      </c>
      <c r="Q581" s="12">
        <v>0.17224</v>
      </c>
      <c r="R581" s="4">
        <f t="shared" si="0"/>
        <v>0.12691996766370253</v>
      </c>
      <c r="S581" s="4">
        <f t="shared" si="1"/>
        <v>0.11228420602083042</v>
      </c>
      <c r="T581" s="3">
        <v>49</v>
      </c>
      <c r="U581" s="3">
        <v>46</v>
      </c>
      <c r="V581" s="3">
        <f t="shared" si="2"/>
        <v>1.0652173913043479</v>
      </c>
      <c r="W581" s="3"/>
      <c r="X581" s="3"/>
      <c r="Y581" s="3"/>
      <c r="Z581" s="21" t="s">
        <v>31</v>
      </c>
    </row>
    <row r="582" spans="1:26">
      <c r="A582" s="2">
        <v>30</v>
      </c>
      <c r="B582" s="2">
        <v>127.536435581959</v>
      </c>
      <c r="C582" s="2">
        <v>37.127181727569997</v>
      </c>
      <c r="D582" s="6">
        <v>44800</v>
      </c>
      <c r="E582" s="6">
        <v>44723</v>
      </c>
      <c r="F582" s="12">
        <v>8.4889999999999993E-2</v>
      </c>
      <c r="G582" s="12">
        <v>0.111</v>
      </c>
      <c r="H582" s="12">
        <v>0.13600000000000001</v>
      </c>
      <c r="I582" s="12">
        <v>0.17100000000000001</v>
      </c>
      <c r="J582" s="12">
        <v>0.18368999999999999</v>
      </c>
      <c r="K582" s="12">
        <v>0.19486999999999999</v>
      </c>
      <c r="L582" s="12">
        <v>0.20527999999999999</v>
      </c>
      <c r="M582" s="12">
        <v>0.20760000000000001</v>
      </c>
      <c r="N582" s="12">
        <v>0.20280000000000001</v>
      </c>
      <c r="O582" s="12">
        <v>0.23180000000000001</v>
      </c>
      <c r="P582" s="12">
        <v>0.23507</v>
      </c>
      <c r="Q582" s="12">
        <v>0.18958</v>
      </c>
      <c r="R582" s="4">
        <f t="shared" si="0"/>
        <v>9.6671949286846248E-2</v>
      </c>
      <c r="S582" s="4">
        <f t="shared" si="1"/>
        <v>0.12070321663653807</v>
      </c>
      <c r="T582" s="3">
        <v>28</v>
      </c>
      <c r="U582" s="3">
        <v>45</v>
      </c>
      <c r="V582" s="3">
        <f t="shared" si="2"/>
        <v>0.62222222222222223</v>
      </c>
      <c r="W582" s="3"/>
      <c r="X582" s="3"/>
      <c r="Y582" s="3"/>
      <c r="Z582" s="21" t="s">
        <v>32</v>
      </c>
    </row>
    <row r="583" spans="1:26">
      <c r="A583" s="2">
        <v>31</v>
      </c>
      <c r="B583" s="2">
        <v>127.537093685109</v>
      </c>
      <c r="C583" s="2">
        <v>37.127495301800401</v>
      </c>
      <c r="D583" s="6">
        <v>44800</v>
      </c>
      <c r="E583" s="6">
        <v>44723</v>
      </c>
      <c r="F583" s="12">
        <v>7.8770000000000007E-2</v>
      </c>
      <c r="G583" s="12">
        <v>0.1118</v>
      </c>
      <c r="H583" s="12">
        <v>0.13900000000000001</v>
      </c>
      <c r="I583" s="12">
        <v>0.1666</v>
      </c>
      <c r="J583" s="12">
        <v>0.18354000000000001</v>
      </c>
      <c r="K583" s="12">
        <v>0.21701999999999999</v>
      </c>
      <c r="L583" s="12">
        <v>0.23635</v>
      </c>
      <c r="M583" s="12">
        <v>0.2228</v>
      </c>
      <c r="N583" s="12">
        <v>0.23380999999999999</v>
      </c>
      <c r="O583" s="12">
        <v>0.25024000000000002</v>
      </c>
      <c r="P583" s="12">
        <v>0.23995</v>
      </c>
      <c r="Q583" s="12">
        <v>0.18679999999999999</v>
      </c>
      <c r="R583" s="4">
        <f t="shared" si="0"/>
        <v>0.14432460195172062</v>
      </c>
      <c r="S583" s="4">
        <f t="shared" si="1"/>
        <v>9.7078863927679906E-2</v>
      </c>
      <c r="T583" s="3">
        <v>25</v>
      </c>
      <c r="U583" s="3">
        <v>45</v>
      </c>
      <c r="V583" s="3">
        <f t="shared" si="2"/>
        <v>0.55555555555555558</v>
      </c>
      <c r="W583" s="3"/>
      <c r="X583" s="3"/>
      <c r="Y583" s="3"/>
      <c r="Z583" s="21" t="s">
        <v>33</v>
      </c>
    </row>
    <row r="584" spans="1:26">
      <c r="A584" s="2">
        <v>32</v>
      </c>
      <c r="B584" s="2">
        <v>127.538045799401</v>
      </c>
      <c r="C584" s="2">
        <v>37.127068269023802</v>
      </c>
      <c r="D584" s="6">
        <v>44800</v>
      </c>
      <c r="E584" s="6">
        <v>44723</v>
      </c>
      <c r="F584" s="12">
        <v>8.838E-2</v>
      </c>
      <c r="G584" s="12">
        <v>0.11559999999999999</v>
      </c>
      <c r="H584" s="12">
        <v>0.14480000000000001</v>
      </c>
      <c r="I584" s="12">
        <v>0.17660000000000001</v>
      </c>
      <c r="J584" s="12">
        <v>0.19683999999999999</v>
      </c>
      <c r="K584" s="12">
        <v>0.22483</v>
      </c>
      <c r="L584" s="12">
        <v>0.24262</v>
      </c>
      <c r="M584" s="12">
        <v>0.24149999999999999</v>
      </c>
      <c r="N584" s="12">
        <v>0.24635000000000001</v>
      </c>
      <c r="O584" s="12">
        <v>0.26479000000000003</v>
      </c>
      <c r="P584" s="12">
        <v>0.25900000000000001</v>
      </c>
      <c r="Q584" s="12">
        <v>0.20405999999999999</v>
      </c>
      <c r="R584" s="4">
        <f t="shared" si="0"/>
        <v>0.1552260224826596</v>
      </c>
      <c r="S584" s="4">
        <f t="shared" si="1"/>
        <v>9.9028636306294965E-2</v>
      </c>
      <c r="T584" s="3">
        <v>20</v>
      </c>
      <c r="U584" s="3">
        <v>40</v>
      </c>
      <c r="V584" s="3">
        <f t="shared" si="2"/>
        <v>0.5</v>
      </c>
      <c r="W584" s="3"/>
      <c r="X584" s="3"/>
      <c r="Y584" s="3"/>
      <c r="Z584" s="21" t="s">
        <v>17</v>
      </c>
    </row>
    <row r="585" spans="1:26">
      <c r="A585" s="2">
        <v>33</v>
      </c>
      <c r="B585" s="2">
        <v>127.537609138379</v>
      </c>
      <c r="C585" s="2">
        <v>37.127063385404597</v>
      </c>
      <c r="D585" s="6">
        <v>44800</v>
      </c>
      <c r="E585" s="6">
        <v>44723</v>
      </c>
      <c r="F585" s="12">
        <v>9.196E-2</v>
      </c>
      <c r="G585" s="12">
        <v>0.13880000000000001</v>
      </c>
      <c r="H585" s="12">
        <v>0.16600000000000001</v>
      </c>
      <c r="I585" s="12">
        <v>0.19439999999999999</v>
      </c>
      <c r="J585" s="12">
        <v>0.22087999999999999</v>
      </c>
      <c r="K585" s="12">
        <v>0.23100999999999999</v>
      </c>
      <c r="L585" s="12">
        <v>0.24626000000000001</v>
      </c>
      <c r="M585" s="12">
        <v>0.24490000000000001</v>
      </c>
      <c r="N585" s="12">
        <v>0.25137999999999999</v>
      </c>
      <c r="O585" s="12">
        <v>0.26857999999999999</v>
      </c>
      <c r="P585" s="12">
        <v>0.26874999999999999</v>
      </c>
      <c r="Q585" s="12">
        <v>0.21357000000000001</v>
      </c>
      <c r="R585" s="4">
        <f t="shared" si="0"/>
        <v>0.11495561119963582</v>
      </c>
      <c r="S585" s="4">
        <f t="shared" si="1"/>
        <v>9.3818267697939314E-2</v>
      </c>
      <c r="T585" s="3">
        <v>25</v>
      </c>
      <c r="U585" s="3">
        <v>40</v>
      </c>
      <c r="V585" s="3">
        <f t="shared" si="2"/>
        <v>0.625</v>
      </c>
      <c r="W585" s="3"/>
      <c r="X585" s="3"/>
      <c r="Y585" s="3"/>
      <c r="Z585" s="21" t="s">
        <v>34</v>
      </c>
    </row>
    <row r="586" spans="1:26">
      <c r="A586" s="2">
        <v>34</v>
      </c>
      <c r="B586" s="2">
        <v>127.53803751804099</v>
      </c>
      <c r="C586" s="2">
        <v>37.127368067329101</v>
      </c>
      <c r="D586" s="6">
        <v>44800</v>
      </c>
      <c r="E586" s="6">
        <v>44723</v>
      </c>
      <c r="F586" s="12">
        <v>8.8859999999999995E-2</v>
      </c>
      <c r="G586" s="12">
        <v>0.1216</v>
      </c>
      <c r="H586" s="12">
        <v>0.155</v>
      </c>
      <c r="I586" s="12">
        <v>0.18640000000000001</v>
      </c>
      <c r="J586" s="12">
        <v>0.20707999999999999</v>
      </c>
      <c r="K586" s="12">
        <v>0.23705000000000001</v>
      </c>
      <c r="L586" s="12">
        <v>0.26046999999999998</v>
      </c>
      <c r="M586" s="12">
        <v>0.26140000000000002</v>
      </c>
      <c r="N586" s="12">
        <v>0.26243</v>
      </c>
      <c r="O586" s="12">
        <v>0.27012999999999998</v>
      </c>
      <c r="P586" s="12">
        <v>0.27745999999999998</v>
      </c>
      <c r="Q586" s="12">
        <v>0.22469</v>
      </c>
      <c r="R586" s="4">
        <f t="shared" si="0"/>
        <v>0.16748548459133544</v>
      </c>
      <c r="S586" s="4">
        <f t="shared" si="1"/>
        <v>9.5482134000897417E-2</v>
      </c>
      <c r="T586" s="3">
        <v>22</v>
      </c>
      <c r="U586" s="3">
        <v>29</v>
      </c>
      <c r="V586" s="3">
        <f t="shared" si="2"/>
        <v>0.75862068965517238</v>
      </c>
      <c r="W586" s="3"/>
      <c r="X586" s="3"/>
      <c r="Y586" s="3"/>
      <c r="Z586" s="21" t="s">
        <v>35</v>
      </c>
    </row>
    <row r="587" spans="1:26">
      <c r="A587" s="13">
        <v>35</v>
      </c>
      <c r="B587" s="13">
        <v>127.523977253556</v>
      </c>
      <c r="C587" s="13">
        <v>37.271079624407299</v>
      </c>
      <c r="D587" s="11">
        <v>44849</v>
      </c>
      <c r="E587" s="6">
        <v>44723</v>
      </c>
      <c r="F587" s="12">
        <v>7.7270000000000005E-2</v>
      </c>
      <c r="G587" s="12">
        <v>6.9699999999999998E-2</v>
      </c>
      <c r="H587" s="12">
        <v>0.1144</v>
      </c>
      <c r="I587" s="12">
        <v>0.15040000000000001</v>
      </c>
      <c r="J587" s="12">
        <v>0.20058000000000001</v>
      </c>
      <c r="K587" s="12">
        <v>0.37728</v>
      </c>
      <c r="L587" s="12">
        <v>0.41920000000000002</v>
      </c>
      <c r="M587" s="12">
        <v>0.4168</v>
      </c>
      <c r="N587" s="12">
        <v>0.41675000000000001</v>
      </c>
      <c r="O587" s="12">
        <v>0.41066999999999998</v>
      </c>
      <c r="P587" s="12">
        <v>0.33479999999999999</v>
      </c>
      <c r="Q587" s="12">
        <v>0.22253000000000001</v>
      </c>
      <c r="R587" s="4">
        <f t="shared" si="0"/>
        <v>0.46967559943582504</v>
      </c>
      <c r="S587" s="4">
        <f t="shared" si="1"/>
        <v>-1.3378614798806457E-3</v>
      </c>
      <c r="T587" s="3"/>
      <c r="U587" s="3"/>
      <c r="V587" s="3"/>
      <c r="W587" s="3"/>
      <c r="X587" s="3"/>
      <c r="Y587" s="3"/>
      <c r="Z587" s="22">
        <v>1</v>
      </c>
    </row>
    <row r="588" spans="1:26">
      <c r="A588" s="13">
        <v>36</v>
      </c>
      <c r="B588" s="13">
        <v>127.52318573680699</v>
      </c>
      <c r="C588" s="13">
        <v>37.2703673847708</v>
      </c>
      <c r="D588" s="11">
        <v>44849</v>
      </c>
      <c r="E588" s="6">
        <v>44723</v>
      </c>
      <c r="F588" s="12">
        <v>7.3620000000000005E-2</v>
      </c>
      <c r="G588" s="12">
        <v>0.1</v>
      </c>
      <c r="H588" s="12">
        <v>0.152</v>
      </c>
      <c r="I588" s="12">
        <v>0.17419999999999999</v>
      </c>
      <c r="J588" s="12">
        <v>0.23136000000000001</v>
      </c>
      <c r="K588" s="12">
        <v>0.37846000000000002</v>
      </c>
      <c r="L588" s="12">
        <v>0.41538000000000003</v>
      </c>
      <c r="M588" s="12">
        <v>0.41089999999999999</v>
      </c>
      <c r="N588" s="12">
        <v>0.40788999999999997</v>
      </c>
      <c r="O588" s="12">
        <v>0.40600000000000003</v>
      </c>
      <c r="P588" s="12">
        <v>0.34212999999999999</v>
      </c>
      <c r="Q588" s="12">
        <v>0.23274</v>
      </c>
      <c r="R588" s="4">
        <f t="shared" si="0"/>
        <v>0.4045462314134336</v>
      </c>
      <c r="S588" s="4">
        <f t="shared" si="1"/>
        <v>5.286060570660841E-3</v>
      </c>
      <c r="T588" s="3"/>
      <c r="U588" s="3"/>
      <c r="V588" s="3"/>
      <c r="W588" s="3"/>
      <c r="X588" s="3"/>
      <c r="Y588" s="3"/>
      <c r="Z588" s="22">
        <v>0.86</v>
      </c>
    </row>
    <row r="589" spans="1:26">
      <c r="A589" s="13">
        <v>37</v>
      </c>
      <c r="B589" s="13">
        <v>127.52117556421101</v>
      </c>
      <c r="C589" s="13">
        <v>37.2691517508608</v>
      </c>
      <c r="D589" s="11">
        <v>44849</v>
      </c>
      <c r="E589" s="6">
        <v>44723</v>
      </c>
      <c r="F589" s="12">
        <v>7.7729999999999994E-2</v>
      </c>
      <c r="G589" s="12">
        <v>0.125</v>
      </c>
      <c r="H589" s="12">
        <v>0.1668</v>
      </c>
      <c r="I589" s="12">
        <v>0.18579999999999999</v>
      </c>
      <c r="J589" s="12">
        <v>0.22911000000000001</v>
      </c>
      <c r="K589" s="12">
        <v>0.33466000000000001</v>
      </c>
      <c r="L589" s="12">
        <v>0.36801</v>
      </c>
      <c r="M589" s="12">
        <v>0.37430000000000002</v>
      </c>
      <c r="N589" s="12">
        <v>0.37164000000000003</v>
      </c>
      <c r="O589" s="12">
        <v>0.38505</v>
      </c>
      <c r="P589" s="12">
        <v>0.34783999999999998</v>
      </c>
      <c r="Q589" s="12">
        <v>0.23910999999999999</v>
      </c>
      <c r="R589" s="4">
        <f t="shared" si="0"/>
        <v>0.33654704517050527</v>
      </c>
      <c r="S589" s="4">
        <f t="shared" si="1"/>
        <v>3.324491257962707E-2</v>
      </c>
      <c r="T589" s="3"/>
      <c r="U589" s="3"/>
      <c r="V589" s="3"/>
      <c r="W589" s="3"/>
      <c r="X589" s="3"/>
      <c r="Y589" s="3"/>
      <c r="Z589" s="22">
        <v>0.85</v>
      </c>
    </row>
    <row r="590" spans="1:26">
      <c r="A590" s="13">
        <v>38</v>
      </c>
      <c r="B590" s="13">
        <v>127.520322207893</v>
      </c>
      <c r="C590" s="13">
        <v>37.269490448026801</v>
      </c>
      <c r="D590" s="11">
        <v>44849</v>
      </c>
      <c r="E590" s="6">
        <v>44723</v>
      </c>
      <c r="F590" s="12">
        <v>6.012E-2</v>
      </c>
      <c r="G590" s="12">
        <v>8.3099999999999993E-2</v>
      </c>
      <c r="H590" s="12">
        <v>0.12559999999999999</v>
      </c>
      <c r="I590" s="12">
        <v>0.16259999999999999</v>
      </c>
      <c r="J590" s="12">
        <v>0.20841000000000001</v>
      </c>
      <c r="K590" s="12">
        <v>0.34177999999999997</v>
      </c>
      <c r="L590" s="12">
        <v>0.38579000000000002</v>
      </c>
      <c r="M590" s="12">
        <v>0.37759999999999999</v>
      </c>
      <c r="N590" s="12">
        <v>0.38084000000000001</v>
      </c>
      <c r="O590" s="12">
        <v>0.38593</v>
      </c>
      <c r="P590" s="12">
        <v>0.31868000000000002</v>
      </c>
      <c r="Q590" s="12">
        <v>0.21496000000000001</v>
      </c>
      <c r="R590" s="4">
        <f t="shared" si="0"/>
        <v>0.39800074046649386</v>
      </c>
      <c r="S590" s="4">
        <f t="shared" si="1"/>
        <v>2.1847597613537488E-2</v>
      </c>
      <c r="T590" s="3"/>
      <c r="U590" s="3"/>
      <c r="V590" s="3"/>
      <c r="W590" s="3"/>
      <c r="X590" s="3"/>
      <c r="Y590" s="3"/>
      <c r="Z590" s="22">
        <v>1.08</v>
      </c>
    </row>
    <row r="591" spans="1:26">
      <c r="A591" s="13">
        <v>39</v>
      </c>
      <c r="B591" s="13">
        <v>127.51941827237501</v>
      </c>
      <c r="C591" s="13">
        <v>37.2728454480268</v>
      </c>
      <c r="D591" s="11">
        <v>44849</v>
      </c>
      <c r="E591" s="6">
        <v>44723</v>
      </c>
      <c r="F591" s="12">
        <v>7.3819999999999997E-2</v>
      </c>
      <c r="G591" s="12">
        <v>0.1008</v>
      </c>
      <c r="H591" s="12">
        <v>0.15</v>
      </c>
      <c r="I591" s="12">
        <v>0.17119999999999999</v>
      </c>
      <c r="J591" s="12">
        <v>0.23463999999999999</v>
      </c>
      <c r="K591" s="12">
        <v>0.39733000000000002</v>
      </c>
      <c r="L591" s="12">
        <v>0.45800999999999997</v>
      </c>
      <c r="M591" s="12">
        <v>0.44190000000000002</v>
      </c>
      <c r="N591" s="12">
        <v>0.45774999999999999</v>
      </c>
      <c r="O591" s="12">
        <v>0.45772000000000002</v>
      </c>
      <c r="P591" s="12">
        <v>0.35563</v>
      </c>
      <c r="Q591" s="12">
        <v>0.24005000000000001</v>
      </c>
      <c r="R591" s="4">
        <f t="shared" si="0"/>
        <v>0.44152666775403698</v>
      </c>
      <c r="S591" s="4">
        <f t="shared" si="1"/>
        <v>-1.4838293456003985E-2</v>
      </c>
      <c r="T591" s="3"/>
      <c r="U591" s="3"/>
      <c r="V591" s="3"/>
      <c r="W591" s="3"/>
      <c r="X591" s="3"/>
      <c r="Y591" s="3"/>
      <c r="Z591" s="22">
        <v>0.88</v>
      </c>
    </row>
    <row r="592" spans="1:26">
      <c r="A592" s="13">
        <v>40</v>
      </c>
      <c r="B592" s="13">
        <v>127.518856947587</v>
      </c>
      <c r="C592" s="13">
        <v>37.273386113560399</v>
      </c>
      <c r="D592" s="11">
        <v>44849</v>
      </c>
      <c r="E592" s="6">
        <v>44723</v>
      </c>
      <c r="F592" s="12">
        <v>8.5629999999999998E-2</v>
      </c>
      <c r="G592" s="12">
        <v>0.1298</v>
      </c>
      <c r="H592" s="12">
        <v>0.1744</v>
      </c>
      <c r="I592" s="12">
        <v>0.19539999999999999</v>
      </c>
      <c r="J592" s="12">
        <v>0.25083</v>
      </c>
      <c r="K592" s="12">
        <v>0.38316</v>
      </c>
      <c r="L592" s="12">
        <v>0.41921000000000003</v>
      </c>
      <c r="M592" s="12">
        <v>0.40989999999999999</v>
      </c>
      <c r="N592" s="12">
        <v>0.41852</v>
      </c>
      <c r="O592" s="12">
        <v>0.42901</v>
      </c>
      <c r="P592" s="12">
        <v>0.36168</v>
      </c>
      <c r="Q592" s="12">
        <v>0.24820999999999999</v>
      </c>
      <c r="R592" s="4">
        <f t="shared" si="0"/>
        <v>0.35436973401619032</v>
      </c>
      <c r="S592" s="4">
        <f t="shared" si="1"/>
        <v>1.5846386695599905E-2</v>
      </c>
      <c r="T592" s="3"/>
      <c r="U592" s="3"/>
      <c r="V592" s="3"/>
      <c r="W592" s="3"/>
      <c r="X592" s="3"/>
      <c r="Y592" s="3"/>
      <c r="Z592" s="22">
        <v>0.69</v>
      </c>
    </row>
    <row r="593" spans="1:26">
      <c r="A593" s="13">
        <v>41</v>
      </c>
      <c r="B593" s="13">
        <v>127.51847889517499</v>
      </c>
      <c r="C593" s="13">
        <v>37.2739530262062</v>
      </c>
      <c r="D593" s="11">
        <v>44849</v>
      </c>
      <c r="E593" s="6">
        <v>44723</v>
      </c>
      <c r="F593" s="12">
        <v>7.4219999999999994E-2</v>
      </c>
      <c r="G593" s="12">
        <v>8.3500000000000005E-2</v>
      </c>
      <c r="H593" s="12">
        <v>0.13100000000000001</v>
      </c>
      <c r="I593" s="12">
        <v>0.14599999999999999</v>
      </c>
      <c r="J593" s="12">
        <v>0.21201</v>
      </c>
      <c r="K593" s="12">
        <v>0.38564999999999999</v>
      </c>
      <c r="L593" s="12">
        <v>0.43874999999999997</v>
      </c>
      <c r="M593" s="12">
        <v>0.43070000000000003</v>
      </c>
      <c r="N593" s="12">
        <v>0.42821999999999999</v>
      </c>
      <c r="O593" s="12">
        <v>0.43045</v>
      </c>
      <c r="P593" s="12">
        <v>0.33210000000000001</v>
      </c>
      <c r="Q593" s="12">
        <v>0.21679000000000001</v>
      </c>
      <c r="R593" s="4">
        <f t="shared" si="0"/>
        <v>0.4936708860759495</v>
      </c>
      <c r="S593" s="4">
        <f t="shared" si="1"/>
        <v>-3.6380126977728529E-2</v>
      </c>
      <c r="T593" s="3"/>
      <c r="U593" s="3"/>
      <c r="V593" s="3"/>
      <c r="W593" s="3"/>
      <c r="X593" s="3"/>
      <c r="Y593" s="3"/>
      <c r="Z593" s="22">
        <v>0.61</v>
      </c>
    </row>
    <row r="594" spans="1:26">
      <c r="A594" s="13">
        <v>42</v>
      </c>
      <c r="B594" s="13">
        <v>127.52203813444601</v>
      </c>
      <c r="C594" s="13">
        <v>37.269773948458798</v>
      </c>
      <c r="D594" s="11">
        <v>44849</v>
      </c>
      <c r="E594" s="6">
        <v>44723</v>
      </c>
      <c r="F594" s="12">
        <v>6.5790000000000001E-2</v>
      </c>
      <c r="G594" s="12">
        <v>8.8900000000000007E-2</v>
      </c>
      <c r="H594" s="12">
        <v>0.14280000000000001</v>
      </c>
      <c r="I594" s="12">
        <v>0.18479999999999999</v>
      </c>
      <c r="J594" s="12">
        <v>0.23768</v>
      </c>
      <c r="K594" s="12">
        <v>0.36114000000000002</v>
      </c>
      <c r="L594" s="12">
        <v>0.39915</v>
      </c>
      <c r="M594" s="12">
        <v>0.3831</v>
      </c>
      <c r="N594" s="12">
        <v>0.39579999999999999</v>
      </c>
      <c r="O594" s="12">
        <v>0.39468999999999999</v>
      </c>
      <c r="P594" s="12">
        <v>0.34589999999999999</v>
      </c>
      <c r="Q594" s="12">
        <v>0.23582</v>
      </c>
      <c r="R594" s="4">
        <f t="shared" si="0"/>
        <v>0.34918119387216062</v>
      </c>
      <c r="S594" s="4">
        <f t="shared" si="1"/>
        <v>5.854193677071904E-2</v>
      </c>
      <c r="T594" s="3"/>
      <c r="U594" s="3"/>
      <c r="V594" s="3"/>
      <c r="W594" s="3"/>
      <c r="X594" s="3"/>
      <c r="Y594" s="3"/>
      <c r="Z594" s="22">
        <v>1.04</v>
      </c>
    </row>
    <row r="595" spans="1:26">
      <c r="A595" s="13">
        <v>43</v>
      </c>
      <c r="B595" s="13">
        <v>127.522709628523</v>
      </c>
      <c r="C595" s="13">
        <v>37.269345721392398</v>
      </c>
      <c r="D595" s="11">
        <v>44849</v>
      </c>
      <c r="E595" s="6">
        <v>44723</v>
      </c>
      <c r="F595" s="12">
        <v>6.0839999999999998E-2</v>
      </c>
      <c r="G595" s="12">
        <v>7.2300000000000003E-2</v>
      </c>
      <c r="H595" s="12">
        <v>0.1162</v>
      </c>
      <c r="I595" s="12">
        <v>0.15160000000000001</v>
      </c>
      <c r="J595" s="12">
        <v>0.20113</v>
      </c>
      <c r="K595" s="12">
        <v>0.33555000000000001</v>
      </c>
      <c r="L595" s="12">
        <v>0.36964999999999998</v>
      </c>
      <c r="M595" s="12">
        <v>0.36020000000000002</v>
      </c>
      <c r="N595" s="12">
        <v>0.375</v>
      </c>
      <c r="O595" s="12">
        <v>0.37373000000000001</v>
      </c>
      <c r="P595" s="12">
        <v>0.31724999999999998</v>
      </c>
      <c r="Q595" s="12">
        <v>0.20684</v>
      </c>
      <c r="R595" s="4">
        <f t="shared" si="0"/>
        <v>0.40758108636186008</v>
      </c>
      <c r="S595" s="4">
        <f t="shared" si="1"/>
        <v>4.0328396294447212E-2</v>
      </c>
      <c r="T595" s="3"/>
      <c r="U595" s="3"/>
      <c r="V595" s="3"/>
      <c r="W595" s="3"/>
      <c r="X595" s="3"/>
      <c r="Y595" s="3"/>
      <c r="Z595" s="22">
        <v>1.04</v>
      </c>
    </row>
    <row r="596" spans="1:26">
      <c r="A596" s="13">
        <v>44</v>
      </c>
      <c r="B596" s="13">
        <v>127.523696</v>
      </c>
      <c r="C596" s="13">
        <v>37.269146464346001</v>
      </c>
      <c r="D596" s="11">
        <v>44849</v>
      </c>
      <c r="E596" s="6">
        <v>44723</v>
      </c>
      <c r="F596" s="12">
        <v>5.7200000000000001E-2</v>
      </c>
      <c r="G596" s="12">
        <v>6.5500000000000003E-2</v>
      </c>
      <c r="H596" s="12">
        <v>0.11360000000000001</v>
      </c>
      <c r="I596" s="12">
        <v>0.15279999999999999</v>
      </c>
      <c r="J596" s="12">
        <v>0.2054</v>
      </c>
      <c r="K596" s="12">
        <v>0.30693999999999999</v>
      </c>
      <c r="L596" s="12">
        <v>0.34388000000000002</v>
      </c>
      <c r="M596" s="12">
        <v>0.3337</v>
      </c>
      <c r="N596" s="12">
        <v>0.33029999999999998</v>
      </c>
      <c r="O596" s="12">
        <v>0.33765000000000001</v>
      </c>
      <c r="P596" s="12">
        <v>0.29437000000000002</v>
      </c>
      <c r="Q596" s="12">
        <v>0.20313000000000001</v>
      </c>
      <c r="R596" s="4">
        <f t="shared" si="0"/>
        <v>0.37183967112024668</v>
      </c>
      <c r="S596" s="4">
        <f t="shared" si="1"/>
        <v>5.6677339697768128E-2</v>
      </c>
      <c r="T596" s="3"/>
      <c r="U596" s="3"/>
      <c r="V596" s="3"/>
      <c r="W596" s="3"/>
      <c r="X596" s="3"/>
      <c r="Y596" s="3"/>
      <c r="Z596" s="22">
        <v>0.96</v>
      </c>
    </row>
    <row r="597" spans="1:26">
      <c r="A597" s="13">
        <v>45</v>
      </c>
      <c r="B597" s="13">
        <v>127.523496814262</v>
      </c>
      <c r="C597" s="13">
        <v>37.268802278607602</v>
      </c>
      <c r="D597" s="11">
        <v>44849</v>
      </c>
      <c r="E597" s="6">
        <v>44723</v>
      </c>
      <c r="F597" s="12">
        <v>4.1200000000000001E-2</v>
      </c>
      <c r="G597" s="12">
        <v>7.2800000000000004E-2</v>
      </c>
      <c r="H597" s="12">
        <v>0.1164</v>
      </c>
      <c r="I597" s="12">
        <v>0.1694</v>
      </c>
      <c r="J597" s="12">
        <v>0.21506</v>
      </c>
      <c r="K597" s="12">
        <v>0.30851000000000001</v>
      </c>
      <c r="L597" s="12">
        <v>0.32754</v>
      </c>
      <c r="M597" s="12">
        <v>0.31919999999999998</v>
      </c>
      <c r="N597" s="12">
        <v>0.33222000000000002</v>
      </c>
      <c r="O597" s="12">
        <v>0.33868999999999999</v>
      </c>
      <c r="P597" s="12">
        <v>0.30714999999999998</v>
      </c>
      <c r="Q597" s="12">
        <v>0.20487</v>
      </c>
      <c r="R597" s="4">
        <f t="shared" si="0"/>
        <v>0.30659025787965616</v>
      </c>
      <c r="S597" s="4">
        <f t="shared" si="1"/>
        <v>9.734615163203035E-2</v>
      </c>
      <c r="T597" s="3"/>
      <c r="U597" s="3"/>
      <c r="V597" s="3"/>
      <c r="W597" s="3"/>
      <c r="X597" s="3"/>
      <c r="Y597" s="3"/>
      <c r="Z597" s="22">
        <v>1.01</v>
      </c>
    </row>
    <row r="598" spans="1:26">
      <c r="A598" s="13">
        <v>46</v>
      </c>
      <c r="B598" s="13">
        <v>127.519622341854</v>
      </c>
      <c r="C598" s="13">
        <v>37.268656670926902</v>
      </c>
      <c r="D598" s="11">
        <v>44849</v>
      </c>
      <c r="E598" s="6">
        <v>44723</v>
      </c>
      <c r="F598" s="12">
        <v>6.7320000000000005E-2</v>
      </c>
      <c r="G598" s="12">
        <v>8.2500000000000004E-2</v>
      </c>
      <c r="H598" s="12">
        <v>0.12520000000000001</v>
      </c>
      <c r="I598" s="12">
        <v>0.15</v>
      </c>
      <c r="J598" s="12">
        <v>0.20332</v>
      </c>
      <c r="K598" s="12">
        <v>0.32156000000000001</v>
      </c>
      <c r="L598" s="12">
        <v>0.36873</v>
      </c>
      <c r="M598" s="12">
        <v>0.35360000000000003</v>
      </c>
      <c r="N598" s="12">
        <v>0.36475000000000002</v>
      </c>
      <c r="O598" s="12">
        <v>0.37147999999999998</v>
      </c>
      <c r="P598" s="12">
        <v>0.32262999999999997</v>
      </c>
      <c r="Q598" s="12">
        <v>0.21795</v>
      </c>
      <c r="R598" s="4">
        <f t="shared" si="0"/>
        <v>0.40428911834789516</v>
      </c>
      <c r="S598" s="4">
        <f t="shared" si="1"/>
        <v>4.0198958986717673E-2</v>
      </c>
      <c r="T598" s="3"/>
      <c r="U598" s="3"/>
      <c r="V598" s="3"/>
      <c r="W598" s="3"/>
      <c r="X598" s="3"/>
      <c r="Y598" s="3"/>
      <c r="Z598" s="22">
        <v>0.91</v>
      </c>
    </row>
    <row r="599" spans="1:26">
      <c r="A599" s="13">
        <v>47</v>
      </c>
      <c r="B599" s="13">
        <v>127.519654367415</v>
      </c>
      <c r="C599" s="13">
        <v>37.269117696488202</v>
      </c>
      <c r="D599" s="11">
        <v>44849</v>
      </c>
      <c r="E599" s="6">
        <v>44723</v>
      </c>
      <c r="F599" s="12">
        <v>7.324E-2</v>
      </c>
      <c r="G599" s="12">
        <v>8.1299999999999997E-2</v>
      </c>
      <c r="H599" s="12">
        <v>0.128</v>
      </c>
      <c r="I599" s="12">
        <v>0.16300000000000001</v>
      </c>
      <c r="J599" s="12">
        <v>0.21692</v>
      </c>
      <c r="K599" s="12">
        <v>0.34560000000000002</v>
      </c>
      <c r="L599" s="12">
        <v>0.39756000000000002</v>
      </c>
      <c r="M599" s="12">
        <v>0.37919999999999998</v>
      </c>
      <c r="N599" s="12">
        <v>0.39177000000000001</v>
      </c>
      <c r="O599" s="12">
        <v>0.39002999999999999</v>
      </c>
      <c r="P599" s="12">
        <v>0.33572999999999997</v>
      </c>
      <c r="Q599" s="12">
        <v>0.22395000000000001</v>
      </c>
      <c r="R599" s="4">
        <f t="shared" si="0"/>
        <v>0.39874585023976389</v>
      </c>
      <c r="S599" s="4">
        <f t="shared" si="1"/>
        <v>3.9854883604557863E-2</v>
      </c>
      <c r="T599" s="3"/>
      <c r="U599" s="3"/>
      <c r="V599" s="3"/>
      <c r="W599" s="3"/>
      <c r="X599" s="3"/>
      <c r="Y599" s="3"/>
      <c r="Z599" s="22">
        <v>0.92</v>
      </c>
    </row>
    <row r="600" spans="1:26">
      <c r="A600" s="13">
        <v>48</v>
      </c>
      <c r="B600" s="13">
        <v>127.52024431629199</v>
      </c>
      <c r="C600" s="13">
        <v>37.268045012780703</v>
      </c>
      <c r="D600" s="11">
        <v>44849</v>
      </c>
      <c r="E600" s="6">
        <v>44723</v>
      </c>
      <c r="F600" s="12">
        <v>5.1159999999999997E-2</v>
      </c>
      <c r="G600" s="12">
        <v>7.9000000000000001E-2</v>
      </c>
      <c r="H600" s="12">
        <v>0.12</v>
      </c>
      <c r="I600" s="12">
        <v>0.13519999999999999</v>
      </c>
      <c r="J600" s="12">
        <v>0.18989</v>
      </c>
      <c r="K600" s="12">
        <v>0.31087999999999999</v>
      </c>
      <c r="L600" s="12">
        <v>0.34927000000000002</v>
      </c>
      <c r="M600" s="12">
        <v>0.34200000000000003</v>
      </c>
      <c r="N600" s="12">
        <v>0.34511999999999998</v>
      </c>
      <c r="O600" s="12">
        <v>0.35394999999999999</v>
      </c>
      <c r="P600" s="12">
        <v>0.28708</v>
      </c>
      <c r="Q600" s="12">
        <v>0.19933999999999999</v>
      </c>
      <c r="R600" s="4">
        <f t="shared" si="0"/>
        <v>0.4333612740989104</v>
      </c>
      <c r="S600" s="4">
        <f t="shared" si="1"/>
        <v>1.5178825538373348E-3</v>
      </c>
      <c r="T600" s="3"/>
      <c r="U600" s="3"/>
      <c r="V600" s="3"/>
      <c r="W600" s="3"/>
      <c r="X600" s="3"/>
      <c r="Y600" s="3"/>
      <c r="Z600" s="22">
        <v>1.03</v>
      </c>
    </row>
    <row r="601" spans="1:26">
      <c r="A601" s="13">
        <v>49</v>
      </c>
      <c r="B601" s="13">
        <v>127.51892341853799</v>
      </c>
      <c r="C601" s="13">
        <v>37.270635875417497</v>
      </c>
      <c r="D601" s="11">
        <v>44849</v>
      </c>
      <c r="E601" s="6">
        <v>44723</v>
      </c>
      <c r="F601" s="12">
        <v>7.8810000000000005E-2</v>
      </c>
      <c r="G601" s="12">
        <v>9.11E-2</v>
      </c>
      <c r="H601" s="12">
        <v>0.14360000000000001</v>
      </c>
      <c r="I601" s="12">
        <v>0.1676</v>
      </c>
      <c r="J601" s="12">
        <v>0.22577</v>
      </c>
      <c r="K601" s="12">
        <v>0.36392999999999998</v>
      </c>
      <c r="L601" s="12">
        <v>0.39500999999999997</v>
      </c>
      <c r="M601" s="12">
        <v>0.39810000000000001</v>
      </c>
      <c r="N601" s="12">
        <v>0.40460000000000002</v>
      </c>
      <c r="O601" s="12">
        <v>0.40888000000000002</v>
      </c>
      <c r="P601" s="12">
        <v>0.33789000000000002</v>
      </c>
      <c r="Q601" s="12">
        <v>0.24110000000000001</v>
      </c>
      <c r="R601" s="4">
        <f t="shared" si="0"/>
        <v>0.40745978433798835</v>
      </c>
      <c r="S601" s="4">
        <f t="shared" si="1"/>
        <v>1.6376961666448812E-2</v>
      </c>
      <c r="T601" s="3"/>
      <c r="U601" s="3"/>
      <c r="V601" s="3"/>
      <c r="W601" s="3"/>
      <c r="X601" s="3"/>
      <c r="Y601" s="3"/>
      <c r="Z601" s="22">
        <v>0.99</v>
      </c>
    </row>
    <row r="602" spans="1:26">
      <c r="A602" s="13">
        <v>50</v>
      </c>
      <c r="B602" s="13">
        <v>127.519400025561</v>
      </c>
      <c r="C602" s="13">
        <v>37.270983354634403</v>
      </c>
      <c r="D602" s="11">
        <v>44849</v>
      </c>
      <c r="E602" s="6">
        <v>44723</v>
      </c>
      <c r="F602" s="12">
        <v>7.1910000000000002E-2</v>
      </c>
      <c r="G602" s="12">
        <v>9.4200000000000006E-2</v>
      </c>
      <c r="H602" s="12">
        <v>0.13780000000000001</v>
      </c>
      <c r="I602" s="12">
        <v>0.15160000000000001</v>
      </c>
      <c r="J602" s="12">
        <v>0.21668000000000001</v>
      </c>
      <c r="K602" s="12">
        <v>0.39560000000000001</v>
      </c>
      <c r="L602" s="12">
        <v>0.44907999999999998</v>
      </c>
      <c r="M602" s="12">
        <v>0.44650000000000001</v>
      </c>
      <c r="N602" s="12">
        <v>0.45106000000000002</v>
      </c>
      <c r="O602" s="12">
        <v>0.44119999999999998</v>
      </c>
      <c r="P602" s="12">
        <v>0.34794999999999998</v>
      </c>
      <c r="Q602" s="12">
        <v>0.23769999999999999</v>
      </c>
      <c r="R602" s="4">
        <f t="shared" si="0"/>
        <v>0.49306136097642528</v>
      </c>
      <c r="S602" s="4">
        <f t="shared" si="1"/>
        <v>-3.9557798606104269E-2</v>
      </c>
      <c r="T602" s="3"/>
      <c r="U602" s="3"/>
      <c r="V602" s="3"/>
      <c r="W602" s="3"/>
      <c r="X602" s="3"/>
      <c r="Y602" s="3"/>
      <c r="Z602" s="22">
        <v>0.92</v>
      </c>
    </row>
    <row r="603" spans="1:26">
      <c r="A603" s="13">
        <v>51</v>
      </c>
      <c r="B603" s="13">
        <v>127.520054316292</v>
      </c>
      <c r="C603" s="13">
        <v>37.2712579872193</v>
      </c>
      <c r="D603" s="11">
        <v>44849</v>
      </c>
      <c r="E603" s="6">
        <v>44723</v>
      </c>
      <c r="F603" s="12">
        <v>7.7700000000000005E-2</v>
      </c>
      <c r="G603" s="12">
        <v>0.11219999999999999</v>
      </c>
      <c r="H603" s="12">
        <v>0.15959999999999999</v>
      </c>
      <c r="I603" s="12">
        <v>0.18559999999999999</v>
      </c>
      <c r="J603" s="12">
        <v>0.24337</v>
      </c>
      <c r="K603" s="12">
        <v>0.35681000000000002</v>
      </c>
      <c r="L603" s="12">
        <v>0.39223000000000002</v>
      </c>
      <c r="M603" s="12">
        <v>0.3916</v>
      </c>
      <c r="N603" s="12">
        <v>0.39581</v>
      </c>
      <c r="O603" s="12">
        <v>0.40544999999999998</v>
      </c>
      <c r="P603" s="12">
        <v>0.36004999999999998</v>
      </c>
      <c r="Q603" s="12">
        <v>0.26182</v>
      </c>
      <c r="R603" s="4">
        <f t="shared" si="0"/>
        <v>0.35689535689535695</v>
      </c>
      <c r="S603" s="4">
        <f t="shared" si="1"/>
        <v>3.9878031349754581E-2</v>
      </c>
      <c r="T603" s="3"/>
      <c r="U603" s="3"/>
      <c r="V603" s="3"/>
      <c r="W603" s="3"/>
      <c r="X603" s="3"/>
      <c r="Y603" s="3"/>
      <c r="Z603" s="22">
        <v>0.99</v>
      </c>
    </row>
    <row r="604" spans="1:26">
      <c r="A604" s="13">
        <v>52</v>
      </c>
      <c r="B604" s="13">
        <v>127.52054502556101</v>
      </c>
      <c r="C604" s="13">
        <v>37.271746670926902</v>
      </c>
      <c r="D604" s="11">
        <v>44849</v>
      </c>
      <c r="E604" s="6">
        <v>44723</v>
      </c>
      <c r="F604" s="12">
        <v>6.0490000000000002E-2</v>
      </c>
      <c r="G604" s="12">
        <v>7.5399999999999995E-2</v>
      </c>
      <c r="H604" s="12">
        <v>0.1208</v>
      </c>
      <c r="I604" s="12">
        <v>0.1452</v>
      </c>
      <c r="J604" s="12">
        <v>0.19617000000000001</v>
      </c>
      <c r="K604" s="12">
        <v>0.36003000000000002</v>
      </c>
      <c r="L604" s="12">
        <v>0.41360000000000002</v>
      </c>
      <c r="M604" s="12">
        <v>0.4103</v>
      </c>
      <c r="N604" s="12">
        <v>0.42048000000000002</v>
      </c>
      <c r="O604" s="12">
        <v>0.42059000000000002</v>
      </c>
      <c r="P604" s="12">
        <v>0.32127</v>
      </c>
      <c r="Q604" s="12">
        <v>0.21729999999999999</v>
      </c>
      <c r="R604" s="4">
        <f t="shared" si="0"/>
        <v>0.47722772277227726</v>
      </c>
      <c r="S604" s="4">
        <f t="shared" si="1"/>
        <v>-2.0195973408109923E-2</v>
      </c>
      <c r="T604" s="3"/>
      <c r="U604" s="3"/>
      <c r="V604" s="3"/>
      <c r="W604" s="3"/>
      <c r="X604" s="3"/>
      <c r="Y604" s="3"/>
      <c r="Z604" s="22">
        <v>1.02</v>
      </c>
    </row>
    <row r="605" spans="1:26">
      <c r="A605" s="13">
        <v>53</v>
      </c>
      <c r="B605" s="13">
        <v>127.52105034185399</v>
      </c>
      <c r="C605" s="13">
        <v>37.2720559105354</v>
      </c>
      <c r="D605" s="11">
        <v>44849</v>
      </c>
      <c r="E605" s="6">
        <v>44723</v>
      </c>
      <c r="F605" s="12">
        <v>5.8099999999999999E-2</v>
      </c>
      <c r="G605" s="12">
        <v>5.8799999999999998E-2</v>
      </c>
      <c r="H605" s="12">
        <v>9.1300000000000006E-2</v>
      </c>
      <c r="I605" s="12">
        <v>9.4399999999999998E-2</v>
      </c>
      <c r="J605" s="12">
        <v>0.14817</v>
      </c>
      <c r="K605" s="12">
        <v>0.31220999999999999</v>
      </c>
      <c r="L605" s="12">
        <v>0.36171999999999999</v>
      </c>
      <c r="M605" s="12">
        <v>0.34989999999999999</v>
      </c>
      <c r="N605" s="12">
        <v>0.3584</v>
      </c>
      <c r="O605" s="12">
        <v>0.35769000000000001</v>
      </c>
      <c r="P605" s="12">
        <v>0.26422000000000001</v>
      </c>
      <c r="Q605" s="12">
        <v>0.17813000000000001</v>
      </c>
      <c r="R605" s="4">
        <f t="shared" si="0"/>
        <v>0.57506189511591277</v>
      </c>
      <c r="S605" s="4">
        <f t="shared" si="1"/>
        <v>-6.5266121044674996E-2</v>
      </c>
      <c r="T605" s="3"/>
      <c r="U605" s="3"/>
      <c r="V605" s="3"/>
      <c r="W605" s="3"/>
      <c r="X605" s="3"/>
      <c r="Y605" s="3"/>
      <c r="Z605" s="22">
        <v>1.06</v>
      </c>
    </row>
    <row r="606" spans="1:26">
      <c r="A606" s="13">
        <v>54</v>
      </c>
      <c r="B606" s="13">
        <v>127.519006632585</v>
      </c>
      <c r="C606" s="13">
        <v>37.274267012780697</v>
      </c>
      <c r="D606" s="11">
        <v>44849</v>
      </c>
      <c r="E606" s="6">
        <v>44723</v>
      </c>
      <c r="F606" s="12">
        <v>7.7869999999999995E-2</v>
      </c>
      <c r="G606" s="12">
        <v>0.1056</v>
      </c>
      <c r="H606" s="12">
        <v>0.15</v>
      </c>
      <c r="I606" s="12">
        <v>0.16259999999999999</v>
      </c>
      <c r="J606" s="12">
        <v>0.22120999999999999</v>
      </c>
      <c r="K606" s="12">
        <v>0.36729000000000001</v>
      </c>
      <c r="L606" s="12">
        <v>0.42104000000000003</v>
      </c>
      <c r="M606" s="12">
        <v>0.41549999999999998</v>
      </c>
      <c r="N606" s="12">
        <v>0.41843000000000002</v>
      </c>
      <c r="O606" s="12">
        <v>0.42442000000000002</v>
      </c>
      <c r="P606" s="12">
        <v>0.33244000000000001</v>
      </c>
      <c r="Q606" s="12">
        <v>0.22120999999999999</v>
      </c>
      <c r="R606" s="4">
        <f t="shared" si="0"/>
        <v>0.43746756616502341</v>
      </c>
      <c r="S606" s="4">
        <f t="shared" si="1"/>
        <v>-2.5646072391599554E-2</v>
      </c>
      <c r="T606" s="3"/>
      <c r="U606" s="3"/>
      <c r="V606" s="3"/>
      <c r="W606" s="3"/>
      <c r="X606" s="3"/>
      <c r="Y606" s="3"/>
      <c r="Z606" s="22">
        <v>0.75</v>
      </c>
    </row>
    <row r="607" spans="1:26">
      <c r="A607" s="13">
        <v>55</v>
      </c>
      <c r="B607" s="13">
        <v>127.51940528204101</v>
      </c>
      <c r="C607" s="13">
        <v>37.273521224278603</v>
      </c>
      <c r="D607" s="11">
        <v>44849</v>
      </c>
      <c r="E607" s="6">
        <v>44723</v>
      </c>
      <c r="F607" s="12">
        <v>8.0549999999999997E-2</v>
      </c>
      <c r="G607" s="12">
        <v>0.1038</v>
      </c>
      <c r="H607" s="12">
        <v>0.14399999999999999</v>
      </c>
      <c r="I607" s="12">
        <v>0.1492</v>
      </c>
      <c r="J607" s="12">
        <v>0.20599999999999999</v>
      </c>
      <c r="K607" s="12">
        <v>0.35610000000000003</v>
      </c>
      <c r="L607" s="12">
        <v>0.40262999999999999</v>
      </c>
      <c r="M607" s="12">
        <v>0.39319999999999999</v>
      </c>
      <c r="N607" s="12">
        <v>0.39874999999999999</v>
      </c>
      <c r="O607" s="12">
        <v>0.41310999999999998</v>
      </c>
      <c r="P607" s="12">
        <v>0.32051000000000002</v>
      </c>
      <c r="Q607" s="12">
        <v>0.21239</v>
      </c>
      <c r="R607" s="4">
        <f t="shared" si="0"/>
        <v>0.44985250737463128</v>
      </c>
      <c r="S607" s="4">
        <f t="shared" si="1"/>
        <v>-2.8229769010354691E-2</v>
      </c>
      <c r="T607" s="3"/>
      <c r="U607" s="3"/>
      <c r="V607" s="3"/>
      <c r="W607" s="3"/>
      <c r="X607" s="3"/>
      <c r="Y607" s="3"/>
      <c r="Z607" s="22">
        <v>0.83</v>
      </c>
    </row>
    <row r="608" spans="1:26">
      <c r="A608" s="13">
        <v>56</v>
      </c>
      <c r="B608" s="13">
        <v>127.52000116485</v>
      </c>
      <c r="C608" s="13">
        <v>37.2731811778782</v>
      </c>
      <c r="D608" s="11">
        <v>44849</v>
      </c>
      <c r="E608" s="6">
        <v>44723</v>
      </c>
      <c r="F608" s="12">
        <v>6.8849999999999995E-2</v>
      </c>
      <c r="G608" s="12">
        <v>7.9200000000000007E-2</v>
      </c>
      <c r="H608" s="12">
        <v>0.1202</v>
      </c>
      <c r="I608" s="12">
        <v>0.13500000000000001</v>
      </c>
      <c r="J608" s="12">
        <v>0.19564000000000001</v>
      </c>
      <c r="K608" s="12">
        <v>0.37097000000000002</v>
      </c>
      <c r="L608" s="12">
        <v>0.43128</v>
      </c>
      <c r="M608" s="12">
        <v>0.42270000000000002</v>
      </c>
      <c r="N608" s="12">
        <v>0.43167</v>
      </c>
      <c r="O608" s="12">
        <v>0.42403000000000002</v>
      </c>
      <c r="P608" s="12">
        <v>0.32436999999999999</v>
      </c>
      <c r="Q608" s="12">
        <v>0.20791000000000001</v>
      </c>
      <c r="R608" s="4">
        <f t="shared" si="0"/>
        <v>0.51586874663797733</v>
      </c>
      <c r="S608" s="4">
        <f t="shared" si="1"/>
        <v>-4.424355279994175E-2</v>
      </c>
      <c r="T608" s="3"/>
      <c r="U608" s="3"/>
      <c r="V608" s="3"/>
      <c r="W608" s="3"/>
      <c r="X608" s="3"/>
      <c r="Y608" s="3"/>
      <c r="Z608" s="22">
        <v>0.76</v>
      </c>
    </row>
    <row r="609" spans="1:26">
      <c r="A609" s="13">
        <v>57</v>
      </c>
      <c r="B609" s="13">
        <v>127.520633155844</v>
      </c>
      <c r="C609" s="13">
        <v>37.272798995671401</v>
      </c>
      <c r="D609" s="11">
        <v>44849</v>
      </c>
      <c r="E609" s="6">
        <v>44723</v>
      </c>
      <c r="F609" s="12">
        <v>7.0940000000000003E-2</v>
      </c>
      <c r="G609" s="12">
        <v>9.98E-2</v>
      </c>
      <c r="H609" s="12">
        <v>0.1328</v>
      </c>
      <c r="I609" s="12">
        <v>0.1452</v>
      </c>
      <c r="J609" s="12">
        <v>0.19625999999999999</v>
      </c>
      <c r="K609" s="12">
        <v>0.35458000000000001</v>
      </c>
      <c r="L609" s="12">
        <v>0.40467999999999998</v>
      </c>
      <c r="M609" s="12">
        <v>0.40210000000000001</v>
      </c>
      <c r="N609" s="12">
        <v>0.40888999999999998</v>
      </c>
      <c r="O609" s="12">
        <v>0.41349999999999998</v>
      </c>
      <c r="P609" s="12">
        <v>0.31548999999999999</v>
      </c>
      <c r="Q609" s="12">
        <v>0.20657</v>
      </c>
      <c r="R609" s="4">
        <f t="shared" si="0"/>
        <v>0.46939521286314639</v>
      </c>
      <c r="S609" s="4">
        <f t="shared" si="1"/>
        <v>-4.2811581254739842E-2</v>
      </c>
      <c r="T609" s="3"/>
      <c r="U609" s="3"/>
      <c r="V609" s="3"/>
      <c r="W609" s="3"/>
      <c r="X609" s="3"/>
      <c r="Y609" s="3"/>
      <c r="Z609" s="22">
        <v>0.79</v>
      </c>
    </row>
    <row r="610" spans="1:26">
      <c r="A610" s="13">
        <v>58</v>
      </c>
      <c r="B610" s="13">
        <v>127.497155168227</v>
      </c>
      <c r="C610" s="13">
        <v>37.209338457943304</v>
      </c>
      <c r="D610" s="11">
        <v>44849</v>
      </c>
      <c r="E610" s="6">
        <v>44723</v>
      </c>
      <c r="F610" s="12">
        <v>7.4090000000000003E-2</v>
      </c>
      <c r="G610" s="12">
        <v>8.9599999999999999E-2</v>
      </c>
      <c r="H610" s="12">
        <v>0.13059999999999999</v>
      </c>
      <c r="I610" s="12">
        <v>0.13100000000000001</v>
      </c>
      <c r="J610" s="12">
        <v>0.20507</v>
      </c>
      <c r="K610" s="12">
        <v>0.38800000000000001</v>
      </c>
      <c r="L610" s="12">
        <v>0.44962999999999997</v>
      </c>
      <c r="M610" s="12">
        <v>0.4501</v>
      </c>
      <c r="N610" s="12">
        <v>0.45728000000000002</v>
      </c>
      <c r="O610" s="12">
        <v>0.45071</v>
      </c>
      <c r="P610" s="12">
        <v>0.32436999999999999</v>
      </c>
      <c r="Q610" s="12">
        <v>0.21587999999999999</v>
      </c>
      <c r="R610" s="4">
        <f t="shared" si="0"/>
        <v>0.54913095852693172</v>
      </c>
      <c r="S610" s="4">
        <f t="shared" si="1"/>
        <v>-8.4747806686966715E-2</v>
      </c>
      <c r="T610" s="3"/>
      <c r="U610" s="3"/>
      <c r="V610" s="3"/>
      <c r="W610" s="3"/>
      <c r="X610" s="3"/>
      <c r="Y610" s="3"/>
      <c r="Z610" s="22">
        <v>0.7</v>
      </c>
    </row>
    <row r="611" spans="1:26">
      <c r="A611" s="13">
        <v>59</v>
      </c>
      <c r="B611" s="13">
        <v>127.496601887849</v>
      </c>
      <c r="C611" s="13">
        <v>37.209428485981</v>
      </c>
      <c r="D611" s="11">
        <v>44849</v>
      </c>
      <c r="E611" s="6">
        <v>44723</v>
      </c>
      <c r="F611" s="12">
        <v>6.5439999999999998E-2</v>
      </c>
      <c r="G611" s="12">
        <v>6.3600000000000004E-2</v>
      </c>
      <c r="H611" s="12">
        <v>0.1048</v>
      </c>
      <c r="I611" s="12">
        <v>9.4399999999999998E-2</v>
      </c>
      <c r="J611" s="12">
        <v>0.17077000000000001</v>
      </c>
      <c r="K611" s="12">
        <v>0.44996000000000003</v>
      </c>
      <c r="L611" s="12">
        <v>0.53191999999999995</v>
      </c>
      <c r="M611" s="12">
        <v>0.51990000000000003</v>
      </c>
      <c r="N611" s="12">
        <v>0.53051999999999999</v>
      </c>
      <c r="O611" s="12">
        <v>0.49597000000000002</v>
      </c>
      <c r="P611" s="12">
        <v>0.31053999999999998</v>
      </c>
      <c r="Q611" s="12">
        <v>0.18790999999999999</v>
      </c>
      <c r="R611" s="4">
        <f t="shared" si="0"/>
        <v>0.69265831027185409</v>
      </c>
      <c r="S611" s="4">
        <f t="shared" si="1"/>
        <v>-0.1806482942818988</v>
      </c>
      <c r="T611" s="3"/>
      <c r="U611" s="3"/>
      <c r="V611" s="3"/>
      <c r="W611" s="3"/>
      <c r="X611" s="3"/>
      <c r="Y611" s="3"/>
      <c r="Z611" s="22">
        <v>1.7</v>
      </c>
    </row>
    <row r="612" spans="1:26">
      <c r="A612" s="13">
        <v>60</v>
      </c>
      <c r="B612" s="13">
        <v>127.496607835924</v>
      </c>
      <c r="C612" s="13">
        <v>37.210056968859497</v>
      </c>
      <c r="D612" s="11">
        <v>44849</v>
      </c>
      <c r="E612" s="6">
        <v>44723</v>
      </c>
      <c r="F612" s="12">
        <v>7.238E-2</v>
      </c>
      <c r="G612" s="12">
        <v>9.2399999999999996E-2</v>
      </c>
      <c r="H612" s="12">
        <v>0.13439999999999999</v>
      </c>
      <c r="I612" s="12">
        <v>0.1356</v>
      </c>
      <c r="J612" s="12">
        <v>0.19106999999999999</v>
      </c>
      <c r="K612" s="12">
        <v>0.36671999999999999</v>
      </c>
      <c r="L612" s="12">
        <v>0.41260000000000002</v>
      </c>
      <c r="M612" s="12">
        <v>0.41210000000000002</v>
      </c>
      <c r="N612" s="12">
        <v>0.41114000000000001</v>
      </c>
      <c r="O612" s="12">
        <v>0.41772999999999999</v>
      </c>
      <c r="P612" s="12">
        <v>0.30793999999999999</v>
      </c>
      <c r="Q612" s="12">
        <v>0.20710999999999999</v>
      </c>
      <c r="R612" s="4">
        <f t="shared" si="0"/>
        <v>0.50483841519079786</v>
      </c>
      <c r="S612" s="4">
        <f t="shared" si="1"/>
        <v>-6.4301084342432882E-2</v>
      </c>
      <c r="T612" s="3"/>
      <c r="U612" s="3"/>
      <c r="V612" s="3"/>
      <c r="W612" s="3"/>
      <c r="X612" s="3"/>
      <c r="Y612" s="3"/>
      <c r="Z612" s="22">
        <v>0.7</v>
      </c>
    </row>
    <row r="613" spans="1:26">
      <c r="A613" s="13">
        <v>61</v>
      </c>
      <c r="B613" s="13">
        <v>127.496333827623</v>
      </c>
      <c r="C613" s="13">
        <v>37.210142771547197</v>
      </c>
      <c r="D613" s="11">
        <v>44849</v>
      </c>
      <c r="E613" s="6">
        <v>44723</v>
      </c>
      <c r="F613" s="12">
        <v>7.4450000000000002E-2</v>
      </c>
      <c r="G613" s="12">
        <v>9.5399999999999999E-2</v>
      </c>
      <c r="H613" s="12">
        <v>0.13220000000000001</v>
      </c>
      <c r="I613" s="12">
        <v>0.14760000000000001</v>
      </c>
      <c r="J613" s="12">
        <v>0.19997000000000001</v>
      </c>
      <c r="K613" s="12">
        <v>0.38058999999999998</v>
      </c>
      <c r="L613" s="12">
        <v>0.43715999999999999</v>
      </c>
      <c r="M613" s="12">
        <v>0.42830000000000001</v>
      </c>
      <c r="N613" s="12">
        <v>0.43065999999999999</v>
      </c>
      <c r="O613" s="12">
        <v>0.43036999999999997</v>
      </c>
      <c r="P613" s="12">
        <v>0.31884000000000001</v>
      </c>
      <c r="Q613" s="12">
        <v>0.21815999999999999</v>
      </c>
      <c r="R613" s="4">
        <f t="shared" si="0"/>
        <v>0.48741100885570404</v>
      </c>
      <c r="S613" s="4">
        <f t="shared" si="1"/>
        <v>-5.783020582947869E-2</v>
      </c>
      <c r="T613" s="3"/>
      <c r="U613" s="3"/>
      <c r="V613" s="3"/>
      <c r="W613" s="3"/>
      <c r="X613" s="3"/>
      <c r="Y613" s="3"/>
      <c r="Z613" s="22">
        <v>0.93</v>
      </c>
    </row>
    <row r="614" spans="1:26">
      <c r="A614" s="13">
        <v>62</v>
      </c>
      <c r="B614" s="13">
        <v>127.496336370717</v>
      </c>
      <c r="C614" s="13">
        <v>37.210400685358501</v>
      </c>
      <c r="D614" s="11">
        <v>44849</v>
      </c>
      <c r="E614" s="6">
        <v>44723</v>
      </c>
      <c r="F614" s="12">
        <v>7.7740000000000004E-2</v>
      </c>
      <c r="G614" s="12">
        <v>9.6799999999999997E-2</v>
      </c>
      <c r="H614" s="12">
        <v>0.13619999999999999</v>
      </c>
      <c r="I614" s="12">
        <v>0.1338</v>
      </c>
      <c r="J614" s="12">
        <v>0.19192000000000001</v>
      </c>
      <c r="K614" s="12">
        <v>0.37413000000000002</v>
      </c>
      <c r="L614" s="12">
        <v>0.42392000000000002</v>
      </c>
      <c r="M614" s="12">
        <v>0.41510000000000002</v>
      </c>
      <c r="N614" s="12">
        <v>0.42523</v>
      </c>
      <c r="O614" s="12">
        <v>0.41331000000000001</v>
      </c>
      <c r="P614" s="12">
        <v>0.30031000000000002</v>
      </c>
      <c r="Q614" s="12">
        <v>0.20507</v>
      </c>
      <c r="R614" s="4">
        <f t="shared" si="0"/>
        <v>0.51247950446347235</v>
      </c>
      <c r="S614" s="4">
        <f t="shared" si="1"/>
        <v>-8.2229574740224756E-2</v>
      </c>
      <c r="T614" s="3"/>
      <c r="U614" s="3"/>
      <c r="V614" s="3"/>
      <c r="W614" s="3"/>
      <c r="X614" s="3"/>
      <c r="Y614" s="3"/>
      <c r="Z614" s="22">
        <v>0.72</v>
      </c>
    </row>
    <row r="615" spans="1:26">
      <c r="A615" s="13">
        <v>63</v>
      </c>
      <c r="B615" s="13">
        <v>127.49739991381099</v>
      </c>
      <c r="C615" s="13">
        <v>37.208799400830102</v>
      </c>
      <c r="D615" s="11">
        <v>44849</v>
      </c>
      <c r="E615" s="6">
        <v>44723</v>
      </c>
      <c r="F615" s="12">
        <v>9.3329999999999996E-2</v>
      </c>
      <c r="G615" s="12">
        <v>0.1018</v>
      </c>
      <c r="H615" s="12">
        <v>0.14360000000000001</v>
      </c>
      <c r="I615" s="12">
        <v>0.152</v>
      </c>
      <c r="J615" s="12">
        <v>0.2092</v>
      </c>
      <c r="K615" s="12">
        <v>0.35772999999999999</v>
      </c>
      <c r="L615" s="12">
        <v>0.40825</v>
      </c>
      <c r="M615" s="12">
        <v>0.39939999999999998</v>
      </c>
      <c r="N615" s="12">
        <v>0.42137000000000002</v>
      </c>
      <c r="O615" s="12">
        <v>0.40751999999999999</v>
      </c>
      <c r="P615" s="12">
        <v>0.32242999999999999</v>
      </c>
      <c r="Q615" s="12">
        <v>0.21831</v>
      </c>
      <c r="R615" s="4">
        <f t="shared" si="0"/>
        <v>0.44867609720710916</v>
      </c>
      <c r="S615" s="4">
        <f t="shared" si="1"/>
        <v>-2.7438680647376527E-2</v>
      </c>
      <c r="T615" s="3"/>
      <c r="U615" s="3"/>
      <c r="V615" s="3"/>
      <c r="W615" s="3"/>
      <c r="X615" s="3"/>
      <c r="Y615" s="3"/>
      <c r="Z615" s="22">
        <v>0.72</v>
      </c>
    </row>
    <row r="616" spans="1:26">
      <c r="A616" s="13">
        <v>64</v>
      </c>
      <c r="B616" s="13">
        <v>127.496622456906</v>
      </c>
      <c r="C616" s="13">
        <v>37.208797857735803</v>
      </c>
      <c r="D616" s="11">
        <v>44849</v>
      </c>
      <c r="E616" s="6">
        <v>44723</v>
      </c>
      <c r="F616" s="12">
        <v>0.10401000000000001</v>
      </c>
      <c r="G616" s="12">
        <v>0.10879999999999999</v>
      </c>
      <c r="H616" s="12">
        <v>0.1462</v>
      </c>
      <c r="I616" s="12">
        <v>0.15079999999999999</v>
      </c>
      <c r="J616" s="12">
        <v>0.21145</v>
      </c>
      <c r="K616" s="12">
        <v>0.36031000000000002</v>
      </c>
      <c r="L616" s="12">
        <v>0.40053</v>
      </c>
      <c r="M616" s="12">
        <v>0.3851</v>
      </c>
      <c r="N616" s="12">
        <v>0.39356999999999998</v>
      </c>
      <c r="O616" s="12">
        <v>0.40579999999999999</v>
      </c>
      <c r="P616" s="12">
        <v>0.32351000000000002</v>
      </c>
      <c r="Q616" s="12">
        <v>0.22771</v>
      </c>
      <c r="R616" s="4">
        <f t="shared" si="0"/>
        <v>0.43720843440940471</v>
      </c>
      <c r="S616" s="4">
        <f t="shared" si="1"/>
        <v>-2.0233213868892076E-2</v>
      </c>
      <c r="T616" s="3"/>
      <c r="U616" s="3"/>
      <c r="V616" s="3"/>
      <c r="W616" s="3"/>
      <c r="X616" s="3"/>
      <c r="Y616" s="3"/>
      <c r="Z616" s="22">
        <v>0.47</v>
      </c>
    </row>
    <row r="617" spans="1:26">
      <c r="A617" s="13">
        <v>65</v>
      </c>
      <c r="B617" s="13">
        <v>127.49695545690599</v>
      </c>
      <c r="C617" s="13">
        <v>37.208146857735798</v>
      </c>
      <c r="D617" s="11">
        <v>44849</v>
      </c>
      <c r="E617" s="6">
        <v>44723</v>
      </c>
      <c r="F617" s="12">
        <v>0.15570000000000001</v>
      </c>
      <c r="G617" s="12">
        <v>0.23480000000000001</v>
      </c>
      <c r="H617" s="12">
        <v>0.32240000000000002</v>
      </c>
      <c r="I617" s="12">
        <v>0.41920000000000002</v>
      </c>
      <c r="J617" s="12">
        <v>0.46276</v>
      </c>
      <c r="K617" s="12">
        <v>0.47321000000000002</v>
      </c>
      <c r="L617" s="12">
        <v>0.48755999999999999</v>
      </c>
      <c r="M617" s="12">
        <v>0.4864</v>
      </c>
      <c r="N617" s="12">
        <v>0.48985000000000001</v>
      </c>
      <c r="O617" s="12">
        <v>0.48125000000000001</v>
      </c>
      <c r="P617" s="12">
        <v>0.65810000000000002</v>
      </c>
      <c r="Q617" s="12">
        <v>0.45795999999999998</v>
      </c>
      <c r="R617" s="4">
        <f t="shared" si="0"/>
        <v>7.4204946996466417E-2</v>
      </c>
      <c r="S617" s="4">
        <f t="shared" si="1"/>
        <v>0.19799833194328609</v>
      </c>
      <c r="T617" s="3"/>
      <c r="U617" s="3"/>
      <c r="V617" s="3"/>
      <c r="W617" s="3"/>
      <c r="X617" s="3"/>
      <c r="Y617" s="3"/>
      <c r="Z617" s="22">
        <v>0.47</v>
      </c>
    </row>
    <row r="618" spans="1:26">
      <c r="A618" s="13">
        <v>66</v>
      </c>
      <c r="B618" s="13">
        <v>127.497328</v>
      </c>
      <c r="C618" s="13">
        <v>37.207930228452803</v>
      </c>
      <c r="D618" s="11">
        <v>44849</v>
      </c>
      <c r="E618" s="6">
        <v>44723</v>
      </c>
      <c r="F618" s="12">
        <v>0.14737</v>
      </c>
      <c r="G618" s="12">
        <v>0.21740000000000001</v>
      </c>
      <c r="H618" s="12">
        <v>0.30299999999999999</v>
      </c>
      <c r="I618" s="12">
        <v>0.39800000000000002</v>
      </c>
      <c r="J618" s="12">
        <v>0.44946999999999998</v>
      </c>
      <c r="K618" s="12">
        <v>0.44807999999999998</v>
      </c>
      <c r="L618" s="12">
        <v>0.47248000000000001</v>
      </c>
      <c r="M618" s="12">
        <v>0.46210000000000001</v>
      </c>
      <c r="N618" s="12">
        <v>0.46423999999999999</v>
      </c>
      <c r="O618" s="12">
        <v>0.46837000000000001</v>
      </c>
      <c r="P618" s="12">
        <v>0.63468000000000002</v>
      </c>
      <c r="Q618" s="12">
        <v>0.45926</v>
      </c>
      <c r="R618" s="4">
        <f t="shared" ref="R618:R645" si="3">(M618-I618)/(M618+I618)</f>
        <v>7.4526217881641654E-2</v>
      </c>
      <c r="S618" s="4">
        <f t="shared" si="1"/>
        <v>0.20627504117557735</v>
      </c>
      <c r="T618" s="3"/>
      <c r="U618" s="3"/>
      <c r="V618" s="3"/>
      <c r="W618" s="3"/>
      <c r="X618" s="3"/>
      <c r="Y618" s="3"/>
      <c r="Z618" s="22">
        <v>0.45</v>
      </c>
    </row>
    <row r="619" spans="1:26">
      <c r="A619" s="13">
        <v>67</v>
      </c>
      <c r="B619" s="13">
        <v>127.497890827623</v>
      </c>
      <c r="C619" s="13">
        <v>37.2077143146414</v>
      </c>
      <c r="D619" s="11">
        <v>44849</v>
      </c>
      <c r="E619" s="6">
        <v>44723</v>
      </c>
      <c r="F619" s="12">
        <v>0.16952999999999999</v>
      </c>
      <c r="G619" s="12">
        <v>0.23219999999999999</v>
      </c>
      <c r="H619" s="12">
        <v>0.31159999999999999</v>
      </c>
      <c r="I619" s="12">
        <v>0.40760000000000002</v>
      </c>
      <c r="J619" s="12">
        <v>0.45028000000000001</v>
      </c>
      <c r="K619" s="12">
        <v>0.45601000000000003</v>
      </c>
      <c r="L619" s="12">
        <v>0.46986</v>
      </c>
      <c r="M619" s="12">
        <v>0.46970000000000001</v>
      </c>
      <c r="N619" s="12">
        <v>0.47266999999999998</v>
      </c>
      <c r="O619" s="12">
        <v>0.47982999999999998</v>
      </c>
      <c r="P619" s="12">
        <v>0.64083999999999997</v>
      </c>
      <c r="Q619" s="12">
        <v>0.46048</v>
      </c>
      <c r="R619" s="4">
        <f t="shared" si="3"/>
        <v>7.0785364185569355E-2</v>
      </c>
      <c r="S619" s="4">
        <f t="shared" ref="S619:S645" si="4">((P619+I619)-(M619+G619))/((P619+I619)+(M619+G619))</f>
        <v>0.19798439160391698</v>
      </c>
      <c r="T619" s="3"/>
      <c r="U619" s="3"/>
      <c r="V619" s="3"/>
      <c r="W619" s="3"/>
      <c r="X619" s="3"/>
      <c r="Y619" s="3"/>
      <c r="Z619" s="22">
        <v>0.37</v>
      </c>
    </row>
    <row r="620" spans="1:26">
      <c r="A620" s="13">
        <v>68</v>
      </c>
      <c r="B620" s="13">
        <v>127.496659543094</v>
      </c>
      <c r="C620" s="13">
        <v>37.210569771547199</v>
      </c>
      <c r="D620" s="11">
        <v>44849</v>
      </c>
      <c r="E620" s="6">
        <v>44723</v>
      </c>
      <c r="F620" s="12">
        <v>7.7380000000000004E-2</v>
      </c>
      <c r="G620" s="12">
        <v>8.1799999999999998E-2</v>
      </c>
      <c r="H620" s="12">
        <v>0.1178</v>
      </c>
      <c r="I620" s="12">
        <v>0.108</v>
      </c>
      <c r="J620" s="12">
        <v>0.17224</v>
      </c>
      <c r="K620" s="12">
        <v>0.37964999999999999</v>
      </c>
      <c r="L620" s="12">
        <v>0.44017000000000001</v>
      </c>
      <c r="M620" s="12">
        <v>0.42880000000000001</v>
      </c>
      <c r="N620" s="12">
        <v>0.44628000000000001</v>
      </c>
      <c r="O620" s="12">
        <v>0.41375000000000001</v>
      </c>
      <c r="P620" s="12">
        <v>0.29243999999999998</v>
      </c>
      <c r="Q620" s="12">
        <v>0.18840999999999999</v>
      </c>
      <c r="R620" s="4">
        <f t="shared" si="3"/>
        <v>0.59761549925484347</v>
      </c>
      <c r="S620" s="4">
        <f t="shared" si="4"/>
        <v>-0.12091675447839841</v>
      </c>
      <c r="T620" s="3"/>
      <c r="U620" s="3"/>
      <c r="V620" s="3"/>
      <c r="W620" s="3"/>
      <c r="X620" s="3"/>
      <c r="Y620" s="3"/>
      <c r="Z620" s="22">
        <v>0.95</v>
      </c>
    </row>
    <row r="621" spans="1:26">
      <c r="A621" s="13">
        <v>69</v>
      </c>
      <c r="B621" s="13">
        <v>127.496583456906</v>
      </c>
      <c r="C621" s="13">
        <v>37.211029228452801</v>
      </c>
      <c r="D621" s="11">
        <v>44849</v>
      </c>
      <c r="E621" s="6">
        <v>44723</v>
      </c>
      <c r="F621" s="12">
        <v>6.5519999999999995E-2</v>
      </c>
      <c r="G621" s="12">
        <v>7.2999999999999995E-2</v>
      </c>
      <c r="H621" s="12">
        <v>0.10780000000000001</v>
      </c>
      <c r="I621" s="12">
        <v>9.8799999999999999E-2</v>
      </c>
      <c r="J621" s="12">
        <v>0.16555</v>
      </c>
      <c r="K621" s="12">
        <v>0.38662999999999997</v>
      </c>
      <c r="L621" s="12">
        <v>0.44590000000000002</v>
      </c>
      <c r="M621" s="12">
        <v>0.44400000000000001</v>
      </c>
      <c r="N621" s="12">
        <v>0.44742999999999999</v>
      </c>
      <c r="O621" s="12">
        <v>0.4209</v>
      </c>
      <c r="P621" s="12">
        <v>0.28754000000000002</v>
      </c>
      <c r="Q621" s="12">
        <v>0.18001</v>
      </c>
      <c r="R621" s="4">
        <f t="shared" si="3"/>
        <v>0.63596168017686083</v>
      </c>
      <c r="S621" s="4">
        <f t="shared" si="4"/>
        <v>-0.14464099895941726</v>
      </c>
      <c r="T621" s="3"/>
      <c r="U621" s="3"/>
      <c r="V621" s="3"/>
      <c r="W621" s="3"/>
      <c r="X621" s="3"/>
      <c r="Y621" s="3"/>
      <c r="Z621" s="22">
        <v>0.85</v>
      </c>
    </row>
    <row r="622" spans="1:26">
      <c r="A622" s="13">
        <v>70</v>
      </c>
      <c r="B622" s="13">
        <v>127.500638086188</v>
      </c>
      <c r="C622" s="13">
        <v>37.208465857735803</v>
      </c>
      <c r="D622" s="11">
        <v>44849</v>
      </c>
      <c r="E622" s="6">
        <v>44723</v>
      </c>
      <c r="F622" s="12">
        <v>9.0270000000000003E-2</v>
      </c>
      <c r="G622" s="12">
        <v>9.6000000000000002E-2</v>
      </c>
      <c r="H622" s="12">
        <v>0.13700000000000001</v>
      </c>
      <c r="I622" s="12">
        <v>0.1356</v>
      </c>
      <c r="J622" s="12">
        <v>0.19478000000000001</v>
      </c>
      <c r="K622" s="12">
        <v>0.34971999999999998</v>
      </c>
      <c r="L622" s="12">
        <v>0.40214</v>
      </c>
      <c r="M622" s="12">
        <v>0.39329999999999998</v>
      </c>
      <c r="N622" s="12">
        <v>0.40260000000000001</v>
      </c>
      <c r="O622" s="12">
        <v>0.40310000000000001</v>
      </c>
      <c r="P622" s="12">
        <v>0.30506</v>
      </c>
      <c r="Q622" s="12">
        <v>0.20505999999999999</v>
      </c>
      <c r="R622" s="4">
        <f t="shared" si="3"/>
        <v>0.48723766307430522</v>
      </c>
      <c r="S622" s="4">
        <f t="shared" si="4"/>
        <v>-5.2303324874188102E-2</v>
      </c>
      <c r="T622" s="3"/>
      <c r="U622" s="3"/>
      <c r="V622" s="3"/>
      <c r="W622" s="3"/>
      <c r="X622" s="3"/>
      <c r="Y622" s="3"/>
      <c r="Z622" s="22">
        <v>0.1</v>
      </c>
    </row>
    <row r="623" spans="1:26">
      <c r="A623" s="13">
        <v>71</v>
      </c>
      <c r="B623" s="13">
        <v>127.500362456906</v>
      </c>
      <c r="C623" s="13">
        <v>37.208286314641498</v>
      </c>
      <c r="D623" s="11">
        <v>44849</v>
      </c>
      <c r="E623" s="6">
        <v>44723</v>
      </c>
      <c r="F623" s="12">
        <v>7.5880000000000003E-2</v>
      </c>
      <c r="G623" s="12">
        <v>9.1399999999999995E-2</v>
      </c>
      <c r="H623" s="12">
        <v>0.13100000000000001</v>
      </c>
      <c r="I623" s="12">
        <v>0.14699999999999999</v>
      </c>
      <c r="J623" s="12">
        <v>0.20305999999999999</v>
      </c>
      <c r="K623" s="12">
        <v>0.38240000000000002</v>
      </c>
      <c r="L623" s="12">
        <v>0.43947999999999998</v>
      </c>
      <c r="M623" s="12">
        <v>0.43409999999999999</v>
      </c>
      <c r="N623" s="12">
        <v>0.44192999999999999</v>
      </c>
      <c r="O623" s="12">
        <v>0.43865999999999999</v>
      </c>
      <c r="P623" s="12">
        <v>0.32025999999999999</v>
      </c>
      <c r="Q623" s="12">
        <v>0.20729</v>
      </c>
      <c r="R623" s="4">
        <f t="shared" si="3"/>
        <v>0.49406298399587001</v>
      </c>
      <c r="S623" s="4">
        <f t="shared" si="4"/>
        <v>-5.8664732664490876E-2</v>
      </c>
      <c r="T623" s="3"/>
      <c r="U623" s="3"/>
      <c r="V623" s="3"/>
      <c r="W623" s="3"/>
      <c r="X623" s="3"/>
      <c r="Y623" s="3"/>
      <c r="Z623" s="22">
        <v>0.44</v>
      </c>
    </row>
    <row r="624" spans="1:26">
      <c r="A624" s="13">
        <v>72</v>
      </c>
      <c r="B624" s="13">
        <v>127.500027456906</v>
      </c>
      <c r="C624" s="13">
        <v>37.208115857735798</v>
      </c>
      <c r="D624" s="11">
        <v>44849</v>
      </c>
      <c r="E624" s="6">
        <v>44723</v>
      </c>
      <c r="F624" s="12">
        <v>6.5439999999999998E-2</v>
      </c>
      <c r="G624" s="12">
        <v>8.5999999999999993E-2</v>
      </c>
      <c r="H624" s="12">
        <v>0.1308</v>
      </c>
      <c r="I624" s="12">
        <v>0.13719999999999999</v>
      </c>
      <c r="J624" s="12">
        <v>0.19722999999999999</v>
      </c>
      <c r="K624" s="12">
        <v>0.40000999999999998</v>
      </c>
      <c r="L624" s="12">
        <v>0.46801999999999999</v>
      </c>
      <c r="M624" s="12">
        <v>0.46029999999999999</v>
      </c>
      <c r="N624" s="12">
        <v>0.46290999999999999</v>
      </c>
      <c r="O624" s="12">
        <v>0.46439000000000002</v>
      </c>
      <c r="P624" s="12">
        <v>0.32512000000000002</v>
      </c>
      <c r="Q624" s="12">
        <v>0.21071000000000001</v>
      </c>
      <c r="R624" s="4">
        <f t="shared" si="3"/>
        <v>0.54075313807531389</v>
      </c>
      <c r="S624" s="4">
        <f t="shared" si="4"/>
        <v>-8.3262279153695135E-2</v>
      </c>
      <c r="T624" s="3"/>
      <c r="U624" s="3"/>
      <c r="V624" s="3"/>
      <c r="W624" s="3"/>
      <c r="X624" s="3"/>
      <c r="Y624" s="3"/>
      <c r="Z624" s="22">
        <v>0.5</v>
      </c>
    </row>
    <row r="625" spans="1:26">
      <c r="A625" s="13">
        <v>73</v>
      </c>
      <c r="B625" s="13">
        <v>127.498623086188</v>
      </c>
      <c r="C625" s="13">
        <v>37.2093854870188</v>
      </c>
      <c r="D625" s="11">
        <v>44849</v>
      </c>
      <c r="E625" s="6">
        <v>44723</v>
      </c>
      <c r="F625" s="12">
        <v>8.0479999999999996E-2</v>
      </c>
      <c r="G625" s="12">
        <v>8.8800000000000004E-2</v>
      </c>
      <c r="H625" s="12">
        <v>0.1172</v>
      </c>
      <c r="I625" s="12">
        <v>0.12740000000000001</v>
      </c>
      <c r="J625" s="12">
        <v>0.18410000000000001</v>
      </c>
      <c r="K625" s="12">
        <v>0.35918</v>
      </c>
      <c r="L625" s="12">
        <v>0.41027999999999998</v>
      </c>
      <c r="M625" s="12">
        <v>0.38769999999999999</v>
      </c>
      <c r="N625" s="12">
        <v>0.40693000000000001</v>
      </c>
      <c r="O625" s="12">
        <v>0.40399000000000002</v>
      </c>
      <c r="P625" s="12">
        <v>0.29553000000000001</v>
      </c>
      <c r="Q625" s="12">
        <v>0.19191</v>
      </c>
      <c r="R625" s="4">
        <f t="shared" si="3"/>
        <v>0.50533876917103471</v>
      </c>
      <c r="S625" s="4">
        <f t="shared" si="4"/>
        <v>-5.9559943519784699E-2</v>
      </c>
      <c r="T625" s="3"/>
      <c r="U625" s="3"/>
      <c r="V625" s="3"/>
      <c r="W625" s="3"/>
      <c r="X625" s="3"/>
      <c r="Y625" s="3"/>
      <c r="Z625" s="22">
        <v>0.21</v>
      </c>
    </row>
    <row r="626" spans="1:26">
      <c r="A626" s="13">
        <v>74</v>
      </c>
      <c r="B626" s="13">
        <v>127.499403</v>
      </c>
      <c r="C626" s="13">
        <v>37.208725771547201</v>
      </c>
      <c r="D626" s="11">
        <v>44849</v>
      </c>
      <c r="E626" s="6">
        <v>44723</v>
      </c>
      <c r="F626" s="12">
        <v>7.5550000000000006E-2</v>
      </c>
      <c r="G626" s="12">
        <v>9.0999999999999998E-2</v>
      </c>
      <c r="H626" s="12">
        <v>0.12859999999999999</v>
      </c>
      <c r="I626" s="12">
        <v>0.1346</v>
      </c>
      <c r="J626" s="12">
        <v>0.19622999999999999</v>
      </c>
      <c r="K626" s="12">
        <v>0.38346000000000002</v>
      </c>
      <c r="L626" s="12">
        <v>0.44879999999999998</v>
      </c>
      <c r="M626" s="12">
        <v>0.44009999999999999</v>
      </c>
      <c r="N626" s="12">
        <v>0.45178000000000001</v>
      </c>
      <c r="O626" s="12">
        <v>0.43713999999999997</v>
      </c>
      <c r="P626" s="12">
        <v>0.31591999999999998</v>
      </c>
      <c r="Q626" s="12">
        <v>0.20669999999999999</v>
      </c>
      <c r="R626" s="4">
        <f t="shared" si="3"/>
        <v>0.53158169479728556</v>
      </c>
      <c r="S626" s="4">
        <f t="shared" si="4"/>
        <v>-8.2088791996903124E-2</v>
      </c>
      <c r="T626" s="3"/>
      <c r="U626" s="3"/>
      <c r="V626" s="3"/>
      <c r="W626" s="3"/>
      <c r="X626" s="3"/>
      <c r="Y626" s="3"/>
      <c r="Z626" s="22">
        <v>0.46</v>
      </c>
    </row>
    <row r="627" spans="1:26">
      <c r="A627" s="13">
        <v>75</v>
      </c>
      <c r="B627" s="13">
        <v>127.499209543094</v>
      </c>
      <c r="C627" s="13">
        <v>37.208416314641497</v>
      </c>
      <c r="D627" s="11">
        <v>44849</v>
      </c>
      <c r="E627" s="6">
        <v>44723</v>
      </c>
      <c r="F627" s="12">
        <v>6.7909999999999998E-2</v>
      </c>
      <c r="G627" s="12">
        <v>9.8000000000000004E-2</v>
      </c>
      <c r="H627" s="12">
        <v>0.13819999999999999</v>
      </c>
      <c r="I627" s="12">
        <v>0.1434</v>
      </c>
      <c r="J627" s="12">
        <v>0.20630999999999999</v>
      </c>
      <c r="K627" s="12">
        <v>0.38274000000000002</v>
      </c>
      <c r="L627" s="12">
        <v>0.42670000000000002</v>
      </c>
      <c r="M627" s="12">
        <v>0.4219</v>
      </c>
      <c r="N627" s="12">
        <v>0.42981999999999998</v>
      </c>
      <c r="O627" s="12">
        <v>0.43068000000000001</v>
      </c>
      <c r="P627" s="12">
        <v>0.32984000000000002</v>
      </c>
      <c r="Q627" s="12">
        <v>0.21861</v>
      </c>
      <c r="R627" s="4">
        <f t="shared" si="3"/>
        <v>0.49265876525738539</v>
      </c>
      <c r="S627" s="4">
        <f t="shared" si="4"/>
        <v>-4.6982298568177733E-2</v>
      </c>
      <c r="T627" s="3"/>
      <c r="U627" s="3"/>
      <c r="V627" s="3"/>
      <c r="W627" s="3"/>
      <c r="X627" s="3"/>
      <c r="Y627" s="3"/>
      <c r="Z627" s="22">
        <v>0.15</v>
      </c>
    </row>
    <row r="628" spans="1:26">
      <c r="A628" s="13">
        <v>76</v>
      </c>
      <c r="B628" s="13">
        <v>127.49262299999999</v>
      </c>
      <c r="C628" s="13">
        <v>37.198357771547201</v>
      </c>
      <c r="D628" s="11">
        <v>44849</v>
      </c>
      <c r="E628" s="6">
        <v>44723</v>
      </c>
      <c r="F628" s="12">
        <v>6.6290000000000002E-2</v>
      </c>
      <c r="G628" s="12">
        <v>8.5199999999999998E-2</v>
      </c>
      <c r="H628" s="12">
        <v>0.13020000000000001</v>
      </c>
      <c r="I628" s="12">
        <v>0.14460000000000001</v>
      </c>
      <c r="J628" s="12">
        <v>0.19139</v>
      </c>
      <c r="K628" s="12">
        <v>0.34458</v>
      </c>
      <c r="L628" s="12">
        <v>0.38422000000000001</v>
      </c>
      <c r="M628" s="12">
        <v>0.39050000000000001</v>
      </c>
      <c r="N628" s="12">
        <v>0.39806999999999998</v>
      </c>
      <c r="O628" s="12">
        <v>0.39300000000000002</v>
      </c>
      <c r="P628" s="12">
        <v>0.31878000000000001</v>
      </c>
      <c r="Q628" s="12">
        <v>0.22506000000000001</v>
      </c>
      <c r="R628" s="4">
        <f t="shared" si="3"/>
        <v>0.45954027284619697</v>
      </c>
      <c r="S628" s="4">
        <f t="shared" si="4"/>
        <v>-1.3119223069387056E-2</v>
      </c>
      <c r="T628" s="3"/>
      <c r="U628" s="3"/>
      <c r="V628" s="3"/>
      <c r="W628" s="3"/>
      <c r="X628" s="3"/>
      <c r="Y628" s="3"/>
      <c r="Z628" s="22">
        <v>0.74</v>
      </c>
    </row>
    <row r="629" spans="1:26">
      <c r="A629" s="13">
        <v>77</v>
      </c>
      <c r="B629" s="13">
        <v>127.492392172377</v>
      </c>
      <c r="C629" s="13">
        <v>37.198814685358499</v>
      </c>
      <c r="D629" s="11">
        <v>44849</v>
      </c>
      <c r="E629" s="6">
        <v>44723</v>
      </c>
      <c r="F629" s="12">
        <v>7.0360000000000006E-2</v>
      </c>
      <c r="G629" s="12">
        <v>0.1128</v>
      </c>
      <c r="H629" s="12">
        <v>0.1628</v>
      </c>
      <c r="I629" s="12">
        <v>0.185</v>
      </c>
      <c r="J629" s="12">
        <v>0.23619000000000001</v>
      </c>
      <c r="K629" s="12">
        <v>0.37036999999999998</v>
      </c>
      <c r="L629" s="12">
        <v>0.40961999999999998</v>
      </c>
      <c r="M629" s="12">
        <v>0.4083</v>
      </c>
      <c r="N629" s="12">
        <v>0.41843999999999998</v>
      </c>
      <c r="O629" s="12">
        <v>0.42579</v>
      </c>
      <c r="P629" s="12">
        <v>0.36429</v>
      </c>
      <c r="Q629" s="12">
        <v>0.26291999999999999</v>
      </c>
      <c r="R629" s="4">
        <f t="shared" si="3"/>
        <v>0.37636945895836849</v>
      </c>
      <c r="S629" s="4">
        <f t="shared" si="4"/>
        <v>2.6336195218565235E-2</v>
      </c>
      <c r="T629" s="3"/>
      <c r="U629" s="3"/>
      <c r="V629" s="3"/>
      <c r="W629" s="3"/>
      <c r="X629" s="3"/>
      <c r="Y629" s="3"/>
      <c r="Z629" s="22">
        <v>0.73</v>
      </c>
    </row>
    <row r="630" spans="1:26">
      <c r="A630" s="13">
        <v>78</v>
      </c>
      <c r="B630" s="13">
        <v>127.492980913811</v>
      </c>
      <c r="C630" s="13">
        <v>37.198761685358498</v>
      </c>
      <c r="D630" s="11">
        <v>44849</v>
      </c>
      <c r="E630" s="6">
        <v>44723</v>
      </c>
      <c r="F630" s="12">
        <v>7.1889999999999996E-2</v>
      </c>
      <c r="G630" s="12">
        <v>8.9800000000000005E-2</v>
      </c>
      <c r="H630" s="12">
        <v>0.12839999999999999</v>
      </c>
      <c r="I630" s="12">
        <v>0.13500000000000001</v>
      </c>
      <c r="J630" s="12">
        <v>0.19120000000000001</v>
      </c>
      <c r="K630" s="12">
        <v>0.35904999999999998</v>
      </c>
      <c r="L630" s="12">
        <v>0.40160000000000001</v>
      </c>
      <c r="M630" s="12">
        <v>0.40510000000000002</v>
      </c>
      <c r="N630" s="12">
        <v>0.41064000000000001</v>
      </c>
      <c r="O630" s="12">
        <v>0.39962999999999999</v>
      </c>
      <c r="P630" s="12">
        <v>0.31869999999999998</v>
      </c>
      <c r="Q630" s="12">
        <v>0.21987999999999999</v>
      </c>
      <c r="R630" s="4">
        <f t="shared" si="3"/>
        <v>0.50009257544899088</v>
      </c>
      <c r="S630" s="4">
        <f t="shared" si="4"/>
        <v>-4.3432426734134527E-2</v>
      </c>
      <c r="T630" s="3"/>
      <c r="U630" s="3"/>
      <c r="V630" s="3"/>
      <c r="W630" s="3"/>
      <c r="X630" s="3"/>
      <c r="Y630" s="3"/>
      <c r="Z630" s="22">
        <v>0.04</v>
      </c>
    </row>
    <row r="631" spans="1:26">
      <c r="A631" s="13">
        <v>79</v>
      </c>
      <c r="B631" s="13">
        <v>127.493402284528</v>
      </c>
      <c r="C631" s="13">
        <v>37.198989943924502</v>
      </c>
      <c r="D631" s="11">
        <v>44849</v>
      </c>
      <c r="E631" s="6">
        <v>44723</v>
      </c>
      <c r="F631" s="12">
        <v>6.3960000000000003E-2</v>
      </c>
      <c r="G631" s="12">
        <v>9.3299999999999994E-2</v>
      </c>
      <c r="H631" s="12">
        <v>0.13339999999999999</v>
      </c>
      <c r="I631" s="12">
        <v>0.14299999999999999</v>
      </c>
      <c r="J631" s="12">
        <v>0.18634999999999999</v>
      </c>
      <c r="K631" s="12">
        <v>0.32923999999999998</v>
      </c>
      <c r="L631" s="12">
        <v>0.37708000000000003</v>
      </c>
      <c r="M631" s="12">
        <v>0.372</v>
      </c>
      <c r="N631" s="12">
        <v>0.37841999999999998</v>
      </c>
      <c r="O631" s="12">
        <v>0.38046000000000002</v>
      </c>
      <c r="P631" s="12">
        <v>0.30634</v>
      </c>
      <c r="Q631" s="12">
        <v>0.21279000000000001</v>
      </c>
      <c r="R631" s="4">
        <f t="shared" si="3"/>
        <v>0.44466019417475727</v>
      </c>
      <c r="S631" s="4">
        <f t="shared" si="4"/>
        <v>-1.7449488323274767E-2</v>
      </c>
      <c r="T631" s="3"/>
      <c r="U631" s="3"/>
      <c r="V631" s="3"/>
      <c r="W631" s="3"/>
      <c r="X631" s="3"/>
      <c r="Y631" s="3"/>
      <c r="Z631" s="22">
        <v>0.32</v>
      </c>
    </row>
    <row r="632" spans="1:26">
      <c r="A632" s="13">
        <v>80</v>
      </c>
      <c r="B632" s="13">
        <v>127.493729827622</v>
      </c>
      <c r="C632" s="13">
        <v>37.199309771547199</v>
      </c>
      <c r="D632" s="11">
        <v>44849</v>
      </c>
      <c r="E632" s="6">
        <v>44723</v>
      </c>
      <c r="F632" s="12">
        <v>6.5759999999999999E-2</v>
      </c>
      <c r="G632" s="12">
        <v>9.5600000000000004E-2</v>
      </c>
      <c r="H632" s="12">
        <v>0.13100000000000001</v>
      </c>
      <c r="I632" s="12">
        <v>0.14099999999999999</v>
      </c>
      <c r="J632" s="12">
        <v>0.1961</v>
      </c>
      <c r="K632" s="12">
        <v>0.34534999999999999</v>
      </c>
      <c r="L632" s="12">
        <v>0.38152999999999998</v>
      </c>
      <c r="M632" s="12">
        <v>0.37319999999999998</v>
      </c>
      <c r="N632" s="12">
        <v>0.38788</v>
      </c>
      <c r="O632" s="12">
        <v>0.39204</v>
      </c>
      <c r="P632" s="12">
        <v>0.30608999999999997</v>
      </c>
      <c r="Q632" s="12">
        <v>0.21461</v>
      </c>
      <c r="R632" s="4">
        <f t="shared" si="3"/>
        <v>0.45157526254375729</v>
      </c>
      <c r="S632" s="4">
        <f t="shared" si="4"/>
        <v>-2.3703719879024782E-2</v>
      </c>
      <c r="T632" s="3"/>
      <c r="U632" s="3"/>
      <c r="V632" s="3"/>
      <c r="W632" s="3"/>
      <c r="X632" s="3"/>
      <c r="Y632" s="3"/>
      <c r="Z632" s="22">
        <v>0.62</v>
      </c>
    </row>
    <row r="633" spans="1:26">
      <c r="A633" s="13">
        <v>81</v>
      </c>
      <c r="B633" s="13">
        <v>127.494528456906</v>
      </c>
      <c r="C633" s="13">
        <v>37.1992247715472</v>
      </c>
      <c r="D633" s="11">
        <v>44849</v>
      </c>
      <c r="E633" s="6">
        <v>44723</v>
      </c>
      <c r="F633" s="12">
        <v>6.4310000000000006E-2</v>
      </c>
      <c r="G633" s="12">
        <v>7.3599999999999999E-2</v>
      </c>
      <c r="H633" s="12">
        <v>0.1042</v>
      </c>
      <c r="I633" s="12">
        <v>0.106</v>
      </c>
      <c r="J633" s="12">
        <v>0.16733000000000001</v>
      </c>
      <c r="K633" s="12">
        <v>0.34173999999999999</v>
      </c>
      <c r="L633" s="12">
        <v>0.39751999999999998</v>
      </c>
      <c r="M633" s="12">
        <v>0.38250000000000001</v>
      </c>
      <c r="N633" s="12">
        <v>0.38840000000000002</v>
      </c>
      <c r="O633" s="12">
        <v>0.39598</v>
      </c>
      <c r="P633" s="12">
        <v>0.28832000000000002</v>
      </c>
      <c r="Q633" s="12">
        <v>0.20155999999999999</v>
      </c>
      <c r="R633" s="4">
        <f t="shared" si="3"/>
        <v>0.56601842374616174</v>
      </c>
      <c r="S633" s="4">
        <f t="shared" si="4"/>
        <v>-7.2646457044754364E-2</v>
      </c>
      <c r="T633" s="3"/>
      <c r="U633" s="3"/>
      <c r="V633" s="3"/>
      <c r="W633" s="3"/>
      <c r="X633" s="3"/>
      <c r="Y633" s="3"/>
      <c r="Z633" s="22">
        <v>0.38</v>
      </c>
    </row>
    <row r="634" spans="1:26">
      <c r="A634" s="13">
        <v>82</v>
      </c>
      <c r="B634" s="13">
        <v>127.49520545690601</v>
      </c>
      <c r="C634" s="13">
        <v>37.198810114226397</v>
      </c>
      <c r="D634" s="11">
        <v>44849</v>
      </c>
      <c r="E634" s="6">
        <v>44723</v>
      </c>
      <c r="F634" s="12">
        <v>7.0379999999999998E-2</v>
      </c>
      <c r="G634" s="12">
        <v>9.0800000000000006E-2</v>
      </c>
      <c r="H634" s="12">
        <v>0.1288</v>
      </c>
      <c r="I634" s="12">
        <v>0.1346</v>
      </c>
      <c r="J634" s="12">
        <v>0.18507999999999999</v>
      </c>
      <c r="K634" s="12">
        <v>0.33889999999999998</v>
      </c>
      <c r="L634" s="12">
        <v>0.39672000000000002</v>
      </c>
      <c r="M634" s="12">
        <v>0.3856</v>
      </c>
      <c r="N634" s="12">
        <v>0.40603</v>
      </c>
      <c r="O634" s="12">
        <v>0.39781</v>
      </c>
      <c r="P634" s="12">
        <v>0.30393999999999999</v>
      </c>
      <c r="Q634" s="12">
        <v>0.21521000000000001</v>
      </c>
      <c r="R634" s="4">
        <f t="shared" si="3"/>
        <v>0.48250672818146867</v>
      </c>
      <c r="S634" s="4">
        <f t="shared" si="4"/>
        <v>-4.1379762607384095E-2</v>
      </c>
      <c r="T634" s="3"/>
      <c r="U634" s="3"/>
      <c r="V634" s="3"/>
      <c r="W634" s="3"/>
      <c r="X634" s="3"/>
      <c r="Y634" s="3"/>
      <c r="Z634" s="22">
        <v>0.57999999999999996</v>
      </c>
    </row>
    <row r="635" spans="1:26">
      <c r="A635" s="13">
        <v>83</v>
      </c>
      <c r="B635" s="13">
        <v>127.495801543094</v>
      </c>
      <c r="C635" s="13">
        <v>37.198081885773597</v>
      </c>
      <c r="D635" s="11">
        <v>44849</v>
      </c>
      <c r="E635" s="6">
        <v>44723</v>
      </c>
      <c r="F635" s="12">
        <v>7.5590000000000004E-2</v>
      </c>
      <c r="G635" s="12">
        <v>8.8999999999999996E-2</v>
      </c>
      <c r="H635" s="12">
        <v>0.1336</v>
      </c>
      <c r="I635" s="12">
        <v>0.1394</v>
      </c>
      <c r="J635" s="12">
        <v>0.19785</v>
      </c>
      <c r="K635" s="12">
        <v>0.34050999999999998</v>
      </c>
      <c r="L635" s="12">
        <v>0.37785000000000002</v>
      </c>
      <c r="M635" s="12">
        <v>0.38150000000000001</v>
      </c>
      <c r="N635" s="12">
        <v>0.37985999999999998</v>
      </c>
      <c r="O635" s="12">
        <v>0.38224000000000002</v>
      </c>
      <c r="P635" s="12">
        <v>0.32269999999999999</v>
      </c>
      <c r="Q635" s="12">
        <v>0.21911</v>
      </c>
      <c r="R635" s="4">
        <f t="shared" si="3"/>
        <v>0.46477250911883278</v>
      </c>
      <c r="S635" s="4">
        <f t="shared" si="4"/>
        <v>-9.0070769890629142E-3</v>
      </c>
      <c r="T635" s="3"/>
      <c r="U635" s="3"/>
      <c r="V635" s="3"/>
      <c r="W635" s="3"/>
      <c r="X635" s="3"/>
      <c r="Y635" s="3"/>
      <c r="Z635" s="22">
        <v>0.23</v>
      </c>
    </row>
    <row r="636" spans="1:26">
      <c r="A636" s="13">
        <v>84</v>
      </c>
      <c r="B636" s="13">
        <v>127.495504771547</v>
      </c>
      <c r="C636" s="13">
        <v>37.197545428867897</v>
      </c>
      <c r="D636" s="11">
        <v>44849</v>
      </c>
      <c r="E636" s="6">
        <v>44723</v>
      </c>
      <c r="F636" s="12">
        <v>7.2359999999999994E-2</v>
      </c>
      <c r="G636" s="12">
        <v>0.1016</v>
      </c>
      <c r="H636" s="12">
        <v>0.1404</v>
      </c>
      <c r="I636" s="12">
        <v>0.15459999999999999</v>
      </c>
      <c r="J636" s="12">
        <v>0.20760000000000001</v>
      </c>
      <c r="K636" s="12">
        <v>0.33552999999999999</v>
      </c>
      <c r="L636" s="12">
        <v>0.37880999999999998</v>
      </c>
      <c r="M636" s="12">
        <v>0.3695</v>
      </c>
      <c r="N636" s="12">
        <v>0.38218000000000002</v>
      </c>
      <c r="O636" s="12">
        <v>0.38668999999999998</v>
      </c>
      <c r="P636" s="12">
        <v>0.31302999999999997</v>
      </c>
      <c r="Q636" s="12">
        <v>0.22817000000000001</v>
      </c>
      <c r="R636" s="4">
        <f t="shared" si="3"/>
        <v>0.41003625262354515</v>
      </c>
      <c r="S636" s="4">
        <f t="shared" si="4"/>
        <v>-3.696483546919746E-3</v>
      </c>
      <c r="T636" s="3"/>
      <c r="U636" s="3"/>
      <c r="V636" s="3"/>
      <c r="W636" s="3"/>
      <c r="X636" s="3"/>
      <c r="Y636" s="3"/>
      <c r="Z636" s="22">
        <v>0.18</v>
      </c>
    </row>
    <row r="637" spans="1:26">
      <c r="A637" s="13">
        <v>85</v>
      </c>
      <c r="B637" s="13">
        <v>127.494616629283</v>
      </c>
      <c r="C637" s="13">
        <v>37.1973231142264</v>
      </c>
      <c r="D637" s="11">
        <v>44849</v>
      </c>
      <c r="E637" s="6">
        <v>44723</v>
      </c>
      <c r="F637" s="12">
        <v>6.4890000000000003E-2</v>
      </c>
      <c r="G637" s="12">
        <v>8.6599999999999996E-2</v>
      </c>
      <c r="H637" s="12">
        <v>0.1232</v>
      </c>
      <c r="I637" s="12">
        <v>0.13120000000000001</v>
      </c>
      <c r="J637" s="12">
        <v>0.1913</v>
      </c>
      <c r="K637" s="12">
        <v>0.34788000000000002</v>
      </c>
      <c r="L637" s="12">
        <v>0.39323999999999998</v>
      </c>
      <c r="M637" s="12">
        <v>0.39190000000000003</v>
      </c>
      <c r="N637" s="12">
        <v>0.39716000000000001</v>
      </c>
      <c r="O637" s="12">
        <v>0.39559</v>
      </c>
      <c r="P637" s="12">
        <v>0.31297000000000003</v>
      </c>
      <c r="Q637" s="12">
        <v>0.22115000000000001</v>
      </c>
      <c r="R637" s="4">
        <f t="shared" si="3"/>
        <v>0.49837507168801382</v>
      </c>
      <c r="S637" s="4">
        <f t="shared" si="4"/>
        <v>-3.7207235522993015E-2</v>
      </c>
      <c r="T637" s="3"/>
      <c r="U637" s="3"/>
      <c r="V637" s="3"/>
      <c r="W637" s="3"/>
      <c r="X637" s="3"/>
      <c r="Y637" s="3"/>
      <c r="Z637" s="22">
        <v>0.68</v>
      </c>
    </row>
    <row r="638" spans="1:26">
      <c r="A638" s="13">
        <v>86</v>
      </c>
      <c r="B638" s="13">
        <v>127.494184685359</v>
      </c>
      <c r="C638" s="13">
        <v>37.197656342679302</v>
      </c>
      <c r="D638" s="11">
        <v>44849</v>
      </c>
      <c r="E638" s="6">
        <v>44723</v>
      </c>
      <c r="F638" s="12">
        <v>6.9139999999999993E-2</v>
      </c>
      <c r="G638" s="12">
        <v>0.1048</v>
      </c>
      <c r="H638" s="12">
        <v>0.14180000000000001</v>
      </c>
      <c r="I638" s="12">
        <v>0.15160000000000001</v>
      </c>
      <c r="J638" s="12">
        <v>0.18923000000000001</v>
      </c>
      <c r="K638" s="12">
        <v>0.31073000000000001</v>
      </c>
      <c r="L638" s="12">
        <v>0.35744999999999999</v>
      </c>
      <c r="M638" s="12">
        <v>0.34920000000000001</v>
      </c>
      <c r="N638" s="12">
        <v>0.35258</v>
      </c>
      <c r="O638" s="12">
        <v>0.38120999999999999</v>
      </c>
      <c r="P638" s="12">
        <v>0.31058999999999998</v>
      </c>
      <c r="Q638" s="12">
        <v>0.21387</v>
      </c>
      <c r="R638" s="4">
        <f t="shared" si="3"/>
        <v>0.39456869009584661</v>
      </c>
      <c r="S638" s="4">
        <f t="shared" si="4"/>
        <v>8.9391938353398041E-3</v>
      </c>
      <c r="T638" s="3"/>
      <c r="U638" s="3"/>
      <c r="V638" s="3"/>
      <c r="W638" s="3"/>
      <c r="X638" s="3"/>
      <c r="Y638" s="3"/>
      <c r="Z638" s="22">
        <v>0.21</v>
      </c>
    </row>
    <row r="639" spans="1:26">
      <c r="A639" s="13">
        <v>87</v>
      </c>
      <c r="B639" s="13">
        <v>127.49345099999999</v>
      </c>
      <c r="C639" s="13">
        <v>37.1975201142264</v>
      </c>
      <c r="D639" s="11">
        <v>44849</v>
      </c>
      <c r="E639" s="6">
        <v>44723</v>
      </c>
      <c r="F639" s="12">
        <v>4.3310000000000001E-2</v>
      </c>
      <c r="G639" s="12">
        <v>6.9500000000000006E-2</v>
      </c>
      <c r="H639" s="12">
        <v>0.10780000000000001</v>
      </c>
      <c r="I639" s="12">
        <v>0.10340000000000001</v>
      </c>
      <c r="J639" s="12">
        <v>0.1681</v>
      </c>
      <c r="K639" s="12">
        <v>0.38877</v>
      </c>
      <c r="L639" s="12">
        <v>0.45850000000000002</v>
      </c>
      <c r="M639" s="12">
        <v>0.46429999999999999</v>
      </c>
      <c r="N639" s="12">
        <v>0.47040999999999999</v>
      </c>
      <c r="O639" s="12">
        <v>0.47</v>
      </c>
      <c r="P639" s="12">
        <v>0.31883</v>
      </c>
      <c r="Q639" s="12">
        <v>0.20041</v>
      </c>
      <c r="R639" s="4">
        <f t="shared" si="3"/>
        <v>0.63572309318301923</v>
      </c>
      <c r="S639" s="4">
        <f t="shared" si="4"/>
        <v>-0.11670135874397253</v>
      </c>
      <c r="T639" s="3"/>
      <c r="U639" s="3"/>
      <c r="V639" s="3"/>
      <c r="W639" s="3"/>
      <c r="X639" s="3"/>
      <c r="Y639" s="3"/>
      <c r="Z639" s="22">
        <v>0.87</v>
      </c>
    </row>
    <row r="640" spans="1:26">
      <c r="A640" s="13">
        <v>88</v>
      </c>
      <c r="B640" s="13">
        <v>127.369273708267</v>
      </c>
      <c r="C640" s="13">
        <v>37.223550583465403</v>
      </c>
      <c r="D640" s="11">
        <v>44850</v>
      </c>
      <c r="E640" s="6">
        <v>44723</v>
      </c>
      <c r="F640" s="12">
        <v>5.5969999999999999E-2</v>
      </c>
      <c r="G640" s="12">
        <v>8.6400000000000005E-2</v>
      </c>
      <c r="H640" s="12">
        <v>0.1346</v>
      </c>
      <c r="I640" s="12">
        <v>0.14680000000000001</v>
      </c>
      <c r="J640" s="12">
        <v>0.20213999999999999</v>
      </c>
      <c r="K640" s="12">
        <v>0.30442000000000002</v>
      </c>
      <c r="L640" s="12">
        <v>0.34049000000000001</v>
      </c>
      <c r="M640" s="12">
        <v>0.33400000000000002</v>
      </c>
      <c r="N640" s="12">
        <v>0.35848000000000002</v>
      </c>
      <c r="O640" s="12">
        <v>0.35498000000000002</v>
      </c>
      <c r="P640" s="12">
        <v>0.29310000000000003</v>
      </c>
      <c r="Q640" s="12">
        <v>0.21492</v>
      </c>
      <c r="R640" s="4">
        <f t="shared" si="3"/>
        <v>0.38935108153078202</v>
      </c>
      <c r="S640" s="4">
        <f t="shared" si="4"/>
        <v>2.266651168197149E-2</v>
      </c>
      <c r="T640" s="3"/>
      <c r="U640" s="3"/>
      <c r="V640" s="3"/>
      <c r="W640" s="3"/>
      <c r="X640" s="3"/>
      <c r="Y640" s="3"/>
      <c r="Z640" s="22">
        <v>2.61</v>
      </c>
    </row>
    <row r="641" spans="1:26">
      <c r="A641" s="13">
        <v>89</v>
      </c>
      <c r="B641" s="13">
        <v>127.369189708267</v>
      </c>
      <c r="C641" s="13">
        <v>37.224005291732702</v>
      </c>
      <c r="D641" s="11">
        <v>44850</v>
      </c>
      <c r="E641" s="6">
        <v>44723</v>
      </c>
      <c r="F641" s="12">
        <v>5.9020000000000003E-2</v>
      </c>
      <c r="G641" s="12">
        <v>5.9200000000000003E-2</v>
      </c>
      <c r="H641" s="12">
        <v>0.10340000000000001</v>
      </c>
      <c r="I641" s="12">
        <v>0.1018</v>
      </c>
      <c r="J641" s="12">
        <v>0.16577</v>
      </c>
      <c r="K641" s="12">
        <v>0.30243999999999999</v>
      </c>
      <c r="L641" s="12">
        <v>0.35341</v>
      </c>
      <c r="M641" s="12">
        <v>0.35460000000000003</v>
      </c>
      <c r="N641" s="12">
        <v>0.36473</v>
      </c>
      <c r="O641" s="12">
        <v>0.36404999999999998</v>
      </c>
      <c r="P641" s="12">
        <v>0.25642999999999999</v>
      </c>
      <c r="Q641" s="12">
        <v>0.17176</v>
      </c>
      <c r="R641" s="4">
        <f t="shared" si="3"/>
        <v>0.55390008764241894</v>
      </c>
      <c r="S641" s="4">
        <f t="shared" si="4"/>
        <v>-7.1979068170926086E-2</v>
      </c>
      <c r="T641" s="3"/>
      <c r="U641" s="3"/>
      <c r="V641" s="3"/>
      <c r="W641" s="3"/>
      <c r="X641" s="3"/>
      <c r="Y641" s="3"/>
      <c r="Z641" s="22">
        <v>2.37</v>
      </c>
    </row>
    <row r="642" spans="1:26">
      <c r="A642" s="13">
        <v>90</v>
      </c>
      <c r="B642" s="13">
        <v>127.368676708267</v>
      </c>
      <c r="C642" s="13">
        <v>37.223736583465403</v>
      </c>
      <c r="D642" s="11">
        <v>44850</v>
      </c>
      <c r="E642" s="6">
        <v>44723</v>
      </c>
      <c r="F642" s="12">
        <v>4.1700000000000001E-2</v>
      </c>
      <c r="G642" s="12">
        <v>6.7799999999999999E-2</v>
      </c>
      <c r="H642" s="12">
        <v>0.1134</v>
      </c>
      <c r="I642" s="12">
        <v>0.10009999999999999</v>
      </c>
      <c r="J642" s="12">
        <v>0.17807000000000001</v>
      </c>
      <c r="K642" s="12">
        <v>0.33306000000000002</v>
      </c>
      <c r="L642" s="12">
        <v>0.38855000000000001</v>
      </c>
      <c r="M642" s="12">
        <v>0.37909999999999999</v>
      </c>
      <c r="N642" s="12">
        <v>0.40450000000000003</v>
      </c>
      <c r="O642" s="12">
        <v>0.40027000000000001</v>
      </c>
      <c r="P642" s="12">
        <v>0.27453</v>
      </c>
      <c r="Q642" s="12">
        <v>0.17902999999999999</v>
      </c>
      <c r="R642" s="4">
        <f t="shared" si="3"/>
        <v>0.58222036727879811</v>
      </c>
      <c r="S642" s="4">
        <f t="shared" si="4"/>
        <v>-8.7970007181721849E-2</v>
      </c>
      <c r="T642" s="3"/>
      <c r="U642" s="3"/>
      <c r="V642" s="3"/>
      <c r="W642" s="3"/>
      <c r="X642" s="3"/>
      <c r="Y642" s="3"/>
      <c r="Z642" s="22">
        <v>3.68</v>
      </c>
    </row>
    <row r="643" spans="1:26">
      <c r="A643" s="13">
        <v>91</v>
      </c>
      <c r="B643" s="13">
        <v>127.36892899999999</v>
      </c>
      <c r="C643" s="13">
        <v>37.2240587082673</v>
      </c>
      <c r="D643" s="11">
        <v>44850</v>
      </c>
      <c r="E643" s="6">
        <v>44723</v>
      </c>
      <c r="F643" s="12">
        <v>7.6420000000000002E-2</v>
      </c>
      <c r="G643" s="12">
        <v>6.6400000000000001E-2</v>
      </c>
      <c r="H643" s="12">
        <v>0.1118</v>
      </c>
      <c r="I643" s="12">
        <v>0.1072</v>
      </c>
      <c r="J643" s="12">
        <v>0.17399000000000001</v>
      </c>
      <c r="K643" s="12">
        <v>0.31634000000000001</v>
      </c>
      <c r="L643" s="12">
        <v>0.36004000000000003</v>
      </c>
      <c r="M643" s="12">
        <v>0.36680000000000001</v>
      </c>
      <c r="N643" s="12">
        <v>0.37996999999999997</v>
      </c>
      <c r="O643" s="12">
        <v>0.36054999999999998</v>
      </c>
      <c r="P643" s="12">
        <v>0.26356000000000002</v>
      </c>
      <c r="Q643" s="12">
        <v>0.18218000000000001</v>
      </c>
      <c r="R643" s="4">
        <f t="shared" si="3"/>
        <v>0.54767932489451476</v>
      </c>
      <c r="S643" s="4">
        <f t="shared" si="4"/>
        <v>-7.7665555500273639E-2</v>
      </c>
      <c r="T643" s="3"/>
      <c r="U643" s="3"/>
      <c r="V643" s="3"/>
      <c r="W643" s="3"/>
      <c r="X643" s="3"/>
      <c r="Y643" s="3"/>
      <c r="Z643" s="22">
        <v>3.22</v>
      </c>
    </row>
    <row r="644" spans="1:26">
      <c r="A644" s="13">
        <v>92</v>
      </c>
      <c r="B644" s="13">
        <v>127.36800741653499</v>
      </c>
      <c r="C644" s="13">
        <v>37.223941583465397</v>
      </c>
      <c r="D644" s="11">
        <v>44850</v>
      </c>
      <c r="E644" s="6">
        <v>44723</v>
      </c>
      <c r="F644" s="12">
        <v>6.2399999999999997E-2</v>
      </c>
      <c r="G644" s="12">
        <v>6.9000000000000006E-2</v>
      </c>
      <c r="H644" s="12">
        <v>0.1188</v>
      </c>
      <c r="I644" s="12">
        <v>0.10440000000000001</v>
      </c>
      <c r="J644" s="12">
        <v>0.17258000000000001</v>
      </c>
      <c r="K644" s="12">
        <v>0.33109</v>
      </c>
      <c r="L644" s="12">
        <v>0.37945000000000001</v>
      </c>
      <c r="M644" s="12">
        <v>0.39229999999999998</v>
      </c>
      <c r="N644" s="12">
        <v>0.40865000000000001</v>
      </c>
      <c r="O644" s="12">
        <v>0.39717999999999998</v>
      </c>
      <c r="P644" s="12">
        <v>0.27306999999999998</v>
      </c>
      <c r="Q644" s="12">
        <v>0.15969</v>
      </c>
      <c r="R644" s="4">
        <f t="shared" si="3"/>
        <v>0.57962552848802096</v>
      </c>
      <c r="S644" s="4">
        <f t="shared" si="4"/>
        <v>-9.9943965568630277E-2</v>
      </c>
      <c r="T644" s="3"/>
      <c r="U644" s="3"/>
      <c r="V644" s="3"/>
      <c r="W644" s="3"/>
      <c r="X644" s="3"/>
      <c r="Y644" s="3"/>
      <c r="Z644" s="22">
        <v>3.3</v>
      </c>
    </row>
    <row r="645" spans="1:26">
      <c r="A645" s="13">
        <v>93</v>
      </c>
      <c r="B645" s="13">
        <v>127.367743124802</v>
      </c>
      <c r="C645" s="13">
        <v>37.2246412496036</v>
      </c>
      <c r="D645" s="11">
        <v>44850</v>
      </c>
      <c r="E645" s="6">
        <v>44723</v>
      </c>
      <c r="F645" s="12">
        <v>0.10845</v>
      </c>
      <c r="G645" s="12">
        <v>8.2699999999999996E-2</v>
      </c>
      <c r="H645" s="12">
        <v>0.1348</v>
      </c>
      <c r="I645" s="12">
        <v>0.1472</v>
      </c>
      <c r="J645" s="12">
        <v>0.16048000000000001</v>
      </c>
      <c r="K645" s="12">
        <v>0.28059000000000001</v>
      </c>
      <c r="L645" s="12">
        <v>0.33750000000000002</v>
      </c>
      <c r="M645" s="12">
        <v>0.33389999999999997</v>
      </c>
      <c r="N645" s="12">
        <v>0.33355000000000001</v>
      </c>
      <c r="O645" s="12">
        <v>0.31096000000000001</v>
      </c>
      <c r="P645" s="12">
        <v>0.27721000000000001</v>
      </c>
      <c r="Q645" s="12">
        <v>0.21353</v>
      </c>
      <c r="R645" s="4">
        <f t="shared" si="3"/>
        <v>0.38806900852213677</v>
      </c>
      <c r="S645" s="4">
        <f t="shared" si="4"/>
        <v>9.2864531931844321E-3</v>
      </c>
      <c r="T645" s="3"/>
      <c r="U645" s="3"/>
      <c r="V645" s="3"/>
      <c r="W645" s="3"/>
      <c r="X645" s="3"/>
      <c r="Y645" s="3"/>
      <c r="Z645" s="22">
        <v>2.5099999999999998</v>
      </c>
    </row>
  </sheetData>
  <phoneticPr fontId="18" type="noConversion"/>
  <conditionalFormatting sqref="R1">
    <cfRule type="cellIs" dxfId="152" priority="40" operator="greaterThan">
      <formula>0.3</formula>
    </cfRule>
  </conditionalFormatting>
  <conditionalFormatting sqref="S1">
    <cfRule type="cellIs" dxfId="151" priority="39" operator="lessThan">
      <formula>0.1</formula>
    </cfRule>
  </conditionalFormatting>
  <conditionalFormatting sqref="R1">
    <cfRule type="cellIs" dxfId="150" priority="37" operator="greaterThan">
      <formula>0.3</formula>
    </cfRule>
    <cfRule type="cellIs" dxfId="149" priority="38" operator="greaterThan">
      <formula>0.3</formula>
    </cfRule>
  </conditionalFormatting>
  <conditionalFormatting sqref="R1">
    <cfRule type="cellIs" dxfId="148" priority="36" operator="greaterThan">
      <formula>0.3</formula>
    </cfRule>
  </conditionalFormatting>
  <conditionalFormatting sqref="S1">
    <cfRule type="cellIs" dxfId="147" priority="35" operator="lessThan">
      <formula>0.1</formula>
    </cfRule>
  </conditionalFormatting>
  <conditionalFormatting sqref="R2:R93">
    <cfRule type="cellIs" dxfId="146" priority="32" operator="greaterThan">
      <formula>0.3</formula>
    </cfRule>
    <cfRule type="cellIs" dxfId="145" priority="34" operator="greaterThan">
      <formula>0.3</formula>
    </cfRule>
  </conditionalFormatting>
  <conditionalFormatting sqref="S2:S93">
    <cfRule type="cellIs" dxfId="144" priority="31" operator="lessThan">
      <formula>0.1</formula>
    </cfRule>
    <cfRule type="cellIs" dxfId="143" priority="33" operator="lessThan">
      <formula>0.1</formula>
    </cfRule>
  </conditionalFormatting>
  <conditionalFormatting sqref="R94:R185">
    <cfRule type="cellIs" dxfId="142" priority="22" operator="greaterThan">
      <formula>0.3</formula>
    </cfRule>
    <cfRule type="cellIs" dxfId="141" priority="24" operator="greaterThan">
      <formula>0.3</formula>
    </cfRule>
  </conditionalFormatting>
  <conditionalFormatting sqref="S94:S185">
    <cfRule type="cellIs" dxfId="140" priority="21" operator="lessThan">
      <formula>0.1</formula>
    </cfRule>
    <cfRule type="cellIs" dxfId="139" priority="23" operator="lessThan">
      <formula>0.1</formula>
    </cfRule>
  </conditionalFormatting>
  <conditionalFormatting sqref="R186:R277">
    <cfRule type="cellIs" dxfId="138" priority="18" operator="greaterThan">
      <formula>0.3</formula>
    </cfRule>
    <cfRule type="cellIs" dxfId="137" priority="20" operator="greaterThan">
      <formula>0.3</formula>
    </cfRule>
  </conditionalFormatting>
  <conditionalFormatting sqref="S186:S277">
    <cfRule type="cellIs" dxfId="136" priority="17" operator="lessThan">
      <formula>0.1</formula>
    </cfRule>
    <cfRule type="cellIs" dxfId="135" priority="19" operator="lessThan">
      <formula>0.1</formula>
    </cfRule>
  </conditionalFormatting>
  <conditionalFormatting sqref="R278:R369">
    <cfRule type="cellIs" dxfId="134" priority="14" operator="greaterThan">
      <formula>0.3</formula>
    </cfRule>
    <cfRule type="cellIs" dxfId="133" priority="16" operator="greaterThan">
      <formula>0.3</formula>
    </cfRule>
  </conditionalFormatting>
  <conditionalFormatting sqref="S278:S369">
    <cfRule type="cellIs" dxfId="132" priority="13" operator="lessThan">
      <formula>0.1</formula>
    </cfRule>
    <cfRule type="cellIs" dxfId="131" priority="15" operator="lessThan">
      <formula>0.1</formula>
    </cfRule>
  </conditionalFormatting>
  <conditionalFormatting sqref="R370:R461">
    <cfRule type="cellIs" dxfId="130" priority="10" operator="greaterThan">
      <formula>0.3</formula>
    </cfRule>
    <cfRule type="cellIs" dxfId="129" priority="12" operator="greaterThan">
      <formula>0.3</formula>
    </cfRule>
  </conditionalFormatting>
  <conditionalFormatting sqref="S370:S461">
    <cfRule type="cellIs" dxfId="128" priority="9" operator="lessThan">
      <formula>0.1</formula>
    </cfRule>
    <cfRule type="cellIs" dxfId="127" priority="11" operator="lessThan">
      <formula>0.1</formula>
    </cfRule>
  </conditionalFormatting>
  <conditionalFormatting sqref="R462:R553">
    <cfRule type="cellIs" dxfId="126" priority="6" operator="greaterThan">
      <formula>0.3</formula>
    </cfRule>
    <cfRule type="cellIs" dxfId="125" priority="8" operator="greaterThan">
      <formula>0.3</formula>
    </cfRule>
  </conditionalFormatting>
  <conditionalFormatting sqref="S462:S553">
    <cfRule type="cellIs" dxfId="124" priority="5" operator="lessThan">
      <formula>0.1</formula>
    </cfRule>
    <cfRule type="cellIs" dxfId="123" priority="7" operator="lessThan">
      <formula>0.1</formula>
    </cfRule>
  </conditionalFormatting>
  <conditionalFormatting sqref="R554:R645">
    <cfRule type="cellIs" dxfId="122" priority="2" operator="greaterThan">
      <formula>0.3</formula>
    </cfRule>
    <cfRule type="cellIs" dxfId="121" priority="4" operator="greaterThan">
      <formula>0.3</formula>
    </cfRule>
  </conditionalFormatting>
  <conditionalFormatting sqref="S554:S645">
    <cfRule type="cellIs" dxfId="120" priority="1" operator="lessThan">
      <formula>0.1</formula>
    </cfRule>
    <cfRule type="cellIs" dxfId="11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23"/>
  <sheetViews>
    <sheetView workbookViewId="0">
      <pane xSplit="1" topLeftCell="B1" activePane="topRight" state="frozen"/>
      <selection activeCell="A261" sqref="A261"/>
      <selection pane="topRight"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3" width="13.08203125" style="3" customWidth="1"/>
    <col min="24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2" max="32" width="6.75" bestFit="1" customWidth="1"/>
    <col min="33" max="33" width="14.58203125" bestFit="1" customWidth="1"/>
    <col min="34" max="34" width="6.1640625" bestFit="1" customWidth="1"/>
    <col min="35" max="35" width="9.08203125" bestFit="1" customWidth="1"/>
    <col min="36" max="36" width="11.1640625" bestFit="1" customWidth="1"/>
  </cols>
  <sheetData>
    <row r="1" spans="1:39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" t="s">
        <v>223</v>
      </c>
      <c r="U1" s="5" t="s">
        <v>224</v>
      </c>
      <c r="V1" s="5" t="s">
        <v>225</v>
      </c>
      <c r="W1" s="5" t="s">
        <v>226</v>
      </c>
      <c r="X1" s="7" t="s">
        <v>37</v>
      </c>
      <c r="Y1" s="7" t="s">
        <v>38</v>
      </c>
      <c r="Z1" s="9" t="s">
        <v>12</v>
      </c>
      <c r="AA1" s="9" t="s">
        <v>74</v>
      </c>
      <c r="AB1" s="9" t="s">
        <v>75</v>
      </c>
      <c r="AC1" s="9" t="s">
        <v>76</v>
      </c>
      <c r="AD1" s="19" t="s">
        <v>13</v>
      </c>
      <c r="AF1" s="26" t="s">
        <v>241</v>
      </c>
      <c r="AG1" s="27" t="s">
        <v>242</v>
      </c>
      <c r="AH1" s="28"/>
      <c r="AI1" s="27" t="s">
        <v>243</v>
      </c>
      <c r="AJ1" s="29"/>
      <c r="AK1" s="30" t="s">
        <v>244</v>
      </c>
    </row>
    <row r="2" spans="1:39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>
        <f>2.5*((M2 - I2) / (M2 + 6*K2 -7.5*I2 +1))</f>
        <v>0.21967772418786749</v>
      </c>
      <c r="U2" s="3">
        <f>(M2*(1-I2)*(M2-I2))^(1/3)</f>
        <v>0.355000033538316</v>
      </c>
      <c r="V2" s="23">
        <f>(M2 - I2) / (M2 + I2 + 0.428) * (1.428)</f>
        <v>0.17201345895020187</v>
      </c>
      <c r="W2" s="3">
        <f>(M2-P2)/(M2+P2)</f>
        <v>-7.3351781086660123E-3</v>
      </c>
      <c r="X2" s="3"/>
      <c r="Y2" s="3"/>
      <c r="Z2" s="3">
        <v>0.7</v>
      </c>
      <c r="AA2" s="14">
        <v>68</v>
      </c>
      <c r="AB2" s="14">
        <v>30.5</v>
      </c>
      <c r="AC2" s="14">
        <v>1.6</v>
      </c>
      <c r="AD2" s="20">
        <v>0.71</v>
      </c>
      <c r="AF2" s="31" t="s">
        <v>245</v>
      </c>
      <c r="AG2" s="31" t="s">
        <v>246</v>
      </c>
      <c r="AH2" s="29" t="s">
        <v>247</v>
      </c>
      <c r="AI2" s="29" t="s">
        <v>248</v>
      </c>
      <c r="AJ2" s="29" t="s">
        <v>249</v>
      </c>
      <c r="AK2" s="24" t="s">
        <v>250</v>
      </c>
      <c r="AL2" s="24" t="s">
        <v>251</v>
      </c>
      <c r="AM2" s="24" t="s">
        <v>252</v>
      </c>
    </row>
    <row r="3" spans="1:39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3">
        <f>2.5*((M3 - I3) / (M3 + 6*K3 -7.5*I3 +1))</f>
        <v>0.17681329916109972</v>
      </c>
      <c r="U3" s="3">
        <f>(M3*(1-I3)*(M3-I3))^(1/3)</f>
        <v>0.29016712111255166</v>
      </c>
      <c r="V3" s="23">
        <f>(M3 - I3) / (M3 + I3 + 0.428) * (1.428)</f>
        <v>0.15451896293121925</v>
      </c>
      <c r="W3" s="3">
        <f>(M3-P3)/(M3+P3)</f>
        <v>-0.1248376389089334</v>
      </c>
      <c r="X3" s="3"/>
      <c r="Y3" s="3"/>
      <c r="Z3" s="3">
        <v>0.7</v>
      </c>
      <c r="AA3" s="14">
        <v>68</v>
      </c>
      <c r="AB3" s="14">
        <v>30.5</v>
      </c>
      <c r="AC3" s="14">
        <v>1.6</v>
      </c>
      <c r="AD3" s="20">
        <v>0.71</v>
      </c>
      <c r="AF3" s="16">
        <v>10</v>
      </c>
      <c r="AG3" s="16">
        <v>37</v>
      </c>
      <c r="AH3" s="16">
        <f>AG3*2</f>
        <v>74</v>
      </c>
      <c r="AI3" s="16">
        <v>23</v>
      </c>
      <c r="AJ3" s="32">
        <f>AI3/AH3</f>
        <v>0.3108108108108108</v>
      </c>
      <c r="AK3" s="33">
        <v>29.126213592233015</v>
      </c>
      <c r="AL3" s="33">
        <v>70.873786407766985</v>
      </c>
      <c r="AM3" s="33">
        <v>0</v>
      </c>
    </row>
    <row r="4" spans="1:39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3">
        <f>2.5*((M4 - I4) / (M4 + 6*K4 -7.5*I4 +1))</f>
        <v>0.18381573928889267</v>
      </c>
      <c r="U4" s="3">
        <f>(M4*(1-I4)*(M4-I4))^(1/3)</f>
        <v>0.28166970717879958</v>
      </c>
      <c r="V4" s="23">
        <f>(M4 - I4) / (M4 + I4 + 0.428) * (1.428)</f>
        <v>0.17959985501993478</v>
      </c>
      <c r="W4" s="3">
        <f>(M4-P4)/(M4+P4)</f>
        <v>-0.10535755509385043</v>
      </c>
      <c r="X4" s="3"/>
      <c r="Y4" s="3"/>
      <c r="Z4" s="3">
        <v>0.7</v>
      </c>
      <c r="AA4" s="14">
        <v>68</v>
      </c>
      <c r="AB4" s="14">
        <v>30.5</v>
      </c>
      <c r="AC4" s="14">
        <v>1.6</v>
      </c>
      <c r="AD4" s="20">
        <v>0.71</v>
      </c>
      <c r="AF4" s="16">
        <v>11</v>
      </c>
      <c r="AG4" s="16">
        <v>42</v>
      </c>
      <c r="AH4" s="16">
        <f>AG4*2</f>
        <v>84</v>
      </c>
      <c r="AI4" s="16">
        <v>22</v>
      </c>
      <c r="AJ4" s="32">
        <f>AI4/AH4</f>
        <v>0.26190476190476192</v>
      </c>
      <c r="AK4" s="33">
        <v>65.373134328358219</v>
      </c>
      <c r="AL4" s="33">
        <v>34.626865671641795</v>
      </c>
      <c r="AM4" s="33">
        <v>0</v>
      </c>
    </row>
    <row r="5" spans="1:39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3">
        <f>2.5*((M5 - I5) / (M5 + 6*K5 -7.5*I5 +1))</f>
        <v>0.14933913941576304</v>
      </c>
      <c r="U5" s="3">
        <f>(M5*(1-I5)*(M5-I5))^(1/3)</f>
        <v>0.26578361945908641</v>
      </c>
      <c r="V5" s="23">
        <f>(M5 - I5) / (M5 + I5 + 0.428) * (1.428)</f>
        <v>0.13903184713375802</v>
      </c>
      <c r="W5" s="3">
        <f>(M5-P5)/(M5+P5)</f>
        <v>-0.18756526871793316</v>
      </c>
      <c r="X5" s="3"/>
      <c r="Y5" s="3"/>
      <c r="Z5" s="3">
        <v>0.7</v>
      </c>
      <c r="AA5" s="14">
        <v>68</v>
      </c>
      <c r="AB5" s="14">
        <v>30.5</v>
      </c>
      <c r="AC5" s="14">
        <v>1.6</v>
      </c>
      <c r="AD5" s="20">
        <v>0.71</v>
      </c>
      <c r="AF5" s="16">
        <v>12</v>
      </c>
      <c r="AG5" s="16">
        <v>46</v>
      </c>
      <c r="AH5" s="16">
        <f>AG5*2</f>
        <v>92</v>
      </c>
      <c r="AI5" s="16">
        <v>38</v>
      </c>
      <c r="AJ5" s="32">
        <f>AI5/AH5</f>
        <v>0.41304347826086957</v>
      </c>
      <c r="AK5" s="33">
        <v>54.301075268817215</v>
      </c>
      <c r="AL5" s="33">
        <v>45.6989247311828</v>
      </c>
      <c r="AM5" s="33">
        <v>0</v>
      </c>
    </row>
    <row r="6" spans="1:39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3">
        <f>2.5*((M6 - I6) / (M6 + 6*K6 -7.5*I6 +1))</f>
        <v>0.1990748010887772</v>
      </c>
      <c r="U6" s="3">
        <f>(M6*(1-I6)*(M6-I6))^(1/3)</f>
        <v>0.32393301758269299</v>
      </c>
      <c r="V6" s="23">
        <f>(M6 - I6) / (M6 + I6 + 0.428) * (1.428)</f>
        <v>0.16511885985748215</v>
      </c>
      <c r="W6" s="3">
        <f>(M6-P6)/(M6+P6)</f>
        <v>-8.4304822677629204E-2</v>
      </c>
      <c r="X6" s="3"/>
      <c r="Y6" s="3"/>
      <c r="Z6" s="3">
        <v>0.7</v>
      </c>
      <c r="AA6" s="14">
        <v>68</v>
      </c>
      <c r="AB6" s="14">
        <v>30.5</v>
      </c>
      <c r="AC6" s="14">
        <v>1.6</v>
      </c>
      <c r="AD6" s="20">
        <v>0.71</v>
      </c>
      <c r="AF6" s="16">
        <v>13</v>
      </c>
      <c r="AG6" s="16">
        <v>37</v>
      </c>
      <c r="AH6" s="16">
        <f>AG6*2</f>
        <v>74</v>
      </c>
      <c r="AI6" s="16">
        <v>16</v>
      </c>
      <c r="AJ6" s="32">
        <f>AI6/AH6</f>
        <v>0.21621621621621623</v>
      </c>
      <c r="AK6" s="33">
        <v>37.323943661971832</v>
      </c>
      <c r="AL6" s="33">
        <v>62.676056338028175</v>
      </c>
      <c r="AM6" s="33">
        <v>0</v>
      </c>
    </row>
    <row r="7" spans="1:39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3">
        <f>2.5*((M7 - I7) / (M7 + 6*K7 -7.5*I7 +1))</f>
        <v>0.222717591709581</v>
      </c>
      <c r="U7" s="3">
        <f>(M7*(1-I7)*(M7-I7))^(1/3)</f>
        <v>0.32546042696088695</v>
      </c>
      <c r="V7" s="23">
        <f>(M7 - I7) / (M7 + I7 + 0.428) * (1.428)</f>
        <v>0.11888510954326027</v>
      </c>
      <c r="W7" s="3">
        <f>(M7-P7)/(M7+P7)</f>
        <v>-3.30449794524404E-2</v>
      </c>
      <c r="X7" s="3"/>
      <c r="Y7" s="3"/>
      <c r="Z7" s="3">
        <v>0.75</v>
      </c>
      <c r="AA7" s="14">
        <v>75.2</v>
      </c>
      <c r="AB7" s="14">
        <v>23.6</v>
      </c>
      <c r="AC7" s="14">
        <v>1.2</v>
      </c>
      <c r="AD7" s="20">
        <v>0.86</v>
      </c>
      <c r="AF7" s="16">
        <v>14</v>
      </c>
      <c r="AG7" s="16">
        <v>40</v>
      </c>
      <c r="AH7" s="16">
        <f>AG7*2</f>
        <v>80</v>
      </c>
      <c r="AI7" s="16">
        <v>16</v>
      </c>
      <c r="AJ7" s="32">
        <f>AI7/AH7</f>
        <v>0.2</v>
      </c>
      <c r="AK7" s="33">
        <v>36.034115138592746</v>
      </c>
      <c r="AL7" s="33">
        <v>57.569296375266518</v>
      </c>
      <c r="AM7" s="33">
        <v>6.3965884861407236</v>
      </c>
    </row>
    <row r="8" spans="1:39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3">
        <f>2.5*((M8 - I8) / (M8 + 6*K8 -7.5*I8 +1))</f>
        <v>0.14318149678676362</v>
      </c>
      <c r="U8" s="3">
        <f>(M8*(1-I8)*(M8-I8))^(1/3)</f>
        <v>0.2597359353792732</v>
      </c>
      <c r="V8" s="23">
        <f>(M8 - I8) / (M8 + I8 + 0.428) * (1.428)</f>
        <v>0.10488785894206548</v>
      </c>
      <c r="W8" s="3">
        <f>(M8-P8)/(M8+P8)</f>
        <v>-0.19422532362459546</v>
      </c>
      <c r="X8" s="3"/>
      <c r="Y8" s="3"/>
      <c r="Z8" s="3">
        <v>0.75</v>
      </c>
      <c r="AA8" s="14">
        <v>75.2</v>
      </c>
      <c r="AB8" s="14">
        <v>23.6</v>
      </c>
      <c r="AC8" s="14">
        <v>1.2</v>
      </c>
      <c r="AD8" s="20">
        <v>0.86</v>
      </c>
      <c r="AF8" s="16">
        <v>15</v>
      </c>
      <c r="AG8" s="16">
        <v>44</v>
      </c>
      <c r="AH8" s="16">
        <f>AG8*2</f>
        <v>88</v>
      </c>
      <c r="AI8" s="16">
        <v>22</v>
      </c>
      <c r="AJ8" s="32">
        <f>AI8/AH8</f>
        <v>0.25</v>
      </c>
      <c r="AK8" s="33">
        <v>17.11340206185567</v>
      </c>
      <c r="AL8" s="33">
        <v>82.88659793814432</v>
      </c>
      <c r="AM8" s="33">
        <v>0</v>
      </c>
    </row>
    <row r="9" spans="1:39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3">
        <f>2.5*((M9 - I9) / (M9 + 6*K9 -7.5*I9 +1))</f>
        <v>0.15135313319075719</v>
      </c>
      <c r="U9" s="3">
        <f>(M9*(1-I9)*(M9-I9))^(1/3)</f>
        <v>0.25373701274370453</v>
      </c>
      <c r="V9" s="23">
        <f>(M9 - I9) / (M9 + I9 + 0.428) * (1.428)</f>
        <v>0.12069637445280053</v>
      </c>
      <c r="W9" s="3">
        <f>(M9-P9)/(M9+P9)</f>
        <v>-0.1321454486817705</v>
      </c>
      <c r="X9" s="3"/>
      <c r="Y9" s="3"/>
      <c r="Z9" s="3">
        <v>0.75</v>
      </c>
      <c r="AA9" s="14">
        <v>75.2</v>
      </c>
      <c r="AB9" s="14">
        <v>23.6</v>
      </c>
      <c r="AC9" s="14">
        <v>1.2</v>
      </c>
      <c r="AD9" s="20">
        <v>0.86</v>
      </c>
      <c r="AF9" s="16">
        <v>16</v>
      </c>
      <c r="AG9" s="16">
        <v>42</v>
      </c>
      <c r="AH9" s="16">
        <f>AG9*2</f>
        <v>84</v>
      </c>
      <c r="AI9" s="16">
        <v>20</v>
      </c>
      <c r="AJ9" s="32">
        <f>AI9/AH9</f>
        <v>0.23809523809523808</v>
      </c>
      <c r="AK9" s="33">
        <v>52.405063291139243</v>
      </c>
      <c r="AL9" s="33">
        <v>23.544303797468356</v>
      </c>
      <c r="AM9" s="33">
        <v>24.050632911392402</v>
      </c>
    </row>
    <row r="10" spans="1:39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3">
        <f>2.5*((M10 - I10) / (M10 + 6*K10 -7.5*I10 +1))</f>
        <v>3.1362051423886532E-2</v>
      </c>
      <c r="U10" s="3">
        <f>(M10*(1-I10)*(M10-I10))^(1/3)</f>
        <v>9.9618248310956989E-2</v>
      </c>
      <c r="V10" s="23">
        <f>(M10 - I10) / (M10 + I10 + 0.428) * (1.428)</f>
        <v>3.1112712300566139E-2</v>
      </c>
      <c r="W10" s="3">
        <f>(M10-P10)/(M10+P10)</f>
        <v>-3.4172765516049121E-2</v>
      </c>
      <c r="X10" s="3"/>
      <c r="Y10" s="3"/>
      <c r="Z10" s="3">
        <v>0.75</v>
      </c>
      <c r="AA10" s="14">
        <v>75.2</v>
      </c>
      <c r="AB10" s="14">
        <v>23.6</v>
      </c>
      <c r="AC10" s="14">
        <v>1.2</v>
      </c>
      <c r="AD10" s="20">
        <v>0.86</v>
      </c>
      <c r="AF10" s="16">
        <v>17</v>
      </c>
      <c r="AG10" s="16">
        <v>36</v>
      </c>
      <c r="AH10" s="16">
        <f>AG10*2</f>
        <v>72</v>
      </c>
      <c r="AI10" s="16">
        <v>12</v>
      </c>
      <c r="AJ10" s="32">
        <f>AI10/AH10</f>
        <v>0.16666666666666666</v>
      </c>
      <c r="AK10" s="33">
        <v>42.553191489361694</v>
      </c>
      <c r="AL10" s="33">
        <v>45.531914893617014</v>
      </c>
      <c r="AM10" s="33">
        <v>11.914893617021274</v>
      </c>
    </row>
    <row r="11" spans="1:39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3">
        <f>2.5*((M11 - I11) / (M11 + 6*K11 -7.5*I11 +1))</f>
        <v>0.15326865139784249</v>
      </c>
      <c r="U11" s="3">
        <f>(M11*(1-I11)*(M11-I11))^(1/3)</f>
        <v>0.26095111415903816</v>
      </c>
      <c r="V11" s="23">
        <f>(M11 - I11) / (M11 + I11 + 0.428) * (1.428)</f>
        <v>0.11249828285981893</v>
      </c>
      <c r="W11" s="3">
        <f>(M11-P11)/(M11+P11)</f>
        <v>-0.16332141875171838</v>
      </c>
      <c r="X11" s="3"/>
      <c r="Y11" s="3"/>
      <c r="Z11" s="3">
        <v>0.75</v>
      </c>
      <c r="AA11" s="14">
        <v>75.2</v>
      </c>
      <c r="AB11" s="14">
        <v>23.6</v>
      </c>
      <c r="AC11" s="14">
        <v>1.2</v>
      </c>
      <c r="AD11" s="20">
        <v>0.86</v>
      </c>
      <c r="AF11" s="16">
        <v>18</v>
      </c>
      <c r="AG11" s="16">
        <v>25</v>
      </c>
      <c r="AH11" s="16">
        <f>AG11*2</f>
        <v>50</v>
      </c>
      <c r="AI11" s="16">
        <v>20</v>
      </c>
      <c r="AJ11" s="32">
        <f>AI11/AH11</f>
        <v>0.4</v>
      </c>
      <c r="AK11" s="33">
        <v>37.810945273631845</v>
      </c>
      <c r="AL11" s="33">
        <v>53.482587064676622</v>
      </c>
      <c r="AM11" s="33">
        <v>8.7064676616915424</v>
      </c>
    </row>
    <row r="12" spans="1:39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3">
        <f>2.5*((M12 - I12) / (M12 + 6*K12 -7.5*I12 +1))</f>
        <v>0.15100809783506858</v>
      </c>
      <c r="U12" s="3">
        <f>(M12*(1-I12)*(M12-I12))^(1/3)</f>
        <v>0.27089467275720769</v>
      </c>
      <c r="V12" s="23">
        <f>(M12 - I12) / (M12 + I12 + 0.428) * (1.428)</f>
        <v>8.8802041684389613E-2</v>
      </c>
      <c r="W12" s="3">
        <f>(M12-P12)/(M12+P12)</f>
        <v>-0.12866198753411129</v>
      </c>
      <c r="X12" s="3"/>
      <c r="Y12" s="3"/>
      <c r="Z12" s="3">
        <v>0.75</v>
      </c>
      <c r="AA12" s="14">
        <v>75.2</v>
      </c>
      <c r="AB12" s="14">
        <v>23.6</v>
      </c>
      <c r="AC12" s="14">
        <v>1.2</v>
      </c>
      <c r="AD12" s="20">
        <v>0.86</v>
      </c>
      <c r="AF12" s="16">
        <v>19</v>
      </c>
      <c r="AG12" s="16">
        <v>39</v>
      </c>
      <c r="AH12" s="16">
        <f>AG12*2</f>
        <v>78</v>
      </c>
      <c r="AI12" s="16">
        <v>12</v>
      </c>
      <c r="AJ12" s="32">
        <f>AI12/AH12</f>
        <v>0.15384615384615385</v>
      </c>
      <c r="AK12" s="33">
        <v>43.333333333333336</v>
      </c>
      <c r="AL12" s="33">
        <v>56.666666666666679</v>
      </c>
      <c r="AM12" s="33">
        <v>0</v>
      </c>
    </row>
    <row r="13" spans="1:39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3">
        <f>2.5*((M13 - I13) / (M13 + 6*K13 -7.5*I13 +1))</f>
        <v>0.20299564928394465</v>
      </c>
      <c r="U13" s="3">
        <f>(M13*(1-I13)*(M13-I13))^(1/3)</f>
        <v>0.31943232133540372</v>
      </c>
      <c r="V13" s="23">
        <f>(M13 - I13) / (M13 + I13 + 0.428) * (1.428)</f>
        <v>0.11712062256809336</v>
      </c>
      <c r="W13" s="3">
        <f>(M13-P13)/(M13+P13)</f>
        <v>-2.8282074934741289E-2</v>
      </c>
      <c r="X13" s="3"/>
      <c r="Y13" s="3"/>
      <c r="Z13" s="3">
        <v>0.8</v>
      </c>
      <c r="AA13" s="14">
        <v>63.8</v>
      </c>
      <c r="AB13" s="14">
        <v>33.5</v>
      </c>
      <c r="AC13" s="14">
        <v>2.7</v>
      </c>
      <c r="AD13" s="20">
        <v>0.87</v>
      </c>
      <c r="AF13" s="16">
        <v>20</v>
      </c>
      <c r="AG13" s="16">
        <v>42</v>
      </c>
      <c r="AH13" s="16">
        <f>AG13*2</f>
        <v>84</v>
      </c>
      <c r="AI13" s="16">
        <v>19</v>
      </c>
      <c r="AJ13" s="32">
        <f>AI13/AH13</f>
        <v>0.22619047619047619</v>
      </c>
      <c r="AK13" s="33">
        <v>50.775193798449614</v>
      </c>
      <c r="AL13" s="33">
        <v>49.224806201550386</v>
      </c>
      <c r="AM13" s="33">
        <v>0</v>
      </c>
    </row>
    <row r="14" spans="1:39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3">
        <f>2.5*((M14 - I14) / (M14 + 6*K14 -7.5*I14 +1))</f>
        <v>0.1613251451326585</v>
      </c>
      <c r="U14" s="3">
        <f>(M14*(1-I14)*(M14-I14))^(1/3)</f>
        <v>0.28004102111579998</v>
      </c>
      <c r="V14" s="23">
        <f>(M14 - I14) / (M14 + I14 + 0.428) * (1.428)</f>
        <v>0.10053179795864964</v>
      </c>
      <c r="W14" s="3">
        <f>(M14-P14)/(M14+P14)</f>
        <v>-0.15475674131747927</v>
      </c>
      <c r="X14" s="3"/>
      <c r="Y14" s="3"/>
      <c r="Z14" s="3">
        <v>0.8</v>
      </c>
      <c r="AA14" s="14">
        <v>63.8</v>
      </c>
      <c r="AB14" s="14">
        <v>33.5</v>
      </c>
      <c r="AC14" s="14">
        <v>2.7</v>
      </c>
      <c r="AD14" s="20">
        <v>0.87</v>
      </c>
      <c r="AF14" s="16">
        <v>21</v>
      </c>
      <c r="AG14" s="16">
        <v>26</v>
      </c>
      <c r="AH14" s="16">
        <f>AG14*2</f>
        <v>52</v>
      </c>
      <c r="AI14" s="16">
        <v>22</v>
      </c>
      <c r="AJ14" s="32">
        <f>AI14/AH14</f>
        <v>0.42307692307692307</v>
      </c>
      <c r="AK14" s="33">
        <v>51.267605633802816</v>
      </c>
      <c r="AL14" s="33">
        <v>48.732394366197184</v>
      </c>
      <c r="AM14" s="33">
        <v>0</v>
      </c>
    </row>
    <row r="15" spans="1:39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3">
        <f>2.5*((M15 - I15) / (M15 + 6*K15 -7.5*I15 +1))</f>
        <v>0.1655281796515726</v>
      </c>
      <c r="U15" s="3">
        <f>(M15*(1-I15)*(M15-I15))^(1/3)</f>
        <v>0.26591426746035951</v>
      </c>
      <c r="V15" s="23">
        <f>(M15 - I15) / (M15 + I15 + 0.428) * (1.428)</f>
        <v>0.11628568479719267</v>
      </c>
      <c r="W15" s="3">
        <f>(M15-P15)/(M15+P15)</f>
        <v>-0.13274658233870179</v>
      </c>
      <c r="X15" s="3"/>
      <c r="Y15" s="3"/>
      <c r="Z15" s="3">
        <v>0.8</v>
      </c>
      <c r="AA15" s="14">
        <v>63.8</v>
      </c>
      <c r="AB15" s="14">
        <v>33.5</v>
      </c>
      <c r="AC15" s="14">
        <v>2.7</v>
      </c>
      <c r="AD15" s="20">
        <v>0.87</v>
      </c>
      <c r="AF15" s="16">
        <v>22</v>
      </c>
      <c r="AG15" s="16">
        <v>40</v>
      </c>
      <c r="AH15" s="16">
        <f>AG15*2</f>
        <v>80</v>
      </c>
      <c r="AI15" s="16">
        <v>19</v>
      </c>
      <c r="AJ15" s="32">
        <f>AI15/AH15</f>
        <v>0.23749999999999999</v>
      </c>
      <c r="AK15" s="33">
        <v>44.47004608294931</v>
      </c>
      <c r="AL15" s="33">
        <v>55.529953917050697</v>
      </c>
      <c r="AM15" s="33">
        <v>0</v>
      </c>
    </row>
    <row r="16" spans="1:39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3">
        <f>2.5*((M16 - I16) / (M16 + 6*K16 -7.5*I16 +1))</f>
        <v>0.16212271674039302</v>
      </c>
      <c r="U16" s="3">
        <f>(M16*(1-I16)*(M16-I16))^(1/3)</f>
        <v>0.27842653705622111</v>
      </c>
      <c r="V16" s="23">
        <f>(M16 - I16) / (M16 + I16 + 0.428) * (1.428)</f>
        <v>0.12238377411016109</v>
      </c>
      <c r="W16" s="3">
        <f>(M16-P16)/(M16+P16)</f>
        <v>-0.16558804679744146</v>
      </c>
      <c r="X16" s="3"/>
      <c r="Y16" s="3"/>
      <c r="Z16" s="3">
        <v>0.8</v>
      </c>
      <c r="AA16" s="14">
        <v>63.8</v>
      </c>
      <c r="AB16" s="14">
        <v>33.5</v>
      </c>
      <c r="AC16" s="14">
        <v>2.7</v>
      </c>
      <c r="AD16" s="20">
        <v>0.87</v>
      </c>
      <c r="AF16" s="16">
        <v>23</v>
      </c>
      <c r="AG16" s="16">
        <v>46</v>
      </c>
      <c r="AH16" s="16">
        <f>AG16*2</f>
        <v>92</v>
      </c>
      <c r="AI16" s="16">
        <v>27</v>
      </c>
      <c r="AJ16" s="32">
        <f>AI16/AH16</f>
        <v>0.29347826086956524</v>
      </c>
      <c r="AK16" s="33">
        <v>65.352697095435687</v>
      </c>
      <c r="AL16" s="33">
        <v>34.647302904564313</v>
      </c>
      <c r="AM16" s="33">
        <v>0</v>
      </c>
    </row>
    <row r="17" spans="1:39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3">
        <f>2.5*((M17 - I17) / (M17 + 6*K17 -7.5*I17 +1))</f>
        <v>0.17265945855334849</v>
      </c>
      <c r="U17" s="3">
        <f>(M17*(1-I17)*(M17-I17))^(1/3)</f>
        <v>0.2827729521788222</v>
      </c>
      <c r="V17" s="23">
        <f>(M17 - I17) / (M17 + I17 + 0.428) * (1.428)</f>
        <v>0.10178823529411768</v>
      </c>
      <c r="W17" s="3">
        <f>(M17-P17)/(M17+P17)</f>
        <v>-0.10784270553525038</v>
      </c>
      <c r="X17" s="3"/>
      <c r="Y17" s="3"/>
      <c r="Z17" s="3">
        <v>0.8</v>
      </c>
      <c r="AA17" s="14">
        <v>63.8</v>
      </c>
      <c r="AB17" s="14">
        <v>33.5</v>
      </c>
      <c r="AC17" s="14">
        <v>2.7</v>
      </c>
      <c r="AD17" s="20">
        <v>0.87</v>
      </c>
      <c r="AF17" s="16">
        <v>24</v>
      </c>
      <c r="AG17" s="16">
        <v>35</v>
      </c>
      <c r="AH17" s="16">
        <f>AG17*2</f>
        <v>70</v>
      </c>
      <c r="AI17" s="16">
        <v>25</v>
      </c>
      <c r="AJ17" s="32">
        <f>AI17/AH17</f>
        <v>0.35714285714285715</v>
      </c>
      <c r="AK17" s="33">
        <v>48.421052631578945</v>
      </c>
      <c r="AL17" s="33">
        <v>42.105263157894733</v>
      </c>
      <c r="AM17" s="33">
        <v>9.4736842105263168</v>
      </c>
    </row>
    <row r="18" spans="1:39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3">
        <f>2.5*((M18 - I18) / (M18 + 6*K18 -7.5*I18 +1))</f>
        <v>0.20931689355395636</v>
      </c>
      <c r="U18" s="3">
        <f>(M18*(1-I18)*(M18-I18))^(1/3)</f>
        <v>0.32143360120355025</v>
      </c>
      <c r="V18" s="23">
        <f>(M18 - I18) / (M18 + I18 + 0.428) * (1.428)</f>
        <v>0.1213622828784119</v>
      </c>
      <c r="W18" s="3">
        <f>(M18-P18)/(M18+P18)</f>
        <v>-6.4895051030233075E-2</v>
      </c>
      <c r="X18" s="3"/>
      <c r="Y18" s="3"/>
      <c r="Z18" s="3">
        <v>1</v>
      </c>
      <c r="AA18" s="14">
        <v>77.8</v>
      </c>
      <c r="AB18" s="14">
        <v>17.600000000000001</v>
      </c>
      <c r="AC18" s="14">
        <v>4.7</v>
      </c>
      <c r="AD18" s="20">
        <v>1</v>
      </c>
      <c r="AF18" s="16">
        <v>25</v>
      </c>
      <c r="AG18" s="16">
        <v>28</v>
      </c>
      <c r="AH18" s="16">
        <f>AG18*2</f>
        <v>56</v>
      </c>
      <c r="AI18" s="16">
        <v>18</v>
      </c>
      <c r="AJ18" s="32">
        <f>AI18/AH18</f>
        <v>0.32142857142857145</v>
      </c>
      <c r="AK18" s="33">
        <v>35.452793834296727</v>
      </c>
      <c r="AL18" s="33">
        <v>53.564547206165692</v>
      </c>
      <c r="AM18" s="33">
        <v>10.98265895953757</v>
      </c>
    </row>
    <row r="19" spans="1:39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3">
        <f>2.5*((M19 - I19) / (M19 + 6*K19 -7.5*I19 +1))</f>
        <v>0.15199347618970727</v>
      </c>
      <c r="U19" s="3">
        <f>(M19*(1-I19)*(M19-I19))^(1/3)</f>
        <v>0.26349392253504994</v>
      </c>
      <c r="V19" s="23">
        <f>(M19 - I19) / (M19 + I19 + 0.428) * (1.428)</f>
        <v>0.10768993490235358</v>
      </c>
      <c r="W19" s="3">
        <f>(M19-P19)/(M19+P19)</f>
        <v>-0.18768317379655597</v>
      </c>
      <c r="X19" s="3"/>
      <c r="Y19" s="3"/>
      <c r="Z19" s="3">
        <v>1</v>
      </c>
      <c r="AA19" s="14">
        <v>77.8</v>
      </c>
      <c r="AB19" s="14">
        <v>17.600000000000001</v>
      </c>
      <c r="AC19" s="14">
        <v>4.7</v>
      </c>
      <c r="AD19" s="20">
        <v>1</v>
      </c>
      <c r="AF19" s="16">
        <v>26</v>
      </c>
      <c r="AG19" s="16">
        <v>30</v>
      </c>
      <c r="AH19" s="16">
        <f>AG19*2</f>
        <v>60</v>
      </c>
      <c r="AI19" s="16">
        <v>20</v>
      </c>
      <c r="AJ19" s="32">
        <f>AI19/AH19</f>
        <v>0.33333333333333331</v>
      </c>
      <c r="AK19" s="33">
        <v>37.500000000000007</v>
      </c>
      <c r="AL19" s="33">
        <v>46.09375</v>
      </c>
      <c r="AM19" s="33">
        <v>16.40625</v>
      </c>
    </row>
    <row r="20" spans="1:39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3">
        <f>2.5*((M20 - I20) / (M20 + 6*K20 -7.5*I20 +1))</f>
        <v>0.15188181141271237</v>
      </c>
      <c r="U20" s="3">
        <f>(M20*(1-I20)*(M20-I20))^(1/3)</f>
        <v>0.25412766393237157</v>
      </c>
      <c r="V20" s="23">
        <f>(M20 - I20) / (M20 + I20 + 0.428) * (1.428)</f>
        <v>0.10863572790845517</v>
      </c>
      <c r="W20" s="3">
        <f>(M20-P20)/(M20+P20)</f>
        <v>-0.1258684042189197</v>
      </c>
      <c r="X20" s="3"/>
      <c r="Y20" s="3"/>
      <c r="Z20" s="3">
        <v>1</v>
      </c>
      <c r="AA20" s="14">
        <v>77.8</v>
      </c>
      <c r="AB20" s="14">
        <v>17.600000000000001</v>
      </c>
      <c r="AC20" s="14">
        <v>4.7</v>
      </c>
      <c r="AD20" s="20">
        <v>1</v>
      </c>
      <c r="AF20" s="16">
        <v>27</v>
      </c>
      <c r="AG20" s="16">
        <v>30</v>
      </c>
      <c r="AH20" s="16">
        <f>AG20*2</f>
        <v>60</v>
      </c>
      <c r="AI20" s="16">
        <v>15</v>
      </c>
      <c r="AJ20" s="32">
        <f>AI20/AH20</f>
        <v>0.25</v>
      </c>
      <c r="AK20" s="33">
        <v>36.86274509803922</v>
      </c>
      <c r="AL20" s="33">
        <v>56.470588235294116</v>
      </c>
      <c r="AM20" s="33">
        <v>6.6666666666666679</v>
      </c>
    </row>
    <row r="21" spans="1:39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3">
        <f>2.5*((M21 - I21) / (M21 + 6*K21 -7.5*I21 +1))</f>
        <v>0.14375738479716427</v>
      </c>
      <c r="U21" s="3">
        <f>(M21*(1-I21)*(M21-I21))^(1/3)</f>
        <v>0.25620452649520592</v>
      </c>
      <c r="V21" s="23">
        <f>(M21 - I21) / (M21 + I21 + 0.428) * (1.428)</f>
        <v>0.10989247311827958</v>
      </c>
      <c r="W21" s="3">
        <f>(M21-P21)/(M21+P21)</f>
        <v>-0.166151598584031</v>
      </c>
      <c r="X21" s="3"/>
      <c r="Y21" s="3"/>
      <c r="Z21" s="3">
        <v>1</v>
      </c>
      <c r="AA21" s="14">
        <v>77.8</v>
      </c>
      <c r="AB21" s="14">
        <v>17.600000000000001</v>
      </c>
      <c r="AC21" s="14">
        <v>4.7</v>
      </c>
      <c r="AD21" s="20">
        <v>1</v>
      </c>
      <c r="AF21" s="16">
        <v>28</v>
      </c>
      <c r="AG21" s="16">
        <v>46</v>
      </c>
      <c r="AH21" s="16">
        <f>AG21*2</f>
        <v>92</v>
      </c>
      <c r="AI21" s="16">
        <v>27</v>
      </c>
      <c r="AJ21" s="32">
        <f>AI21/AH21</f>
        <v>0.29347826086956524</v>
      </c>
      <c r="AK21" s="33">
        <v>48.915662650602407</v>
      </c>
      <c r="AL21" s="33">
        <v>51.084337349397593</v>
      </c>
      <c r="AM21" s="33">
        <v>0</v>
      </c>
    </row>
    <row r="22" spans="1:39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3">
        <f>2.5*((M22 - I22) / (M22 + 6*K22 -7.5*I22 +1))</f>
        <v>0.18129256700475274</v>
      </c>
      <c r="U22" s="3">
        <f>(M22*(1-I22)*(M22-I22))^(1/3)</f>
        <v>0.29093896827078136</v>
      </c>
      <c r="V22" s="23">
        <f>(M22 - I22) / (M22 + I22 + 0.428) * (1.428)</f>
        <v>0.11007500000000001</v>
      </c>
      <c r="W22" s="3">
        <f>(M22-P22)/(M22+P22)</f>
        <v>-0.12700714247355133</v>
      </c>
      <c r="X22" s="3"/>
      <c r="Y22" s="3"/>
      <c r="Z22" s="3">
        <v>1</v>
      </c>
      <c r="AA22" s="14">
        <v>77.8</v>
      </c>
      <c r="AB22" s="14">
        <v>17.600000000000001</v>
      </c>
      <c r="AC22" s="14">
        <v>4.7</v>
      </c>
      <c r="AD22" s="20">
        <v>1</v>
      </c>
      <c r="AF22" s="16">
        <v>29</v>
      </c>
      <c r="AG22" s="16">
        <v>46</v>
      </c>
      <c r="AH22" s="16">
        <f>AG22*2</f>
        <v>92</v>
      </c>
      <c r="AI22" s="16">
        <v>49</v>
      </c>
      <c r="AJ22" s="32">
        <f>AI22/AH22</f>
        <v>0.53260869565217395</v>
      </c>
      <c r="AK22" s="33">
        <v>21.428571428571427</v>
      </c>
      <c r="AL22" s="33">
        <v>78.571428571428569</v>
      </c>
      <c r="AM22" s="33">
        <v>0</v>
      </c>
    </row>
    <row r="23" spans="1:39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3">
        <f>2.5*((M23 - I23) / (M23 + 6*K23 -7.5*I23 +1))</f>
        <v>0.18460052102203128</v>
      </c>
      <c r="U23" s="3">
        <f>(M23*(1-I23)*(M23-I23))^(1/3)</f>
        <v>0.28459667714511194</v>
      </c>
      <c r="V23" s="23">
        <f>(M23 - I23) / (M23 + I23 + 0.428) * (1.428)</f>
        <v>0.1101629416005768</v>
      </c>
      <c r="W23" s="3">
        <f>(M23-P23)/(M23+P23)</f>
        <v>-8.8522175095935685E-2</v>
      </c>
      <c r="X23" s="3"/>
      <c r="Y23" s="3"/>
      <c r="Z23" s="3">
        <v>0.7</v>
      </c>
      <c r="AA23" s="14">
        <v>81.099999999999994</v>
      </c>
      <c r="AB23" s="14">
        <v>16</v>
      </c>
      <c r="AC23" s="14">
        <v>2.9</v>
      </c>
      <c r="AD23" s="20">
        <v>0.84</v>
      </c>
      <c r="AF23" s="16">
        <v>30</v>
      </c>
      <c r="AG23" s="16">
        <v>45</v>
      </c>
      <c r="AH23" s="16">
        <f>AG23*2</f>
        <v>90</v>
      </c>
      <c r="AI23" s="16">
        <v>28</v>
      </c>
      <c r="AJ23" s="32">
        <f>AI23/AH23</f>
        <v>0.31111111111111112</v>
      </c>
      <c r="AK23" s="33">
        <v>63.333333333333329</v>
      </c>
      <c r="AL23" s="33">
        <v>36.666666666666671</v>
      </c>
      <c r="AM23" s="33">
        <v>0</v>
      </c>
    </row>
    <row r="24" spans="1:39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3">
        <f>2.5*((M24 - I24) / (M24 + 6*K24 -7.5*I24 +1))</f>
        <v>0.17973605463055317</v>
      </c>
      <c r="U24" s="3">
        <f>(M24*(1-I24)*(M24-I24))^(1/3)</f>
        <v>0.26638200359315967</v>
      </c>
      <c r="V24" s="23">
        <f>(M24 - I24) / (M24 + I24 + 0.428) * (1.428)</f>
        <v>0.16640169133192387</v>
      </c>
      <c r="W24" s="3">
        <f>(M24-P24)/(M24+P24)</f>
        <v>-0.16117628153623656</v>
      </c>
      <c r="X24" s="3"/>
      <c r="Y24" s="3"/>
      <c r="Z24" s="3">
        <v>0.7</v>
      </c>
      <c r="AA24" s="14">
        <v>81.099999999999994</v>
      </c>
      <c r="AB24" s="14">
        <v>16</v>
      </c>
      <c r="AC24" s="14">
        <v>2.9</v>
      </c>
      <c r="AD24" s="20">
        <v>0.84</v>
      </c>
      <c r="AF24" s="16">
        <v>31</v>
      </c>
      <c r="AG24" s="16">
        <v>45</v>
      </c>
      <c r="AH24" s="16">
        <f>AG24*2</f>
        <v>90</v>
      </c>
      <c r="AI24" s="16">
        <v>25</v>
      </c>
      <c r="AJ24" s="32">
        <f>AI24/AH24</f>
        <v>0.27777777777777779</v>
      </c>
      <c r="AK24" s="33">
        <v>36.883116883116877</v>
      </c>
      <c r="AL24" s="33">
        <v>63.116883116883116</v>
      </c>
      <c r="AM24" s="33">
        <v>0</v>
      </c>
    </row>
    <row r="25" spans="1:39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3">
        <f>2.5*((M25 - I25) / (M25 + 6*K25 -7.5*I25 +1))</f>
        <v>0.15406920392866374</v>
      </c>
      <c r="U25" s="3">
        <f>(M25*(1-I25)*(M25-I25))^(1/3)</f>
        <v>0.27177345788017004</v>
      </c>
      <c r="V25" s="23">
        <f>(M25 - I25) / (M25 + I25 + 0.428) * (1.428)</f>
        <v>9.8844597659439398E-2</v>
      </c>
      <c r="W25" s="3">
        <f>(M25-P25)/(M25+P25)</f>
        <v>-9.2074704857751072E-2</v>
      </c>
      <c r="X25" s="3"/>
      <c r="Y25" s="3"/>
      <c r="Z25" s="3">
        <v>0.7</v>
      </c>
      <c r="AA25" s="14">
        <v>81.099999999999994</v>
      </c>
      <c r="AB25" s="14">
        <v>16</v>
      </c>
      <c r="AC25" s="14">
        <v>2.9</v>
      </c>
      <c r="AD25" s="20">
        <v>0.84</v>
      </c>
      <c r="AF25" s="16">
        <v>32</v>
      </c>
      <c r="AG25" s="16">
        <v>40</v>
      </c>
      <c r="AH25" s="16">
        <f>AG25*2</f>
        <v>80</v>
      </c>
      <c r="AI25" s="16">
        <v>20</v>
      </c>
      <c r="AJ25" s="32">
        <f>AI25/AH25</f>
        <v>0.25</v>
      </c>
      <c r="AK25" s="33">
        <v>47.956403269754766</v>
      </c>
      <c r="AL25" s="33">
        <v>52.043596730245234</v>
      </c>
      <c r="AM25" s="33">
        <v>0</v>
      </c>
    </row>
    <row r="26" spans="1:39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3">
        <f>2.5*((M26 - I26) / (M26 + 6*K26 -7.5*I26 +1))</f>
        <v>0.21367862097558649</v>
      </c>
      <c r="U26" s="3">
        <f>(M26*(1-I26)*(M26-I26))^(1/3)</f>
        <v>0.31990417464088694</v>
      </c>
      <c r="V26" s="23">
        <f>(M26 - I26) / (M26 + I26 + 0.428) * (1.428)</f>
        <v>0.11236171462125662</v>
      </c>
      <c r="W26" s="3">
        <f>(M26-P26)/(M26+P26)</f>
        <v>-7.9443919080150888E-2</v>
      </c>
      <c r="X26" s="3"/>
      <c r="Y26" s="3"/>
      <c r="Z26" s="3">
        <v>0.7</v>
      </c>
      <c r="AA26" s="14">
        <v>68</v>
      </c>
      <c r="AB26" s="14">
        <v>30.3</v>
      </c>
      <c r="AC26" s="14">
        <v>1.7</v>
      </c>
      <c r="AD26" s="20">
        <v>1.07</v>
      </c>
      <c r="AF26" s="16">
        <v>33</v>
      </c>
      <c r="AG26" s="16">
        <v>40</v>
      </c>
      <c r="AH26" s="16">
        <f>AG26*2</f>
        <v>80</v>
      </c>
      <c r="AI26" s="16">
        <v>25</v>
      </c>
      <c r="AJ26" s="32">
        <f>AI26/AH26</f>
        <v>0.3125</v>
      </c>
      <c r="AK26" s="33">
        <v>59.505703422053237</v>
      </c>
      <c r="AL26" s="33">
        <v>40.49429657794677</v>
      </c>
      <c r="AM26" s="33">
        <v>0</v>
      </c>
    </row>
    <row r="27" spans="1:39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3">
        <f>2.5*((M27 - I27) / (M27 + 6*K27 -7.5*I27 +1))</f>
        <v>0.22998401765668408</v>
      </c>
      <c r="U27" s="3">
        <f>(M27*(1-I27)*(M27-I27))^(1/3)</f>
        <v>0.30325449251824182</v>
      </c>
      <c r="V27" s="23">
        <f>(M27 - I27) / (M27 + I27 + 0.428) * (1.428)</f>
        <v>0.11447202188510322</v>
      </c>
      <c r="W27" s="3">
        <f>(M27-P27)/(M27+P27)</f>
        <v>-9.0001455997670357E-2</v>
      </c>
      <c r="X27" s="3"/>
      <c r="Y27" s="3"/>
      <c r="Z27" s="3">
        <v>0.7</v>
      </c>
      <c r="AA27" s="14">
        <v>68</v>
      </c>
      <c r="AB27" s="14">
        <v>30.3</v>
      </c>
      <c r="AC27" s="14">
        <v>1.7</v>
      </c>
      <c r="AD27" s="20">
        <v>1.07</v>
      </c>
      <c r="AF27" s="16">
        <v>34</v>
      </c>
      <c r="AG27" s="16">
        <v>29</v>
      </c>
      <c r="AH27" s="16">
        <f>AG27*2</f>
        <v>58</v>
      </c>
      <c r="AI27" s="16">
        <v>22</v>
      </c>
      <c r="AJ27" s="32">
        <f>AI27/AH27</f>
        <v>0.37931034482758619</v>
      </c>
      <c r="AK27" s="33">
        <v>40.533333333333331</v>
      </c>
      <c r="AL27" s="33">
        <v>44.800000000000004</v>
      </c>
      <c r="AM27" s="33">
        <v>14.666666666666666</v>
      </c>
    </row>
    <row r="28" spans="1:39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3">
        <f>2.5*((M28 - I28) / (M28 + 6*K28 -7.5*I28 +1))</f>
        <v>0.20295650066642437</v>
      </c>
      <c r="U28" s="3">
        <f>(M28*(1-I28)*(M28-I28))^(1/3)</f>
        <v>0.29360358407719811</v>
      </c>
      <c r="V28" s="23">
        <f>(M28 - I28) / (M28 + I28 + 0.428) * (1.428)</f>
        <v>0.12336194510959668</v>
      </c>
      <c r="W28" s="3">
        <f>(M28-P28)/(M28+P28)</f>
        <v>-0.12178820560157973</v>
      </c>
      <c r="X28" s="3"/>
      <c r="Y28" s="3"/>
      <c r="Z28" s="3">
        <v>0.7</v>
      </c>
      <c r="AA28" s="14">
        <v>68</v>
      </c>
      <c r="AB28" s="14">
        <v>30.3</v>
      </c>
      <c r="AC28" s="14">
        <v>1.7</v>
      </c>
      <c r="AD28" s="20">
        <v>1.07</v>
      </c>
      <c r="AF28" s="16">
        <v>35</v>
      </c>
      <c r="AG28" s="16">
        <v>30</v>
      </c>
      <c r="AH28" s="16">
        <f>AG28*2</f>
        <v>60</v>
      </c>
      <c r="AI28" s="16">
        <v>14</v>
      </c>
      <c r="AJ28" s="34">
        <f>AI28/AH28</f>
        <v>0.23333333333333334</v>
      </c>
    </row>
    <row r="29" spans="1:39">
      <c r="A29" s="36">
        <v>6</v>
      </c>
      <c r="B29" s="37">
        <v>127.48933599999999</v>
      </c>
      <c r="C29" s="37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3">
        <f>2.5*((M29 - I29) / (M29 + 6*K29 -7.5*I29 +1))</f>
        <v>0.17541727434775567</v>
      </c>
      <c r="U29" s="3">
        <f>(M29*(1-I29)*(M29-I29))^(1/3)</f>
        <v>0.28570023577463238</v>
      </c>
      <c r="V29" s="23">
        <f>(M29 - I29) / (M29 + I29 + 0.428) * (1.428)</f>
        <v>0.11179244259627553</v>
      </c>
      <c r="W29" s="3">
        <f>(M29-P29)/(M29+P29)</f>
        <v>-0.16442696383699337</v>
      </c>
      <c r="X29" s="3"/>
      <c r="Y29" s="3"/>
      <c r="Z29" s="3">
        <v>0.7</v>
      </c>
      <c r="AA29" s="14">
        <v>68</v>
      </c>
      <c r="AB29" s="14">
        <v>30.3</v>
      </c>
      <c r="AC29" s="14">
        <v>1.7</v>
      </c>
      <c r="AD29" s="20">
        <v>1.07</v>
      </c>
      <c r="AF29" s="16">
        <v>36</v>
      </c>
      <c r="AG29" s="16">
        <v>30</v>
      </c>
      <c r="AH29" s="16">
        <f>AG29*2</f>
        <v>60</v>
      </c>
      <c r="AI29" s="16">
        <v>15</v>
      </c>
      <c r="AJ29" s="34">
        <f>AI29/AH29</f>
        <v>0.25</v>
      </c>
    </row>
    <row r="30" spans="1:39">
      <c r="A30" s="36">
        <v>6</v>
      </c>
      <c r="B30" s="37">
        <v>127.48933599999999</v>
      </c>
      <c r="C30" s="37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3">
        <f>2.5*((M30 - I30) / (M30 + 6*K30 -7.5*I30 +1))</f>
        <v>0.18116588726662611</v>
      </c>
      <c r="U30" s="3">
        <f>(M30*(1-I30)*(M30-I30))^(1/3)</f>
        <v>0.28713433217479184</v>
      </c>
      <c r="V30" s="23">
        <f>(M30 - I30) / (M30 + I30 + 0.428) * (1.428)</f>
        <v>8.4342158859470454E-2</v>
      </c>
      <c r="W30" s="3">
        <f>(M30-P30)/(M30+P30)</f>
        <v>-9.7739081589664392E-2</v>
      </c>
      <c r="X30" s="3"/>
      <c r="Y30" s="3"/>
      <c r="Z30" s="3">
        <v>0.7</v>
      </c>
      <c r="AA30" s="14">
        <v>68</v>
      </c>
      <c r="AB30" s="14">
        <v>30.3</v>
      </c>
      <c r="AC30" s="14">
        <v>1.7</v>
      </c>
      <c r="AD30" s="20">
        <v>1.07</v>
      </c>
      <c r="AF30" s="16">
        <v>37</v>
      </c>
      <c r="AG30" s="16">
        <v>30</v>
      </c>
      <c r="AH30" s="16">
        <f>AG30*2</f>
        <v>60</v>
      </c>
      <c r="AI30" s="16">
        <v>25</v>
      </c>
      <c r="AJ30" s="34">
        <f>AI30/AH30</f>
        <v>0.41666666666666669</v>
      </c>
    </row>
    <row r="31" spans="1:39">
      <c r="A31" s="36">
        <v>7</v>
      </c>
      <c r="B31" s="37">
        <v>127.5011897</v>
      </c>
      <c r="C31" s="37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3">
        <f>2.5*((M31 - I31) / (M31 + 6*K31 -7.5*I31 +1))</f>
        <v>2.5821343248729162E-2</v>
      </c>
      <c r="U31" s="3">
        <f>(M31*(1-I31)*(M31-I31))^(1/3)</f>
        <v>0.11268201488831865</v>
      </c>
      <c r="V31" s="23">
        <f>(M31 - I31) / (M31 + I31 + 0.428) * (1.428)</f>
        <v>2.3356563788934734E-2</v>
      </c>
      <c r="W31" s="3">
        <f>(M31-P31)/(M31+P31)</f>
        <v>-0.1580740871302253</v>
      </c>
      <c r="X31" s="3"/>
      <c r="Y31" s="3"/>
      <c r="Z31" s="3">
        <v>0.65</v>
      </c>
      <c r="AA31" s="14">
        <v>66.2</v>
      </c>
      <c r="AB31" s="14">
        <v>32.5</v>
      </c>
      <c r="AC31" s="14">
        <v>1.4</v>
      </c>
      <c r="AD31" s="20">
        <v>0.47</v>
      </c>
      <c r="AF31" s="16">
        <v>38</v>
      </c>
      <c r="AG31" s="16">
        <v>30</v>
      </c>
      <c r="AH31" s="16">
        <f>AG31*2</f>
        <v>60</v>
      </c>
      <c r="AI31" s="16">
        <v>17</v>
      </c>
      <c r="AJ31" s="34">
        <f>AI31/AH31</f>
        <v>0.28333333333333333</v>
      </c>
    </row>
    <row r="32" spans="1:39">
      <c r="A32" s="36">
        <v>7</v>
      </c>
      <c r="B32" s="37">
        <v>127.5011897</v>
      </c>
      <c r="C32" s="37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3">
        <f>2.5*((M32 - I32) / (M32 + 6*K32 -7.5*I32 +1))</f>
        <v>3.1351398754713655E-2</v>
      </c>
      <c r="U32" s="3">
        <f>(M32*(1-I32)*(M32-I32))^(1/3)</f>
        <v>0.10527831067395604</v>
      </c>
      <c r="V32" s="23">
        <f>(M32 - I32) / (M32 + I32 + 0.428) * (1.428)</f>
        <v>3.461671469740632E-2</v>
      </c>
      <c r="W32" s="3">
        <f>(M32-P32)/(M32+P32)</f>
        <v>-0.2836524779444648</v>
      </c>
      <c r="X32" s="3"/>
      <c r="Y32" s="3"/>
      <c r="Z32" s="3">
        <v>0.65</v>
      </c>
      <c r="AA32" s="14">
        <v>66.2</v>
      </c>
      <c r="AB32" s="14">
        <v>32.5</v>
      </c>
      <c r="AC32" s="14">
        <v>1.4</v>
      </c>
      <c r="AD32" s="20">
        <v>0.47</v>
      </c>
      <c r="AF32" s="16">
        <v>39</v>
      </c>
      <c r="AG32" s="16">
        <v>30</v>
      </c>
      <c r="AH32" s="16">
        <f>AG32*2</f>
        <v>60</v>
      </c>
      <c r="AI32" s="16">
        <v>17</v>
      </c>
      <c r="AJ32" s="34">
        <f>AI32/AH32</f>
        <v>0.28333333333333333</v>
      </c>
    </row>
    <row r="33" spans="1:36">
      <c r="A33" s="36">
        <v>7</v>
      </c>
      <c r="B33" s="37">
        <v>127.5011897</v>
      </c>
      <c r="C33" s="37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3">
        <f>2.5*((M33 - I33) / (M33 + 6*K33 -7.5*I33 +1))</f>
        <v>3.2265193370165729E-2</v>
      </c>
      <c r="U33" s="3">
        <f>(M33*(1-I33)*(M33-I33))^(1/3)</f>
        <v>9.5798348203381747E-2</v>
      </c>
      <c r="V33" s="23">
        <f>(M33 - I33) / (M33 + I33 + 0.428) * (1.428)</f>
        <v>3.8608888888888873E-2</v>
      </c>
      <c r="W33" s="3">
        <f>(M33-P33)/(M33+P33)</f>
        <v>-0.3585651314789482</v>
      </c>
      <c r="X33" s="3"/>
      <c r="Y33" s="3"/>
      <c r="Z33" s="3">
        <v>0.65</v>
      </c>
      <c r="AA33" s="14">
        <v>66.2</v>
      </c>
      <c r="AB33" s="14">
        <v>32.5</v>
      </c>
      <c r="AC33" s="14">
        <v>1.4</v>
      </c>
      <c r="AD33" s="20">
        <v>0.47</v>
      </c>
      <c r="AF33" s="16">
        <v>40</v>
      </c>
      <c r="AG33" s="16">
        <v>30</v>
      </c>
      <c r="AH33" s="16">
        <f>AG33*2</f>
        <v>60</v>
      </c>
      <c r="AI33" s="16">
        <v>18</v>
      </c>
      <c r="AJ33" s="34">
        <f>AI33/AH33</f>
        <v>0.3</v>
      </c>
    </row>
    <row r="34" spans="1:36">
      <c r="A34" s="36">
        <v>7</v>
      </c>
      <c r="B34" s="37">
        <v>127.5011897</v>
      </c>
      <c r="C34" s="37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3">
        <f>2.5*((M34 - I34) / (M34 + 6*K34 -7.5*I34 +1))</f>
        <v>2.8129591400249211E-2</v>
      </c>
      <c r="U34" s="3">
        <f>(M34*(1-I34)*(M34-I34))^(1/3)</f>
        <v>0.10428038829102869</v>
      </c>
      <c r="V34" s="23">
        <f>(M34 - I34) / (M34 + I34 + 0.428) * (1.428)</f>
        <v>2.7774955794888281E-2</v>
      </c>
      <c r="W34" s="3">
        <f>(M34-P34)/(M34+P34)</f>
        <v>-0.25451916124367319</v>
      </c>
      <c r="X34" s="3"/>
      <c r="Y34" s="3"/>
      <c r="Z34" s="3">
        <v>0.65</v>
      </c>
      <c r="AA34" s="14">
        <v>66.2</v>
      </c>
      <c r="AB34" s="14">
        <v>32.5</v>
      </c>
      <c r="AC34" s="14">
        <v>1.4</v>
      </c>
      <c r="AD34" s="20">
        <v>0.47</v>
      </c>
      <c r="AF34" s="16">
        <v>41</v>
      </c>
      <c r="AG34" s="16">
        <v>30</v>
      </c>
      <c r="AH34" s="16">
        <f>AG34*2</f>
        <v>60</v>
      </c>
      <c r="AI34" s="16">
        <v>19</v>
      </c>
      <c r="AJ34" s="34">
        <f>AI34/AH34</f>
        <v>0.31666666666666665</v>
      </c>
    </row>
    <row r="35" spans="1:36">
      <c r="A35" s="36">
        <v>7</v>
      </c>
      <c r="B35" s="37">
        <v>127.5011897</v>
      </c>
      <c r="C35" s="37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3">
        <f>2.5*((M35 - I35) / (M35 + 6*K35 -7.5*I35 +1))</f>
        <v>3.4231491056723733E-2</v>
      </c>
      <c r="U35" s="3">
        <f>(M35*(1-I35)*(M35-I35))^(1/3)</f>
        <v>0.10069441294487308</v>
      </c>
      <c r="V35" s="23">
        <f>(M35 - I35) / (M35 + I35 + 0.428) * (1.428)</f>
        <v>3.6084820639688993E-2</v>
      </c>
      <c r="W35" s="3">
        <f>(M35-P35)/(M35+P35)</f>
        <v>-0.20067223360117639</v>
      </c>
      <c r="X35" s="3"/>
      <c r="Y35" s="3"/>
      <c r="Z35" s="3">
        <v>0.65</v>
      </c>
      <c r="AA35" s="14">
        <v>66.2</v>
      </c>
      <c r="AB35" s="14">
        <v>32.5</v>
      </c>
      <c r="AC35" s="14">
        <v>1.4</v>
      </c>
      <c r="AD35" s="20">
        <v>0.47</v>
      </c>
      <c r="AF35" s="16">
        <v>42</v>
      </c>
      <c r="AG35" s="16">
        <v>30</v>
      </c>
      <c r="AH35" s="16">
        <f>AG35*2</f>
        <v>60</v>
      </c>
      <c r="AI35" s="16">
        <v>18</v>
      </c>
      <c r="AJ35" s="34">
        <f>AI35/AH35</f>
        <v>0.3</v>
      </c>
    </row>
    <row r="36" spans="1:36">
      <c r="A36" s="36">
        <v>7</v>
      </c>
      <c r="B36" s="37">
        <v>127.5011897</v>
      </c>
      <c r="C36" s="37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3">
        <f>2.5*((M36 - I36) / (M36 + 6*K36 -7.5*I36 +1))</f>
        <v>-1.742876550713239E-2</v>
      </c>
      <c r="U36" s="3">
        <f>(M36*(1-I36)*(M36-I36))^(1/3)</f>
        <v>-9.3684112425007515E-2</v>
      </c>
      <c r="V36" s="23">
        <f>(M36 - I36) / (M36 + I36 + 0.428) * (1.428)</f>
        <v>-1.64331661257008E-2</v>
      </c>
      <c r="W36" s="3">
        <f>(M36-P36)/(M36+P36)</f>
        <v>-0.23128236078904738</v>
      </c>
      <c r="X36" s="3"/>
      <c r="Y36" s="3"/>
      <c r="Z36" s="3">
        <v>0.65</v>
      </c>
      <c r="AA36" s="14">
        <v>66.2</v>
      </c>
      <c r="AB36" s="14">
        <v>32.5</v>
      </c>
      <c r="AC36" s="14">
        <v>1.4</v>
      </c>
      <c r="AD36" s="20">
        <v>0.47</v>
      </c>
      <c r="AF36" s="16">
        <v>43</v>
      </c>
      <c r="AG36" s="16">
        <v>30</v>
      </c>
      <c r="AH36" s="16">
        <f>AG36*2</f>
        <v>60</v>
      </c>
      <c r="AI36" s="16">
        <v>21</v>
      </c>
      <c r="AJ36" s="32">
        <f>AI36/AH36</f>
        <v>0.35</v>
      </c>
    </row>
    <row r="37" spans="1:36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3">
        <f>2.5*((M37 - I37) / (M37 + 6*K37 -7.5*I37 +1))</f>
        <v>6.1118510900170286E-2</v>
      </c>
      <c r="U37" s="3">
        <f>(M37*(1-I37)*(M37-I37))^(1/3)</f>
        <v>0.13048775818187872</v>
      </c>
      <c r="V37" s="23">
        <f>(M37 - I37) / (M37 + I37 + 0.428) * (1.428)</f>
        <v>7.3870852657866568E-2</v>
      </c>
      <c r="W37" s="3">
        <f>(M37-P37)/(M37+P37)</f>
        <v>-0.2297426120114395</v>
      </c>
      <c r="X37" s="3"/>
      <c r="Y37" s="3"/>
      <c r="Z37" s="3">
        <v>0.6</v>
      </c>
      <c r="AA37" s="14">
        <v>67.400000000000006</v>
      </c>
      <c r="AB37" s="14">
        <v>32.6</v>
      </c>
      <c r="AC37" s="14">
        <v>0</v>
      </c>
      <c r="AD37" s="20">
        <v>0.52</v>
      </c>
      <c r="AF37" s="16">
        <v>44</v>
      </c>
      <c r="AG37" s="16">
        <v>30</v>
      </c>
      <c r="AH37" s="16">
        <f>AG37*2</f>
        <v>60</v>
      </c>
      <c r="AI37" s="16">
        <v>19</v>
      </c>
      <c r="AJ37" s="32">
        <f>AI37/AH37</f>
        <v>0.31666666666666665</v>
      </c>
    </row>
    <row r="38" spans="1:36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3">
        <f>2.5*((M38 - I38) / (M38 + 6*K38 -7.5*I38 +1))</f>
        <v>2.4562831226057458E-2</v>
      </c>
      <c r="U38" s="3">
        <f>(M38*(1-I38)*(M38-I38))^(1/3)</f>
        <v>8.4758908610084782E-2</v>
      </c>
      <c r="V38" s="23">
        <f>(M38 - I38) / (M38 + I38 + 0.428) * (1.428)</f>
        <v>2.5783695057450314E-2</v>
      </c>
      <c r="W38" s="3">
        <f>(M38-P38)/(M38+P38)</f>
        <v>-0.21195981116087637</v>
      </c>
      <c r="X38" s="3"/>
      <c r="Y38" s="3"/>
      <c r="Z38" s="3">
        <v>0.6</v>
      </c>
      <c r="AA38" s="14">
        <v>67.400000000000006</v>
      </c>
      <c r="AB38" s="14">
        <v>32.6</v>
      </c>
      <c r="AC38" s="14">
        <v>0</v>
      </c>
      <c r="AD38" s="20">
        <v>0.52</v>
      </c>
      <c r="AF38" s="16">
        <v>45</v>
      </c>
      <c r="AG38" s="16">
        <v>30</v>
      </c>
      <c r="AH38" s="16">
        <f>AG38*2</f>
        <v>60</v>
      </c>
      <c r="AI38" s="16">
        <v>20</v>
      </c>
      <c r="AJ38" s="32">
        <f>AI38/AH38</f>
        <v>0.33333333333333331</v>
      </c>
    </row>
    <row r="39" spans="1:36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3">
        <f>2.5*((M39 - I39) / (M39 + 6*K39 -7.5*I39 +1))</f>
        <v>2.3074052981953138E-2</v>
      </c>
      <c r="U39" s="3">
        <f>(M39*(1-I39)*(M39-I39))^(1/3)</f>
        <v>8.5408654173285942E-2</v>
      </c>
      <c r="V39" s="23">
        <f>(M39 - I39) / (M39 + I39 + 0.428) * (1.428)</f>
        <v>2.3978563772775987E-2</v>
      </c>
      <c r="W39" s="3">
        <f>(M39-P39)/(M39+P39)</f>
        <v>-0.18372066134813275</v>
      </c>
      <c r="X39" s="3"/>
      <c r="Y39" s="3"/>
      <c r="Z39" s="3">
        <v>0.6</v>
      </c>
      <c r="AA39" s="14">
        <v>67.400000000000006</v>
      </c>
      <c r="AB39" s="14">
        <v>32.6</v>
      </c>
      <c r="AC39" s="14">
        <v>0</v>
      </c>
      <c r="AD39" s="20">
        <v>0.52</v>
      </c>
      <c r="AF39" s="16">
        <v>46</v>
      </c>
      <c r="AG39" s="16">
        <v>30</v>
      </c>
      <c r="AH39" s="16">
        <f>AG39*2</f>
        <v>60</v>
      </c>
      <c r="AI39" s="16">
        <v>20</v>
      </c>
      <c r="AJ39" s="32">
        <f>AI39/AH39</f>
        <v>0.33333333333333331</v>
      </c>
    </row>
    <row r="40" spans="1:36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3">
        <f>2.5*((M40 - I40) / (M40 + 6*K40 -7.5*I40 +1))</f>
        <v>1.4187847095544999E-2</v>
      </c>
      <c r="U40" s="3">
        <f>(M40*(1-I40)*(M40-I40))^(1/3)</f>
        <v>7.9412842789742796E-2</v>
      </c>
      <c r="V40" s="23">
        <f>(M40 - I40) / (M40 + I40 + 0.428) * (1.428)</f>
        <v>1.2906391220142012E-2</v>
      </c>
      <c r="W40" s="3">
        <f>(M40-P40)/(M40+P40)</f>
        <v>-0.19925285256019817</v>
      </c>
      <c r="X40" s="3"/>
      <c r="Y40" s="3"/>
      <c r="Z40" s="3">
        <v>0.6</v>
      </c>
      <c r="AA40" s="14">
        <v>67.400000000000006</v>
      </c>
      <c r="AB40" s="14">
        <v>32.6</v>
      </c>
      <c r="AC40" s="14">
        <v>0</v>
      </c>
      <c r="AD40" s="20">
        <v>0.52</v>
      </c>
      <c r="AF40" s="16">
        <v>47</v>
      </c>
      <c r="AG40" s="16">
        <v>30</v>
      </c>
      <c r="AH40" s="16">
        <f>AG40*2</f>
        <v>60</v>
      </c>
      <c r="AI40" s="16">
        <v>17</v>
      </c>
      <c r="AJ40" s="34">
        <f>AI40/AH40</f>
        <v>0.28333333333333333</v>
      </c>
    </row>
    <row r="41" spans="1:36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3">
        <f>2.5*((M41 - I41) / (M41 + 6*K41 -7.5*I41 +1))</f>
        <v>0.18099583353135951</v>
      </c>
      <c r="U41" s="3">
        <f>(M41*(1-I41)*(M41-I41))^(1/3)</f>
        <v>0.29111683971858376</v>
      </c>
      <c r="V41" s="23">
        <f>(M41 - I41) / (M41 + I41 + 0.428) * (1.428)</f>
        <v>0.11928276366295013</v>
      </c>
      <c r="W41" s="3">
        <f>(M41-P41)/(M41+P41)</f>
        <v>-4.6000025184793361E-2</v>
      </c>
      <c r="X41" s="3">
        <v>23</v>
      </c>
      <c r="Y41" s="3">
        <v>37</v>
      </c>
      <c r="Z41" s="3">
        <v>0.6216216216216216</v>
      </c>
      <c r="AA41" s="38">
        <f t="shared" ref="AA41:AA104" si="0">INDEX($AK$3:$AK$86,MATCH($A41,$AF$3:$AF$86,0))</f>
        <v>29.126213592233015</v>
      </c>
      <c r="AB41" s="38">
        <f t="shared" ref="AB41:AB104" si="1">INDEX($AL$3:$AL$86,MATCH($A41,$AF$3:$AF$86,0))</f>
        <v>70.873786407766985</v>
      </c>
      <c r="AC41" s="38">
        <f t="shared" ref="AC41:AC104" si="2">INDEX($AM$3:$AM$86,MATCH($A41,$AF$3:$AF$86,0))</f>
        <v>0</v>
      </c>
      <c r="AD41" s="21" t="s">
        <v>14</v>
      </c>
      <c r="AF41" s="16">
        <v>48</v>
      </c>
      <c r="AG41" s="16">
        <v>30</v>
      </c>
      <c r="AH41" s="16">
        <f>AG41*2</f>
        <v>60</v>
      </c>
      <c r="AI41" s="16">
        <v>17</v>
      </c>
      <c r="AJ41" s="32">
        <f>AI41/AH41</f>
        <v>0.28333333333333333</v>
      </c>
    </row>
    <row r="42" spans="1:36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3">
        <f>2.5*((M42 - I42) / (M42 + 6*K42 -7.5*I42 +1))</f>
        <v>0.12599348964787918</v>
      </c>
      <c r="U42" s="3">
        <f>(M42*(1-I42)*(M42-I42))^(1/3)</f>
        <v>0.23222711014472766</v>
      </c>
      <c r="V42" s="23">
        <f>(M42 - I42) / (M42 + I42 + 0.428) * (1.428)</f>
        <v>9.9415658525450798E-2</v>
      </c>
      <c r="W42" s="3">
        <f>(M42-P42)/(M42+P42)</f>
        <v>-0.10028977312884309</v>
      </c>
      <c r="X42" s="3">
        <v>23</v>
      </c>
      <c r="Y42" s="3">
        <v>37</v>
      </c>
      <c r="Z42" s="3">
        <v>0.6216216216216216</v>
      </c>
      <c r="AA42" s="38">
        <f t="shared" si="0"/>
        <v>29.126213592233015</v>
      </c>
      <c r="AB42" s="38">
        <f t="shared" si="1"/>
        <v>70.873786407766985</v>
      </c>
      <c r="AC42" s="38">
        <f t="shared" si="2"/>
        <v>0</v>
      </c>
      <c r="AD42" s="21" t="s">
        <v>14</v>
      </c>
      <c r="AF42" s="16">
        <v>49</v>
      </c>
      <c r="AG42" s="16">
        <v>30</v>
      </c>
      <c r="AH42" s="16">
        <f>AG42*2</f>
        <v>60</v>
      </c>
      <c r="AI42" s="16">
        <v>19</v>
      </c>
      <c r="AJ42" s="32">
        <f>AI42/AH42</f>
        <v>0.31666666666666665</v>
      </c>
    </row>
    <row r="43" spans="1:36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3">
        <f>2.5*((M43 - I43) / (M43 + 6*K43 -7.5*I43 +1))</f>
        <v>0.13404607935527896</v>
      </c>
      <c r="U43" s="3">
        <f>(M43*(1-I43)*(M43-I43))^(1/3)</f>
        <v>0.25644494560693193</v>
      </c>
      <c r="V43" s="23">
        <f>(M43 - I43) / (M43 + I43 + 0.428) * (1.428)</f>
        <v>8.646605504587157E-2</v>
      </c>
      <c r="W43" s="3">
        <f>(M43-P43)/(M43+P43)</f>
        <v>-7.1819259750360173E-2</v>
      </c>
      <c r="X43" s="3">
        <v>23</v>
      </c>
      <c r="Y43" s="3">
        <v>37</v>
      </c>
      <c r="Z43" s="3">
        <v>0.6216216216216216</v>
      </c>
      <c r="AA43" s="38">
        <f t="shared" si="0"/>
        <v>29.126213592233015</v>
      </c>
      <c r="AB43" s="38">
        <f t="shared" si="1"/>
        <v>70.873786407766985</v>
      </c>
      <c r="AC43" s="38">
        <f t="shared" si="2"/>
        <v>0</v>
      </c>
      <c r="AD43" s="21" t="s">
        <v>14</v>
      </c>
      <c r="AF43" s="16">
        <v>50</v>
      </c>
      <c r="AG43" s="16">
        <v>30</v>
      </c>
      <c r="AH43" s="16">
        <f>AG43*2</f>
        <v>60</v>
      </c>
      <c r="AI43" s="16">
        <v>17</v>
      </c>
      <c r="AJ43" s="34">
        <f>AI43/AH43</f>
        <v>0.28333333333333333</v>
      </c>
    </row>
    <row r="44" spans="1:36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3">
        <f>2.5*((M44 - I44) / (M44 + 6*K44 -7.5*I44 +1))</f>
        <v>0.20799399011458095</v>
      </c>
      <c r="U44" s="3">
        <f>(M44*(1-I44)*(M44-I44))^(1/3)</f>
        <v>0.3268870863975103</v>
      </c>
      <c r="V44" s="23">
        <f>(M44 - I44) / (M44 + I44 + 0.428) * (1.428)</f>
        <v>0.14591532292834353</v>
      </c>
      <c r="W44" s="3">
        <f>(M44-P44)/(M44+P44)</f>
        <v>-9.3564757558957753E-2</v>
      </c>
      <c r="X44" s="3">
        <v>22</v>
      </c>
      <c r="Y44" s="3">
        <v>42</v>
      </c>
      <c r="Z44" s="3">
        <v>0.52380952380952384</v>
      </c>
      <c r="AA44" s="38">
        <f t="shared" si="0"/>
        <v>65.373134328358219</v>
      </c>
      <c r="AB44" s="38">
        <f t="shared" si="1"/>
        <v>34.626865671641795</v>
      </c>
      <c r="AC44" s="38">
        <f t="shared" si="2"/>
        <v>0</v>
      </c>
      <c r="AD44" s="21" t="s">
        <v>15</v>
      </c>
      <c r="AF44" s="16">
        <v>51</v>
      </c>
      <c r="AG44" s="16">
        <v>30</v>
      </c>
      <c r="AH44" s="16">
        <f>AG44*2</f>
        <v>60</v>
      </c>
      <c r="AI44" s="16">
        <v>20</v>
      </c>
      <c r="AJ44" s="34">
        <f>AI44/AH44</f>
        <v>0.33333333333333331</v>
      </c>
    </row>
    <row r="45" spans="1:36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3">
        <f>2.5*((M45 - I45) / (M45 + 6*K45 -7.5*I45 +1))</f>
        <v>0.19409291482807431</v>
      </c>
      <c r="U45" s="3">
        <f>(M45*(1-I45)*(M45-I45))^(1/3)</f>
        <v>0.31344594913286544</v>
      </c>
      <c r="V45" s="23">
        <f>(M45 - I45) / (M45 + I45 + 0.428) * (1.428)</f>
        <v>0.15076252476648738</v>
      </c>
      <c r="W45" s="3">
        <f>(M45-P45)/(M45+P45)</f>
        <v>-0.14877546349279011</v>
      </c>
      <c r="X45" s="3">
        <v>22</v>
      </c>
      <c r="Y45" s="3">
        <v>42</v>
      </c>
      <c r="Z45" s="3">
        <v>0.52380952380952384</v>
      </c>
      <c r="AA45" s="38">
        <f t="shared" si="0"/>
        <v>65.373134328358219</v>
      </c>
      <c r="AB45" s="38">
        <f t="shared" si="1"/>
        <v>34.626865671641795</v>
      </c>
      <c r="AC45" s="38">
        <f t="shared" si="2"/>
        <v>0</v>
      </c>
      <c r="AD45" s="21" t="s">
        <v>15</v>
      </c>
      <c r="AF45" s="16">
        <v>52</v>
      </c>
      <c r="AG45" s="16">
        <v>30</v>
      </c>
      <c r="AH45" s="16">
        <f>AG45*2</f>
        <v>60</v>
      </c>
      <c r="AI45" s="16">
        <v>19</v>
      </c>
      <c r="AJ45" s="34">
        <f>AI45/AH45</f>
        <v>0.31666666666666665</v>
      </c>
    </row>
    <row r="46" spans="1:36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3">
        <f>2.5*((M46 - I46) / (M46 + 6*K46 -7.5*I46 +1))</f>
        <v>0.21689060686146172</v>
      </c>
      <c r="U46" s="3">
        <f>(M46*(1-I46)*(M46-I46))^(1/3)</f>
        <v>0.34526698882036544</v>
      </c>
      <c r="V46" s="23">
        <f>(M46 - I46) / (M46 + I46 + 0.428) * (1.428)</f>
        <v>0.18770137524557959</v>
      </c>
      <c r="W46" s="3">
        <f>(M46-P46)/(M46+P46)</f>
        <v>-6.0772152507332075E-2</v>
      </c>
      <c r="X46" s="3">
        <v>22</v>
      </c>
      <c r="Y46" s="3">
        <v>42</v>
      </c>
      <c r="Z46" s="3">
        <v>0.52380952380952384</v>
      </c>
      <c r="AA46" s="38">
        <f t="shared" si="0"/>
        <v>65.373134328358219</v>
      </c>
      <c r="AB46" s="38">
        <f t="shared" si="1"/>
        <v>34.626865671641795</v>
      </c>
      <c r="AC46" s="38">
        <f t="shared" si="2"/>
        <v>0</v>
      </c>
      <c r="AD46" s="21" t="s">
        <v>15</v>
      </c>
      <c r="AF46" s="16">
        <v>53</v>
      </c>
      <c r="AG46" s="16">
        <v>30</v>
      </c>
      <c r="AH46" s="16">
        <f>AG46*2</f>
        <v>60</v>
      </c>
      <c r="AI46" s="16">
        <v>15</v>
      </c>
      <c r="AJ46" s="34">
        <f>AI46/AH46</f>
        <v>0.25</v>
      </c>
    </row>
    <row r="47" spans="1:36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3">
        <f>2.5*((M47 - I47) / (M47 + 6*K47 -7.5*I47 +1))</f>
        <v>0.25975424632805449</v>
      </c>
      <c r="U47" s="3">
        <f>(M47*(1-I47)*(M47-I47))^(1/3)</f>
        <v>0.41491173575152379</v>
      </c>
      <c r="V47" s="23">
        <f>(M47 - I47) / (M47 + I47 + 0.428) * (1.428)</f>
        <v>0.23365595218866089</v>
      </c>
      <c r="W47" s="3">
        <f>(M47-P47)/(M47+P47)</f>
        <v>-5.454477563175051E-2</v>
      </c>
      <c r="X47" s="3">
        <v>22</v>
      </c>
      <c r="Y47" s="3">
        <v>42</v>
      </c>
      <c r="Z47" s="3">
        <v>0.52380952380952384</v>
      </c>
      <c r="AA47" s="38">
        <f t="shared" si="0"/>
        <v>65.373134328358219</v>
      </c>
      <c r="AB47" s="38">
        <f t="shared" si="1"/>
        <v>34.626865671641795</v>
      </c>
      <c r="AC47" s="38">
        <f t="shared" si="2"/>
        <v>0</v>
      </c>
      <c r="AD47" s="21" t="s">
        <v>15</v>
      </c>
      <c r="AF47" s="16">
        <v>54</v>
      </c>
      <c r="AG47" s="16">
        <v>30</v>
      </c>
      <c r="AH47" s="16">
        <f>AG47*2</f>
        <v>60</v>
      </c>
      <c r="AI47" s="16">
        <v>20</v>
      </c>
      <c r="AJ47" s="34">
        <f>AI47/AH47</f>
        <v>0.33333333333333331</v>
      </c>
    </row>
    <row r="48" spans="1:36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3">
        <f>2.5*((M48 - I48) / (M48 + 6*K48 -7.5*I48 +1))</f>
        <v>0.15824967430454442</v>
      </c>
      <c r="U48" s="3">
        <f>(M48*(1-I48)*(M48-I48))^(1/3)</f>
        <v>0.27594889020698932</v>
      </c>
      <c r="V48" s="23">
        <f>(M48 - I48) / (M48 + I48 + 0.428) * (1.428)</f>
        <v>0.11396405797101451</v>
      </c>
      <c r="W48" s="3">
        <f>(M48-P48)/(M48+P48)</f>
        <v>-0.15991569919719323</v>
      </c>
      <c r="X48" s="3">
        <v>22</v>
      </c>
      <c r="Y48" s="3">
        <v>42</v>
      </c>
      <c r="Z48" s="3">
        <v>0.52380952380952384</v>
      </c>
      <c r="AA48" s="38">
        <f t="shared" si="0"/>
        <v>65.373134328358219</v>
      </c>
      <c r="AB48" s="38">
        <f t="shared" si="1"/>
        <v>34.626865671641795</v>
      </c>
      <c r="AC48" s="38">
        <f t="shared" si="2"/>
        <v>0</v>
      </c>
      <c r="AD48" s="21" t="s">
        <v>15</v>
      </c>
      <c r="AF48" s="16">
        <v>55</v>
      </c>
      <c r="AG48" s="16">
        <v>30</v>
      </c>
      <c r="AH48" s="16">
        <f>AG48*2</f>
        <v>60</v>
      </c>
      <c r="AI48" s="16">
        <v>18</v>
      </c>
      <c r="AJ48" s="34">
        <f>AI48/AH48</f>
        <v>0.3</v>
      </c>
    </row>
    <row r="49" spans="1:36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3">
        <f>2.5*((M49 - I49) / (M49 + 6*K49 -7.5*I49 +1))</f>
        <v>0.17994643454971537</v>
      </c>
      <c r="U49" s="3">
        <f>(M49*(1-I49)*(M49-I49))^(1/3)</f>
        <v>0.30628052842501602</v>
      </c>
      <c r="V49" s="23">
        <f>(M49 - I49) / (M49 + I49 + 0.428) * (1.428)</f>
        <v>0.13319739696312358</v>
      </c>
      <c r="W49" s="3">
        <f>(M49-P49)/(M49+P49)</f>
        <v>-0.11840012632956226</v>
      </c>
      <c r="X49" s="3">
        <v>22</v>
      </c>
      <c r="Y49" s="3">
        <v>42</v>
      </c>
      <c r="Z49" s="3">
        <v>0.52380952380952384</v>
      </c>
      <c r="AA49" s="38">
        <f t="shared" si="0"/>
        <v>65.373134328358219</v>
      </c>
      <c r="AB49" s="38">
        <f t="shared" si="1"/>
        <v>34.626865671641795</v>
      </c>
      <c r="AC49" s="38">
        <f t="shared" si="2"/>
        <v>0</v>
      </c>
      <c r="AD49" s="21" t="s">
        <v>15</v>
      </c>
      <c r="AF49" s="16">
        <v>56</v>
      </c>
      <c r="AG49" s="16">
        <v>26</v>
      </c>
      <c r="AH49" s="16">
        <f>AG49*2</f>
        <v>52</v>
      </c>
      <c r="AI49" s="16">
        <v>10</v>
      </c>
      <c r="AJ49" s="34">
        <f>AI49/AH49</f>
        <v>0.19230769230769232</v>
      </c>
    </row>
    <row r="50" spans="1:36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3">
        <f>2.5*((M50 - I50) / (M50 + 6*K50 -7.5*I50 +1))</f>
        <v>0.21564474922683877</v>
      </c>
      <c r="U50" s="3">
        <f>(M50*(1-I50)*(M50-I50))^(1/3)</f>
        <v>0.33706629096812457</v>
      </c>
      <c r="V50" s="23">
        <f>(M50 - I50) / (M50 + I50 + 0.428) * (1.428)</f>
        <v>0.15977361123223158</v>
      </c>
      <c r="W50" s="3">
        <f>(M50-P50)/(M50+P50)</f>
        <v>-8.1683544029316768E-2</v>
      </c>
      <c r="X50" s="3">
        <v>38</v>
      </c>
      <c r="Y50" s="3">
        <v>46</v>
      </c>
      <c r="Z50" s="3">
        <v>0.82608695652173914</v>
      </c>
      <c r="AA50" s="38">
        <f t="shared" si="0"/>
        <v>54.301075268817215</v>
      </c>
      <c r="AB50" s="38">
        <f t="shared" si="1"/>
        <v>45.6989247311828</v>
      </c>
      <c r="AC50" s="38">
        <f t="shared" si="2"/>
        <v>0</v>
      </c>
      <c r="AD50" s="21" t="s">
        <v>16</v>
      </c>
      <c r="AF50" s="16">
        <v>57</v>
      </c>
      <c r="AG50" s="16">
        <v>30</v>
      </c>
      <c r="AH50" s="16">
        <f>AG50*2</f>
        <v>60</v>
      </c>
      <c r="AI50" s="16">
        <v>19</v>
      </c>
      <c r="AJ50" s="34">
        <f>AI50/AH50</f>
        <v>0.31666666666666665</v>
      </c>
    </row>
    <row r="51" spans="1:36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3">
        <f>2.5*((M51 - I51) / (M51 + 6*K51 -7.5*I51 +1))</f>
        <v>0.20701660066612471</v>
      </c>
      <c r="U51" s="3">
        <f>(M51*(1-I51)*(M51-I51))^(1/3)</f>
        <v>0.32947845169071077</v>
      </c>
      <c r="V51" s="23">
        <f>(M51 - I51) / (M51 + I51 + 0.428) * (1.428)</f>
        <v>0.17022784332232188</v>
      </c>
      <c r="W51" s="3">
        <f>(M51-P51)/(M51+P51)</f>
        <v>-0.10355596564695863</v>
      </c>
      <c r="X51" s="3">
        <v>38</v>
      </c>
      <c r="Y51" s="3">
        <v>46</v>
      </c>
      <c r="Z51" s="3">
        <v>0.82608695652173914</v>
      </c>
      <c r="AA51" s="38">
        <f t="shared" si="0"/>
        <v>54.301075268817215</v>
      </c>
      <c r="AB51" s="38">
        <f t="shared" si="1"/>
        <v>45.6989247311828</v>
      </c>
      <c r="AC51" s="38">
        <f t="shared" si="2"/>
        <v>0</v>
      </c>
      <c r="AD51" s="21" t="s">
        <v>16</v>
      </c>
      <c r="AF51" s="16">
        <v>58</v>
      </c>
      <c r="AG51" s="16">
        <v>30</v>
      </c>
      <c r="AH51" s="16">
        <f>AG51*2</f>
        <v>60</v>
      </c>
      <c r="AI51" s="16">
        <v>19</v>
      </c>
      <c r="AJ51" s="34">
        <f>AI51/AH51</f>
        <v>0.31666666666666665</v>
      </c>
    </row>
    <row r="52" spans="1:36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3">
        <f>2.5*((M52 - I52) / (M52 + 6*K52 -7.5*I52 +1))</f>
        <v>0.18784389083971581</v>
      </c>
      <c r="U52" s="3">
        <f>(M52*(1-I52)*(M52-I52))^(1/3)</f>
        <v>0.30890980496453002</v>
      </c>
      <c r="V52" s="23">
        <f>(M52 - I52) / (M52 + I52 + 0.428) * (1.428)</f>
        <v>0.14812825651302605</v>
      </c>
      <c r="W52" s="3">
        <f>(M52-P52)/(M52+P52)</f>
        <v>-8.4937769237531824E-2</v>
      </c>
      <c r="X52" s="3">
        <v>38</v>
      </c>
      <c r="Y52" s="3">
        <v>46</v>
      </c>
      <c r="Z52" s="3">
        <v>0.82608695652173914</v>
      </c>
      <c r="AA52" s="38">
        <f t="shared" si="0"/>
        <v>54.301075268817215</v>
      </c>
      <c r="AB52" s="38">
        <f t="shared" si="1"/>
        <v>45.6989247311828</v>
      </c>
      <c r="AC52" s="38">
        <f t="shared" si="2"/>
        <v>0</v>
      </c>
      <c r="AD52" s="21" t="s">
        <v>16</v>
      </c>
      <c r="AF52" s="16">
        <v>59</v>
      </c>
      <c r="AG52" s="16">
        <v>30</v>
      </c>
      <c r="AH52" s="16">
        <f>AG52*2</f>
        <v>60</v>
      </c>
      <c r="AI52" s="16">
        <v>18</v>
      </c>
      <c r="AJ52" s="34">
        <f>AI52/AH52</f>
        <v>0.3</v>
      </c>
    </row>
    <row r="53" spans="1:36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3">
        <f>2.5*((M53 - I53) / (M53 + 6*K53 -7.5*I53 +1))</f>
        <v>0.2059142529028965</v>
      </c>
      <c r="U53" s="3">
        <f>(M53*(1-I53)*(M53-I53))^(1/3)</f>
        <v>0.33797796742580294</v>
      </c>
      <c r="V53" s="23">
        <f>(M53 - I53) / (M53 + I53 + 0.428) * (1.428)</f>
        <v>0.16065777777777776</v>
      </c>
      <c r="W53" s="3">
        <f>(M53-P53)/(M53+P53)</f>
        <v>-9.8969006487508102E-2</v>
      </c>
      <c r="X53" s="3">
        <v>38</v>
      </c>
      <c r="Y53" s="3">
        <v>46</v>
      </c>
      <c r="Z53" s="3">
        <v>0.82608695652173914</v>
      </c>
      <c r="AA53" s="38">
        <f t="shared" si="0"/>
        <v>54.301075268817215</v>
      </c>
      <c r="AB53" s="38">
        <f t="shared" si="1"/>
        <v>45.6989247311828</v>
      </c>
      <c r="AC53" s="38">
        <f t="shared" si="2"/>
        <v>0</v>
      </c>
      <c r="AD53" s="21" t="s">
        <v>16</v>
      </c>
      <c r="AF53" s="16">
        <v>60</v>
      </c>
      <c r="AG53" s="16">
        <v>30</v>
      </c>
      <c r="AH53" s="16">
        <f>AG53*2</f>
        <v>60</v>
      </c>
      <c r="AI53" s="16">
        <v>21</v>
      </c>
      <c r="AJ53" s="34">
        <f>AI53/AH53</f>
        <v>0.35</v>
      </c>
    </row>
    <row r="54" spans="1:36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3">
        <f>2.5*((M54 - I54) / (M54 + 6*K54 -7.5*I54 +1))</f>
        <v>0.16885489470731821</v>
      </c>
      <c r="U54" s="3">
        <f>(M54*(1-I54)*(M54-I54))^(1/3)</f>
        <v>0.2834330302886755</v>
      </c>
      <c r="V54" s="23">
        <f>(M54 - I54) / (M54 + I54 + 0.428) * (1.428)</f>
        <v>0.12436203694653507</v>
      </c>
      <c r="W54" s="3">
        <f>(M54-P54)/(M54+P54)</f>
        <v>-0.14113201862847241</v>
      </c>
      <c r="X54" s="3">
        <v>38</v>
      </c>
      <c r="Y54" s="3">
        <v>46</v>
      </c>
      <c r="Z54" s="3">
        <v>0.82608695652173914</v>
      </c>
      <c r="AA54" s="38">
        <f t="shared" si="0"/>
        <v>54.301075268817215</v>
      </c>
      <c r="AB54" s="38">
        <f t="shared" si="1"/>
        <v>45.6989247311828</v>
      </c>
      <c r="AC54" s="38">
        <f t="shared" si="2"/>
        <v>0</v>
      </c>
      <c r="AD54" s="21" t="s">
        <v>16</v>
      </c>
      <c r="AF54" s="16">
        <v>61</v>
      </c>
      <c r="AG54" s="16">
        <v>30</v>
      </c>
      <c r="AH54" s="16">
        <f>AG54*2</f>
        <v>60</v>
      </c>
      <c r="AI54" s="16">
        <v>30</v>
      </c>
      <c r="AJ54" s="34">
        <f>AI54/AH54</f>
        <v>0.5</v>
      </c>
    </row>
    <row r="55" spans="1:36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3">
        <f>2.5*((M55 - I55) / (M55 + 6*K55 -7.5*I55 +1))</f>
        <v>0.21026059431207522</v>
      </c>
      <c r="U55" s="3">
        <f>(M55*(1-I55)*(M55-I55))^(1/3)</f>
        <v>0.34364769784111215</v>
      </c>
      <c r="V55" s="23">
        <f>(M55 - I55) / (M55 + I55 + 0.428) * (1.428)</f>
        <v>0.17832115857546221</v>
      </c>
      <c r="W55" s="3">
        <f>(M55-P55)/(M55+P55)</f>
        <v>-7.7018093647779992E-2</v>
      </c>
      <c r="X55" s="3">
        <v>38</v>
      </c>
      <c r="Y55" s="3">
        <v>46</v>
      </c>
      <c r="Z55" s="3">
        <v>0.82608695652173914</v>
      </c>
      <c r="AA55" s="38">
        <f t="shared" si="0"/>
        <v>54.301075268817215</v>
      </c>
      <c r="AB55" s="38">
        <f t="shared" si="1"/>
        <v>45.6989247311828</v>
      </c>
      <c r="AC55" s="38">
        <f t="shared" si="2"/>
        <v>0</v>
      </c>
      <c r="AD55" s="21" t="s">
        <v>16</v>
      </c>
      <c r="AF55" s="16">
        <v>62</v>
      </c>
      <c r="AG55" s="16">
        <v>30</v>
      </c>
      <c r="AH55" s="16">
        <f>AG55*2</f>
        <v>60</v>
      </c>
      <c r="AI55" s="16">
        <v>10</v>
      </c>
      <c r="AJ55" s="34">
        <f>AI55/AH55</f>
        <v>0.16666666666666666</v>
      </c>
    </row>
    <row r="56" spans="1:36">
      <c r="A56" s="36">
        <v>13</v>
      </c>
      <c r="B56" s="36">
        <v>127.51153476319401</v>
      </c>
      <c r="C56" s="36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3">
        <f>2.5*((M56 - I56) / (M56 + 6*K56 -7.5*I56 +1))</f>
        <v>0.19903932311940886</v>
      </c>
      <c r="U56" s="3">
        <f>(M56*(1-I56)*(M56-I56))^(1/3)</f>
        <v>0.31815797116771799</v>
      </c>
      <c r="V56" s="23">
        <f>(M56 - I56) / (M56 + I56 + 0.428) * (1.428)</f>
        <v>0.12609579667644183</v>
      </c>
      <c r="W56" s="3">
        <f>(M56-P56)/(M56+P56)</f>
        <v>-7.3837962443517383E-2</v>
      </c>
      <c r="X56" s="3">
        <v>16</v>
      </c>
      <c r="Y56" s="3">
        <v>37</v>
      </c>
      <c r="Z56" s="3">
        <v>0.43243243243243246</v>
      </c>
      <c r="AA56" s="38">
        <f t="shared" si="0"/>
        <v>37.323943661971832</v>
      </c>
      <c r="AB56" s="38">
        <f t="shared" si="1"/>
        <v>62.676056338028175</v>
      </c>
      <c r="AC56" s="38">
        <f t="shared" si="2"/>
        <v>0</v>
      </c>
      <c r="AD56" s="21" t="s">
        <v>17</v>
      </c>
      <c r="AF56" s="16">
        <v>63</v>
      </c>
      <c r="AG56" s="16">
        <v>30</v>
      </c>
      <c r="AH56" s="16">
        <f>AG56*2</f>
        <v>60</v>
      </c>
      <c r="AI56" s="16">
        <v>18</v>
      </c>
      <c r="AJ56" s="34">
        <f>AI56/AH56</f>
        <v>0.3</v>
      </c>
    </row>
    <row r="57" spans="1:36">
      <c r="A57" s="36">
        <v>13</v>
      </c>
      <c r="B57" s="36">
        <v>127.51153476319401</v>
      </c>
      <c r="C57" s="36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3">
        <f>2.5*((M57 - I57) / (M57 + 6*K57 -7.5*I57 +1))</f>
        <v>0.16452012675305117</v>
      </c>
      <c r="U57" s="3">
        <f>(M57*(1-I57)*(M57-I57))^(1/3)</f>
        <v>0.28207831301687586</v>
      </c>
      <c r="V57" s="23">
        <f>(M57 - I57) / (M57 + I57 + 0.428) * (1.428)</f>
        <v>0.10849334419994562</v>
      </c>
      <c r="W57" s="3">
        <f>(M57-P57)/(M57+P57)</f>
        <v>-0.11591287055019944</v>
      </c>
      <c r="X57" s="3">
        <v>16</v>
      </c>
      <c r="Y57" s="3">
        <v>37</v>
      </c>
      <c r="Z57" s="3">
        <v>0.43243243243243246</v>
      </c>
      <c r="AA57" s="38">
        <f t="shared" si="0"/>
        <v>37.323943661971832</v>
      </c>
      <c r="AB57" s="38">
        <f t="shared" si="1"/>
        <v>62.676056338028175</v>
      </c>
      <c r="AC57" s="38">
        <f t="shared" si="2"/>
        <v>0</v>
      </c>
      <c r="AD57" s="21" t="s">
        <v>17</v>
      </c>
      <c r="AF57" s="16">
        <v>64</v>
      </c>
      <c r="AG57" s="16">
        <v>30</v>
      </c>
      <c r="AH57" s="16">
        <f>AG57*2</f>
        <v>60</v>
      </c>
      <c r="AI57" s="16">
        <v>19</v>
      </c>
      <c r="AJ57" s="34">
        <f>AI57/AH57</f>
        <v>0.31666666666666665</v>
      </c>
    </row>
    <row r="58" spans="1:36">
      <c r="A58" s="36">
        <v>13</v>
      </c>
      <c r="B58" s="36">
        <v>127.51153476319401</v>
      </c>
      <c r="C58" s="36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3">
        <f>2.5*((M58 - I58) / (M58 + 6*K58 -7.5*I58 +1))</f>
        <v>0.17091769655535105</v>
      </c>
      <c r="U58" s="3">
        <f>(M58*(1-I58)*(M58-I58))^(1/3)</f>
        <v>0.26993381971937785</v>
      </c>
      <c r="V58" s="23">
        <f>(M58 - I58) / (M58 + I58 + 0.428) * (1.428)</f>
        <v>0.1249575094657131</v>
      </c>
      <c r="W58" s="3">
        <f>(M58-P58)/(M58+P58)</f>
        <v>-9.2936580400844238E-2</v>
      </c>
      <c r="X58" s="3">
        <v>16</v>
      </c>
      <c r="Y58" s="3">
        <v>37</v>
      </c>
      <c r="Z58" s="3">
        <v>0.43243243243243246</v>
      </c>
      <c r="AA58" s="38">
        <f t="shared" si="0"/>
        <v>37.323943661971832</v>
      </c>
      <c r="AB58" s="38">
        <f t="shared" si="1"/>
        <v>62.676056338028175</v>
      </c>
      <c r="AC58" s="38">
        <f t="shared" si="2"/>
        <v>0</v>
      </c>
      <c r="AD58" s="21" t="s">
        <v>17</v>
      </c>
      <c r="AF58" s="16">
        <v>65</v>
      </c>
      <c r="AG58" s="16">
        <v>30</v>
      </c>
      <c r="AH58" s="16">
        <f>AG58*2</f>
        <v>60</v>
      </c>
      <c r="AI58" s="16">
        <v>17</v>
      </c>
      <c r="AJ58" s="34">
        <f>AI58/AH58</f>
        <v>0.28333333333333333</v>
      </c>
    </row>
    <row r="59" spans="1:36">
      <c r="A59" s="36">
        <v>13</v>
      </c>
      <c r="B59" s="36">
        <v>127.51153476319401</v>
      </c>
      <c r="C59" s="36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3">
        <f>2.5*((M59 - I59) / (M59 + 6*K59 -7.5*I59 +1))</f>
        <v>0.21474211185033923</v>
      </c>
      <c r="U59" s="3">
        <f>(M59*(1-I59)*(M59-I59))^(1/3)</f>
        <v>0.33222069769622814</v>
      </c>
      <c r="V59" s="23">
        <f>(M59 - I59) / (M59 + I59 + 0.428) * (1.428)</f>
        <v>0.17960185185185185</v>
      </c>
      <c r="W59" s="3">
        <f>(M59-P59)/(M59+P59)</f>
        <v>-7.2184358172986407E-2</v>
      </c>
      <c r="X59" s="3">
        <v>16</v>
      </c>
      <c r="Y59" s="3">
        <v>37</v>
      </c>
      <c r="Z59" s="3">
        <v>0.43243243243243246</v>
      </c>
      <c r="AA59" s="38">
        <f t="shared" si="0"/>
        <v>37.323943661971832</v>
      </c>
      <c r="AB59" s="38">
        <f t="shared" si="1"/>
        <v>62.676056338028175</v>
      </c>
      <c r="AC59" s="38">
        <f t="shared" si="2"/>
        <v>0</v>
      </c>
      <c r="AD59" s="21" t="s">
        <v>17</v>
      </c>
      <c r="AF59" s="16">
        <v>66</v>
      </c>
      <c r="AG59" s="16">
        <v>30</v>
      </c>
      <c r="AH59" s="16">
        <f>AG59*2</f>
        <v>60</v>
      </c>
      <c r="AI59" s="16">
        <v>18</v>
      </c>
      <c r="AJ59" s="34">
        <f>AI59/AH59</f>
        <v>0.3</v>
      </c>
    </row>
    <row r="60" spans="1:36">
      <c r="A60" s="36">
        <v>13</v>
      </c>
      <c r="B60" s="36">
        <v>127.51153476319401</v>
      </c>
      <c r="C60" s="36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3">
        <f>2.5*((M60 - I60) / (M60 + 6*K60 -7.5*I60 +1))</f>
        <v>0.17303743864489424</v>
      </c>
      <c r="U60" s="3">
        <f>(M60*(1-I60)*(M60-I60))^(1/3)</f>
        <v>0.27921129021087093</v>
      </c>
      <c r="V60" s="23">
        <f>(M60 - I60) / (M60 + I60 + 0.428) * (1.428)</f>
        <v>0.1214989648033126</v>
      </c>
      <c r="W60" s="3">
        <f>(M60-P60)/(M60+P60)</f>
        <v>-0.14203711971426752</v>
      </c>
      <c r="X60" s="3">
        <v>16</v>
      </c>
      <c r="Y60" s="3">
        <v>37</v>
      </c>
      <c r="Z60" s="3">
        <v>0.43243243243243246</v>
      </c>
      <c r="AA60" s="38">
        <f t="shared" si="0"/>
        <v>37.323943661971832</v>
      </c>
      <c r="AB60" s="38">
        <f t="shared" si="1"/>
        <v>62.676056338028175</v>
      </c>
      <c r="AC60" s="38">
        <f t="shared" si="2"/>
        <v>0</v>
      </c>
      <c r="AD60" s="21" t="s">
        <v>17</v>
      </c>
      <c r="AF60" s="16">
        <v>67</v>
      </c>
      <c r="AG60" s="16">
        <v>30</v>
      </c>
      <c r="AH60" s="16">
        <f>AG60*2</f>
        <v>60</v>
      </c>
      <c r="AI60" s="16">
        <v>16</v>
      </c>
      <c r="AJ60" s="34">
        <f>AI60/AH60</f>
        <v>0.26666666666666666</v>
      </c>
    </row>
    <row r="61" spans="1:36">
      <c r="A61" s="36">
        <v>13</v>
      </c>
      <c r="B61" s="36">
        <v>127.51153476319401</v>
      </c>
      <c r="C61" s="36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3">
        <f>2.5*((M61 - I61) / (M61 + 6*K61 -7.5*I61 +1))</f>
        <v>0.18426880752993288</v>
      </c>
      <c r="U61" s="3">
        <f>(M61*(1-I61)*(M61-I61))^(1/3)</f>
        <v>0.31790712666995169</v>
      </c>
      <c r="V61" s="23">
        <f>(M61 - I61) / (M61 + I61 + 0.428) * (1.428)</f>
        <v>0.1174106384621323</v>
      </c>
      <c r="W61" s="3">
        <f>(M61-P61)/(M61+P61)</f>
        <v>-7.2986377526250173E-2</v>
      </c>
      <c r="X61" s="3">
        <v>16</v>
      </c>
      <c r="Y61" s="3">
        <v>37</v>
      </c>
      <c r="Z61" s="3">
        <v>0.43243243243243246</v>
      </c>
      <c r="AA61" s="38">
        <f t="shared" si="0"/>
        <v>37.323943661971832</v>
      </c>
      <c r="AB61" s="38">
        <f t="shared" si="1"/>
        <v>62.676056338028175</v>
      </c>
      <c r="AC61" s="38">
        <f t="shared" si="2"/>
        <v>0</v>
      </c>
      <c r="AD61" s="21" t="s">
        <v>17</v>
      </c>
      <c r="AF61" s="16">
        <v>68</v>
      </c>
      <c r="AG61" s="16">
        <v>30</v>
      </c>
      <c r="AH61" s="16">
        <f>AG61*2</f>
        <v>60</v>
      </c>
      <c r="AI61" s="16">
        <v>15</v>
      </c>
      <c r="AJ61" s="34">
        <f>AI61/AH61</f>
        <v>0.25</v>
      </c>
    </row>
    <row r="62" spans="1:36">
      <c r="A62" s="36">
        <v>14</v>
      </c>
      <c r="B62" s="36">
        <v>127.51351223426801</v>
      </c>
      <c r="C62" s="36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3">
        <f>2.5*((M62 - I62) / (M62 + 6*K62 -7.5*I62 +1))</f>
        <v>0.21019522448547531</v>
      </c>
      <c r="U62" s="3">
        <f>(M62*(1-I62)*(M62-I62))^(1/3)</f>
        <v>0.32355095809134232</v>
      </c>
      <c r="V62" s="23">
        <f>(M62 - I62) / (M62 + I62 + 0.428) * (1.428)</f>
        <v>0.12214892307692303</v>
      </c>
      <c r="W62" s="3">
        <f>(M62-P62)/(M62+P62)</f>
        <v>-7.5053152458183614E-2</v>
      </c>
      <c r="X62" s="3">
        <v>16</v>
      </c>
      <c r="Y62" s="3">
        <v>40</v>
      </c>
      <c r="Z62" s="3">
        <v>0.4</v>
      </c>
      <c r="AA62" s="38">
        <f t="shared" si="0"/>
        <v>36.034115138592746</v>
      </c>
      <c r="AB62" s="38">
        <f t="shared" si="1"/>
        <v>57.569296375266518</v>
      </c>
      <c r="AC62" s="38">
        <f t="shared" si="2"/>
        <v>6.3965884861407236</v>
      </c>
      <c r="AD62" s="21" t="s">
        <v>18</v>
      </c>
      <c r="AF62" s="16">
        <v>69</v>
      </c>
      <c r="AG62" s="16">
        <v>30</v>
      </c>
      <c r="AH62" s="16">
        <f>AG62*2</f>
        <v>60</v>
      </c>
      <c r="AI62" s="16">
        <v>12</v>
      </c>
      <c r="AJ62" s="34">
        <f>AI62/AH62</f>
        <v>0.2</v>
      </c>
    </row>
    <row r="63" spans="1:36">
      <c r="A63" s="36">
        <v>14</v>
      </c>
      <c r="B63" s="36">
        <v>127.51351223426801</v>
      </c>
      <c r="C63" s="36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3">
        <f>2.5*((M63 - I63) / (M63 + 6*K63 -7.5*I63 +1))</f>
        <v>0.16018735736742157</v>
      </c>
      <c r="U63" s="3">
        <f>(M63*(1-I63)*(M63-I63))^(1/3)</f>
        <v>0.28345399412516831</v>
      </c>
      <c r="V63" s="23">
        <f>(M63 - I63) / (M63 + I63 + 0.428) * (1.428)</f>
        <v>9.1918557114228486E-2</v>
      </c>
      <c r="W63" s="3">
        <f>(M63-P63)/(M63+P63)</f>
        <v>-0.14649415692821366</v>
      </c>
      <c r="X63" s="3">
        <v>16</v>
      </c>
      <c r="Y63" s="3">
        <v>40</v>
      </c>
      <c r="Z63" s="3">
        <v>0.4</v>
      </c>
      <c r="AA63" s="38">
        <f t="shared" si="0"/>
        <v>36.034115138592746</v>
      </c>
      <c r="AB63" s="38">
        <f t="shared" si="1"/>
        <v>57.569296375266518</v>
      </c>
      <c r="AC63" s="38">
        <f t="shared" si="2"/>
        <v>6.3965884861407236</v>
      </c>
      <c r="AD63" s="21" t="s">
        <v>18</v>
      </c>
      <c r="AF63" s="16">
        <v>70</v>
      </c>
      <c r="AG63" s="16">
        <v>30</v>
      </c>
      <c r="AH63" s="16">
        <f>AG63*2</f>
        <v>60</v>
      </c>
      <c r="AI63" s="16">
        <v>15</v>
      </c>
      <c r="AJ63" s="34">
        <f>AI63/AH63</f>
        <v>0.25</v>
      </c>
    </row>
    <row r="64" spans="1:36">
      <c r="A64" s="36">
        <v>14</v>
      </c>
      <c r="B64" s="36">
        <v>127.51351223426801</v>
      </c>
      <c r="C64" s="36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3">
        <f>2.5*((M64 - I64) / (M64 + 6*K64 -7.5*I64 +1))</f>
        <v>0.15543026504053964</v>
      </c>
      <c r="U64" s="3">
        <f>(M64*(1-I64)*(M64-I64))^(1/3)</f>
        <v>0.2621629136538336</v>
      </c>
      <c r="V64" s="23">
        <f>(M64 - I64) / (M64 + I64 + 0.428) * (1.428)</f>
        <v>0.10190029325513199</v>
      </c>
      <c r="W64" s="3">
        <f>(M64-P64)/(M64+P64)</f>
        <v>-0.13377249857357743</v>
      </c>
      <c r="X64" s="3">
        <v>16</v>
      </c>
      <c r="Y64" s="3">
        <v>40</v>
      </c>
      <c r="Z64" s="3">
        <v>0.4</v>
      </c>
      <c r="AA64" s="38">
        <f t="shared" si="0"/>
        <v>36.034115138592746</v>
      </c>
      <c r="AB64" s="38">
        <f t="shared" si="1"/>
        <v>57.569296375266518</v>
      </c>
      <c r="AC64" s="38">
        <f t="shared" si="2"/>
        <v>6.3965884861407236</v>
      </c>
      <c r="AD64" s="21" t="s">
        <v>18</v>
      </c>
      <c r="AF64" s="16">
        <v>71</v>
      </c>
      <c r="AG64" s="16">
        <v>30</v>
      </c>
      <c r="AH64" s="16">
        <f>AG64*2</f>
        <v>60</v>
      </c>
      <c r="AI64" s="16">
        <v>17</v>
      </c>
      <c r="AJ64" s="34">
        <f>AI64/AH64</f>
        <v>0.28333333333333333</v>
      </c>
    </row>
    <row r="65" spans="1:36">
      <c r="A65" s="36">
        <v>14</v>
      </c>
      <c r="B65" s="36">
        <v>127.51351223426801</v>
      </c>
      <c r="C65" s="36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3">
        <f>2.5*((M65 - I65) / (M65 + 6*K65 -7.5*I65 +1))</f>
        <v>2.8198991702140176E-2</v>
      </c>
      <c r="U65" s="3">
        <f>(M65*(1-I65)*(M65-I65))^(1/3)</f>
        <v>9.8466903256021046E-2</v>
      </c>
      <c r="V65" s="23">
        <f>(M65 - I65) / (M65 + I65 + 0.428) * (1.428)</f>
        <v>2.752136752136751E-2</v>
      </c>
      <c r="W65" s="3">
        <f>(M65-P65)/(M65+P65)</f>
        <v>-5.3521718577656412E-2</v>
      </c>
      <c r="X65" s="3">
        <v>16</v>
      </c>
      <c r="Y65" s="3">
        <v>40</v>
      </c>
      <c r="Z65" s="3">
        <v>0.4</v>
      </c>
      <c r="AA65" s="38">
        <f t="shared" si="0"/>
        <v>36.034115138592746</v>
      </c>
      <c r="AB65" s="38">
        <f t="shared" si="1"/>
        <v>57.569296375266518</v>
      </c>
      <c r="AC65" s="38">
        <f t="shared" si="2"/>
        <v>6.3965884861407236</v>
      </c>
      <c r="AD65" s="21" t="s">
        <v>18</v>
      </c>
      <c r="AF65" s="16">
        <v>72</v>
      </c>
      <c r="AG65" s="16">
        <v>30</v>
      </c>
      <c r="AH65" s="16">
        <f>AG65*2</f>
        <v>60</v>
      </c>
      <c r="AI65" s="16">
        <v>19</v>
      </c>
      <c r="AJ65" s="34">
        <f>AI65/AH65</f>
        <v>0.31666666666666665</v>
      </c>
    </row>
    <row r="66" spans="1:36">
      <c r="A66" s="36">
        <v>14</v>
      </c>
      <c r="B66" s="36">
        <v>127.51351223426801</v>
      </c>
      <c r="C66" s="36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3">
        <f>2.5*((M66 - I66) / (M66 + 6*K66 -7.5*I66 +1))</f>
        <v>0.16879080656862108</v>
      </c>
      <c r="U66" s="3">
        <f>(M66*(1-I66)*(M66-I66))^(1/3)</f>
        <v>0.28189523586949583</v>
      </c>
      <c r="V66" s="23">
        <f>(M66 - I66) / (M66 + I66 + 0.428) * (1.428)</f>
        <v>0.10156595744680855</v>
      </c>
      <c r="W66" s="3">
        <f>(M66-P66)/(M66+P66)</f>
        <v>-0.15694935834362636</v>
      </c>
      <c r="X66" s="3">
        <v>16</v>
      </c>
      <c r="Y66" s="3">
        <v>40</v>
      </c>
      <c r="Z66" s="3">
        <v>0.4</v>
      </c>
      <c r="AA66" s="38">
        <f t="shared" si="0"/>
        <v>36.034115138592746</v>
      </c>
      <c r="AB66" s="38">
        <f t="shared" si="1"/>
        <v>57.569296375266518</v>
      </c>
      <c r="AC66" s="38">
        <f t="shared" si="2"/>
        <v>6.3965884861407236</v>
      </c>
      <c r="AD66" s="21" t="s">
        <v>18</v>
      </c>
      <c r="AF66" s="16">
        <v>73</v>
      </c>
      <c r="AG66" s="16">
        <v>30</v>
      </c>
      <c r="AH66" s="16">
        <f>AG66*2</f>
        <v>60</v>
      </c>
      <c r="AI66" s="16">
        <v>16</v>
      </c>
      <c r="AJ66" s="34">
        <f>AI66/AH66</f>
        <v>0.26666666666666666</v>
      </c>
    </row>
    <row r="67" spans="1:36">
      <c r="A67" s="36">
        <v>14</v>
      </c>
      <c r="B67" s="36">
        <v>127.51351223426801</v>
      </c>
      <c r="C67" s="36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3">
        <f>2.5*((M67 - I67) / (M67 + 6*K67 -7.5*I67 +1))</f>
        <v>0.15445333146647533</v>
      </c>
      <c r="U67" s="3">
        <f>(M67*(1-I67)*(M67-I67))^(1/3)</f>
        <v>0.2718998589693799</v>
      </c>
      <c r="V67" s="23">
        <f>(M67 - I67) / (M67 + I67 + 0.428) * (1.428)</f>
        <v>7.5090719499478625E-2</v>
      </c>
      <c r="W67" s="3">
        <f>(M67-P67)/(M67+P67)</f>
        <v>-0.14842858624624006</v>
      </c>
      <c r="X67" s="3">
        <v>16</v>
      </c>
      <c r="Y67" s="3">
        <v>40</v>
      </c>
      <c r="Z67" s="3">
        <v>0.4</v>
      </c>
      <c r="AA67" s="38">
        <f t="shared" si="0"/>
        <v>36.034115138592746</v>
      </c>
      <c r="AB67" s="38">
        <f t="shared" si="1"/>
        <v>57.569296375266518</v>
      </c>
      <c r="AC67" s="38">
        <f t="shared" si="2"/>
        <v>6.3965884861407236</v>
      </c>
      <c r="AD67" s="21" t="s">
        <v>18</v>
      </c>
      <c r="AF67" s="16">
        <v>74</v>
      </c>
      <c r="AG67" s="16">
        <v>30</v>
      </c>
      <c r="AH67" s="16">
        <f>AG67*2</f>
        <v>60</v>
      </c>
      <c r="AI67" s="16">
        <v>20</v>
      </c>
      <c r="AJ67" s="34">
        <f>AI67/AH67</f>
        <v>0.33333333333333331</v>
      </c>
    </row>
    <row r="68" spans="1:36">
      <c r="A68" s="36">
        <v>15</v>
      </c>
      <c r="B68" s="36">
        <v>127.53705853143801</v>
      </c>
      <c r="C68" s="36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3">
        <f>2.5*((M68 - I68) / (M68 + 6*K68 -7.5*I68 +1))</f>
        <v>0.16974719595983329</v>
      </c>
      <c r="U68" s="3">
        <f>(M68*(1-I68)*(M68-I68))^(1/3)</f>
        <v>0.28742809120299262</v>
      </c>
      <c r="V68" s="23">
        <f>(M68 - I68) / (M68 + I68 + 0.428) * (1.428)</f>
        <v>0.12953809944101208</v>
      </c>
      <c r="W68" s="3">
        <f>(M68-P68)/(M68+P68)</f>
        <v>-6.3022102927884752E-2</v>
      </c>
      <c r="X68" s="3">
        <v>22</v>
      </c>
      <c r="Y68" s="3">
        <v>44</v>
      </c>
      <c r="Z68" s="3">
        <v>0.5</v>
      </c>
      <c r="AA68" s="38">
        <f t="shared" si="0"/>
        <v>17.11340206185567</v>
      </c>
      <c r="AB68" s="38">
        <f t="shared" si="1"/>
        <v>82.88659793814432</v>
      </c>
      <c r="AC68" s="38">
        <f t="shared" si="2"/>
        <v>0</v>
      </c>
      <c r="AD68" s="21" t="s">
        <v>19</v>
      </c>
      <c r="AF68" s="16">
        <v>75</v>
      </c>
      <c r="AG68" s="16">
        <v>30</v>
      </c>
      <c r="AH68" s="16">
        <f>AG68*2</f>
        <v>60</v>
      </c>
      <c r="AI68" s="16">
        <v>15</v>
      </c>
      <c r="AJ68" s="34">
        <f>AI68/AH68</f>
        <v>0.25</v>
      </c>
    </row>
    <row r="69" spans="1:36">
      <c r="A69" s="36">
        <v>16</v>
      </c>
      <c r="B69" s="36">
        <v>127.53765737685499</v>
      </c>
      <c r="C69" s="36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3">
        <f>2.5*((M69 - I69) / (M69 + 6*K69 -7.5*I69 +1))</f>
        <v>0.17684875937101324</v>
      </c>
      <c r="U69" s="3">
        <f>(M69*(1-I69)*(M69-I69))^(1/3)</f>
        <v>0.29163980599367778</v>
      </c>
      <c r="V69" s="23">
        <f>(M69 - I69) / (M69 + I69 + 0.428) * (1.428)</f>
        <v>0.14401103504649021</v>
      </c>
      <c r="W69" s="3">
        <f>(M69-P69)/(M69+P69)</f>
        <v>-2.5451707785581409E-2</v>
      </c>
      <c r="X69" s="3">
        <v>20</v>
      </c>
      <c r="Y69" s="3">
        <v>42</v>
      </c>
      <c r="Z69" s="3">
        <v>0.47619047619047616</v>
      </c>
      <c r="AA69" s="38">
        <f t="shared" si="0"/>
        <v>52.405063291139243</v>
      </c>
      <c r="AB69" s="38">
        <f t="shared" si="1"/>
        <v>23.544303797468356</v>
      </c>
      <c r="AC69" s="38">
        <f t="shared" si="2"/>
        <v>24.050632911392402</v>
      </c>
      <c r="AD69" s="21" t="s">
        <v>20</v>
      </c>
      <c r="AF69" s="16">
        <v>76</v>
      </c>
      <c r="AG69" s="16">
        <v>30</v>
      </c>
      <c r="AH69" s="16">
        <f>AG69*2</f>
        <v>60</v>
      </c>
      <c r="AI69" s="16">
        <v>16</v>
      </c>
      <c r="AJ69" s="34">
        <f>AI69/AH69</f>
        <v>0.26666666666666666</v>
      </c>
    </row>
    <row r="70" spans="1:36">
      <c r="A70" s="36">
        <v>17</v>
      </c>
      <c r="B70" s="36">
        <v>127.53669729593599</v>
      </c>
      <c r="C70" s="36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3">
        <f>2.5*((M70 - I70) / (M70 + 6*K70 -7.5*I70 +1))</f>
        <v>0.17874226945023408</v>
      </c>
      <c r="U70" s="3">
        <f>(M70*(1-I70)*(M70-I70))^(1/3)</f>
        <v>0.29073303947019857</v>
      </c>
      <c r="V70" s="23">
        <f>(M70 - I70) / (M70 + I70 + 0.428) * (1.428)</f>
        <v>8.3764524493657566E-2</v>
      </c>
      <c r="W70" s="3">
        <f>(M70-P70)/(M70+P70)</f>
        <v>-0.11565292685716155</v>
      </c>
      <c r="X70" s="3">
        <v>12</v>
      </c>
      <c r="Y70" s="3">
        <v>36</v>
      </c>
      <c r="Z70" s="3">
        <v>0.33333333333333331</v>
      </c>
      <c r="AA70" s="38">
        <f t="shared" si="0"/>
        <v>42.553191489361694</v>
      </c>
      <c r="AB70" s="38">
        <f t="shared" si="1"/>
        <v>45.531914893617014</v>
      </c>
      <c r="AC70" s="38">
        <f t="shared" si="2"/>
        <v>11.914893617021274</v>
      </c>
      <c r="AD70" s="21" t="s">
        <v>21</v>
      </c>
      <c r="AF70" s="16">
        <v>77</v>
      </c>
      <c r="AG70" s="16">
        <v>30</v>
      </c>
      <c r="AH70" s="16">
        <f>AG70*2</f>
        <v>60</v>
      </c>
      <c r="AI70" s="16">
        <v>15</v>
      </c>
      <c r="AJ70" s="34">
        <f>AI70/AH70</f>
        <v>0.25</v>
      </c>
    </row>
    <row r="71" spans="1:36">
      <c r="A71" s="36">
        <v>17</v>
      </c>
      <c r="B71" s="36">
        <v>127.53669729593599</v>
      </c>
      <c r="C71" s="36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3">
        <f>2.5*((M71 - I71) / (M71 + 6*K71 -7.5*I71 +1))</f>
        <v>0.12421878824470084</v>
      </c>
      <c r="U71" s="3">
        <f>(M71*(1-I71)*(M71-I71))^(1/3)</f>
        <v>0.2540094798578128</v>
      </c>
      <c r="V71" s="23">
        <f>(M71 - I71) / (M71 + I71 + 0.428) * (1.428)</f>
        <v>7.2080563613758822E-2</v>
      </c>
      <c r="W71" s="3">
        <f>(M71-P71)/(M71+P71)</f>
        <v>-0.1469685575496433</v>
      </c>
      <c r="X71" s="3">
        <v>12</v>
      </c>
      <c r="Y71" s="3">
        <v>36</v>
      </c>
      <c r="Z71" s="3">
        <v>0.33333333333333331</v>
      </c>
      <c r="AA71" s="38">
        <f t="shared" si="0"/>
        <v>42.553191489361694</v>
      </c>
      <c r="AB71" s="38">
        <f t="shared" si="1"/>
        <v>45.531914893617014</v>
      </c>
      <c r="AC71" s="38">
        <f t="shared" si="2"/>
        <v>11.914893617021274</v>
      </c>
      <c r="AD71" s="21" t="s">
        <v>21</v>
      </c>
      <c r="AF71" s="16">
        <v>78</v>
      </c>
      <c r="AG71" s="16">
        <v>30</v>
      </c>
      <c r="AH71" s="16">
        <f>AG71*2</f>
        <v>60</v>
      </c>
      <c r="AI71" s="16">
        <v>20</v>
      </c>
      <c r="AJ71" s="34">
        <f>AI71/AH71</f>
        <v>0.33333333333333331</v>
      </c>
    </row>
    <row r="72" spans="1:36">
      <c r="A72" s="36">
        <v>17</v>
      </c>
      <c r="B72" s="36">
        <v>127.53669729593599</v>
      </c>
      <c r="C72" s="36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3">
        <f>2.5*((M72 - I72) / (M72 + 6*K72 -7.5*I72 +1))</f>
        <v>0.15971201135729859</v>
      </c>
      <c r="U72" s="3">
        <f>(M72*(1-I72)*(M72-I72))^(1/3)</f>
        <v>0.27426664153092895</v>
      </c>
      <c r="V72" s="23">
        <f>(M72 - I72) / (M72 + I72 + 0.428) * (1.428)</f>
        <v>9.2081883316274329E-2</v>
      </c>
      <c r="W72" s="3">
        <f>(M72-P72)/(M72+P72)</f>
        <v>-0.1232947012787068</v>
      </c>
      <c r="X72" s="3">
        <v>12</v>
      </c>
      <c r="Y72" s="3">
        <v>36</v>
      </c>
      <c r="Z72" s="3">
        <v>0.33333333333333331</v>
      </c>
      <c r="AA72" s="38">
        <f t="shared" si="0"/>
        <v>42.553191489361694</v>
      </c>
      <c r="AB72" s="38">
        <f t="shared" si="1"/>
        <v>45.531914893617014</v>
      </c>
      <c r="AC72" s="38">
        <f t="shared" si="2"/>
        <v>11.914893617021274</v>
      </c>
      <c r="AD72" s="21" t="s">
        <v>21</v>
      </c>
      <c r="AF72" s="16">
        <v>79</v>
      </c>
      <c r="AG72" s="16">
        <v>30</v>
      </c>
      <c r="AH72" s="16">
        <f>AG72*2</f>
        <v>60</v>
      </c>
      <c r="AI72" s="16">
        <v>18</v>
      </c>
      <c r="AJ72" s="34">
        <f>AI72/AH72</f>
        <v>0.3</v>
      </c>
    </row>
    <row r="73" spans="1:36">
      <c r="A73" s="36">
        <v>17</v>
      </c>
      <c r="B73" s="36">
        <v>127.53669729593599</v>
      </c>
      <c r="C73" s="36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3">
        <f>2.5*((M73 - I73) / (M73 + 6*K73 -7.5*I73 +1))</f>
        <v>0.22694922697194084</v>
      </c>
      <c r="U73" s="3">
        <f>(M73*(1-I73)*(M73-I73))^(1/3)</f>
        <v>0.33477562744051365</v>
      </c>
      <c r="V73" s="23">
        <f>(M73 - I73) / (M73 + I73 + 0.428) * (1.428)</f>
        <v>0.12422346368715083</v>
      </c>
      <c r="W73" s="3">
        <f>(M73-P73)/(M73+P73)</f>
        <v>-0.1365803677318897</v>
      </c>
      <c r="X73" s="3">
        <v>12</v>
      </c>
      <c r="Y73" s="3">
        <v>36</v>
      </c>
      <c r="Z73" s="3">
        <v>0.33333333333333331</v>
      </c>
      <c r="AA73" s="38">
        <f t="shared" si="0"/>
        <v>42.553191489361694</v>
      </c>
      <c r="AB73" s="38">
        <f t="shared" si="1"/>
        <v>45.531914893617014</v>
      </c>
      <c r="AC73" s="38">
        <f t="shared" si="2"/>
        <v>11.914893617021274</v>
      </c>
      <c r="AD73" s="21" t="s">
        <v>21</v>
      </c>
      <c r="AF73" s="16">
        <v>80</v>
      </c>
      <c r="AG73" s="16">
        <v>30</v>
      </c>
      <c r="AH73" s="16">
        <f>AG73*2</f>
        <v>60</v>
      </c>
      <c r="AI73" s="16">
        <v>12</v>
      </c>
      <c r="AJ73" s="34">
        <f>AI73/AH73</f>
        <v>0.2</v>
      </c>
    </row>
    <row r="74" spans="1:36">
      <c r="A74" s="36">
        <v>17</v>
      </c>
      <c r="B74" s="36">
        <v>127.53669729593599</v>
      </c>
      <c r="C74" s="36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3">
        <f>2.5*((M74 - I74) / (M74 + 6*K74 -7.5*I74 +1))</f>
        <v>0.12973545538702552</v>
      </c>
      <c r="U74" s="3">
        <f>(M74*(1-I74)*(M74-I74))^(1/3)</f>
        <v>0.25048883455876841</v>
      </c>
      <c r="V74" s="23">
        <f>(M74 - I74) / (M74 + I74 + 0.428) * (1.428)</f>
        <v>6.8022224037911555E-2</v>
      </c>
      <c r="W74" s="3">
        <f>(M74-P74)/(M74+P74)</f>
        <v>-0.1762459496991205</v>
      </c>
      <c r="X74" s="3">
        <v>12</v>
      </c>
      <c r="Y74" s="3">
        <v>36</v>
      </c>
      <c r="Z74" s="3">
        <v>0.33333333333333331</v>
      </c>
      <c r="AA74" s="38">
        <f t="shared" si="0"/>
        <v>42.553191489361694</v>
      </c>
      <c r="AB74" s="38">
        <f t="shared" si="1"/>
        <v>45.531914893617014</v>
      </c>
      <c r="AC74" s="38">
        <f t="shared" si="2"/>
        <v>11.914893617021274</v>
      </c>
      <c r="AD74" s="21" t="s">
        <v>21</v>
      </c>
      <c r="AF74" s="16">
        <v>81</v>
      </c>
      <c r="AG74" s="16">
        <v>30</v>
      </c>
      <c r="AH74" s="16">
        <f>AG74*2</f>
        <v>60</v>
      </c>
      <c r="AI74" s="16">
        <v>11</v>
      </c>
      <c r="AJ74" s="34">
        <f>AI74/AH74</f>
        <v>0.18333333333333332</v>
      </c>
    </row>
    <row r="75" spans="1:36">
      <c r="A75" s="36">
        <v>17</v>
      </c>
      <c r="B75" s="36">
        <v>127.53669729593599</v>
      </c>
      <c r="C75" s="36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3">
        <f>2.5*((M75 - I75) / (M75 + 6*K75 -7.5*I75 +1))</f>
        <v>0.11756301566876085</v>
      </c>
      <c r="U75" s="3">
        <f>(M75*(1-I75)*(M75-I75))^(1/3)</f>
        <v>0.23922624540508819</v>
      </c>
      <c r="V75" s="23">
        <f>(M75 - I75) / (M75 + I75 + 0.428) * (1.428)</f>
        <v>4.9668696199873991E-2</v>
      </c>
      <c r="W75" s="3">
        <f>(M75-P75)/(M75+P75)</f>
        <v>-0.13600552640668429</v>
      </c>
      <c r="X75" s="3">
        <v>12</v>
      </c>
      <c r="Y75" s="3">
        <v>36</v>
      </c>
      <c r="Z75" s="3">
        <v>0.33333333333333331</v>
      </c>
      <c r="AA75" s="38">
        <f t="shared" si="0"/>
        <v>42.553191489361694</v>
      </c>
      <c r="AB75" s="38">
        <f t="shared" si="1"/>
        <v>45.531914893617014</v>
      </c>
      <c r="AC75" s="38">
        <f t="shared" si="2"/>
        <v>11.914893617021274</v>
      </c>
      <c r="AD75" s="21" t="s">
        <v>21</v>
      </c>
      <c r="AF75" s="16">
        <v>82</v>
      </c>
      <c r="AG75" s="16">
        <v>30</v>
      </c>
      <c r="AH75" s="16">
        <f>AG75*2</f>
        <v>60</v>
      </c>
      <c r="AI75" s="16">
        <v>16</v>
      </c>
      <c r="AJ75" s="34">
        <f>AI75/AH75</f>
        <v>0.26666666666666666</v>
      </c>
    </row>
    <row r="76" spans="1:36">
      <c r="A76" s="36">
        <v>18</v>
      </c>
      <c r="B76" s="36">
        <v>127.536181614686</v>
      </c>
      <c r="C76" s="36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3">
        <f>2.5*((M76 - I76) / (M76 + 6*K76 -7.5*I76 +1))</f>
        <v>0.18489561321950818</v>
      </c>
      <c r="U76" s="3">
        <f>(M76*(1-I76)*(M76-I76))^(1/3)</f>
        <v>0.29539267443630696</v>
      </c>
      <c r="V76" s="23">
        <f>(M76 - I76) / (M76 + I76 + 0.428) * (1.428)</f>
        <v>9.1746824289595422E-2</v>
      </c>
      <c r="W76" s="3">
        <f>(M76-P76)/(M76+P76)</f>
        <v>-0.14360216992126901</v>
      </c>
      <c r="X76" s="3">
        <v>20</v>
      </c>
      <c r="Y76" s="3">
        <v>25</v>
      </c>
      <c r="Z76" s="3">
        <v>0.8</v>
      </c>
      <c r="AA76" s="38">
        <f t="shared" si="0"/>
        <v>37.810945273631845</v>
      </c>
      <c r="AB76" s="38">
        <f t="shared" si="1"/>
        <v>53.482587064676622</v>
      </c>
      <c r="AC76" s="38">
        <f t="shared" si="2"/>
        <v>8.7064676616915424</v>
      </c>
      <c r="AD76" s="21" t="s">
        <v>22</v>
      </c>
      <c r="AF76" s="16">
        <v>83</v>
      </c>
      <c r="AG76" s="16">
        <v>30</v>
      </c>
      <c r="AH76" s="16">
        <f>AG76*2</f>
        <v>60</v>
      </c>
      <c r="AI76" s="16">
        <v>16</v>
      </c>
      <c r="AJ76" s="34">
        <f>AI76/AH76</f>
        <v>0.26666666666666666</v>
      </c>
    </row>
    <row r="77" spans="1:36">
      <c r="A77" s="36">
        <v>18</v>
      </c>
      <c r="B77" s="36">
        <v>127.536181614686</v>
      </c>
      <c r="C77" s="36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3">
        <f>2.5*((M77 - I77) / (M77 + 6*K77 -7.5*I77 +1))</f>
        <v>0.16340807321993861</v>
      </c>
      <c r="U77" s="3">
        <f>(M77*(1-I77)*(M77-I77))^(1/3)</f>
        <v>0.27749467906146186</v>
      </c>
      <c r="V77" s="23">
        <f>(M77 - I77) / (M77 + I77 + 0.428) * (1.428)</f>
        <v>0.10139118040089085</v>
      </c>
      <c r="W77" s="3">
        <f>(M77-P77)/(M77+P77)</f>
        <v>-0.18055864266133217</v>
      </c>
      <c r="X77" s="3">
        <v>20</v>
      </c>
      <c r="Y77" s="3">
        <v>25</v>
      </c>
      <c r="Z77" s="3">
        <v>0.8</v>
      </c>
      <c r="AA77" s="38">
        <f t="shared" si="0"/>
        <v>37.810945273631845</v>
      </c>
      <c r="AB77" s="38">
        <f t="shared" si="1"/>
        <v>53.482587064676622</v>
      </c>
      <c r="AC77" s="38">
        <f t="shared" si="2"/>
        <v>8.7064676616915424</v>
      </c>
      <c r="AD77" s="21" t="s">
        <v>22</v>
      </c>
      <c r="AF77" s="16">
        <v>84</v>
      </c>
      <c r="AG77" s="16">
        <v>30</v>
      </c>
      <c r="AH77" s="16">
        <f>AG77*2</f>
        <v>60</v>
      </c>
      <c r="AI77" s="16">
        <v>17</v>
      </c>
      <c r="AJ77" s="34">
        <f>AI77/AH77</f>
        <v>0.28333333333333333</v>
      </c>
    </row>
    <row r="78" spans="1:36">
      <c r="A78" s="36">
        <v>18</v>
      </c>
      <c r="B78" s="36">
        <v>127.536181614686</v>
      </c>
      <c r="C78" s="36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3">
        <f>2.5*((M78 - I78) / (M78 + 6*K78 -7.5*I78 +1))</f>
        <v>0.17112222165535779</v>
      </c>
      <c r="U78" s="3">
        <f>(M78*(1-I78)*(M78-I78))^(1/3)</f>
        <v>0.27266096920468985</v>
      </c>
      <c r="V78" s="23">
        <f>(M78 - I78) / (M78 + I78 + 0.428) * (1.428)</f>
        <v>0.11185559988323442</v>
      </c>
      <c r="W78" s="3">
        <f>(M78-P78)/(M78+P78)</f>
        <v>-0.15675943717845409</v>
      </c>
      <c r="X78" s="3">
        <v>20</v>
      </c>
      <c r="Y78" s="3">
        <v>25</v>
      </c>
      <c r="Z78" s="3">
        <v>0.8</v>
      </c>
      <c r="AA78" s="38">
        <f t="shared" si="0"/>
        <v>37.810945273631845</v>
      </c>
      <c r="AB78" s="38">
        <f t="shared" si="1"/>
        <v>53.482587064676622</v>
      </c>
      <c r="AC78" s="38">
        <f t="shared" si="2"/>
        <v>8.7064676616915424</v>
      </c>
      <c r="AD78" s="21" t="s">
        <v>22</v>
      </c>
      <c r="AF78" s="16">
        <v>85</v>
      </c>
      <c r="AG78" s="16">
        <v>30</v>
      </c>
      <c r="AH78" s="16">
        <f>AG78*2</f>
        <v>60</v>
      </c>
      <c r="AI78" s="16">
        <v>18</v>
      </c>
      <c r="AJ78" s="34">
        <f>AI78/AH78</f>
        <v>0.3</v>
      </c>
    </row>
    <row r="79" spans="1:36">
      <c r="A79" s="36">
        <v>18</v>
      </c>
      <c r="B79" s="36">
        <v>127.536181614686</v>
      </c>
      <c r="C79" s="36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3">
        <f>2.5*((M79 - I79) / (M79 + 6*K79 -7.5*I79 +1))</f>
        <v>0.21502042892799794</v>
      </c>
      <c r="U79" s="3">
        <f>(M79*(1-I79)*(M79-I79))^(1/3)</f>
        <v>0.31915351383223067</v>
      </c>
      <c r="V79" s="23">
        <f>(M79 - I79) / (M79 + I79 + 0.428) * (1.428)</f>
        <v>0.12206478116606094</v>
      </c>
      <c r="W79" s="3">
        <f>(M79-P79)/(M79+P79)</f>
        <v>-0.17921843548275151</v>
      </c>
      <c r="X79" s="3">
        <v>20</v>
      </c>
      <c r="Y79" s="3">
        <v>25</v>
      </c>
      <c r="Z79" s="3">
        <v>0.8</v>
      </c>
      <c r="AA79" s="38">
        <f t="shared" si="0"/>
        <v>37.810945273631845</v>
      </c>
      <c r="AB79" s="38">
        <f t="shared" si="1"/>
        <v>53.482587064676622</v>
      </c>
      <c r="AC79" s="38">
        <f t="shared" si="2"/>
        <v>8.7064676616915424</v>
      </c>
      <c r="AD79" s="21" t="s">
        <v>22</v>
      </c>
      <c r="AF79" s="16">
        <v>86</v>
      </c>
      <c r="AG79" s="16">
        <v>30</v>
      </c>
      <c r="AH79" s="16">
        <f>AG79*2</f>
        <v>60</v>
      </c>
      <c r="AI79" s="16">
        <v>16</v>
      </c>
      <c r="AJ79" s="34">
        <f>AI79/AH79</f>
        <v>0.26666666666666666</v>
      </c>
    </row>
    <row r="80" spans="1:36">
      <c r="A80" s="36">
        <v>18</v>
      </c>
      <c r="B80" s="36">
        <v>127.536181614686</v>
      </c>
      <c r="C80" s="36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3">
        <f>2.5*((M80 - I80) / (M80 + 6*K80 -7.5*I80 +1))</f>
        <v>0.16716261933861171</v>
      </c>
      <c r="U80" s="3">
        <f>(M80*(1-I80)*(M80-I80))^(1/3)</f>
        <v>0.27164810688483393</v>
      </c>
      <c r="V80" s="23">
        <f>(M80 - I80) / (M80 + I80 + 0.428) * (1.428)</f>
        <v>9.6236722306525052E-2</v>
      </c>
      <c r="W80" s="3">
        <f>(M80-P80)/(M80+P80)</f>
        <v>-0.18961422766372893</v>
      </c>
      <c r="X80" s="3">
        <v>20</v>
      </c>
      <c r="Y80" s="3">
        <v>25</v>
      </c>
      <c r="Z80" s="3">
        <v>0.8</v>
      </c>
      <c r="AA80" s="38">
        <f t="shared" si="0"/>
        <v>37.810945273631845</v>
      </c>
      <c r="AB80" s="38">
        <f t="shared" si="1"/>
        <v>53.482587064676622</v>
      </c>
      <c r="AC80" s="38">
        <f t="shared" si="2"/>
        <v>8.7064676616915424</v>
      </c>
      <c r="AD80" s="21" t="s">
        <v>22</v>
      </c>
      <c r="AF80" s="16">
        <v>87</v>
      </c>
      <c r="AG80" s="16">
        <v>30</v>
      </c>
      <c r="AH80" s="16">
        <f>AG80*2</f>
        <v>60</v>
      </c>
      <c r="AI80" s="16">
        <v>17</v>
      </c>
      <c r="AJ80" s="34">
        <f>AI80/AH80</f>
        <v>0.28333333333333333</v>
      </c>
    </row>
    <row r="81" spans="1:36">
      <c r="A81" s="36">
        <v>18</v>
      </c>
      <c r="B81" s="36">
        <v>127.536181614686</v>
      </c>
      <c r="C81" s="36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3">
        <f>2.5*((M81 - I81) / (M81 + 6*K81 -7.5*I81 +1))</f>
        <v>0.1820807999308417</v>
      </c>
      <c r="U81" s="3">
        <f>(M81*(1-I81)*(M81-I81))^(1/3)</f>
        <v>0.31200280298270766</v>
      </c>
      <c r="V81" s="23">
        <f>(M81 - I81) / (M81 + I81 + 0.428) * (1.428)</f>
        <v>0.10901668806161742</v>
      </c>
      <c r="W81" s="3">
        <f>(M81-P81)/(M81+P81)</f>
        <v>-0.14348770706489536</v>
      </c>
      <c r="X81" s="3">
        <v>20</v>
      </c>
      <c r="Y81" s="3">
        <v>25</v>
      </c>
      <c r="Z81" s="3">
        <v>0.8</v>
      </c>
      <c r="AA81" s="38">
        <f t="shared" si="0"/>
        <v>37.810945273631845</v>
      </c>
      <c r="AB81" s="38">
        <f t="shared" si="1"/>
        <v>53.482587064676622</v>
      </c>
      <c r="AC81" s="38">
        <f t="shared" si="2"/>
        <v>8.7064676616915424</v>
      </c>
      <c r="AD81" s="21" t="s">
        <v>22</v>
      </c>
      <c r="AF81" s="16">
        <v>88</v>
      </c>
      <c r="AG81" s="16">
        <v>30</v>
      </c>
      <c r="AH81" s="16">
        <f>AG81*2</f>
        <v>60</v>
      </c>
      <c r="AI81" s="16">
        <v>21</v>
      </c>
      <c r="AJ81" s="34">
        <f>AI81/AH81</f>
        <v>0.35</v>
      </c>
    </row>
    <row r="82" spans="1:36">
      <c r="A82" s="36">
        <v>19</v>
      </c>
      <c r="B82" s="36">
        <v>127.53604540318899</v>
      </c>
      <c r="C82" s="36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3">
        <f>2.5*((M82 - I82) / (M82 + 6*K82 -7.5*I82 +1))</f>
        <v>0.17838727919896213</v>
      </c>
      <c r="U82" s="3">
        <f>(M82*(1-I82)*(M82-I82))^(1/3)</f>
        <v>0.29312287459320907</v>
      </c>
      <c r="V82" s="23">
        <f>(M82 - I82) / (M82 + I82 + 0.428) * (1.428)</f>
        <v>9.0182835271603104E-2</v>
      </c>
      <c r="W82" s="3">
        <f>(M82-P82)/(M82+P82)</f>
        <v>-0.14472521646934083</v>
      </c>
      <c r="X82" s="3">
        <v>12</v>
      </c>
      <c r="Y82" s="3">
        <v>39</v>
      </c>
      <c r="Z82" s="3">
        <v>0.30769230769230771</v>
      </c>
      <c r="AA82" s="38">
        <f t="shared" si="0"/>
        <v>43.333333333333336</v>
      </c>
      <c r="AB82" s="38">
        <f t="shared" si="1"/>
        <v>56.666666666666679</v>
      </c>
      <c r="AC82" s="38">
        <f t="shared" si="2"/>
        <v>0</v>
      </c>
      <c r="AD82" s="21" t="s">
        <v>23</v>
      </c>
      <c r="AF82" s="16">
        <v>89</v>
      </c>
      <c r="AG82" s="16">
        <v>30</v>
      </c>
      <c r="AH82" s="16">
        <f>AG82*2</f>
        <v>60</v>
      </c>
      <c r="AI82" s="16">
        <v>18</v>
      </c>
      <c r="AJ82" s="34">
        <f>AI82/AH82</f>
        <v>0.3</v>
      </c>
    </row>
    <row r="83" spans="1:36">
      <c r="A83" s="36">
        <v>19</v>
      </c>
      <c r="B83" s="36">
        <v>127.53604540318899</v>
      </c>
      <c r="C83" s="36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3">
        <f>2.5*((M83 - I83) / (M83 + 6*K83 -7.5*I83 +1))</f>
        <v>0.15114494904851641</v>
      </c>
      <c r="U83" s="3">
        <f>(M83*(1-I83)*(M83-I83))^(1/3)</f>
        <v>0.26627983604750688</v>
      </c>
      <c r="V83" s="23">
        <f>(M83 - I83) / (M83 + I83 + 0.428) * (1.428)</f>
        <v>9.4246700045516621E-2</v>
      </c>
      <c r="W83" s="3">
        <f>(M83-P83)/(M83+P83)</f>
        <v>-0.18022838859160376</v>
      </c>
      <c r="X83" s="3">
        <v>12</v>
      </c>
      <c r="Y83" s="3">
        <v>39</v>
      </c>
      <c r="Z83" s="3">
        <v>0.30769230769230771</v>
      </c>
      <c r="AA83" s="38">
        <f t="shared" si="0"/>
        <v>43.333333333333336</v>
      </c>
      <c r="AB83" s="38">
        <f t="shared" si="1"/>
        <v>56.666666666666679</v>
      </c>
      <c r="AC83" s="38">
        <f t="shared" si="2"/>
        <v>0</v>
      </c>
      <c r="AD83" s="21" t="s">
        <v>23</v>
      </c>
      <c r="AF83" s="16">
        <v>90</v>
      </c>
      <c r="AG83" s="16">
        <v>30</v>
      </c>
      <c r="AH83" s="16">
        <f>AG83*2</f>
        <v>60</v>
      </c>
      <c r="AI83" s="16">
        <v>21</v>
      </c>
      <c r="AJ83" s="34">
        <f>AI83/AH83</f>
        <v>0.35</v>
      </c>
    </row>
    <row r="84" spans="1:36">
      <c r="A84" s="36">
        <v>19</v>
      </c>
      <c r="B84" s="36">
        <v>127.53604540318899</v>
      </c>
      <c r="C84" s="36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3">
        <f>2.5*((M84 - I84) / (M84 + 6*K84 -7.5*I84 +1))</f>
        <v>0.18308069264385887</v>
      </c>
      <c r="U84" s="3">
        <f>(M84*(1-I84)*(M84-I84))^(1/3)</f>
        <v>0.2752740696604562</v>
      </c>
      <c r="V84" s="23">
        <f>(M84 - I84) / (M84 + I84 + 0.428) * (1.428)</f>
        <v>0.10645211726384365</v>
      </c>
      <c r="W84" s="3">
        <f>(M84-P84)/(M84+P84)</f>
        <v>-0.10436722669394896</v>
      </c>
      <c r="X84" s="3">
        <v>12</v>
      </c>
      <c r="Y84" s="3">
        <v>39</v>
      </c>
      <c r="Z84" s="3">
        <v>0.30769230769230771</v>
      </c>
      <c r="AA84" s="38">
        <f t="shared" si="0"/>
        <v>43.333333333333336</v>
      </c>
      <c r="AB84" s="38">
        <f t="shared" si="1"/>
        <v>56.666666666666679</v>
      </c>
      <c r="AC84" s="38">
        <f t="shared" si="2"/>
        <v>0</v>
      </c>
      <c r="AD84" s="21" t="s">
        <v>23</v>
      </c>
      <c r="AF84" s="16">
        <v>91</v>
      </c>
      <c r="AG84" s="16">
        <v>30</v>
      </c>
      <c r="AH84" s="16">
        <f>AG84*2</f>
        <v>60</v>
      </c>
      <c r="AI84" s="16">
        <v>18</v>
      </c>
      <c r="AJ84" s="34">
        <f>AI84/AH84</f>
        <v>0.3</v>
      </c>
    </row>
    <row r="85" spans="1:36">
      <c r="A85" s="36">
        <v>19</v>
      </c>
      <c r="B85" s="36">
        <v>127.53604540318899</v>
      </c>
      <c r="C85" s="36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3">
        <f>2.5*((M85 - I85) / (M85 + 6*K85 -7.5*I85 +1))</f>
        <v>0.23037162108348333</v>
      </c>
      <c r="U85" s="3">
        <f>(M85*(1-I85)*(M85-I85))^(1/3)</f>
        <v>0.32878376721491548</v>
      </c>
      <c r="V85" s="23">
        <f>(M85 - I85) / (M85 + I85 + 0.428) * (1.428)</f>
        <v>0.12696503496503495</v>
      </c>
      <c r="W85" s="3">
        <f>(M85-P85)/(M85+P85)</f>
        <v>-0.14976659416614371</v>
      </c>
      <c r="X85" s="3">
        <v>12</v>
      </c>
      <c r="Y85" s="3">
        <v>39</v>
      </c>
      <c r="Z85" s="3">
        <v>0.30769230769230771</v>
      </c>
      <c r="AA85" s="38">
        <f t="shared" si="0"/>
        <v>43.333333333333336</v>
      </c>
      <c r="AB85" s="38">
        <f t="shared" si="1"/>
        <v>56.666666666666679</v>
      </c>
      <c r="AC85" s="38">
        <f t="shared" si="2"/>
        <v>0</v>
      </c>
      <c r="AD85" s="21" t="s">
        <v>23</v>
      </c>
      <c r="AF85" s="16">
        <v>92</v>
      </c>
      <c r="AG85" s="16">
        <v>30</v>
      </c>
      <c r="AH85" s="16">
        <f>AG85*2</f>
        <v>60</v>
      </c>
      <c r="AI85" s="16">
        <v>22</v>
      </c>
      <c r="AJ85" s="34">
        <f>AI85/AH85</f>
        <v>0.36666666666666664</v>
      </c>
    </row>
    <row r="86" spans="1:36">
      <c r="A86" s="36">
        <v>19</v>
      </c>
      <c r="B86" s="36">
        <v>127.53604540318899</v>
      </c>
      <c r="C86" s="36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3">
        <f>2.5*((M86 - I86) / (M86 + 6*K86 -7.5*I86 +1))</f>
        <v>0.1744186046511628</v>
      </c>
      <c r="U86" s="3">
        <f>(M86*(1-I86)*(M86-I86))^(1/3)</f>
        <v>0.28068075725741415</v>
      </c>
      <c r="V86" s="23">
        <f>(M86 - I86) / (M86 + I86 + 0.428) * (1.428)</f>
        <v>9.9353047676523837E-2</v>
      </c>
      <c r="W86" s="3">
        <f>(M86-P86)/(M86+P86)</f>
        <v>-0.17713892236185233</v>
      </c>
      <c r="X86" s="3">
        <v>12</v>
      </c>
      <c r="Y86" s="3">
        <v>39</v>
      </c>
      <c r="Z86" s="3">
        <v>0.30769230769230771</v>
      </c>
      <c r="AA86" s="38">
        <f t="shared" si="0"/>
        <v>43.333333333333336</v>
      </c>
      <c r="AB86" s="38">
        <f t="shared" si="1"/>
        <v>56.666666666666679</v>
      </c>
      <c r="AC86" s="38">
        <f t="shared" si="2"/>
        <v>0</v>
      </c>
      <c r="AD86" s="21" t="s">
        <v>23</v>
      </c>
      <c r="AF86" s="16">
        <v>93</v>
      </c>
      <c r="AG86" s="16">
        <v>30</v>
      </c>
      <c r="AH86" s="16">
        <f>AG86*2</f>
        <v>60</v>
      </c>
      <c r="AI86" s="16">
        <v>27</v>
      </c>
      <c r="AJ86" s="34">
        <f>AI86/AH86</f>
        <v>0.45</v>
      </c>
    </row>
    <row r="87" spans="1:36">
      <c r="A87" s="36">
        <v>19</v>
      </c>
      <c r="B87" s="36">
        <v>127.53604540318899</v>
      </c>
      <c r="C87" s="36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3">
        <f>2.5*((M87 - I87) / (M87 + 6*K87 -7.5*I87 +1))</f>
        <v>0.18564190547677123</v>
      </c>
      <c r="U87" s="3">
        <f>(M87*(1-I87)*(M87-I87))^(1/3)</f>
        <v>0.32270872000064066</v>
      </c>
      <c r="V87" s="23">
        <f>(M87 - I87) / (M87 + I87 + 0.428) * (1.428)</f>
        <v>0.12318779196511985</v>
      </c>
      <c r="W87" s="3">
        <f>(M87-P87)/(M87+P87)</f>
        <v>-0.14267479790100698</v>
      </c>
      <c r="X87" s="3">
        <v>12</v>
      </c>
      <c r="Y87" s="3">
        <v>39</v>
      </c>
      <c r="Z87" s="3">
        <v>0.30769230769230771</v>
      </c>
      <c r="AA87" s="38">
        <f t="shared" si="0"/>
        <v>43.333333333333336</v>
      </c>
      <c r="AB87" s="38">
        <f t="shared" si="1"/>
        <v>56.666666666666679</v>
      </c>
      <c r="AC87" s="38">
        <f t="shared" si="2"/>
        <v>0</v>
      </c>
      <c r="AD87" s="21" t="s">
        <v>23</v>
      </c>
    </row>
    <row r="88" spans="1:36">
      <c r="A88" s="36">
        <v>21</v>
      </c>
      <c r="B88" s="36">
        <v>127.52342098896101</v>
      </c>
      <c r="C88" s="36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3">
        <f>2.5*((M88 - I88) / (M88 + 6*K88 -7.5*I88 +1))</f>
        <v>0.16593520772916895</v>
      </c>
      <c r="U88" s="3">
        <f>(M88*(1-I88)*(M88-I88))^(1/3)</f>
        <v>0.27919051877612683</v>
      </c>
      <c r="V88" s="23">
        <f>(M88 - I88) / (M88 + I88 + 0.428) * (1.428)</f>
        <v>0.11913918128654971</v>
      </c>
      <c r="W88" s="3">
        <f>(M88-P88)/(M88+P88)</f>
        <v>-5.5553252925491521E-2</v>
      </c>
      <c r="X88" s="3">
        <v>22</v>
      </c>
      <c r="Y88" s="3">
        <v>26</v>
      </c>
      <c r="Z88" s="3">
        <v>0.84615384615384615</v>
      </c>
      <c r="AA88" s="38">
        <f t="shared" si="0"/>
        <v>51.267605633802816</v>
      </c>
      <c r="AB88" s="38">
        <f t="shared" si="1"/>
        <v>48.732394366197184</v>
      </c>
      <c r="AC88" s="38">
        <f t="shared" si="2"/>
        <v>0</v>
      </c>
      <c r="AD88" s="21" t="s">
        <v>25</v>
      </c>
    </row>
    <row r="89" spans="1:36">
      <c r="A89" s="36">
        <v>22</v>
      </c>
      <c r="B89" s="36">
        <v>127.523068230842</v>
      </c>
      <c r="C89" s="36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3">
        <f>2.5*((M89 - I89) / (M89 + 6*K89 -7.5*I89 +1))</f>
        <v>0.15495186601608862</v>
      </c>
      <c r="U89" s="3">
        <f>(M89*(1-I89)*(M89-I89))^(1/3)</f>
        <v>0.27456902720250043</v>
      </c>
      <c r="V89" s="23">
        <f>(M89 - I89) / (M89 + I89 + 0.428) * (1.428)</f>
        <v>0.12284807809640025</v>
      </c>
      <c r="W89" s="3">
        <f>(M89-P89)/(M89+P89)</f>
        <v>-4.7916573689769593E-2</v>
      </c>
      <c r="X89" s="3">
        <v>19</v>
      </c>
      <c r="Y89" s="3">
        <v>40</v>
      </c>
      <c r="Z89" s="3">
        <v>0.47499999999999998</v>
      </c>
      <c r="AA89" s="38">
        <f t="shared" si="0"/>
        <v>44.47004608294931</v>
      </c>
      <c r="AB89" s="38">
        <f t="shared" si="1"/>
        <v>55.529953917050697</v>
      </c>
      <c r="AC89" s="38">
        <f t="shared" si="2"/>
        <v>0</v>
      </c>
      <c r="AD89" s="21" t="s">
        <v>14</v>
      </c>
      <c r="AF89" s="16"/>
    </row>
    <row r="90" spans="1:36">
      <c r="A90" s="36">
        <v>23</v>
      </c>
      <c r="B90" s="36">
        <v>127.52376425208401</v>
      </c>
      <c r="C90" s="36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3">
        <f>2.5*((M90 - I90) / (M90 + 6*K90 -7.5*I90 +1))</f>
        <v>0.16753668171557567</v>
      </c>
      <c r="U90" s="3">
        <f>(M90*(1-I90)*(M90-I90))^(1/3)</f>
        <v>0.29039329436056299</v>
      </c>
      <c r="V90" s="23">
        <f>(M90 - I90) / (M90 + I90 + 0.428) * (1.428)</f>
        <v>0.13323512080141428</v>
      </c>
      <c r="W90" s="3">
        <f>(M90-P90)/(M90+P90)</f>
        <v>-5.8907552637723334E-2</v>
      </c>
      <c r="X90" s="3">
        <v>27</v>
      </c>
      <c r="Y90" s="3">
        <v>46</v>
      </c>
      <c r="Z90" s="3">
        <v>0.58695652173913049</v>
      </c>
      <c r="AA90" s="38">
        <f t="shared" si="0"/>
        <v>65.352697095435687</v>
      </c>
      <c r="AB90" s="38">
        <f t="shared" si="1"/>
        <v>34.647302904564313</v>
      </c>
      <c r="AC90" s="38">
        <f t="shared" si="2"/>
        <v>0</v>
      </c>
      <c r="AD90" s="21" t="s">
        <v>26</v>
      </c>
      <c r="AF90" s="16"/>
    </row>
    <row r="91" spans="1:36">
      <c r="A91" s="36">
        <v>24</v>
      </c>
      <c r="B91" s="36">
        <v>127.524959461297</v>
      </c>
      <c r="C91" s="36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3">
        <f>2.5*((M91 - I91) / (M91 + 6*K91 -7.5*I91 +1))</f>
        <v>0.19745051889996362</v>
      </c>
      <c r="U91" s="3">
        <f>(M91*(1-I91)*(M91-I91))^(1/3)</f>
        <v>0.30948092111681313</v>
      </c>
      <c r="V91" s="23">
        <f>(M91 - I91) / (M91 + I91 + 0.428) * (1.428)</f>
        <v>0.1122641509433962</v>
      </c>
      <c r="W91" s="3">
        <f>(M91-P91)/(M91+P91)</f>
        <v>-9.7384902232633741E-2</v>
      </c>
      <c r="X91" s="3">
        <v>25</v>
      </c>
      <c r="Y91" s="3">
        <v>35</v>
      </c>
      <c r="Z91" s="3">
        <v>0.7142857142857143</v>
      </c>
      <c r="AA91" s="38">
        <f t="shared" si="0"/>
        <v>48.421052631578945</v>
      </c>
      <c r="AB91" s="38">
        <f t="shared" si="1"/>
        <v>42.105263157894733</v>
      </c>
      <c r="AC91" s="38">
        <f t="shared" si="2"/>
        <v>9.4736842105263168</v>
      </c>
      <c r="AD91" s="21" t="s">
        <v>27</v>
      </c>
    </row>
    <row r="92" spans="1:36">
      <c r="A92" s="36">
        <v>24</v>
      </c>
      <c r="B92" s="36">
        <v>127.524959461297</v>
      </c>
      <c r="C92" s="36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3">
        <f>2.5*((M92 - I92) / (M92 + 6*K92 -7.5*I92 +1))</f>
        <v>0.16675814542072598</v>
      </c>
      <c r="U92" s="3">
        <f>(M92*(1-I92)*(M92-I92))^(1/3)</f>
        <v>0.28095446592730955</v>
      </c>
      <c r="V92" s="23">
        <f>(M92 - I92) / (M92 + I92 + 0.428) * (1.428)</f>
        <v>0.12284927735719198</v>
      </c>
      <c r="W92" s="3">
        <f>(M92-P92)/(M92+P92)</f>
        <v>-0.17152373022481268</v>
      </c>
      <c r="X92" s="3">
        <v>25</v>
      </c>
      <c r="Y92" s="3">
        <v>35</v>
      </c>
      <c r="Z92" s="3">
        <v>0.7142857142857143</v>
      </c>
      <c r="AA92" s="38">
        <f t="shared" si="0"/>
        <v>48.421052631578945</v>
      </c>
      <c r="AB92" s="38">
        <f t="shared" si="1"/>
        <v>42.105263157894733</v>
      </c>
      <c r="AC92" s="38">
        <f t="shared" si="2"/>
        <v>9.4736842105263168</v>
      </c>
      <c r="AD92" s="21" t="s">
        <v>27</v>
      </c>
    </row>
    <row r="93" spans="1:36">
      <c r="A93" s="36">
        <v>24</v>
      </c>
      <c r="B93" s="36">
        <v>127.524959461297</v>
      </c>
      <c r="C93" s="36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3">
        <f>2.5*((M93 - I93) / (M93 + 6*K93 -7.5*I93 +1))</f>
        <v>0.16555565301289363</v>
      </c>
      <c r="U93" s="3">
        <f>(M93*(1-I93)*(M93-I93))^(1/3)</f>
        <v>0.26451636968785397</v>
      </c>
      <c r="V93" s="23">
        <f>(M93 - I93) / (M93 + I93 + 0.428) * (1.428)</f>
        <v>0.10692650996727165</v>
      </c>
      <c r="W93" s="3">
        <f>(M93-P93)/(M93+P93)</f>
        <v>-0.1164225758208593</v>
      </c>
      <c r="X93" s="3">
        <v>25</v>
      </c>
      <c r="Y93" s="3">
        <v>35</v>
      </c>
      <c r="Z93" s="3">
        <v>0.7142857142857143</v>
      </c>
      <c r="AA93" s="38">
        <f t="shared" si="0"/>
        <v>48.421052631578945</v>
      </c>
      <c r="AB93" s="38">
        <f t="shared" si="1"/>
        <v>42.105263157894733</v>
      </c>
      <c r="AC93" s="38">
        <f t="shared" si="2"/>
        <v>9.4736842105263168</v>
      </c>
      <c r="AD93" s="21" t="s">
        <v>27</v>
      </c>
    </row>
    <row r="94" spans="1:36">
      <c r="A94" s="36">
        <v>24</v>
      </c>
      <c r="B94" s="36">
        <v>127.524959461297</v>
      </c>
      <c r="C94" s="36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3">
        <f>2.5*((M94 - I94) / (M94 + 6*K94 -7.5*I94 +1))</f>
        <v>0.1439969280655346</v>
      </c>
      <c r="U94" s="3">
        <f>(M94*(1-I94)*(M94-I94))^(1/3)</f>
        <v>0.2439830093763449</v>
      </c>
      <c r="V94" s="23">
        <f>(M94 - I94) / (M94 + I94 + 0.428) * (1.428)</f>
        <v>0.10711190132236917</v>
      </c>
      <c r="W94" s="3">
        <f>(M94-P94)/(M94+P94)</f>
        <v>-0.14919793687597596</v>
      </c>
      <c r="X94" s="3">
        <v>25</v>
      </c>
      <c r="Y94" s="3">
        <v>35</v>
      </c>
      <c r="Z94" s="3">
        <v>0.7142857142857143</v>
      </c>
      <c r="AA94" s="38">
        <f t="shared" si="0"/>
        <v>48.421052631578945</v>
      </c>
      <c r="AB94" s="38">
        <f t="shared" si="1"/>
        <v>42.105263157894733</v>
      </c>
      <c r="AC94" s="38">
        <f t="shared" si="2"/>
        <v>9.4736842105263168</v>
      </c>
      <c r="AD94" s="21" t="s">
        <v>27</v>
      </c>
    </row>
    <row r="95" spans="1:36">
      <c r="A95" s="36">
        <v>24</v>
      </c>
      <c r="B95" s="36">
        <v>127.524959461297</v>
      </c>
      <c r="C95" s="36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3">
        <f>2.5*((M95 - I95) / (M95 + 6*K95 -7.5*I95 +1))</f>
        <v>0.22719741321309861</v>
      </c>
      <c r="U95" s="3">
        <f>(M95*(1-I95)*(M95-I95))^(1/3)</f>
        <v>0.39407181097226912</v>
      </c>
      <c r="V95" s="23">
        <f>(M95 - I95) / (M95 + I95 + 0.428) * (1.428)</f>
        <v>0.21147766323024053</v>
      </c>
      <c r="W95" s="3">
        <f>(M95-P95)/(M95+P95)</f>
        <v>-5.5066228694902269E-2</v>
      </c>
      <c r="X95" s="3">
        <v>25</v>
      </c>
      <c r="Y95" s="3">
        <v>35</v>
      </c>
      <c r="Z95" s="3">
        <v>0.7142857142857143</v>
      </c>
      <c r="AA95" s="38">
        <f t="shared" si="0"/>
        <v>48.421052631578945</v>
      </c>
      <c r="AB95" s="38">
        <f t="shared" si="1"/>
        <v>42.105263157894733</v>
      </c>
      <c r="AC95" s="38">
        <f t="shared" si="2"/>
        <v>9.4736842105263168</v>
      </c>
      <c r="AD95" s="21" t="s">
        <v>27</v>
      </c>
    </row>
    <row r="96" spans="1:36">
      <c r="A96" s="36">
        <v>25</v>
      </c>
      <c r="B96" s="36">
        <v>127.523912778281</v>
      </c>
      <c r="C96" s="36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3">
        <f>2.5*((M96 - I96) / (M96 + 6*K96 -7.5*I96 +1))</f>
        <v>0.20335114201718679</v>
      </c>
      <c r="U96" s="3">
        <f>(M96*(1-I96)*(M96-I96))^(1/3)</f>
        <v>0.32835721370715754</v>
      </c>
      <c r="V96" s="23">
        <f>(M96 - I96) / (M96 + I96 + 0.428) * (1.428)</f>
        <v>0.12513346022078414</v>
      </c>
      <c r="W96" s="3">
        <f>(M96-P96)/(M96+P96)</f>
        <v>-8.5006766889791169E-2</v>
      </c>
      <c r="X96" s="3">
        <v>18</v>
      </c>
      <c r="Y96" s="3">
        <v>28</v>
      </c>
      <c r="Z96" s="3">
        <v>0.6428571428571429</v>
      </c>
      <c r="AA96" s="38">
        <f t="shared" si="0"/>
        <v>35.452793834296727</v>
      </c>
      <c r="AB96" s="38">
        <f t="shared" si="1"/>
        <v>53.564547206165692</v>
      </c>
      <c r="AC96" s="38">
        <f t="shared" si="2"/>
        <v>10.98265895953757</v>
      </c>
      <c r="AD96" s="21" t="s">
        <v>28</v>
      </c>
    </row>
    <row r="97" spans="1:30">
      <c r="A97" s="36">
        <v>25</v>
      </c>
      <c r="B97" s="36">
        <v>127.523912778281</v>
      </c>
      <c r="C97" s="36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3">
        <f>2.5*((M97 - I97) / (M97 + 6*K97 -7.5*I97 +1))</f>
        <v>0.21613047568783128</v>
      </c>
      <c r="U97" s="3">
        <f>(M97*(1-I97)*(M97-I97))^(1/3)</f>
        <v>0.35505263274108428</v>
      </c>
      <c r="V97" s="23">
        <f>(M97 - I97) / (M97 + I97 + 0.428) * (1.428)</f>
        <v>0.20319101123595509</v>
      </c>
      <c r="W97" s="3">
        <f>(M97-P97)/(M97+P97)</f>
        <v>-5.6184658473573609E-2</v>
      </c>
      <c r="X97" s="3">
        <v>18</v>
      </c>
      <c r="Y97" s="3">
        <v>28</v>
      </c>
      <c r="Z97" s="3">
        <v>0.6428571428571429</v>
      </c>
      <c r="AA97" s="38">
        <f t="shared" si="0"/>
        <v>35.452793834296727</v>
      </c>
      <c r="AB97" s="38">
        <f t="shared" si="1"/>
        <v>53.564547206165692</v>
      </c>
      <c r="AC97" s="38">
        <f t="shared" si="2"/>
        <v>10.98265895953757</v>
      </c>
      <c r="AD97" s="21" t="s">
        <v>28</v>
      </c>
    </row>
    <row r="98" spans="1:30">
      <c r="A98" s="36">
        <v>25</v>
      </c>
      <c r="B98" s="36">
        <v>127.523912778281</v>
      </c>
      <c r="C98" s="36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3">
        <f>2.5*((M98 - I98) / (M98 + 6*K98 -7.5*I98 +1))</f>
        <v>0.17074118729574517</v>
      </c>
      <c r="U98" s="3">
        <f>(M98*(1-I98)*(M98-I98))^(1/3)</f>
        <v>0.27948388806715413</v>
      </c>
      <c r="V98" s="23">
        <f>(M98 - I98) / (M98 + I98 + 0.428) * (1.428)</f>
        <v>0.12038656614119261</v>
      </c>
      <c r="W98" s="3">
        <f>(M98-P98)/(M98+P98)</f>
        <v>-8.790677693051227E-2</v>
      </c>
      <c r="X98" s="3">
        <v>18</v>
      </c>
      <c r="Y98" s="3">
        <v>28</v>
      </c>
      <c r="Z98" s="3">
        <v>0.6428571428571429</v>
      </c>
      <c r="AA98" s="38">
        <f t="shared" si="0"/>
        <v>35.452793834296727</v>
      </c>
      <c r="AB98" s="38">
        <f t="shared" si="1"/>
        <v>53.564547206165692</v>
      </c>
      <c r="AC98" s="38">
        <f t="shared" si="2"/>
        <v>10.98265895953757</v>
      </c>
      <c r="AD98" s="21" t="s">
        <v>28</v>
      </c>
    </row>
    <row r="99" spans="1:30">
      <c r="A99" s="36">
        <v>25</v>
      </c>
      <c r="B99" s="36">
        <v>127.523912778281</v>
      </c>
      <c r="C99" s="36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3">
        <f>2.5*((M99 - I99) / (M99 + 6*K99 -7.5*I99 +1))</f>
        <v>0.16818385434998245</v>
      </c>
      <c r="U99" s="3">
        <f>(M99*(1-I99)*(M99-I99))^(1/3)</f>
        <v>0.28124710097502331</v>
      </c>
      <c r="V99" s="23">
        <f>(M99 - I99) / (M99 + I99 + 0.428) * (1.428)</f>
        <v>0.11061508704061897</v>
      </c>
      <c r="W99" s="3">
        <f>(M99-P99)/(M99+P99)</f>
        <v>-0.11232902940155803</v>
      </c>
      <c r="X99" s="3">
        <v>18</v>
      </c>
      <c r="Y99" s="3">
        <v>28</v>
      </c>
      <c r="Z99" s="3">
        <v>0.6428571428571429</v>
      </c>
      <c r="AA99" s="38">
        <f t="shared" si="0"/>
        <v>35.452793834296727</v>
      </c>
      <c r="AB99" s="38">
        <f t="shared" si="1"/>
        <v>53.564547206165692</v>
      </c>
      <c r="AC99" s="38">
        <f t="shared" si="2"/>
        <v>10.98265895953757</v>
      </c>
      <c r="AD99" s="21" t="s">
        <v>28</v>
      </c>
    </row>
    <row r="100" spans="1:30">
      <c r="A100" s="36">
        <v>25</v>
      </c>
      <c r="B100" s="36">
        <v>127.523912778281</v>
      </c>
      <c r="C100" s="36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3">
        <f>2.5*((M100 - I100) / (M100 + 6*K100 -7.5*I100 +1))</f>
        <v>0.22350346051049813</v>
      </c>
      <c r="U100" s="3">
        <f>(M100*(1-I100)*(M100-I100))^(1/3)</f>
        <v>0.36963609556085031</v>
      </c>
      <c r="V100" s="23">
        <f>(M100 - I100) / (M100 + I100 + 0.428) * (1.428)</f>
        <v>0.16548381240544627</v>
      </c>
      <c r="W100" s="3">
        <f>(M100-P100)/(M100+P100)</f>
        <v>-8.0734218773317407E-2</v>
      </c>
      <c r="X100" s="3">
        <v>18</v>
      </c>
      <c r="Y100" s="3">
        <v>28</v>
      </c>
      <c r="Z100" s="3">
        <v>0.6428571428571429</v>
      </c>
      <c r="AA100" s="38">
        <f t="shared" si="0"/>
        <v>35.452793834296727</v>
      </c>
      <c r="AB100" s="38">
        <f t="shared" si="1"/>
        <v>53.564547206165692</v>
      </c>
      <c r="AC100" s="38">
        <f t="shared" si="2"/>
        <v>10.98265895953757</v>
      </c>
      <c r="AD100" s="21" t="s">
        <v>28</v>
      </c>
    </row>
    <row r="101" spans="1:30">
      <c r="A101" s="36">
        <v>26</v>
      </c>
      <c r="B101" s="36">
        <v>127.524152044994</v>
      </c>
      <c r="C101" s="36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3">
        <f>2.5*((M101 - I101) / (M101 + 6*K101 -7.5*I101 +1))</f>
        <v>0.20702828397873965</v>
      </c>
      <c r="U101" s="3">
        <f>(M101*(1-I101)*(M101-I101))^(1/3)</f>
        <v>0.31596843827006921</v>
      </c>
      <c r="V101" s="23">
        <f>(M101 - I101) / (M101 + I101 + 0.428) * (1.428)</f>
        <v>0.11459461945274778</v>
      </c>
      <c r="W101" s="3">
        <f>(M101-P101)/(M101+P101)</f>
        <v>-7.2163973792933933E-2</v>
      </c>
      <c r="X101" s="3">
        <v>20</v>
      </c>
      <c r="Y101" s="3">
        <v>30</v>
      </c>
      <c r="Z101" s="3">
        <v>0.66666666666666663</v>
      </c>
      <c r="AA101" s="38">
        <f t="shared" si="0"/>
        <v>37.500000000000007</v>
      </c>
      <c r="AB101" s="38">
        <f t="shared" si="1"/>
        <v>46.09375</v>
      </c>
      <c r="AC101" s="38">
        <f t="shared" si="2"/>
        <v>16.40625</v>
      </c>
      <c r="AD101" s="21" t="s">
        <v>29</v>
      </c>
    </row>
    <row r="102" spans="1:30">
      <c r="A102" s="36">
        <v>26</v>
      </c>
      <c r="B102" s="36">
        <v>127.524152044994</v>
      </c>
      <c r="C102" s="36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3">
        <f>2.5*((M102 - I102) / (M102 + 6*K102 -7.5*I102 +1))</f>
        <v>0.18442062433753892</v>
      </c>
      <c r="U102" s="3">
        <f>(M102*(1-I102)*(M102-I102))^(1/3)</f>
        <v>0.28208705668569295</v>
      </c>
      <c r="V102" s="23">
        <f>(M102 - I102) / (M102 + I102 + 0.428) * (1.428)</f>
        <v>0.1168893104429479</v>
      </c>
      <c r="W102" s="3">
        <f>(M102-P102)/(M102+P102)</f>
        <v>-7.2702903171236316E-2</v>
      </c>
      <c r="X102" s="3">
        <v>20</v>
      </c>
      <c r="Y102" s="3">
        <v>30</v>
      </c>
      <c r="Z102" s="3">
        <v>0.66666666666666663</v>
      </c>
      <c r="AA102" s="38">
        <f t="shared" si="0"/>
        <v>37.500000000000007</v>
      </c>
      <c r="AB102" s="38">
        <f t="shared" si="1"/>
        <v>46.09375</v>
      </c>
      <c r="AC102" s="38">
        <f t="shared" si="2"/>
        <v>16.40625</v>
      </c>
      <c r="AD102" s="21" t="s">
        <v>29</v>
      </c>
    </row>
    <row r="103" spans="1:30">
      <c r="A103" s="36">
        <v>26</v>
      </c>
      <c r="B103" s="36">
        <v>127.524152044994</v>
      </c>
      <c r="C103" s="36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3">
        <f>2.5*((M103 - I103) / (M103 + 6*K103 -7.5*I103 +1))</f>
        <v>0.15309016146470283</v>
      </c>
      <c r="U103" s="3">
        <f>(M103*(1-I103)*(M103-I103))^(1/3)</f>
        <v>0.25345792494428937</v>
      </c>
      <c r="V103" s="23">
        <f>(M103 - I103) / (M103 + I103 + 0.428) * (1.428)</f>
        <v>0.10065775782923589</v>
      </c>
      <c r="W103" s="3">
        <f>(M103-P103)/(M103+P103)</f>
        <v>-7.0470150035152876E-2</v>
      </c>
      <c r="X103" s="3">
        <v>20</v>
      </c>
      <c r="Y103" s="3">
        <v>30</v>
      </c>
      <c r="Z103" s="3">
        <v>0.66666666666666663</v>
      </c>
      <c r="AA103" s="38">
        <f t="shared" si="0"/>
        <v>37.500000000000007</v>
      </c>
      <c r="AB103" s="38">
        <f t="shared" si="1"/>
        <v>46.09375</v>
      </c>
      <c r="AC103" s="38">
        <f t="shared" si="2"/>
        <v>16.40625</v>
      </c>
      <c r="AD103" s="21" t="s">
        <v>29</v>
      </c>
    </row>
    <row r="104" spans="1:30">
      <c r="A104" s="36">
        <v>26</v>
      </c>
      <c r="B104" s="36">
        <v>127.524152044994</v>
      </c>
      <c r="C104" s="36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3">
        <f>2.5*((M104 - I104) / (M104 + 6*K104 -7.5*I104 +1))</f>
        <v>0.13236225987193165</v>
      </c>
      <c r="U104" s="3">
        <f>(M104*(1-I104)*(M104-I104))^(1/3)</f>
        <v>0.24657247208376526</v>
      </c>
      <c r="V104" s="23">
        <f>(M104 - I104) / (M104 + I104 + 0.428) * (1.428)</f>
        <v>9.1051310372527353E-2</v>
      </c>
      <c r="W104" s="3">
        <f>(M104-P104)/(M104+P104)</f>
        <v>-0.1127785740381643</v>
      </c>
      <c r="X104" s="3">
        <v>20</v>
      </c>
      <c r="Y104" s="3">
        <v>30</v>
      </c>
      <c r="Z104" s="3">
        <v>0.66666666666666663</v>
      </c>
      <c r="AA104" s="38">
        <f t="shared" si="0"/>
        <v>37.500000000000007</v>
      </c>
      <c r="AB104" s="38">
        <f t="shared" si="1"/>
        <v>46.09375</v>
      </c>
      <c r="AC104" s="38">
        <f t="shared" si="2"/>
        <v>16.40625</v>
      </c>
      <c r="AD104" s="21" t="s">
        <v>29</v>
      </c>
    </row>
    <row r="105" spans="1:30">
      <c r="A105" s="36">
        <v>27</v>
      </c>
      <c r="B105" s="36">
        <v>127.52433528984101</v>
      </c>
      <c r="C105" s="36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3">
        <f>2.5*((M105 - I105) / (M105 + 6*K105 -7.5*I105 +1))</f>
        <v>0.16474747301402076</v>
      </c>
      <c r="U105" s="3">
        <f>(M105*(1-I105)*(M105-I105))^(1/3)</f>
        <v>0.27854831573988237</v>
      </c>
      <c r="V105" s="23">
        <f>(M105 - I105) / (M105 + I105 + 0.428) * (1.428)</f>
        <v>8.8159485530546658E-2</v>
      </c>
      <c r="W105" s="3">
        <f>(M105-P105)/(M105+P105)</f>
        <v>-0.11700128572841458</v>
      </c>
      <c r="X105" s="3">
        <v>15</v>
      </c>
      <c r="Y105" s="3">
        <v>30</v>
      </c>
      <c r="Z105" s="3">
        <v>0.5</v>
      </c>
      <c r="AA105" s="38">
        <f t="shared" ref="AA105:AA109" si="3">INDEX($AK$3:$AK$86,MATCH($A105,$AF$3:$AF$86,0))</f>
        <v>36.86274509803922</v>
      </c>
      <c r="AB105" s="38">
        <f t="shared" ref="AB105:AB109" si="4">INDEX($AL$3:$AL$86,MATCH($A105,$AF$3:$AF$86,0))</f>
        <v>56.470588235294116</v>
      </c>
      <c r="AC105" s="38">
        <f t="shared" ref="AC105:AC109" si="5">INDEX($AM$3:$AM$86,MATCH($A105,$AF$3:$AF$86,0))</f>
        <v>6.6666666666666679</v>
      </c>
      <c r="AD105" s="21" t="s">
        <v>30</v>
      </c>
    </row>
    <row r="106" spans="1:30">
      <c r="A106" s="36">
        <v>27</v>
      </c>
      <c r="B106" s="36">
        <v>127.52433528984101</v>
      </c>
      <c r="C106" s="36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3">
        <f>2.5*((M106 - I106) / (M106 + 6*K106 -7.5*I106 +1))</f>
        <v>0.15846894618150786</v>
      </c>
      <c r="U106" s="3">
        <f>(M106*(1-I106)*(M106-I106))^(1/3)</f>
        <v>0.27207601105182178</v>
      </c>
      <c r="V106" s="23">
        <f>(M106 - I106) / (M106 + I106 + 0.428) * (1.428)</f>
        <v>0.12183100902378995</v>
      </c>
      <c r="W106" s="3">
        <f>(M106-P106)/(M106+P106)</f>
        <v>-0.15112505554583036</v>
      </c>
      <c r="X106" s="3">
        <v>15</v>
      </c>
      <c r="Y106" s="3">
        <v>30</v>
      </c>
      <c r="Z106" s="3">
        <v>0.5</v>
      </c>
      <c r="AA106" s="38">
        <f t="shared" si="3"/>
        <v>36.86274509803922</v>
      </c>
      <c r="AB106" s="38">
        <f t="shared" si="4"/>
        <v>56.470588235294116</v>
      </c>
      <c r="AC106" s="38">
        <f t="shared" si="5"/>
        <v>6.6666666666666679</v>
      </c>
      <c r="AD106" s="21" t="s">
        <v>30</v>
      </c>
    </row>
    <row r="107" spans="1:30">
      <c r="A107" s="36">
        <v>27</v>
      </c>
      <c r="B107" s="36">
        <v>127.52433528984101</v>
      </c>
      <c r="C107" s="36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3">
        <f>2.5*((M107 - I107) / (M107 + 6*K107 -7.5*I107 +1))</f>
        <v>0.13122308814632933</v>
      </c>
      <c r="U107" s="3">
        <f>(M107*(1-I107)*(M107-I107))^(1/3)</f>
        <v>0.22947083235971344</v>
      </c>
      <c r="V107" s="23">
        <f>(M107 - I107) / (M107 + I107 + 0.428) * (1.428)</f>
        <v>9.5937144158506016E-2</v>
      </c>
      <c r="W107" s="3">
        <f>(M107-P107)/(M107+P107)</f>
        <v>-0.12472497249724973</v>
      </c>
      <c r="X107" s="3">
        <v>15</v>
      </c>
      <c r="Y107" s="3">
        <v>30</v>
      </c>
      <c r="Z107" s="3">
        <v>0.5</v>
      </c>
      <c r="AA107" s="38">
        <f t="shared" si="3"/>
        <v>36.86274509803922</v>
      </c>
      <c r="AB107" s="38">
        <f t="shared" si="4"/>
        <v>56.470588235294116</v>
      </c>
      <c r="AC107" s="38">
        <f t="shared" si="5"/>
        <v>6.6666666666666679</v>
      </c>
      <c r="AD107" s="21" t="s">
        <v>30</v>
      </c>
    </row>
    <row r="108" spans="1:30">
      <c r="A108" s="36">
        <v>27</v>
      </c>
      <c r="B108" s="36">
        <v>127.52433528984101</v>
      </c>
      <c r="C108" s="36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3">
        <f>2.5*((M108 - I108) / (M108 + 6*K108 -7.5*I108 +1))</f>
        <v>3.9845173041894374E-2</v>
      </c>
      <c r="U108" s="3">
        <f>(M108*(1-I108)*(M108-I108))^(1/3)</f>
        <v>0.115622589503972</v>
      </c>
      <c r="V108" s="23">
        <f>(M108 - I108) / (M108 + I108 + 0.428) * (1.428)</f>
        <v>3.920000000000002E-2</v>
      </c>
      <c r="W108" s="3">
        <f>(M108-P108)/(M108+P108)</f>
        <v>-4.5990117825921675E-2</v>
      </c>
      <c r="X108" s="3">
        <v>15</v>
      </c>
      <c r="Y108" s="3">
        <v>30</v>
      </c>
      <c r="Z108" s="3">
        <v>0.5</v>
      </c>
      <c r="AA108" s="38">
        <f t="shared" si="3"/>
        <v>36.86274509803922</v>
      </c>
      <c r="AB108" s="38">
        <f t="shared" si="4"/>
        <v>56.470588235294116</v>
      </c>
      <c r="AC108" s="38">
        <f t="shared" si="5"/>
        <v>6.6666666666666679</v>
      </c>
      <c r="AD108" s="21" t="s">
        <v>30</v>
      </c>
    </row>
    <row r="109" spans="1:30">
      <c r="A109" s="36">
        <v>27</v>
      </c>
      <c r="B109" s="36">
        <v>127.52433528984101</v>
      </c>
      <c r="C109" s="36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3">
        <f>2.5*((M109 - I109) / (M109 + 6*K109 -7.5*I109 +1))</f>
        <v>0.15229351429216054</v>
      </c>
      <c r="U109" s="3">
        <f>(M109*(1-I109)*(M109-I109))^(1/3)</f>
        <v>0.25330725448689961</v>
      </c>
      <c r="V109" s="23">
        <f>(M109 - I109) / (M109 + I109 + 0.428) * (1.428)</f>
        <v>0.10444425922067095</v>
      </c>
      <c r="W109" s="3">
        <f>(M109-P109)/(M109+P109)</f>
        <v>-0.11180619079937444</v>
      </c>
      <c r="X109" s="3">
        <v>15</v>
      </c>
      <c r="Y109" s="3">
        <v>30</v>
      </c>
      <c r="Z109" s="3">
        <v>0.5</v>
      </c>
      <c r="AA109" s="38">
        <f t="shared" si="3"/>
        <v>36.86274509803922</v>
      </c>
      <c r="AB109" s="38">
        <f t="shared" si="4"/>
        <v>56.470588235294116</v>
      </c>
      <c r="AC109" s="38">
        <f t="shared" si="5"/>
        <v>6.6666666666666679</v>
      </c>
      <c r="AD109" s="21" t="s">
        <v>30</v>
      </c>
    </row>
    <row r="110" spans="1:30">
      <c r="A110" s="36">
        <v>27</v>
      </c>
      <c r="B110" s="36">
        <v>127.52433528984101</v>
      </c>
      <c r="C110" s="36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3">
        <f>2.5*((M110 - I110) / (M110 + 6*K110 -7.5*I110 +1))</f>
        <v>0.20306918904617016</v>
      </c>
      <c r="U110" s="3">
        <f>(M110*(1-I110)*(M110-I110))^(1/3)</f>
        <v>0.33542574814002268</v>
      </c>
      <c r="V110" s="23">
        <f>(M110 - I110) / (M110 + I110 + 0.428) * (1.428)</f>
        <v>0.14019699392388874</v>
      </c>
      <c r="W110" s="3">
        <f>(M110-P110)/(M110+P110)</f>
        <v>-7.8685841225301117E-2</v>
      </c>
      <c r="X110" s="3">
        <v>15</v>
      </c>
      <c r="Y110" s="3">
        <v>30</v>
      </c>
      <c r="Z110" s="3">
        <v>0.5</v>
      </c>
      <c r="AA110" s="38">
        <f t="shared" ref="AA110:AA115" si="6">INDEX($AK$3:$AK$86,MATCH($A110,$AF$3:$AF$86,0))</f>
        <v>36.86274509803922</v>
      </c>
      <c r="AB110" s="38">
        <f t="shared" ref="AB110:AB115" si="7">INDEX($AL$3:$AL$86,MATCH($A110,$AF$3:$AF$86,0))</f>
        <v>56.470588235294116</v>
      </c>
      <c r="AC110" s="38">
        <f t="shared" ref="AC110:AC115" si="8">INDEX($AM$3:$AM$86,MATCH($A110,$AF$3:$AF$86,0))</f>
        <v>6.6666666666666679</v>
      </c>
      <c r="AD110" s="21" t="s">
        <v>30</v>
      </c>
    </row>
    <row r="111" spans="1:30">
      <c r="A111" s="36">
        <v>28</v>
      </c>
      <c r="B111" s="36">
        <v>127.536804708985</v>
      </c>
      <c r="C111" s="36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3">
        <f>2.5*((M111 - I111) / (M111 + 6*K111 -7.5*I111 +1))</f>
        <v>9.6559414340891103E-2</v>
      </c>
      <c r="U111" s="3">
        <f>(M111*(1-I111)*(M111-I111))^(1/3)</f>
        <v>0.20183268961431722</v>
      </c>
      <c r="V111" s="23">
        <f>(M111 - I111) / (M111 + I111 + 0.428) * (1.428)</f>
        <v>8.6644325971058644E-2</v>
      </c>
      <c r="W111" s="3">
        <f>(M111-P111)/(M111+P111)</f>
        <v>-6.7767536536834136E-2</v>
      </c>
      <c r="X111" s="3">
        <v>27</v>
      </c>
      <c r="Y111" s="3">
        <v>46</v>
      </c>
      <c r="Z111" s="3">
        <v>0.58695652173913049</v>
      </c>
      <c r="AA111" s="38">
        <f t="shared" si="6"/>
        <v>48.915662650602407</v>
      </c>
      <c r="AB111" s="38">
        <f t="shared" si="7"/>
        <v>51.084337349397593</v>
      </c>
      <c r="AC111" s="38">
        <f t="shared" si="8"/>
        <v>0</v>
      </c>
      <c r="AD111" s="21" t="s">
        <v>25</v>
      </c>
    </row>
    <row r="112" spans="1:30">
      <c r="A112" s="36">
        <v>29</v>
      </c>
      <c r="B112" s="36">
        <v>127.53687794791099</v>
      </c>
      <c r="C112" s="36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3">
        <f>2.5*((M112 - I112) / (M112 + 6*K112 -7.5*I112 +1))</f>
        <v>0.10021617757200245</v>
      </c>
      <c r="U112" s="3">
        <f>(M112*(1-I112)*(M112-I112))^(1/3)</f>
        <v>0.20208759377912147</v>
      </c>
      <c r="V112" s="23">
        <f>(M112 - I112) / (M112 + I112 + 0.428) * (1.428)</f>
        <v>8.416818921286448E-2</v>
      </c>
      <c r="W112" s="3">
        <f>(M112-P112)/(M112+P112)</f>
        <v>-4.280155642023345E-2</v>
      </c>
      <c r="X112" s="3">
        <v>49</v>
      </c>
      <c r="Y112" s="3">
        <v>46</v>
      </c>
      <c r="Z112" s="3">
        <v>1.0652173913043479</v>
      </c>
      <c r="AA112" s="38">
        <f t="shared" si="6"/>
        <v>21.428571428571427</v>
      </c>
      <c r="AB112" s="38">
        <f t="shared" si="7"/>
        <v>78.571428571428569</v>
      </c>
      <c r="AC112" s="38">
        <f t="shared" si="8"/>
        <v>0</v>
      </c>
      <c r="AD112" s="21" t="s">
        <v>31</v>
      </c>
    </row>
    <row r="113" spans="1:30">
      <c r="A113" s="36">
        <v>30</v>
      </c>
      <c r="B113" s="36">
        <v>127.536435581959</v>
      </c>
      <c r="C113" s="36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3">
        <f>2.5*((M113 - I113) / (M113 + 6*K113 -7.5*I113 +1))</f>
        <v>8.3613568243292649E-2</v>
      </c>
      <c r="U113" s="3">
        <f>(M113*(1-I113)*(M113-I113))^(1/3)</f>
        <v>0.18468047733180804</v>
      </c>
      <c r="V113" s="23">
        <f>(M113 - I113) / (M113 + I113 + 0.428) * (1.428)</f>
        <v>6.4796429456979901E-2</v>
      </c>
      <c r="W113" s="3">
        <f>(M113-P113)/(M113+P113)</f>
        <v>-6.2055255608014989E-2</v>
      </c>
      <c r="X113" s="3">
        <v>28</v>
      </c>
      <c r="Y113" s="3">
        <v>45</v>
      </c>
      <c r="Z113" s="3">
        <v>0.62222222222222223</v>
      </c>
      <c r="AA113" s="38">
        <f t="shared" si="6"/>
        <v>63.333333333333329</v>
      </c>
      <c r="AB113" s="38">
        <f t="shared" si="7"/>
        <v>36.666666666666671</v>
      </c>
      <c r="AC113" s="38">
        <f t="shared" si="8"/>
        <v>0</v>
      </c>
      <c r="AD113" s="21" t="s">
        <v>32</v>
      </c>
    </row>
    <row r="114" spans="1:30">
      <c r="A114" s="36">
        <v>31</v>
      </c>
      <c r="B114" s="36">
        <v>127.537093685109</v>
      </c>
      <c r="C114" s="36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3">
        <f>2.5*((M114 - I114) / (M114 + 6*K114 -7.5*I114 +1))</f>
        <v>0.11666504350084402</v>
      </c>
      <c r="U114" s="3">
        <f>(M114*(1-I114)*(M114-I114))^(1/3)</f>
        <v>0.22180823943418498</v>
      </c>
      <c r="V114" s="23">
        <f>(M114 - I114) / (M114 + I114 + 0.428) * (1.428)</f>
        <v>9.9082900929166148E-2</v>
      </c>
      <c r="W114" s="3">
        <f>(M114-P114)/(M114+P114)</f>
        <v>-3.8747980783351191E-2</v>
      </c>
      <c r="X114" s="3">
        <v>25</v>
      </c>
      <c r="Y114" s="3">
        <v>45</v>
      </c>
      <c r="Z114" s="3">
        <v>0.55555555555555558</v>
      </c>
      <c r="AA114" s="38">
        <f t="shared" si="6"/>
        <v>36.883116883116877</v>
      </c>
      <c r="AB114" s="38">
        <f t="shared" si="7"/>
        <v>63.116883116883116</v>
      </c>
      <c r="AC114" s="38">
        <f t="shared" si="8"/>
        <v>0</v>
      </c>
      <c r="AD114" s="21" t="s">
        <v>33</v>
      </c>
    </row>
    <row r="115" spans="1:30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3">
        <f>2.5*((M115 - I115) / (M115 + 6*K115 -7.5*I115 +1))</f>
        <v>0.11893513683756859</v>
      </c>
      <c r="U115" s="3">
        <f>(M115*(1-I115)*(M115-I115))^(1/3)</f>
        <v>0.22405188604596893</v>
      </c>
      <c r="V115" s="23">
        <f>(M115 - I115) / (M115 + I115 + 0.428) * (1.428)</f>
        <v>9.6454695222405282E-2</v>
      </c>
      <c r="W115" s="3">
        <f>(M115-P115)/(M115+P115)</f>
        <v>-4.6368159203980124E-2</v>
      </c>
      <c r="X115" s="3">
        <v>20</v>
      </c>
      <c r="Y115" s="3">
        <v>40</v>
      </c>
      <c r="Z115" s="3">
        <v>0.5</v>
      </c>
      <c r="AA115" s="38">
        <f t="shared" si="6"/>
        <v>47.956403269754766</v>
      </c>
      <c r="AB115" s="38">
        <f t="shared" si="7"/>
        <v>52.043596730245234</v>
      </c>
      <c r="AC115" s="38">
        <f t="shared" si="8"/>
        <v>0</v>
      </c>
      <c r="AD115" s="21" t="s">
        <v>17</v>
      </c>
    </row>
    <row r="116" spans="1:30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3">
        <f>2.5*((M116 - I116) / (M116 + 6*K116 -7.5*I116 +1))</f>
        <v>0.14887631443959987</v>
      </c>
      <c r="U116" s="3">
        <f>(M116*(1-I116)*(M116-I116))^(1/3)</f>
        <v>0.25275337848830109</v>
      </c>
      <c r="V116" s="23">
        <f>(M116 - I116) / (M116 + I116 + 0.428) * (1.428)</f>
        <v>0.11864072458906404</v>
      </c>
      <c r="W116" s="3">
        <f>(M116-P116)/(M116+P116)</f>
        <v>-4.0025570905991417E-2</v>
      </c>
      <c r="X116" s="3">
        <v>22</v>
      </c>
      <c r="Y116" s="3">
        <v>29</v>
      </c>
      <c r="Z116" s="3">
        <v>0.75862068965517238</v>
      </c>
      <c r="AA116" s="38">
        <f>INDEX($AK$3:$AK$86,MATCH($A116,$AF$3:$AF$86,0))</f>
        <v>40.533333333333331</v>
      </c>
      <c r="AB116" s="38">
        <f>INDEX($AL$3:$AL$86,MATCH($A116,$AF$3:$AF$86,0))</f>
        <v>44.800000000000004</v>
      </c>
      <c r="AC116" s="38">
        <f>INDEX($AM$3:$AM$86,MATCH($A116,$AF$3:$AF$86,0))</f>
        <v>14.666666666666666</v>
      </c>
      <c r="AD116" s="21" t="s">
        <v>35</v>
      </c>
    </row>
    <row r="117" spans="1:30">
      <c r="A117" s="35">
        <v>35</v>
      </c>
      <c r="B117" s="35">
        <v>127.523977253556</v>
      </c>
      <c r="C117" s="35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3">
        <f>2.5*((M117 - I117) / (M117 + 6*K117 -7.5*I117 +1))</f>
        <v>0.14539263544868317</v>
      </c>
      <c r="U117" s="3">
        <f>(M117*(1-I117)*(M117-I117))^(1/3)</f>
        <v>0.26253542058446094</v>
      </c>
      <c r="V117" s="23">
        <f>(M117 - I117) / (M117 + I117 + 0.428) * (1.428)</f>
        <v>0.11531548117154811</v>
      </c>
      <c r="W117" s="3">
        <f>(M117-P117)/(M117+P117)</f>
        <v>-0.12774022455068251</v>
      </c>
      <c r="X117" s="38">
        <f>INDEX($AI$3:$AI$86,MATCH($A117,$AF$3:$AF$86,0))</f>
        <v>14</v>
      </c>
      <c r="Y117" s="38">
        <f>INDEX($AG$3:$AG$86,MATCH($A117,$AF$3:$AF$86,0))</f>
        <v>30</v>
      </c>
      <c r="Z117" s="3">
        <f>X117/Y117</f>
        <v>0.46666666666666667</v>
      </c>
      <c r="AA117" s="38"/>
      <c r="AB117" s="38"/>
      <c r="AC117" s="38"/>
      <c r="AD117" s="22">
        <v>1</v>
      </c>
    </row>
    <row r="118" spans="1:30">
      <c r="A118" s="35">
        <v>35</v>
      </c>
      <c r="B118" s="35">
        <v>127.523977253556</v>
      </c>
      <c r="C118" s="35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3">
        <f>2.5*((M118 - I118) / (M118 + 6*K118 -7.5*I118 +1))</f>
        <v>0.17550104879579864</v>
      </c>
      <c r="U118" s="3">
        <f>(M118*(1-I118)*(M118-I118))^(1/3)</f>
        <v>0.28682685916768652</v>
      </c>
      <c r="V118" s="23">
        <f>(M118 - I118) / (M118 + I118 + 0.428) * (1.428)</f>
        <v>0.12776622109474095</v>
      </c>
      <c r="W118" s="3">
        <f>(M118-P118)/(M118+P118)</f>
        <v>-9.9492598211016345E-2</v>
      </c>
      <c r="X118" s="38">
        <f t="shared" ref="X118:X181" si="9">INDEX($AI$3:$AI$86,MATCH($A118,$AF$3:$AF$86,0))</f>
        <v>14</v>
      </c>
      <c r="Y118" s="38">
        <f t="shared" ref="Y118:Y181" si="10">INDEX($AG$3:$AG$86,MATCH($A118,$AF$3:$AF$86,0))</f>
        <v>30</v>
      </c>
      <c r="Z118" s="3">
        <f t="shared" ref="Z118:Z181" si="11">X118/Y118</f>
        <v>0.46666666666666667</v>
      </c>
      <c r="AA118" s="38"/>
      <c r="AB118" s="38"/>
      <c r="AC118" s="38"/>
      <c r="AD118" s="22">
        <v>1</v>
      </c>
    </row>
    <row r="119" spans="1:30">
      <c r="A119" s="35">
        <v>35</v>
      </c>
      <c r="B119" s="35">
        <v>127.523977253556</v>
      </c>
      <c r="C119" s="35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3">
        <f>2.5*((M119 - I119) / (M119 + 6*K119 -7.5*I119 +1))</f>
        <v>0.19236280269379569</v>
      </c>
      <c r="U119" s="3">
        <f>(M119*(1-I119)*(M119-I119))^(1/3)</f>
        <v>0.31625154233017028</v>
      </c>
      <c r="V119" s="23">
        <f>(M119 - I119) / (M119 + I119 + 0.428) * (1.428)</f>
        <v>0.12693858632676708</v>
      </c>
      <c r="W119" s="3">
        <f>(M119-P119)/(M119+P119)</f>
        <v>-9.7334513022342972E-2</v>
      </c>
      <c r="X119" s="38">
        <f t="shared" si="9"/>
        <v>14</v>
      </c>
      <c r="Y119" s="38">
        <f t="shared" si="10"/>
        <v>30</v>
      </c>
      <c r="Z119" s="3">
        <f t="shared" si="11"/>
        <v>0.46666666666666667</v>
      </c>
      <c r="AA119" s="38"/>
      <c r="AB119" s="38"/>
      <c r="AC119" s="38"/>
      <c r="AD119" s="22">
        <v>1</v>
      </c>
    </row>
    <row r="120" spans="1:30">
      <c r="A120" s="35">
        <v>35</v>
      </c>
      <c r="B120" s="35">
        <v>127.523977253556</v>
      </c>
      <c r="C120" s="35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3">
        <f>2.5*((M120 - I120) / (M120 + 6*K120 -7.5*I120 +1))</f>
        <v>0.15748579919206307</v>
      </c>
      <c r="U120" s="3">
        <f>(M120*(1-I120)*(M120-I120))^(1/3)</f>
        <v>0.27470972677977101</v>
      </c>
      <c r="V120" s="23">
        <f>(M120 - I120) / (M120 + I120 + 0.428) * (1.428)</f>
        <v>0.11178995960761688</v>
      </c>
      <c r="W120" s="3">
        <f>(M120-P120)/(M120+P120)</f>
        <v>-0.13486259141851581</v>
      </c>
      <c r="X120" s="38">
        <f t="shared" si="9"/>
        <v>14</v>
      </c>
      <c r="Y120" s="38">
        <f t="shared" si="10"/>
        <v>30</v>
      </c>
      <c r="Z120" s="3">
        <f t="shared" si="11"/>
        <v>0.46666666666666667</v>
      </c>
      <c r="AA120" s="38"/>
      <c r="AB120" s="38"/>
      <c r="AC120" s="38"/>
      <c r="AD120" s="22">
        <v>1</v>
      </c>
    </row>
    <row r="121" spans="1:30">
      <c r="A121" s="35">
        <v>36</v>
      </c>
      <c r="B121" s="35">
        <v>127.52318573680699</v>
      </c>
      <c r="C121" s="35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3">
        <f>2.5*((M121 - I121) / (M121 + 6*K121 -7.5*I121 +1))</f>
        <v>0.14615683229813672</v>
      </c>
      <c r="U121" s="3">
        <f>(M121*(1-I121)*(M121-I121))^(1/3)</f>
        <v>0.26658678092367283</v>
      </c>
      <c r="V121" s="23">
        <f>(M121 - I121) / (M121 + I121 + 0.428) * (1.428)</f>
        <v>0.10330329522528585</v>
      </c>
      <c r="W121" s="3">
        <f>(M121-P121)/(M121+P121)</f>
        <v>-0.12745806549769884</v>
      </c>
      <c r="X121" s="38">
        <f t="shared" si="9"/>
        <v>15</v>
      </c>
      <c r="Y121" s="38">
        <f t="shared" si="10"/>
        <v>30</v>
      </c>
      <c r="Z121" s="3">
        <f t="shared" si="11"/>
        <v>0.5</v>
      </c>
      <c r="AA121" s="38"/>
      <c r="AB121" s="38"/>
      <c r="AC121" s="38"/>
      <c r="AD121" s="22">
        <v>0.86</v>
      </c>
    </row>
    <row r="122" spans="1:30">
      <c r="A122" s="35">
        <v>36</v>
      </c>
      <c r="B122" s="35">
        <v>127.52318573680699</v>
      </c>
      <c r="C122" s="35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3">
        <f>2.5*((M122 - I122) / (M122 + 6*K122 -7.5*I122 +1))</f>
        <v>0.18647304698760447</v>
      </c>
      <c r="U122" s="3">
        <f>(M122*(1-I122)*(M122-I122))^(1/3)</f>
        <v>0.30064142958287632</v>
      </c>
      <c r="V122" s="23">
        <f>(M122 - I122) / (M122 + I122 + 0.428) * (1.428)</f>
        <v>0.14508491214292726</v>
      </c>
      <c r="W122" s="3">
        <f>(M122-P122)/(M122+P122)</f>
        <v>-7.9285922703519973E-2</v>
      </c>
      <c r="X122" s="38">
        <f t="shared" si="9"/>
        <v>15</v>
      </c>
      <c r="Y122" s="38">
        <f t="shared" si="10"/>
        <v>30</v>
      </c>
      <c r="Z122" s="3">
        <f t="shared" si="11"/>
        <v>0.5</v>
      </c>
      <c r="AA122" s="38"/>
      <c r="AB122" s="38"/>
      <c r="AC122" s="38"/>
      <c r="AD122" s="22">
        <v>0.86</v>
      </c>
    </row>
    <row r="123" spans="1:30">
      <c r="A123" s="35">
        <v>36</v>
      </c>
      <c r="B123" s="35">
        <v>127.52318573680699</v>
      </c>
      <c r="C123" s="35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3">
        <f>2.5*((M123 - I123) / (M123 + 6*K123 -7.5*I123 +1))</f>
        <v>0.21240550842563244</v>
      </c>
      <c r="U123" s="3">
        <f>(M123*(1-I123)*(M123-I123))^(1/3)</f>
        <v>0.34566067464663774</v>
      </c>
      <c r="V123" s="23">
        <f>(M123 - I123) / (M123 + I123 + 0.428) * (1.428)</f>
        <v>0.1522280193236715</v>
      </c>
      <c r="W123" s="3">
        <f>(M123-P123)/(M123+P123)</f>
        <v>-6.2831113531712585E-2</v>
      </c>
      <c r="X123" s="38">
        <f t="shared" si="9"/>
        <v>15</v>
      </c>
      <c r="Y123" s="38">
        <f t="shared" si="10"/>
        <v>30</v>
      </c>
      <c r="Z123" s="3">
        <f t="shared" si="11"/>
        <v>0.5</v>
      </c>
      <c r="AA123" s="38"/>
      <c r="AB123" s="38"/>
      <c r="AC123" s="38"/>
      <c r="AD123" s="22">
        <v>0.86</v>
      </c>
    </row>
    <row r="124" spans="1:30">
      <c r="A124" s="35">
        <v>36</v>
      </c>
      <c r="B124" s="35">
        <v>127.52318573680699</v>
      </c>
      <c r="C124" s="35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3">
        <f>2.5*((M124 - I124) / (M124 + 6*K124 -7.5*I124 +1))</f>
        <v>0.18152352375021233</v>
      </c>
      <c r="U124" s="3">
        <f>(M124*(1-I124)*(M124-I124))^(1/3)</f>
        <v>0.30633551664483682</v>
      </c>
      <c r="V124" s="23">
        <f>(M124 - I124) / (M124 + I124 + 0.428) * (1.428)</f>
        <v>0.13083836399357032</v>
      </c>
      <c r="W124" s="3">
        <f>(M124-P124)/(M124+P124)</f>
        <v>-0.10690395619962001</v>
      </c>
      <c r="X124" s="38">
        <f t="shared" si="9"/>
        <v>15</v>
      </c>
      <c r="Y124" s="38">
        <f t="shared" si="10"/>
        <v>30</v>
      </c>
      <c r="Z124" s="3">
        <f t="shared" si="11"/>
        <v>0.5</v>
      </c>
      <c r="AA124" s="38"/>
      <c r="AB124" s="38"/>
      <c r="AC124" s="38"/>
      <c r="AD124" s="22">
        <v>0.86</v>
      </c>
    </row>
    <row r="125" spans="1:30">
      <c r="A125" s="35">
        <v>37</v>
      </c>
      <c r="B125" s="35">
        <v>127.52117556421101</v>
      </c>
      <c r="C125" s="35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3">
        <f>2.5*((M125 - I125) / (M125 + 6*K125 -7.5*I125 +1))</f>
        <v>0.14730124532797986</v>
      </c>
      <c r="U125" s="3">
        <f>(M125*(1-I125)*(M125-I125))^(1/3)</f>
        <v>0.26806922226147351</v>
      </c>
      <c r="V125" s="23">
        <f>(M125 - I125) / (M125 + I125 + 0.428) * (1.428)</f>
        <v>9.0360736196318986E-2</v>
      </c>
      <c r="W125" s="3">
        <f>(M125-P125)/(M125+P125)</f>
        <v>-0.14025117980050147</v>
      </c>
      <c r="X125" s="38">
        <f t="shared" si="9"/>
        <v>25</v>
      </c>
      <c r="Y125" s="38">
        <f t="shared" si="10"/>
        <v>30</v>
      </c>
      <c r="Z125" s="3">
        <f t="shared" si="11"/>
        <v>0.83333333333333337</v>
      </c>
      <c r="AA125" s="38"/>
      <c r="AB125" s="38"/>
      <c r="AC125" s="38"/>
      <c r="AD125" s="22">
        <v>0.85</v>
      </c>
    </row>
    <row r="126" spans="1:30">
      <c r="A126" s="35">
        <v>37</v>
      </c>
      <c r="B126" s="35">
        <v>127.52117556421101</v>
      </c>
      <c r="C126" s="35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3">
        <f>2.5*((M126 - I126) / (M126 + 6*K126 -7.5*I126 +1))</f>
        <v>0.18263177675467446</v>
      </c>
      <c r="U126" s="3">
        <f>(M126*(1-I126)*(M126-I126))^(1/3)</f>
        <v>0.29546441515947358</v>
      </c>
      <c r="V126" s="23">
        <f>(M126 - I126) / (M126 + I126 + 0.428) * (1.428)</f>
        <v>0.11801966516077596</v>
      </c>
      <c r="W126" s="3">
        <f>(M126-P126)/(M126+P126)</f>
        <v>-8.9303733602421803E-2</v>
      </c>
      <c r="X126" s="38">
        <f t="shared" si="9"/>
        <v>25</v>
      </c>
      <c r="Y126" s="38">
        <f t="shared" si="10"/>
        <v>30</v>
      </c>
      <c r="Z126" s="3">
        <f t="shared" si="11"/>
        <v>0.83333333333333337</v>
      </c>
      <c r="AA126" s="38"/>
      <c r="AB126" s="38"/>
      <c r="AC126" s="38"/>
      <c r="AD126" s="22">
        <v>0.85</v>
      </c>
    </row>
    <row r="127" spans="1:30">
      <c r="A127" s="35">
        <v>37</v>
      </c>
      <c r="B127" s="35">
        <v>127.52117556421101</v>
      </c>
      <c r="C127" s="35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3">
        <f>2.5*((M127 - I127) / (M127 + 6*K127 -7.5*I127 +1))</f>
        <v>0.17582076238112684</v>
      </c>
      <c r="U127" s="3">
        <f>(M127*(1-I127)*(M127-I127))^(1/3)</f>
        <v>0.2912717044287933</v>
      </c>
      <c r="V127" s="23">
        <f>(M127 - I127) / (M127 + I127 + 0.428) * (1.428)</f>
        <v>0.10748648879038443</v>
      </c>
      <c r="W127" s="3">
        <f>(M127-P127)/(M127+P127)</f>
        <v>-0.11817922102656891</v>
      </c>
      <c r="X127" s="38">
        <f t="shared" si="9"/>
        <v>25</v>
      </c>
      <c r="Y127" s="38">
        <f t="shared" si="10"/>
        <v>30</v>
      </c>
      <c r="Z127" s="3">
        <f t="shared" si="11"/>
        <v>0.83333333333333337</v>
      </c>
      <c r="AA127" s="38"/>
      <c r="AB127" s="38"/>
      <c r="AC127" s="38"/>
      <c r="AD127" s="22">
        <v>0.85</v>
      </c>
    </row>
    <row r="128" spans="1:30">
      <c r="A128" s="35">
        <v>38</v>
      </c>
      <c r="B128" s="35">
        <v>127.520322207893</v>
      </c>
      <c r="C128" s="35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3">
        <f>2.5*((M128 - I128) / (M128 + 6*K128 -7.5*I128 +1))</f>
        <v>0.15282770853459607</v>
      </c>
      <c r="U128" s="3">
        <f>(M128*(1-I128)*(M128-I128))^(1/3)</f>
        <v>0.26924950299797307</v>
      </c>
      <c r="V128" s="23">
        <f>(M128 - I128) / (M128 + I128 + 0.428) * (1.428)</f>
        <v>0.10579808061420344</v>
      </c>
      <c r="W128" s="3">
        <f>(M128-P128)/(M128+P128)</f>
        <v>-0.13253012048192769</v>
      </c>
      <c r="X128" s="38">
        <f t="shared" si="9"/>
        <v>17</v>
      </c>
      <c r="Y128" s="38">
        <f t="shared" si="10"/>
        <v>30</v>
      </c>
      <c r="Z128" s="3">
        <f t="shared" si="11"/>
        <v>0.56666666666666665</v>
      </c>
      <c r="AA128" s="38"/>
      <c r="AB128" s="38"/>
      <c r="AC128" s="38"/>
      <c r="AD128" s="22">
        <v>1.08</v>
      </c>
    </row>
    <row r="129" spans="1:30">
      <c r="A129" s="35">
        <v>38</v>
      </c>
      <c r="B129" s="35">
        <v>127.520322207893</v>
      </c>
      <c r="C129" s="35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3">
        <f>2.5*((M129 - I129) / (M129 + 6*K129 -7.5*I129 +1))</f>
        <v>0.16816653031542589</v>
      </c>
      <c r="U129" s="3">
        <f>(M129*(1-I129)*(M129-I129))^(1/3)</f>
        <v>0.28673044225432609</v>
      </c>
      <c r="V129" s="23">
        <f>(M129 - I129) / (M129 + I129 + 0.428) * (1.428)</f>
        <v>0.1178060200668896</v>
      </c>
      <c r="W129" s="3">
        <f>(M129-P129)/(M129+P129)</f>
        <v>-0.10326120011190991</v>
      </c>
      <c r="X129" s="38">
        <f t="shared" si="9"/>
        <v>17</v>
      </c>
      <c r="Y129" s="38">
        <f t="shared" si="10"/>
        <v>30</v>
      </c>
      <c r="Z129" s="3">
        <f t="shared" si="11"/>
        <v>0.56666666666666665</v>
      </c>
      <c r="AA129" s="38"/>
      <c r="AB129" s="38"/>
      <c r="AC129" s="38"/>
      <c r="AD129" s="22">
        <v>1.08</v>
      </c>
    </row>
    <row r="130" spans="1:30">
      <c r="A130" s="35">
        <v>38</v>
      </c>
      <c r="B130" s="35">
        <v>127.520322207893</v>
      </c>
      <c r="C130" s="35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3">
        <f>2.5*((M130 - I130) / (M130 + 6*K130 -7.5*I130 +1))</f>
        <v>0.15253261703760551</v>
      </c>
      <c r="U130" s="3">
        <f>(M130*(1-I130)*(M130-I130))^(1/3)</f>
        <v>0.27443377541844233</v>
      </c>
      <c r="V130" s="23">
        <f>(M130 - I130) / (M130 + I130 + 0.428) * (1.428)</f>
        <v>0.10571375360834342</v>
      </c>
      <c r="W130" s="3">
        <f>(M130-P130)/(M130+P130)</f>
        <v>-0.13871507782909653</v>
      </c>
      <c r="X130" s="38">
        <f t="shared" si="9"/>
        <v>17</v>
      </c>
      <c r="Y130" s="38">
        <f t="shared" si="10"/>
        <v>30</v>
      </c>
      <c r="Z130" s="3">
        <f t="shared" si="11"/>
        <v>0.56666666666666665</v>
      </c>
      <c r="AA130" s="3"/>
      <c r="AB130" s="3"/>
      <c r="AC130" s="3"/>
      <c r="AD130" s="22">
        <v>1.08</v>
      </c>
    </row>
    <row r="131" spans="1:30">
      <c r="A131" s="35">
        <v>39</v>
      </c>
      <c r="B131" s="35">
        <v>127.51941827237501</v>
      </c>
      <c r="C131" s="35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>
        <f>2.5*((M131 - I131) / (M131 + 6*K131 -7.5*I131 +1))</f>
        <v>0.22192971715440191</v>
      </c>
      <c r="U131" s="3">
        <f>(M131*(1-I131)*(M131-I131))^(1/3)</f>
        <v>0.36797135752478982</v>
      </c>
      <c r="V131" s="23">
        <f>(M131 - I131) / (M131 + I131 + 0.428) * (1.428)</f>
        <v>0.20338065898740965</v>
      </c>
      <c r="W131" s="3">
        <f>(M131-P131)/(M131+P131)</f>
        <v>-4.6232090246115555E-2</v>
      </c>
      <c r="X131" s="38">
        <f t="shared" si="9"/>
        <v>17</v>
      </c>
      <c r="Y131" s="38">
        <f t="shared" si="10"/>
        <v>30</v>
      </c>
      <c r="Z131" s="3">
        <f t="shared" si="11"/>
        <v>0.56666666666666665</v>
      </c>
      <c r="AA131" s="3"/>
      <c r="AB131" s="3"/>
      <c r="AC131" s="3"/>
      <c r="AD131" s="22">
        <v>0.88</v>
      </c>
    </row>
    <row r="132" spans="1:30">
      <c r="A132" s="35">
        <v>39</v>
      </c>
      <c r="B132" s="35">
        <v>127.51941827237501</v>
      </c>
      <c r="C132" s="35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3">
        <f>2.5*((M132 - I132) / (M132 + 6*K132 -7.5*I132 +1))</f>
        <v>0.21500524241177488</v>
      </c>
      <c r="U132" s="3">
        <f>(M132*(1-I132)*(M132-I132))^(1/3)</f>
        <v>0.33302826348856807</v>
      </c>
      <c r="V132" s="23">
        <f>(M132 - I132) / (M132 + I132 + 0.428) * (1.428)</f>
        <v>0.17472507552870092</v>
      </c>
      <c r="W132" s="3">
        <f>(M132-P132)/(M132+P132)</f>
        <v>-6.1887322901638689E-2</v>
      </c>
      <c r="X132" s="38">
        <f t="shared" si="9"/>
        <v>17</v>
      </c>
      <c r="Y132" s="38">
        <f t="shared" si="10"/>
        <v>30</v>
      </c>
      <c r="Z132" s="3">
        <f t="shared" si="11"/>
        <v>0.56666666666666665</v>
      </c>
      <c r="AA132" s="3"/>
      <c r="AB132" s="3"/>
      <c r="AC132" s="3"/>
      <c r="AD132" s="22">
        <v>0.88</v>
      </c>
    </row>
    <row r="133" spans="1:30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3">
        <f>2.5*((M133 - I133) / (M133 + 6*K133 -7.5*I133 +1))</f>
        <v>0.19241220025813469</v>
      </c>
      <c r="U133" s="3">
        <f>(M133*(1-I133)*(M133-I133))^(1/3)</f>
        <v>0.31528118810678524</v>
      </c>
      <c r="V133" s="23">
        <f>(M133 - I133) / (M133 + I133 + 0.428) * (1.428)</f>
        <v>0.1521606319947334</v>
      </c>
      <c r="W133" s="3">
        <f>(M133-P133)/(M133+P133)</f>
        <v>-9.8767215640951547E-2</v>
      </c>
      <c r="X133" s="38">
        <f t="shared" si="9"/>
        <v>17</v>
      </c>
      <c r="Y133" s="38">
        <f t="shared" si="10"/>
        <v>30</v>
      </c>
      <c r="Z133" s="3">
        <f t="shared" si="11"/>
        <v>0.56666666666666665</v>
      </c>
      <c r="AA133" s="3"/>
      <c r="AB133" s="3"/>
      <c r="AC133" s="3"/>
      <c r="AD133" s="22">
        <v>0.88</v>
      </c>
    </row>
    <row r="134" spans="1:30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3">
        <f>2.5*((M134 - I134) / (M134 + 6*K134 -7.5*I134 +1))</f>
        <v>0.18864931445492317</v>
      </c>
      <c r="U134" s="3">
        <f>(M134*(1-I134)*(M134-I134))^(1/3)</f>
        <v>0.32389379773817256</v>
      </c>
      <c r="V134" s="23">
        <f>(M134 - I134) / (M134 + I134 + 0.428) * (1.428)</f>
        <v>0.16370513184009067</v>
      </c>
      <c r="W134" s="3">
        <f>(M134-P134)/(M134+P134)</f>
        <v>-3.0839277192348923E-2</v>
      </c>
      <c r="X134" s="38">
        <f t="shared" si="9"/>
        <v>18</v>
      </c>
      <c r="Y134" s="38">
        <f t="shared" si="10"/>
        <v>30</v>
      </c>
      <c r="Z134" s="3">
        <f t="shared" si="11"/>
        <v>0.6</v>
      </c>
      <c r="AA134" s="3"/>
      <c r="AB134" s="3"/>
      <c r="AC134" s="3"/>
      <c r="AD134" s="22">
        <v>0.69</v>
      </c>
    </row>
    <row r="135" spans="1:30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3">
        <f>2.5*((M135 - I135) / (M135 + 6*K135 -7.5*I135 +1))</f>
        <v>0.16330097087378642</v>
      </c>
      <c r="U135" s="3">
        <f>(M135*(1-I135)*(M135-I135))^(1/3)</f>
        <v>0.28765190575021798</v>
      </c>
      <c r="V135" s="23">
        <f>(M135 - I135) / (M135 + I135 + 0.428) * (1.428)</f>
        <v>9.8430292598967309E-2</v>
      </c>
      <c r="W135" s="3">
        <f>(M135-P135)/(M135+P135)</f>
        <v>-0.12081957837067656</v>
      </c>
      <c r="X135" s="38">
        <f t="shared" si="9"/>
        <v>18</v>
      </c>
      <c r="Y135" s="38">
        <f t="shared" si="10"/>
        <v>30</v>
      </c>
      <c r="Z135" s="3">
        <f t="shared" si="11"/>
        <v>0.6</v>
      </c>
      <c r="AA135" s="3"/>
      <c r="AB135" s="3"/>
      <c r="AC135" s="3"/>
      <c r="AD135" s="22">
        <v>0.69</v>
      </c>
    </row>
    <row r="136" spans="1:30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3">
        <f>2.5*((M136 - I136) / (M136 + 6*K136 -7.5*I136 +1))</f>
        <v>0.19269276133527166</v>
      </c>
      <c r="U136" s="3">
        <f>(M136*(1-I136)*(M136-I136))^(1/3)</f>
        <v>0.31243274467235871</v>
      </c>
      <c r="V136" s="23">
        <f>(M136 - I136) / (M136 + I136 + 0.428) * (1.428)</f>
        <v>0.15463121387283238</v>
      </c>
      <c r="W136" s="3">
        <f>(M136-P136)/(M136+P136)</f>
        <v>-6.0280458932799118E-2</v>
      </c>
      <c r="X136" s="38">
        <f t="shared" si="9"/>
        <v>18</v>
      </c>
      <c r="Y136" s="38">
        <f t="shared" si="10"/>
        <v>30</v>
      </c>
      <c r="Z136" s="3">
        <f t="shared" si="11"/>
        <v>0.6</v>
      </c>
      <c r="AA136" s="3"/>
      <c r="AB136" s="3"/>
      <c r="AC136" s="3"/>
      <c r="AD136" s="22">
        <v>0.69</v>
      </c>
    </row>
    <row r="137" spans="1:30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3">
        <f>2.5*((M137 - I137) / (M137 + 6*K137 -7.5*I137 +1))</f>
        <v>0.18200466575496743</v>
      </c>
      <c r="U137" s="3">
        <f>(M137*(1-I137)*(M137-I137))^(1/3)</f>
        <v>0.30941328638710719</v>
      </c>
      <c r="V137" s="23">
        <f>(M137 - I137) / (M137 + I137 + 0.428) * (1.428)</f>
        <v>0.14677342419080064</v>
      </c>
      <c r="W137" s="3">
        <f>(M137-P137)/(M137+P137)</f>
        <v>-8.7793107715151919E-2</v>
      </c>
      <c r="X137" s="38">
        <f t="shared" si="9"/>
        <v>18</v>
      </c>
      <c r="Y137" s="38">
        <f t="shared" si="10"/>
        <v>30</v>
      </c>
      <c r="Z137" s="3">
        <f t="shared" si="11"/>
        <v>0.6</v>
      </c>
      <c r="AA137" s="3"/>
      <c r="AB137" s="3"/>
      <c r="AC137" s="3"/>
      <c r="AD137" s="22">
        <v>0.69</v>
      </c>
    </row>
    <row r="138" spans="1:30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3">
        <f>2.5*((M138 - I138) / (M138 + 6*K138 -7.5*I138 +1))</f>
        <v>0.15554677952967116</v>
      </c>
      <c r="U138" s="3">
        <f>(M138*(1-I138)*(M138-I138))^(1/3)</f>
        <v>0.27649639537193504</v>
      </c>
      <c r="V138" s="23">
        <f>(M138 - I138) / (M138 + I138 + 0.428) * (1.428)</f>
        <v>0.11618240280619697</v>
      </c>
      <c r="W138" s="3">
        <f>(M138-P138)/(M138+P138)</f>
        <v>-0.13138751226223996</v>
      </c>
      <c r="X138" s="38">
        <f t="shared" si="9"/>
        <v>19</v>
      </c>
      <c r="Y138" s="38">
        <f t="shared" si="10"/>
        <v>30</v>
      </c>
      <c r="Z138" s="3">
        <f t="shared" si="11"/>
        <v>0.6333333333333333</v>
      </c>
      <c r="AA138" s="3"/>
      <c r="AB138" s="3"/>
      <c r="AC138" s="3"/>
      <c r="AD138" s="22">
        <v>0.61</v>
      </c>
    </row>
    <row r="139" spans="1:30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3">
        <f>2.5*((M139 - I139) / (M139 + 6*K139 -7.5*I139 +1))</f>
        <v>0.17552639653988342</v>
      </c>
      <c r="U139" s="3">
        <f>(M139*(1-I139)*(M139-I139))^(1/3)</f>
        <v>0.29702681921009988</v>
      </c>
      <c r="V139" s="23">
        <f>(M139 - I139) / (M139 + I139 + 0.428) * (1.428)</f>
        <v>0.12529060531361266</v>
      </c>
      <c r="W139" s="3">
        <f>(M139-P139)/(M139+P139)</f>
        <v>-8.2396778652563257E-2</v>
      </c>
      <c r="X139" s="38">
        <f t="shared" si="9"/>
        <v>19</v>
      </c>
      <c r="Y139" s="38">
        <f t="shared" si="10"/>
        <v>30</v>
      </c>
      <c r="Z139" s="3">
        <f t="shared" si="11"/>
        <v>0.6333333333333333</v>
      </c>
      <c r="AA139" s="3"/>
      <c r="AB139" s="3"/>
      <c r="AC139" s="3"/>
      <c r="AD139" s="22">
        <v>0.61</v>
      </c>
    </row>
    <row r="140" spans="1:30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3">
        <f>2.5*((M140 - I140) / (M140 + 6*K140 -7.5*I140 +1))</f>
        <v>0.17634238935149743</v>
      </c>
      <c r="U140" s="3">
        <f>(M140*(1-I140)*(M140-I140))^(1/3)</f>
        <v>0.29192609387154494</v>
      </c>
      <c r="V140" s="23">
        <f>(M140 - I140) / (M140 + I140 + 0.428) * (1.428)</f>
        <v>0.11376127040141154</v>
      </c>
      <c r="W140" s="3">
        <f>(M140-P140)/(M140+P140)</f>
        <v>-0.10933530313713641</v>
      </c>
      <c r="X140" s="38">
        <f t="shared" si="9"/>
        <v>19</v>
      </c>
      <c r="Y140" s="38">
        <f t="shared" si="10"/>
        <v>30</v>
      </c>
      <c r="Z140" s="3">
        <f t="shared" si="11"/>
        <v>0.6333333333333333</v>
      </c>
      <c r="AA140" s="3"/>
      <c r="AB140" s="3"/>
      <c r="AC140" s="3"/>
      <c r="AD140" s="22">
        <v>0.61</v>
      </c>
    </row>
    <row r="141" spans="1:30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3">
        <f>2.5*((M141 - I141) / (M141 + 6*K141 -7.5*I141 +1))</f>
        <v>0.18266758318694465</v>
      </c>
      <c r="U141" s="3">
        <f>(M141*(1-I141)*(M141-I141))^(1/3)</f>
        <v>0.3099377556610769</v>
      </c>
      <c r="V141" s="23">
        <f>(M141 - I141) / (M141 + I141 + 0.428) * (1.428)</f>
        <v>0.16817234304472711</v>
      </c>
      <c r="W141" s="3">
        <f>(M141-P141)/(M141+P141)</f>
        <v>-3.9070442992011671E-2</v>
      </c>
      <c r="X141" s="38">
        <f t="shared" si="9"/>
        <v>18</v>
      </c>
      <c r="Y141" s="38">
        <f t="shared" si="10"/>
        <v>30</v>
      </c>
      <c r="Z141" s="3">
        <f t="shared" si="11"/>
        <v>0.6</v>
      </c>
      <c r="AA141" s="3"/>
      <c r="AB141" s="3"/>
      <c r="AC141" s="3"/>
      <c r="AD141" s="22">
        <v>1.04</v>
      </c>
    </row>
    <row r="142" spans="1:30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3">
        <f>2.5*((M142 - I142) / (M142 + 6*K142 -7.5*I142 +1))</f>
        <v>0.14865783214407063</v>
      </c>
      <c r="U142" s="3">
        <f>(M142*(1-I142)*(M142-I142))^(1/3)</f>
        <v>0.27149043148833552</v>
      </c>
      <c r="V142" s="23">
        <f>(M142 - I142) / (M142 + I142 + 0.428) * (1.428)</f>
        <v>0.10171692876965775</v>
      </c>
      <c r="W142" s="3">
        <f>(M142-P142)/(M142+P142)</f>
        <v>-0.14602903501280956</v>
      </c>
      <c r="X142" s="38">
        <f t="shared" si="9"/>
        <v>18</v>
      </c>
      <c r="Y142" s="38">
        <f t="shared" si="10"/>
        <v>30</v>
      </c>
      <c r="Z142" s="3">
        <f t="shared" si="11"/>
        <v>0.6</v>
      </c>
      <c r="AA142" s="3"/>
      <c r="AB142" s="3"/>
      <c r="AC142" s="3"/>
      <c r="AD142" s="22">
        <v>1.04</v>
      </c>
    </row>
    <row r="143" spans="1:30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3">
        <f>2.5*((M143 - I143) / (M143 + 6*K143 -7.5*I143 +1))</f>
        <v>0.1972218095379587</v>
      </c>
      <c r="U143" s="3">
        <f>(M143*(1-I143)*(M143-I143))^(1/3)</f>
        <v>0.31040353884750937</v>
      </c>
      <c r="V143" s="23">
        <f>(M143 - I143) / (M143 + I143 + 0.428) * (1.428)</f>
        <v>0.13586597383981366</v>
      </c>
      <c r="W143" s="3">
        <f>(M143-P143)/(M143+P143)</f>
        <v>-7.648310257036238E-2</v>
      </c>
      <c r="X143" s="38">
        <f t="shared" si="9"/>
        <v>18</v>
      </c>
      <c r="Y143" s="38">
        <f t="shared" si="10"/>
        <v>30</v>
      </c>
      <c r="Z143" s="3">
        <f t="shared" si="11"/>
        <v>0.6</v>
      </c>
      <c r="AA143" s="3"/>
      <c r="AB143" s="3"/>
      <c r="AC143" s="3"/>
      <c r="AD143" s="22">
        <v>1.04</v>
      </c>
    </row>
    <row r="144" spans="1:30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3">
        <f>2.5*((M144 - I144) / (M144 + 6*K144 -7.5*I144 +1))</f>
        <v>0.1801931670751046</v>
      </c>
      <c r="U144" s="3">
        <f>(M144*(1-I144)*(M144-I144))^(1/3)</f>
        <v>0.29217922318247541</v>
      </c>
      <c r="V144" s="23">
        <f>(M144 - I144) / (M144 + I144 + 0.428) * (1.428)</f>
        <v>0.11214659685863877</v>
      </c>
      <c r="W144" s="3">
        <f>(M144-P144)/(M144+P144)</f>
        <v>-0.11835630189749796</v>
      </c>
      <c r="X144" s="38">
        <f t="shared" si="9"/>
        <v>18</v>
      </c>
      <c r="Y144" s="38">
        <f t="shared" si="10"/>
        <v>30</v>
      </c>
      <c r="Z144" s="3">
        <f t="shared" si="11"/>
        <v>0.6</v>
      </c>
      <c r="AA144" s="3"/>
      <c r="AB144" s="3"/>
      <c r="AC144" s="3"/>
      <c r="AD144" s="22">
        <v>1.04</v>
      </c>
    </row>
    <row r="145" spans="1:30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3">
        <f>2.5*((M145 - I145) / (M145 + 6*K145 -7.5*I145 +1))</f>
        <v>0.17731517012023534</v>
      </c>
      <c r="U145" s="3">
        <f>(M145*(1-I145)*(M145-I145))^(1/3)</f>
        <v>0.29716284211565958</v>
      </c>
      <c r="V145" s="23">
        <f>(M145 - I145) / (M145 + I145 + 0.428) * (1.428)</f>
        <v>0.17759919255354939</v>
      </c>
      <c r="W145" s="3">
        <f>(M145-P145)/(M145+P145)</f>
        <v>-1.5337160483249101E-2</v>
      </c>
      <c r="X145" s="38">
        <f t="shared" si="9"/>
        <v>21</v>
      </c>
      <c r="Y145" s="38">
        <f t="shared" si="10"/>
        <v>30</v>
      </c>
      <c r="Z145" s="3">
        <f t="shared" si="11"/>
        <v>0.7</v>
      </c>
      <c r="AA145" s="3"/>
      <c r="AB145" s="3"/>
      <c r="AC145" s="3"/>
      <c r="AD145" s="22">
        <v>1.04</v>
      </c>
    </row>
    <row r="146" spans="1:30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3">
        <f>2.5*((M146 - I146) / (M146 + 6*K146 -7.5*I146 +1))</f>
        <v>0.15254512551621729</v>
      </c>
      <c r="U146" s="3">
        <f>(M146*(1-I146)*(M146-I146))^(1/3)</f>
        <v>0.26415792361916879</v>
      </c>
      <c r="V146" s="23">
        <f>(M146 - I146) / (M146 + I146 + 0.428) * (1.428)</f>
        <v>0.11873664242807459</v>
      </c>
      <c r="W146" s="3">
        <f>(M146-P146)/(M146+P146)</f>
        <v>-0.12710655761562414</v>
      </c>
      <c r="X146" s="38">
        <f t="shared" si="9"/>
        <v>21</v>
      </c>
      <c r="Y146" s="38">
        <f t="shared" si="10"/>
        <v>30</v>
      </c>
      <c r="Z146" s="3">
        <f t="shared" si="11"/>
        <v>0.7</v>
      </c>
      <c r="AA146" s="3"/>
      <c r="AB146" s="3"/>
      <c r="AC146" s="3"/>
      <c r="AD146" s="22">
        <v>1.04</v>
      </c>
    </row>
    <row r="147" spans="1:30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3">
        <f>2.5*((M147 - I147) / (M147 + 6*K147 -7.5*I147 +1))</f>
        <v>0.16520959603972962</v>
      </c>
      <c r="U147" s="3">
        <f>(M147*(1-I147)*(M147-I147))^(1/3)</f>
        <v>0.27221375354455918</v>
      </c>
      <c r="V147" s="23">
        <f>(M147 - I147) / (M147 + I147 + 0.428) * (1.428)</f>
        <v>0.12196493386650262</v>
      </c>
      <c r="W147" s="3">
        <f>(M147-P147)/(M147+P147)</f>
        <v>-0.11633642554861127</v>
      </c>
      <c r="X147" s="38">
        <f t="shared" si="9"/>
        <v>21</v>
      </c>
      <c r="Y147" s="38">
        <f t="shared" si="10"/>
        <v>30</v>
      </c>
      <c r="Z147" s="3">
        <f t="shared" si="11"/>
        <v>0.7</v>
      </c>
      <c r="AA147" s="3"/>
      <c r="AB147" s="3"/>
      <c r="AC147" s="3"/>
      <c r="AD147" s="22">
        <v>1.04</v>
      </c>
    </row>
    <row r="148" spans="1:30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3">
        <f>2.5*((M148 - I148) / (M148 + 6*K148 -7.5*I148 +1))</f>
        <v>0.15769188153916774</v>
      </c>
      <c r="U148" s="3">
        <f>(M148*(1-I148)*(M148-I148))^(1/3)</f>
        <v>0.27023557318792035</v>
      </c>
      <c r="V148" s="23">
        <f>(M148 - I148) / (M148 + I148 + 0.428) * (1.428)</f>
        <v>0.11276290498365202</v>
      </c>
      <c r="W148" s="3">
        <f>(M148-P148)/(M148+P148)</f>
        <v>-0.1336941848730685</v>
      </c>
      <c r="X148" s="38">
        <f t="shared" si="9"/>
        <v>21</v>
      </c>
      <c r="Y148" s="38">
        <f t="shared" si="10"/>
        <v>30</v>
      </c>
      <c r="Z148" s="3">
        <f t="shared" si="11"/>
        <v>0.7</v>
      </c>
      <c r="AA148" s="3"/>
      <c r="AB148" s="3"/>
      <c r="AC148" s="3"/>
      <c r="AD148" s="22">
        <v>1.04</v>
      </c>
    </row>
    <row r="149" spans="1:30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3">
        <f>2.5*((M149 - I149) / (M149 + 6*K149 -7.5*I149 +1))</f>
        <v>0.16816453508468718</v>
      </c>
      <c r="U149" s="3">
        <f>(M149*(1-I149)*(M149-I149))^(1/3)</f>
        <v>0.28179072806033806</v>
      </c>
      <c r="V149" s="23">
        <f>(M149 - I149) / (M149 + I149 + 0.428) * (1.428)</f>
        <v>0.155262487428763</v>
      </c>
      <c r="W149" s="3">
        <f>(M149-P149)/(M149+P149)</f>
        <v>-9.6715872988010747E-3</v>
      </c>
      <c r="X149" s="38">
        <f t="shared" si="9"/>
        <v>19</v>
      </c>
      <c r="Y149" s="38">
        <f t="shared" si="10"/>
        <v>30</v>
      </c>
      <c r="Z149" s="3">
        <f t="shared" si="11"/>
        <v>0.6333333333333333</v>
      </c>
      <c r="AA149" s="3"/>
      <c r="AB149" s="3"/>
      <c r="AC149" s="3"/>
      <c r="AD149" s="22">
        <v>0.96</v>
      </c>
    </row>
    <row r="150" spans="1:30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3">
        <f>2.5*((M150 - I150) / (M150 + 6*K150 -7.5*I150 +1))</f>
        <v>0.14719256158176144</v>
      </c>
      <c r="U150" s="3">
        <f>(M150*(1-I150)*(M150-I150))^(1/3)</f>
        <v>0.25963538704753752</v>
      </c>
      <c r="V150" s="23">
        <f>(M150 - I150) / (M150 + I150 + 0.428) * (1.428)</f>
        <v>0.11228436812899169</v>
      </c>
      <c r="W150" s="3">
        <f>(M150-P150)/(M150+P150)</f>
        <v>-0.10468176209095915</v>
      </c>
      <c r="X150" s="38">
        <f t="shared" si="9"/>
        <v>19</v>
      </c>
      <c r="Y150" s="38">
        <f t="shared" si="10"/>
        <v>30</v>
      </c>
      <c r="Z150" s="3">
        <f t="shared" si="11"/>
        <v>0.6333333333333333</v>
      </c>
      <c r="AA150" s="3"/>
      <c r="AB150" s="3"/>
      <c r="AC150" s="3"/>
      <c r="AD150" s="22">
        <v>0.96</v>
      </c>
    </row>
    <row r="151" spans="1:30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3">
        <f>2.5*((M151 - I151) / (M151 + 6*K151 -7.5*I151 +1))</f>
        <v>0.1586608329983612</v>
      </c>
      <c r="U151" s="3">
        <f>(M151*(1-I151)*(M151-I151))^(1/3)</f>
        <v>0.27539948104698875</v>
      </c>
      <c r="V151" s="23">
        <f>(M151 - I151) / (M151 + I151 + 0.428) * (1.428)</f>
        <v>0.11311027496382056</v>
      </c>
      <c r="W151" s="3">
        <f>(M151-P151)/(M151+P151)</f>
        <v>-9.0358271865121173E-2</v>
      </c>
      <c r="X151" s="38">
        <f t="shared" si="9"/>
        <v>19</v>
      </c>
      <c r="Y151" s="38">
        <f t="shared" si="10"/>
        <v>30</v>
      </c>
      <c r="Z151" s="3">
        <f t="shared" si="11"/>
        <v>0.6333333333333333</v>
      </c>
      <c r="AA151" s="3"/>
      <c r="AB151" s="3"/>
      <c r="AC151" s="3"/>
      <c r="AD151" s="22">
        <v>0.96</v>
      </c>
    </row>
    <row r="152" spans="1:30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3">
        <f>2.5*((M152 - I152) / (M152 + 6*K152 -7.5*I152 +1))</f>
        <v>0.13478865139461327</v>
      </c>
      <c r="U152" s="3">
        <f>(M152*(1-I152)*(M152-I152))^(1/3)</f>
        <v>0.25599666692844669</v>
      </c>
      <c r="V152" s="23">
        <f>(M152 - I152) / (M152 + I152 + 0.428) * (1.428)</f>
        <v>9.2089423903697329E-2</v>
      </c>
      <c r="W152" s="3">
        <f>(M152-P152)/(M152+P152)</f>
        <v>-0.11876508963887605</v>
      </c>
      <c r="X152" s="38">
        <f t="shared" si="9"/>
        <v>19</v>
      </c>
      <c r="Y152" s="38">
        <f t="shared" si="10"/>
        <v>30</v>
      </c>
      <c r="Z152" s="3">
        <f t="shared" si="11"/>
        <v>0.6333333333333333</v>
      </c>
      <c r="AA152" s="3"/>
      <c r="AB152" s="3"/>
      <c r="AC152" s="3"/>
      <c r="AD152" s="22">
        <v>0.96</v>
      </c>
    </row>
    <row r="153" spans="1:30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3">
        <f>2.5*((M153 - I153) / (M153 + 6*K153 -7.5*I153 +1))</f>
        <v>0.14769681804048151</v>
      </c>
      <c r="U153" s="3">
        <f>(M153*(1-I153)*(M153-I153))^(1/3)</f>
        <v>0.25983387739221997</v>
      </c>
      <c r="V153" s="23">
        <f>(M153 - I153) / (M153 + I153 + 0.428) * (1.428)</f>
        <v>0.12766569572036748</v>
      </c>
      <c r="W153" s="3">
        <f>(M153-P153)/(M153+P153)</f>
        <v>-3.3415006569368987E-2</v>
      </c>
      <c r="X153" s="38">
        <f t="shared" si="9"/>
        <v>20</v>
      </c>
      <c r="Y153" s="38">
        <f t="shared" si="10"/>
        <v>30</v>
      </c>
      <c r="Z153" s="3">
        <f t="shared" si="11"/>
        <v>0.66666666666666663</v>
      </c>
      <c r="AA153" s="3"/>
      <c r="AB153" s="3"/>
      <c r="AC153" s="3"/>
      <c r="AD153" s="22">
        <v>1.01</v>
      </c>
    </row>
    <row r="154" spans="1:30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3">
        <f>2.5*((M154 - I154) / (M154 + 6*K154 -7.5*I154 +1))</f>
        <v>0.15488837085595381</v>
      </c>
      <c r="U154" s="3">
        <f>(M154*(1-I154)*(M154-I154))^(1/3)</f>
        <v>0.26377621945612773</v>
      </c>
      <c r="V154" s="23">
        <f>(M154 - I154) / (M154 + I154 + 0.428) * (1.428)</f>
        <v>0.12026541897065082</v>
      </c>
      <c r="W154" s="3">
        <f>(M154-P154)/(M154+P154)</f>
        <v>-0.12068965517241377</v>
      </c>
      <c r="X154" s="38">
        <f t="shared" si="9"/>
        <v>20</v>
      </c>
      <c r="Y154" s="38">
        <f t="shared" si="10"/>
        <v>30</v>
      </c>
      <c r="Z154" s="3">
        <f t="shared" si="11"/>
        <v>0.66666666666666663</v>
      </c>
      <c r="AA154" s="3"/>
      <c r="AB154" s="3"/>
      <c r="AC154" s="3"/>
      <c r="AD154" s="22">
        <v>1.01</v>
      </c>
    </row>
    <row r="155" spans="1:30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3">
        <f>2.5*((M155 - I155) / (M155 + 6*K155 -7.5*I155 +1))</f>
        <v>0.16068008041919299</v>
      </c>
      <c r="U155" s="3">
        <f>(M155*(1-I155)*(M155-I155))^(1/3)</f>
        <v>0.27076303082196002</v>
      </c>
      <c r="V155" s="23">
        <f>(M155 - I155) / (M155 + I155 + 0.428) * (1.428)</f>
        <v>0.11703027856277759</v>
      </c>
      <c r="W155" s="3">
        <f>(M155-P155)/(M155+P155)</f>
        <v>-0.10417449122953443</v>
      </c>
      <c r="X155" s="38">
        <f t="shared" si="9"/>
        <v>20</v>
      </c>
      <c r="Y155" s="38">
        <f t="shared" si="10"/>
        <v>30</v>
      </c>
      <c r="Z155" s="3">
        <f t="shared" si="11"/>
        <v>0.66666666666666663</v>
      </c>
      <c r="AA155" s="3"/>
      <c r="AB155" s="3"/>
      <c r="AC155" s="3"/>
      <c r="AD155" s="22">
        <v>1.01</v>
      </c>
    </row>
    <row r="156" spans="1:30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3">
        <f>2.5*((M156 - I156) / (M156 + 6*K156 -7.5*I156 +1))</f>
        <v>0.14873024329603979</v>
      </c>
      <c r="U156" s="3">
        <f>(M156*(1-I156)*(M156-I156))^(1/3)</f>
        <v>0.2616736461569345</v>
      </c>
      <c r="V156" s="23">
        <f>(M156 - I156) / (M156 + I156 + 0.428) * (1.428)</f>
        <v>0.10489743845310473</v>
      </c>
      <c r="W156" s="3">
        <f>(M156-P156)/(M156+P156)</f>
        <v>-0.11341220185240838</v>
      </c>
      <c r="X156" s="38">
        <f t="shared" si="9"/>
        <v>20</v>
      </c>
      <c r="Y156" s="38">
        <f t="shared" si="10"/>
        <v>30</v>
      </c>
      <c r="Z156" s="3">
        <f t="shared" si="11"/>
        <v>0.66666666666666663</v>
      </c>
      <c r="AA156" s="3"/>
      <c r="AB156" s="3"/>
      <c r="AC156" s="3"/>
      <c r="AD156" s="22">
        <v>1.01</v>
      </c>
    </row>
    <row r="157" spans="1:30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3">
        <f>2.5*((M157 - I157) / (M157 + 6*K157 -7.5*I157 +1))</f>
        <v>0.15095871346837791</v>
      </c>
      <c r="U157" s="3">
        <f>(M157*(1-I157)*(M157-I157))^(1/3)</f>
        <v>0.27002750633349115</v>
      </c>
      <c r="V157" s="23">
        <f>(M157 - I157) / (M157 + I157 + 0.428) * (1.428)</f>
        <v>0.10768253355218695</v>
      </c>
      <c r="W157" s="3">
        <f>(M157-P157)/(M157+P157)</f>
        <v>-0.12390296248035874</v>
      </c>
      <c r="X157" s="38">
        <f t="shared" si="9"/>
        <v>20</v>
      </c>
      <c r="Y157" s="38">
        <f t="shared" si="10"/>
        <v>30</v>
      </c>
      <c r="Z157" s="3">
        <f t="shared" si="11"/>
        <v>0.66666666666666663</v>
      </c>
      <c r="AA157" s="3"/>
      <c r="AB157" s="3"/>
      <c r="AC157" s="3"/>
      <c r="AD157" s="22">
        <v>0.91</v>
      </c>
    </row>
    <row r="158" spans="1:30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3">
        <f>2.5*((M158 - I158) / (M158 + 6*K158 -7.5*I158 +1))</f>
        <v>0.20000608383524976</v>
      </c>
      <c r="U158" s="3">
        <f>(M158*(1-I158)*(M158-I158))^(1/3)</f>
        <v>0.31197174190707877</v>
      </c>
      <c r="V158" s="23">
        <f>(M158 - I158) / (M158 + I158 + 0.428) * (1.428)</f>
        <v>0.12848580225795417</v>
      </c>
      <c r="W158" s="3">
        <f>(M158-P158)/(M158+P158)</f>
        <v>-8.9549830581401535E-2</v>
      </c>
      <c r="X158" s="38">
        <f t="shared" si="9"/>
        <v>20</v>
      </c>
      <c r="Y158" s="38">
        <f t="shared" si="10"/>
        <v>30</v>
      </c>
      <c r="Z158" s="3">
        <f t="shared" si="11"/>
        <v>0.66666666666666663</v>
      </c>
      <c r="AA158" s="3"/>
      <c r="AB158" s="3"/>
      <c r="AC158" s="3"/>
      <c r="AD158" s="22">
        <v>0.91</v>
      </c>
    </row>
    <row r="159" spans="1:30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3">
        <f>2.5*((M159 - I159) / (M159 + 6*K159 -7.5*I159 +1))</f>
        <v>0.19616440445325609</v>
      </c>
      <c r="U159" s="3">
        <f>(M159*(1-I159)*(M159-I159))^(1/3)</f>
        <v>0.31038933465907287</v>
      </c>
      <c r="V159" s="23">
        <f>(M159 - I159) / (M159 + I159 + 0.428) * (1.428)</f>
        <v>0.12289136070920806</v>
      </c>
      <c r="W159" s="3">
        <f>(M159-P159)/(M159+P159)</f>
        <v>-9.5358334112659385E-2</v>
      </c>
      <c r="X159" s="38">
        <f t="shared" si="9"/>
        <v>20</v>
      </c>
      <c r="Y159" s="38">
        <f t="shared" si="10"/>
        <v>30</v>
      </c>
      <c r="Z159" s="3">
        <f t="shared" si="11"/>
        <v>0.66666666666666663</v>
      </c>
      <c r="AA159" s="3"/>
      <c r="AB159" s="3"/>
      <c r="AC159" s="3"/>
      <c r="AD159" s="22">
        <v>0.91</v>
      </c>
    </row>
    <row r="160" spans="1:30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3">
        <f>2.5*((M160 - I160) / (M160 + 6*K160 -7.5*I160 +1))</f>
        <v>0.15679032943032215</v>
      </c>
      <c r="U160" s="3">
        <f>(M160*(1-I160)*(M160-I160))^(1/3)</f>
        <v>0.27533618464093146</v>
      </c>
      <c r="V160" s="23">
        <f>(M160 - I160) / (M160 + I160 + 0.428) * (1.428)</f>
        <v>0.11524895091246218</v>
      </c>
      <c r="W160" s="3">
        <f>(M160-P160)/(M160+P160)</f>
        <v>-0.13052381013322414</v>
      </c>
      <c r="X160" s="38">
        <f t="shared" si="9"/>
        <v>17</v>
      </c>
      <c r="Y160" s="38">
        <f t="shared" si="10"/>
        <v>30</v>
      </c>
      <c r="Z160" s="3">
        <f t="shared" si="11"/>
        <v>0.56666666666666665</v>
      </c>
      <c r="AA160" s="3"/>
      <c r="AB160" s="3"/>
      <c r="AC160" s="3"/>
      <c r="AD160" s="22">
        <v>0.92</v>
      </c>
    </row>
    <row r="161" spans="1:30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3">
        <f>2.5*((M161 - I161) / (M161 + 6*K161 -7.5*I161 +1))</f>
        <v>0.17518405902236495</v>
      </c>
      <c r="U161" s="3">
        <f>(M161*(1-I161)*(M161-I161))^(1/3)</f>
        <v>0.2885364717749499</v>
      </c>
      <c r="V161" s="23">
        <f>(M161 - I161) / (M161 + I161 + 0.428) * (1.428)</f>
        <v>0.12172587307547877</v>
      </c>
      <c r="W161" s="3">
        <f>(M161-P161)/(M161+P161)</f>
        <v>-0.11090484972093648</v>
      </c>
      <c r="X161" s="38">
        <f t="shared" si="9"/>
        <v>17</v>
      </c>
      <c r="Y161" s="38">
        <f t="shared" si="10"/>
        <v>30</v>
      </c>
      <c r="Z161" s="3">
        <f t="shared" si="11"/>
        <v>0.56666666666666665</v>
      </c>
      <c r="AA161" s="3"/>
      <c r="AB161" s="3"/>
      <c r="AC161" s="3"/>
      <c r="AD161" s="22">
        <v>0.92</v>
      </c>
    </row>
    <row r="162" spans="1:30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3">
        <f>2.5*((M162 - I162) / (M162 + 6*K162 -7.5*I162 +1))</f>
        <v>0.15612982618058763</v>
      </c>
      <c r="U162" s="3">
        <f>(M162*(1-I162)*(M162-I162))^(1/3)</f>
        <v>0.27635378729401189</v>
      </c>
      <c r="V162" s="23">
        <f>(M162 - I162) / (M162 + I162 + 0.428) * (1.428)</f>
        <v>0.10853013852489704</v>
      </c>
      <c r="W162" s="3">
        <f>(M162-P162)/(M162+P162)</f>
        <v>-0.14188200877620669</v>
      </c>
      <c r="X162" s="38">
        <f t="shared" si="9"/>
        <v>17</v>
      </c>
      <c r="Y162" s="38">
        <f t="shared" si="10"/>
        <v>30</v>
      </c>
      <c r="Z162" s="3">
        <f t="shared" si="11"/>
        <v>0.56666666666666665</v>
      </c>
      <c r="AA162" s="3"/>
      <c r="AB162" s="3"/>
      <c r="AC162" s="3"/>
      <c r="AD162" s="22">
        <v>0.92</v>
      </c>
    </row>
    <row r="163" spans="1:30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3">
        <f>2.5*((M163 - I163) / (M163 + 6*K163 -7.5*I163 +1))</f>
        <v>0.16903433919689823</v>
      </c>
      <c r="U163" s="3">
        <f>(M163*(1-I163)*(M163-I163))^(1/3)</f>
        <v>0.27779311890270925</v>
      </c>
      <c r="V163" s="23">
        <f>(M163 - I163) / (M163 + I163 + 0.428) * (1.428)</f>
        <v>0.11962082882173443</v>
      </c>
      <c r="W163" s="3">
        <f>(M163-P163)/(M163+P163)</f>
        <v>-8.7544233089740575E-2</v>
      </c>
      <c r="X163" s="38">
        <f t="shared" si="9"/>
        <v>17</v>
      </c>
      <c r="Y163" s="38">
        <f t="shared" si="10"/>
        <v>30</v>
      </c>
      <c r="Z163" s="3">
        <f t="shared" si="11"/>
        <v>0.56666666666666665</v>
      </c>
      <c r="AA163" s="3"/>
      <c r="AB163" s="3"/>
      <c r="AC163" s="3"/>
      <c r="AD163" s="22">
        <v>1.03</v>
      </c>
    </row>
    <row r="164" spans="1:30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3">
        <f>2.5*((M164 - I164) / (M164 + 6*K164 -7.5*I164 +1))</f>
        <v>0.17604832222913594</v>
      </c>
      <c r="U164" s="3">
        <f>(M164*(1-I164)*(M164-I164))^(1/3)</f>
        <v>0.2917930653688956</v>
      </c>
      <c r="V164" s="23">
        <f>(M164 - I164) / (M164 + I164 + 0.428) * (1.428)</f>
        <v>0.1230668647845468</v>
      </c>
      <c r="W164" s="3">
        <f>(M164-P164)/(M164+P164)</f>
        <v>-8.5460599334073226E-2</v>
      </c>
      <c r="X164" s="38">
        <f t="shared" si="9"/>
        <v>17</v>
      </c>
      <c r="Y164" s="38">
        <f t="shared" si="10"/>
        <v>30</v>
      </c>
      <c r="Z164" s="3">
        <f t="shared" si="11"/>
        <v>0.56666666666666665</v>
      </c>
      <c r="AA164" s="3"/>
      <c r="AB164" s="3"/>
      <c r="AC164" s="3"/>
      <c r="AD164" s="22">
        <v>1.03</v>
      </c>
    </row>
    <row r="165" spans="1:30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3">
        <f>2.5*((M165 - I165) / (M165 + 6*K165 -7.5*I165 +1))</f>
        <v>0.16906417151268713</v>
      </c>
      <c r="U165" s="3">
        <f>(M165*(1-I165)*(M165-I165))^(1/3)</f>
        <v>0.29135438569102734</v>
      </c>
      <c r="V165" s="23">
        <f>(M165 - I165) / (M165 + I165 + 0.428) * (1.428)</f>
        <v>0.12384897196261679</v>
      </c>
      <c r="W165" s="3">
        <f>(M165-P165)/(M165+P165)</f>
        <v>-0.11101432442895859</v>
      </c>
      <c r="X165" s="38">
        <f t="shared" si="9"/>
        <v>17</v>
      </c>
      <c r="Y165" s="38">
        <f t="shared" si="10"/>
        <v>30</v>
      </c>
      <c r="Z165" s="3">
        <f t="shared" si="11"/>
        <v>0.56666666666666665</v>
      </c>
      <c r="AA165" s="3"/>
      <c r="AB165" s="3"/>
      <c r="AC165" s="3"/>
      <c r="AD165" s="22">
        <v>1.03</v>
      </c>
    </row>
    <row r="166" spans="1:30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3">
        <f>2.5*((M166 - I166) / (M166 + 6*K166 -7.5*I166 +1))</f>
        <v>0.14723434997016055</v>
      </c>
      <c r="U166" s="3">
        <f>(M166*(1-I166)*(M166-I166))^(1/3)</f>
        <v>0.26488981772840597</v>
      </c>
      <c r="V166" s="23">
        <f>(M166 - I166) / (M166 + I166 + 0.428) * (1.428)</f>
        <v>0.10473303344416196</v>
      </c>
      <c r="W166" s="3">
        <f>(M166-P166)/(M166+P166)</f>
        <v>-0.14610352347067601</v>
      </c>
      <c r="X166" s="38">
        <f t="shared" si="9"/>
        <v>19</v>
      </c>
      <c r="Y166" s="38">
        <f t="shared" si="10"/>
        <v>30</v>
      </c>
      <c r="Z166" s="3">
        <f t="shared" si="11"/>
        <v>0.6333333333333333</v>
      </c>
      <c r="AA166" s="3"/>
      <c r="AB166" s="3"/>
      <c r="AC166" s="3"/>
      <c r="AD166" s="22">
        <v>0.99</v>
      </c>
    </row>
    <row r="167" spans="1:30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3">
        <f>2.5*((M167 - I167) / (M167 + 6*K167 -7.5*I167 +1))</f>
        <v>0.21247384937238492</v>
      </c>
      <c r="U167" s="3">
        <f>(M167*(1-I167)*(M167-I167))^(1/3)</f>
        <v>0.31810703423334302</v>
      </c>
      <c r="V167" s="23">
        <f>(M167 - I167) / (M167 + I167 + 0.428) * (1.428)</f>
        <v>0.13517861732202516</v>
      </c>
      <c r="W167" s="3">
        <f>(M167-P167)/(M167+P167)</f>
        <v>-9.3391938890904053E-2</v>
      </c>
      <c r="X167" s="38">
        <f t="shared" si="9"/>
        <v>19</v>
      </c>
      <c r="Y167" s="38">
        <f t="shared" si="10"/>
        <v>30</v>
      </c>
      <c r="Z167" s="3">
        <f t="shared" si="11"/>
        <v>0.6333333333333333</v>
      </c>
      <c r="AA167" s="3"/>
      <c r="AB167" s="3"/>
      <c r="AC167" s="3"/>
      <c r="AD167" s="22">
        <v>0.99</v>
      </c>
    </row>
    <row r="168" spans="1:30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3">
        <f>2.5*((M168 - I168) / (M168 + 6*K168 -7.5*I168 +1))</f>
        <v>0.18182083710605493</v>
      </c>
      <c r="U168" s="3">
        <f>(M168*(1-I168)*(M168-I168))^(1/3)</f>
        <v>0.30474895708390948</v>
      </c>
      <c r="V168" s="23">
        <f>(M168 - I168) / (M168 + I168 + 0.428) * (1.428)</f>
        <v>0.12273800483258546</v>
      </c>
      <c r="W168" s="3">
        <f>(M168-P168)/(M168+P168)</f>
        <v>-0.12730024276691221</v>
      </c>
      <c r="X168" s="38">
        <f t="shared" si="9"/>
        <v>19</v>
      </c>
      <c r="Y168" s="38">
        <f t="shared" si="10"/>
        <v>30</v>
      </c>
      <c r="Z168" s="3">
        <f t="shared" si="11"/>
        <v>0.6333333333333333</v>
      </c>
      <c r="AA168" s="3"/>
      <c r="AB168" s="3"/>
      <c r="AC168" s="3"/>
      <c r="AD168" s="22">
        <v>0.99</v>
      </c>
    </row>
    <row r="169" spans="1:30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3">
        <f>2.5*((M169 - I169) / (M169 + 6*K169 -7.5*I169 +1))</f>
        <v>0.16254058750895597</v>
      </c>
      <c r="U169" s="3">
        <f>(M169*(1-I169)*(M169-I169))^(1/3)</f>
        <v>0.28302774091582938</v>
      </c>
      <c r="V169" s="23">
        <f>(M169 - I169) / (M169 + I169 + 0.428) * (1.428)</f>
        <v>0.11182263839162772</v>
      </c>
      <c r="W169" s="3">
        <f>(M169-P169)/(M169+P169)</f>
        <v>-0.14430780162978071</v>
      </c>
      <c r="X169" s="38">
        <f t="shared" si="9"/>
        <v>17</v>
      </c>
      <c r="Y169" s="38">
        <f t="shared" si="10"/>
        <v>30</v>
      </c>
      <c r="Z169" s="3">
        <f t="shared" si="11"/>
        <v>0.56666666666666665</v>
      </c>
      <c r="AA169" s="3"/>
      <c r="AB169" s="3"/>
      <c r="AC169" s="3"/>
      <c r="AD169" s="22">
        <v>0.92</v>
      </c>
    </row>
    <row r="170" spans="1:30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3">
        <f>2.5*((M170 - I170) / (M170 + 6*K170 -7.5*I170 +1))</f>
        <v>0.20187391298662236</v>
      </c>
      <c r="U170" s="3">
        <f>(M170*(1-I170)*(M170-I170))^(1/3)</f>
        <v>0.32572433400148026</v>
      </c>
      <c r="V170" s="23">
        <f>(M170 - I170) / (M170 + I170 + 0.428) * (1.428)</f>
        <v>0.16797599771406796</v>
      </c>
      <c r="W170" s="3">
        <f>(M170-P170)/(M170+P170)</f>
        <v>-0.13101261395695871</v>
      </c>
      <c r="X170" s="38">
        <f t="shared" si="9"/>
        <v>17</v>
      </c>
      <c r="Y170" s="38">
        <f t="shared" si="10"/>
        <v>30</v>
      </c>
      <c r="Z170" s="3">
        <f t="shared" si="11"/>
        <v>0.56666666666666665</v>
      </c>
      <c r="AA170" s="3"/>
      <c r="AB170" s="3"/>
      <c r="AC170" s="3"/>
      <c r="AD170" s="22">
        <v>0.92</v>
      </c>
    </row>
    <row r="171" spans="1:30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3">
        <f>2.5*((M171 - I171) / (M171 + 6*K171 -7.5*I171 +1))</f>
        <v>0.18197325416357407</v>
      </c>
      <c r="U171" s="3">
        <f>(M171*(1-I171)*(M171-I171))^(1/3)</f>
        <v>0.31006323371883177</v>
      </c>
      <c r="V171" s="23">
        <f>(M171 - I171) / (M171 + I171 + 0.428) * (1.428)</f>
        <v>0.1571052942334186</v>
      </c>
      <c r="W171" s="3">
        <f>(M171-P171)/(M171+P171)</f>
        <v>-0.15235765663219594</v>
      </c>
      <c r="X171" s="38">
        <f t="shared" si="9"/>
        <v>17</v>
      </c>
      <c r="Y171" s="38">
        <f t="shared" si="10"/>
        <v>30</v>
      </c>
      <c r="Z171" s="3">
        <f t="shared" si="11"/>
        <v>0.56666666666666665</v>
      </c>
      <c r="AA171" s="3"/>
      <c r="AB171" s="3"/>
      <c r="AC171" s="3"/>
      <c r="AD171" s="22">
        <v>0.92</v>
      </c>
    </row>
    <row r="172" spans="1:30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3">
        <f>2.5*((M172 - I172) / (M172 + 6*K172 -7.5*I172 +1))</f>
        <v>0.18067411308875167</v>
      </c>
      <c r="U172" s="3">
        <f>(M172*(1-I172)*(M172-I172))^(1/3)</f>
        <v>0.29989793127719117</v>
      </c>
      <c r="V172" s="23">
        <f>(M172 - I172) / (M172 + I172 + 0.428) * (1.428)</f>
        <v>0.11729078868151717</v>
      </c>
      <c r="W172" s="3">
        <f>(M172-P172)/(M172+P172)</f>
        <v>-0.11406588481362509</v>
      </c>
      <c r="X172" s="38">
        <f t="shared" si="9"/>
        <v>20</v>
      </c>
      <c r="Y172" s="38">
        <f t="shared" si="10"/>
        <v>30</v>
      </c>
      <c r="Z172" s="3">
        <f t="shared" si="11"/>
        <v>0.66666666666666663</v>
      </c>
      <c r="AA172" s="3"/>
      <c r="AB172" s="3"/>
      <c r="AC172" s="3"/>
      <c r="AD172" s="22">
        <v>0.99</v>
      </c>
    </row>
    <row r="173" spans="1:30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3">
        <f>2.5*((M173 - I173) / (M173 + 6*K173 -7.5*I173 +1))</f>
        <v>0.2078320192504608</v>
      </c>
      <c r="U173" s="3">
        <f>(M173*(1-I173)*(M173-I173))^(1/3)</f>
        <v>0.33462846343705954</v>
      </c>
      <c r="V173" s="23">
        <f>(M173 - I173) / (M173 + I173 + 0.428) * (1.428)</f>
        <v>0.17215517401392114</v>
      </c>
      <c r="W173" s="3">
        <f>(M173-P173)/(M173+P173)</f>
        <v>-6.2195430097823357E-2</v>
      </c>
      <c r="X173" s="38">
        <f t="shared" si="9"/>
        <v>20</v>
      </c>
      <c r="Y173" s="38">
        <f t="shared" si="10"/>
        <v>30</v>
      </c>
      <c r="Z173" s="3">
        <f t="shared" si="11"/>
        <v>0.66666666666666663</v>
      </c>
      <c r="AA173" s="3"/>
      <c r="AB173" s="3"/>
      <c r="AC173" s="3"/>
      <c r="AD173" s="22">
        <v>0.99</v>
      </c>
    </row>
    <row r="174" spans="1:30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3">
        <f>2.5*((M174 - I174) / (M174 + 6*K174 -7.5*I174 +1))</f>
        <v>0.18762704791136597</v>
      </c>
      <c r="U174" s="3">
        <f>(M174*(1-I174)*(M174-I174))^(1/3)</f>
        <v>0.31309913007069584</v>
      </c>
      <c r="V174" s="23">
        <f>(M174 - I174) / (M174 + I174 + 0.428) * (1.428)</f>
        <v>0.14999717381064531</v>
      </c>
      <c r="W174" s="3">
        <f>(M174-P174)/(M174+P174)</f>
        <v>-9.1108725356236611E-2</v>
      </c>
      <c r="X174" s="38">
        <f t="shared" si="9"/>
        <v>20</v>
      </c>
      <c r="Y174" s="38">
        <f t="shared" si="10"/>
        <v>30</v>
      </c>
      <c r="Z174" s="3">
        <f t="shared" si="11"/>
        <v>0.66666666666666663</v>
      </c>
      <c r="AA174" s="3"/>
      <c r="AB174" s="3"/>
      <c r="AC174" s="3"/>
      <c r="AD174" s="22">
        <v>0.99</v>
      </c>
    </row>
    <row r="175" spans="1:30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3">
        <f>2.5*((M175 - I175) / (M175 + 6*K175 -7.5*I175 +1))</f>
        <v>0.1880375826930954</v>
      </c>
      <c r="U175" s="3">
        <f>(M175*(1-I175)*(M175-I175))^(1/3)</f>
        <v>0.32984835390546291</v>
      </c>
      <c r="V175" s="23">
        <f>(M175 - I175) / (M175 + I175 + 0.428) * (1.428)</f>
        <v>0.14940745856353596</v>
      </c>
      <c r="W175" s="3">
        <f>(M175-P175)/(M175+P175)</f>
        <v>-7.9948141745894569E-2</v>
      </c>
      <c r="X175" s="38">
        <f t="shared" si="9"/>
        <v>19</v>
      </c>
      <c r="Y175" s="38">
        <f t="shared" si="10"/>
        <v>30</v>
      </c>
      <c r="Z175" s="3">
        <f t="shared" si="11"/>
        <v>0.6333333333333333</v>
      </c>
      <c r="AA175" s="3"/>
      <c r="AB175" s="3"/>
      <c r="AC175" s="3"/>
      <c r="AD175" s="22">
        <v>1.02</v>
      </c>
    </row>
    <row r="176" spans="1:30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3">
        <f>2.5*((M176 - I176) / (M176 + 6*K176 -7.5*I176 +1))</f>
        <v>0.2135739577985758</v>
      </c>
      <c r="U176" s="3">
        <f>(M176*(1-I176)*(M176-I176))^(1/3)</f>
        <v>0.33443245928515913</v>
      </c>
      <c r="V176" s="23">
        <f>(M176 - I176) / (M176 + I176 + 0.428) * (1.428)</f>
        <v>0.17223044043858021</v>
      </c>
      <c r="W176" s="3">
        <f>(M176-P176)/(M176+P176)</f>
        <v>-6.8965929897203321E-2</v>
      </c>
      <c r="X176" s="38">
        <f t="shared" si="9"/>
        <v>19</v>
      </c>
      <c r="Y176" s="38">
        <f t="shared" si="10"/>
        <v>30</v>
      </c>
      <c r="Z176" s="3">
        <f t="shared" si="11"/>
        <v>0.6333333333333333</v>
      </c>
      <c r="AA176" s="3"/>
      <c r="AB176" s="3"/>
      <c r="AC176" s="3"/>
      <c r="AD176" s="22">
        <v>1.02</v>
      </c>
    </row>
    <row r="177" spans="1:30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3">
        <f>2.5*((M177 - I177) / (M177 + 6*K177 -7.5*I177 +1))</f>
        <v>0.1901069372834657</v>
      </c>
      <c r="U177" s="3">
        <f>(M177*(1-I177)*(M177-I177))^(1/3)</f>
        <v>0.31545958194078999</v>
      </c>
      <c r="V177" s="23">
        <f>(M177 - I177) / (M177 + I177 + 0.428) * (1.428)</f>
        <v>0.145076993166287</v>
      </c>
      <c r="W177" s="3">
        <f>(M177-P177)/(M177+P177)</f>
        <v>-0.1002615116989044</v>
      </c>
      <c r="X177" s="38">
        <f t="shared" si="9"/>
        <v>19</v>
      </c>
      <c r="Y177" s="38">
        <f t="shared" si="10"/>
        <v>30</v>
      </c>
      <c r="Z177" s="3">
        <f t="shared" si="11"/>
        <v>0.6333333333333333</v>
      </c>
      <c r="AA177" s="3"/>
      <c r="AB177" s="3"/>
      <c r="AC177" s="3"/>
      <c r="AD177" s="22">
        <v>1.02</v>
      </c>
    </row>
    <row r="178" spans="1:30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3">
        <f>2.5*((M178 - I178) / (M178 + 6*K178 -7.5*I178 +1))</f>
        <v>0.16918804093525278</v>
      </c>
      <c r="U178" s="3">
        <f>(M178*(1-I178)*(M178-I178))^(1/3)</f>
        <v>0.29017954640546489</v>
      </c>
      <c r="V178" s="23">
        <f>(M178 - I178) / (M178 + I178 + 0.428) * (1.428)</f>
        <v>0.13115846888088048</v>
      </c>
      <c r="W178" s="3">
        <f>(M178-P178)/(M178+P178)</f>
        <v>-0.10615245711337552</v>
      </c>
      <c r="X178" s="38">
        <f t="shared" si="9"/>
        <v>15</v>
      </c>
      <c r="Y178" s="38">
        <f t="shared" si="10"/>
        <v>30</v>
      </c>
      <c r="Z178" s="3">
        <f t="shared" si="11"/>
        <v>0.5</v>
      </c>
      <c r="AA178" s="3"/>
      <c r="AB178" s="3"/>
      <c r="AC178" s="3"/>
      <c r="AD178" s="22">
        <v>1.06</v>
      </c>
    </row>
    <row r="179" spans="1:30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3">
        <f>2.5*((M179 - I179) / (M179 + 6*K179 -7.5*I179 +1))</f>
        <v>0.21189386881005678</v>
      </c>
      <c r="U179" s="3">
        <f>(M179*(1-I179)*(M179-I179))^(1/3)</f>
        <v>0.32207857000167217</v>
      </c>
      <c r="V179" s="23">
        <f>(M179 - I179) / (M179 + I179 + 0.428) * (1.428)</f>
        <v>0.16981094527363183</v>
      </c>
      <c r="W179" s="3">
        <f>(M179-P179)/(M179+P179)</f>
        <v>-6.7251310258938296E-2</v>
      </c>
      <c r="X179" s="38">
        <f t="shared" si="9"/>
        <v>15</v>
      </c>
      <c r="Y179" s="38">
        <f t="shared" si="10"/>
        <v>30</v>
      </c>
      <c r="Z179" s="3">
        <f t="shared" si="11"/>
        <v>0.5</v>
      </c>
      <c r="AA179" s="3"/>
      <c r="AB179" s="3"/>
      <c r="AC179" s="3"/>
      <c r="AD179" s="22">
        <v>1.06</v>
      </c>
    </row>
    <row r="180" spans="1:30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3">
        <f>2.5*((M180 - I180) / (M180 + 6*K180 -7.5*I180 +1))</f>
        <v>0.19967546817188825</v>
      </c>
      <c r="U180" s="3">
        <f>(M180*(1-I180)*(M180-I180))^(1/3)</f>
        <v>0.32708626265869728</v>
      </c>
      <c r="V180" s="23">
        <f>(M180 - I180) / (M180 + I180 + 0.428) * (1.428)</f>
        <v>0.17625329300419557</v>
      </c>
      <c r="W180" s="3">
        <f>(M180-P180)/(M180+P180)</f>
        <v>-9.8533278502623112E-2</v>
      </c>
      <c r="X180" s="38">
        <f t="shared" si="9"/>
        <v>15</v>
      </c>
      <c r="Y180" s="38">
        <f t="shared" si="10"/>
        <v>30</v>
      </c>
      <c r="Z180" s="3">
        <f t="shared" si="11"/>
        <v>0.5</v>
      </c>
      <c r="AA180" s="3"/>
      <c r="AB180" s="3"/>
      <c r="AC180" s="3"/>
      <c r="AD180" s="22">
        <v>1.06</v>
      </c>
    </row>
    <row r="181" spans="1:30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3">
        <f>2.5*((M181 - I181) / (M181 + 6*K181 -7.5*I181 +1))</f>
        <v>0.16484175191815853</v>
      </c>
      <c r="U181" s="3">
        <f>(M181*(1-I181)*(M181-I181))^(1/3)</f>
        <v>0.28440781934146925</v>
      </c>
      <c r="V181" s="23">
        <f>(M181 - I181) / (M181 + I181 + 0.428) * (1.428)</f>
        <v>9.8958420831583321E-2</v>
      </c>
      <c r="W181" s="3">
        <f>(M181-P181)/(M181+P181)</f>
        <v>-9.871473521412194E-2</v>
      </c>
      <c r="X181" s="38">
        <f t="shared" si="9"/>
        <v>20</v>
      </c>
      <c r="Y181" s="38">
        <f t="shared" si="10"/>
        <v>30</v>
      </c>
      <c r="Z181" s="3">
        <f t="shared" si="11"/>
        <v>0.66666666666666663</v>
      </c>
      <c r="AA181" s="3"/>
      <c r="AB181" s="3"/>
      <c r="AC181" s="3"/>
      <c r="AD181" s="22">
        <v>0.75</v>
      </c>
    </row>
    <row r="182" spans="1:30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3">
        <f>2.5*((M182 - I182) / (M182 + 6*K182 -7.5*I182 +1))</f>
        <v>0.21956225997134707</v>
      </c>
      <c r="U182" s="3">
        <f>(M182*(1-I182)*(M182-I182))^(1/3)</f>
        <v>0.34647266493089984</v>
      </c>
      <c r="V182" s="23">
        <f>(M182 - I182) / (M182 + I182 + 0.428) * (1.428)</f>
        <v>0.20581369159340113</v>
      </c>
      <c r="W182" s="3">
        <f>(M182-P182)/(M182+P182)</f>
        <v>-3.9046152631371192E-2</v>
      </c>
      <c r="X182" s="38">
        <f t="shared" ref="X182:X245" si="12">INDEX($AI$3:$AI$86,MATCH($A182,$AF$3:$AF$86,0))</f>
        <v>20</v>
      </c>
      <c r="Y182" s="38">
        <f t="shared" ref="Y182:Y245" si="13">INDEX($AG$3:$AG$86,MATCH($A182,$AF$3:$AF$86,0))</f>
        <v>30</v>
      </c>
      <c r="Z182" s="3">
        <f t="shared" ref="Z182:Z245" si="14">X182/Y182</f>
        <v>0.66666666666666663</v>
      </c>
      <c r="AA182" s="3"/>
      <c r="AB182" s="3"/>
      <c r="AC182" s="3"/>
      <c r="AD182" s="22">
        <v>0.75</v>
      </c>
    </row>
    <row r="183" spans="1:30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3">
        <f>2.5*((M183 - I183) / (M183 + 6*K183 -7.5*I183 +1))</f>
        <v>0.21372631075506662</v>
      </c>
      <c r="U183" s="3">
        <f>(M183*(1-I183)*(M183-I183))^(1/3)</f>
        <v>0.34641340208998</v>
      </c>
      <c r="V183" s="23">
        <f>(M183 - I183) / (M183 + I183 + 0.428) * (1.428)</f>
        <v>0.19466539561487134</v>
      </c>
      <c r="W183" s="3">
        <f>(M183-P183)/(M183+P183)</f>
        <v>-7.9795242396868388E-2</v>
      </c>
      <c r="X183" s="38">
        <f t="shared" si="12"/>
        <v>20</v>
      </c>
      <c r="Y183" s="38">
        <f t="shared" si="13"/>
        <v>30</v>
      </c>
      <c r="Z183" s="3">
        <f t="shared" si="14"/>
        <v>0.66666666666666663</v>
      </c>
      <c r="AA183" s="3"/>
      <c r="AB183" s="3"/>
      <c r="AC183" s="3"/>
      <c r="AD183" s="22">
        <v>0.75</v>
      </c>
    </row>
    <row r="184" spans="1:30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3">
        <f>2.5*((M184 - I184) / (M184 + 6*K184 -7.5*I184 +1))</f>
        <v>0.15617263574847334</v>
      </c>
      <c r="U184" s="3">
        <f>(M184*(1-I184)*(M184-I184))^(1/3)</f>
        <v>0.2772454112389135</v>
      </c>
      <c r="V184" s="23">
        <f>(M184 - I184) / (M184 + I184 + 0.428) * (1.428)</f>
        <v>8.6362227370775729E-2</v>
      </c>
      <c r="W184" s="3">
        <f>(M184-P184)/(M184+P184)</f>
        <v>-0.10814509251730367</v>
      </c>
      <c r="X184" s="38">
        <f t="shared" si="12"/>
        <v>18</v>
      </c>
      <c r="Y184" s="38">
        <f t="shared" si="13"/>
        <v>30</v>
      </c>
      <c r="Z184" s="3">
        <f t="shared" si="14"/>
        <v>0.6</v>
      </c>
      <c r="AA184" s="3"/>
      <c r="AB184" s="3"/>
      <c r="AC184" s="3"/>
      <c r="AD184" s="22">
        <v>0.83</v>
      </c>
    </row>
    <row r="185" spans="1:30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3">
        <f>2.5*((M185 - I185) / (M185 + 6*K185 -7.5*I185 +1))</f>
        <v>0.19233491400665301</v>
      </c>
      <c r="U185" s="3">
        <f>(M185*(1-I185)*(M185-I185))^(1/3)</f>
        <v>0.31113220004544562</v>
      </c>
      <c r="V185" s="23">
        <f>(M185 - I185) / (M185 + I185 + 0.428) * (1.428)</f>
        <v>0.14368564287697863</v>
      </c>
      <c r="W185" s="3">
        <f>(M185-P185)/(M185+P185)</f>
        <v>-5.3729747205331906E-2</v>
      </c>
      <c r="X185" s="38">
        <f t="shared" si="12"/>
        <v>18</v>
      </c>
      <c r="Y185" s="38">
        <f t="shared" si="13"/>
        <v>30</v>
      </c>
      <c r="Z185" s="3">
        <f t="shared" si="14"/>
        <v>0.6</v>
      </c>
      <c r="AA185" s="3"/>
      <c r="AB185" s="3"/>
      <c r="AC185" s="3"/>
      <c r="AD185" s="22">
        <v>0.83</v>
      </c>
    </row>
    <row r="186" spans="1:30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3">
        <f>2.5*((M186 - I186) / (M186 + 6*K186 -7.5*I186 +1))</f>
        <v>0.17057930648275055</v>
      </c>
      <c r="U186" s="3">
        <f>(M186*(1-I186)*(M186-I186))^(1/3)</f>
        <v>0.29269376228318134</v>
      </c>
      <c r="V186" s="23">
        <f>(M186 - I186) / (M186 + I186 + 0.428) * (1.428)</f>
        <v>0.12071645061164873</v>
      </c>
      <c r="W186" s="3">
        <f>(M186-P186)/(M186+P186)</f>
        <v>-0.10153802503871664</v>
      </c>
      <c r="X186" s="38">
        <f t="shared" si="12"/>
        <v>18</v>
      </c>
      <c r="Y186" s="38">
        <f t="shared" si="13"/>
        <v>30</v>
      </c>
      <c r="Z186" s="3">
        <f t="shared" si="14"/>
        <v>0.6</v>
      </c>
      <c r="AA186" s="3"/>
      <c r="AB186" s="3"/>
      <c r="AC186" s="3"/>
      <c r="AD186" s="22">
        <v>0.83</v>
      </c>
    </row>
    <row r="187" spans="1:30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3">
        <f>2.5*((M187 - I187) / (M187 + 6*K187 -7.5*I187 +1))</f>
        <v>0.22674292529545698</v>
      </c>
      <c r="U187" s="3">
        <f>(M187*(1-I187)*(M187-I187))^(1/3)</f>
        <v>0.37708582289073028</v>
      </c>
      <c r="V187" s="23">
        <f>(M187 - I187) / (M187 + I187 + 0.428) * (1.428)</f>
        <v>0.20881426448736998</v>
      </c>
      <c r="W187" s="3">
        <f>(M187-P187)/(M187+P187)</f>
        <v>-2.5030902348578528E-2</v>
      </c>
      <c r="X187" s="38">
        <f t="shared" si="12"/>
        <v>10</v>
      </c>
      <c r="Y187" s="38">
        <f t="shared" si="13"/>
        <v>26</v>
      </c>
      <c r="Z187" s="3">
        <f t="shared" si="14"/>
        <v>0.38461538461538464</v>
      </c>
      <c r="AA187" s="3"/>
      <c r="AB187" s="3"/>
      <c r="AC187" s="3"/>
      <c r="AD187" s="22">
        <v>0.76</v>
      </c>
    </row>
    <row r="188" spans="1:30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3">
        <f>2.5*((M188 - I188) / (M188 + 6*K188 -7.5*I188 +1))</f>
        <v>0.2317384868040617</v>
      </c>
      <c r="U188" s="3">
        <f>(M188*(1-I188)*(M188-I188))^(1/3)</f>
        <v>0.35984189273202549</v>
      </c>
      <c r="V188" s="23">
        <f>(M188 - I188) / (M188 + I188 + 0.428) * (1.428)</f>
        <v>0.22902291145572781</v>
      </c>
      <c r="W188" s="3">
        <f>(M188-P188)/(M188+P188)</f>
        <v>-2.4760787867480455E-2</v>
      </c>
      <c r="X188" s="38">
        <f t="shared" si="12"/>
        <v>10</v>
      </c>
      <c r="Y188" s="38">
        <f t="shared" si="13"/>
        <v>26</v>
      </c>
      <c r="Z188" s="3">
        <f t="shared" si="14"/>
        <v>0.38461538461538464</v>
      </c>
      <c r="AA188" s="3"/>
      <c r="AB188" s="3"/>
      <c r="AC188" s="3"/>
      <c r="AD188" s="22">
        <v>0.76</v>
      </c>
    </row>
    <row r="189" spans="1:30">
      <c r="A189" s="35">
        <v>56</v>
      </c>
      <c r="B189" s="35">
        <v>127.52000116485</v>
      </c>
      <c r="C189" s="35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3">
        <f>2.5*((M189 - I189) / (M189 + 6*K189 -7.5*I189 +1))</f>
        <v>0.23256433638484589</v>
      </c>
      <c r="U189" s="3">
        <f>(M189*(1-I189)*(M189-I189))^(1/3)</f>
        <v>0.35939834877793153</v>
      </c>
      <c r="V189" s="23">
        <f>(M189 - I189) / (M189 + I189 + 0.428) * (1.428)</f>
        <v>0.21740362438220759</v>
      </c>
      <c r="W189" s="3">
        <f>(M189-P189)/(M189+P189)</f>
        <v>-5.728160150636738E-2</v>
      </c>
      <c r="X189" s="38">
        <f t="shared" si="12"/>
        <v>10</v>
      </c>
      <c r="Y189" s="38">
        <f t="shared" si="13"/>
        <v>26</v>
      </c>
      <c r="Z189" s="3">
        <f t="shared" si="14"/>
        <v>0.38461538461538464</v>
      </c>
      <c r="AA189" s="3"/>
      <c r="AB189" s="3"/>
      <c r="AC189" s="3"/>
      <c r="AD189" s="22">
        <v>0.76</v>
      </c>
    </row>
    <row r="190" spans="1:30">
      <c r="A190" s="35">
        <v>57</v>
      </c>
      <c r="B190" s="35">
        <v>127.520633155844</v>
      </c>
      <c r="C190" s="35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3">
        <f>2.5*((M190 - I190) / (M190 + 6*K190 -7.5*I190 +1))</f>
        <v>0.21905103504816564</v>
      </c>
      <c r="U190" s="3">
        <f>(M190*(1-I190)*(M190-I190))^(1/3)</f>
        <v>0.36671869932474666</v>
      </c>
      <c r="V190" s="23">
        <f>(M190 - I190) / (M190 + I190 + 0.428) * (1.428)</f>
        <v>0.1823659447348768</v>
      </c>
      <c r="W190" s="3">
        <f>(M190-P190)/(M190+P190)</f>
        <v>-6.0051692108876481E-2</v>
      </c>
      <c r="X190" s="38">
        <f t="shared" si="12"/>
        <v>19</v>
      </c>
      <c r="Y190" s="38">
        <f t="shared" si="13"/>
        <v>30</v>
      </c>
      <c r="Z190" s="3">
        <f t="shared" si="14"/>
        <v>0.6333333333333333</v>
      </c>
      <c r="AA190" s="3"/>
      <c r="AB190" s="3"/>
      <c r="AC190" s="3"/>
      <c r="AD190" s="22">
        <v>0.79</v>
      </c>
    </row>
    <row r="191" spans="1:30">
      <c r="A191" s="35">
        <v>57</v>
      </c>
      <c r="B191" s="35">
        <v>127.520633155844</v>
      </c>
      <c r="C191" s="35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3">
        <f>2.5*((M191 - I191) / (M191 + 6*K191 -7.5*I191 +1))</f>
        <v>0.23059048660470205</v>
      </c>
      <c r="U191" s="3">
        <f>(M191*(1-I191)*(M191-I191))^(1/3)</f>
        <v>0.37235587423273836</v>
      </c>
      <c r="V191" s="23">
        <f>(M191 - I191) / (M191 + I191 + 0.428) * (1.428)</f>
        <v>0.22910470756062773</v>
      </c>
      <c r="W191" s="3">
        <f>(M191-P191)/(M191+P191)</f>
        <v>-3.7388969221235309E-2</v>
      </c>
      <c r="X191" s="38">
        <f t="shared" si="12"/>
        <v>19</v>
      </c>
      <c r="Y191" s="38">
        <f t="shared" si="13"/>
        <v>30</v>
      </c>
      <c r="Z191" s="3">
        <f t="shared" si="14"/>
        <v>0.6333333333333333</v>
      </c>
      <c r="AA191" s="3"/>
      <c r="AB191" s="3"/>
      <c r="AC191" s="3"/>
      <c r="AD191" s="22">
        <v>0.79</v>
      </c>
    </row>
    <row r="192" spans="1:30">
      <c r="A192" s="35">
        <v>58</v>
      </c>
      <c r="B192" s="35">
        <v>127.497155168227</v>
      </c>
      <c r="C192" s="35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3">
        <f>2.5*((M192 - I192) / (M192 + 6*K192 -7.5*I192 +1))</f>
        <v>0.16670480175203481</v>
      </c>
      <c r="U192" s="3">
        <f>(M192*(1-I192)*(M192-I192))^(1/3)</f>
        <v>0.28003371566792018</v>
      </c>
      <c r="V192" s="23">
        <f>(M192 - I192) / (M192 + I192 + 0.428) * (1.428)</f>
        <v>0.1038175338560228</v>
      </c>
      <c r="W192" s="3">
        <f>(M192-P192)/(M192+P192)</f>
        <v>-0.12273760132041556</v>
      </c>
      <c r="X192" s="38">
        <f t="shared" si="12"/>
        <v>19</v>
      </c>
      <c r="Y192" s="38">
        <f t="shared" si="13"/>
        <v>30</v>
      </c>
      <c r="Z192" s="3">
        <f t="shared" si="14"/>
        <v>0.6333333333333333</v>
      </c>
      <c r="AA192" s="3"/>
      <c r="AB192" s="3"/>
      <c r="AC192" s="3"/>
      <c r="AD192" s="22">
        <v>0.7</v>
      </c>
    </row>
    <row r="193" spans="1:30">
      <c r="A193" s="35">
        <v>59</v>
      </c>
      <c r="B193" s="35">
        <v>127.496601887849</v>
      </c>
      <c r="C193" s="35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3">
        <f>2.5*((M193 - I193) / (M193 + 6*K193 -7.5*I193 +1))</f>
        <v>0.16346766486142081</v>
      </c>
      <c r="U193" s="3">
        <f>(M193*(1-I193)*(M193-I193))^(1/3)</f>
        <v>0.27391305324627785</v>
      </c>
      <c r="V193" s="23">
        <f>(M193 - I193) / (M193 + I193 + 0.428) * (1.428)</f>
        <v>0.11538116327133156</v>
      </c>
      <c r="W193" s="3">
        <f>(M193-P193)/(M193+P193)</f>
        <v>-0.15875884922428074</v>
      </c>
      <c r="X193" s="38">
        <f t="shared" si="12"/>
        <v>18</v>
      </c>
      <c r="Y193" s="38">
        <f t="shared" si="13"/>
        <v>30</v>
      </c>
      <c r="Z193" s="3">
        <f t="shared" si="14"/>
        <v>0.6</v>
      </c>
      <c r="AA193" s="3"/>
      <c r="AB193" s="3"/>
      <c r="AC193" s="3"/>
      <c r="AD193" s="22">
        <v>1.7</v>
      </c>
    </row>
    <row r="194" spans="1:30">
      <c r="A194" s="35">
        <v>60</v>
      </c>
      <c r="B194" s="35">
        <v>127.496607835924</v>
      </c>
      <c r="C194" s="35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3">
        <f>2.5*((M194 - I194) / (M194 + 6*K194 -7.5*I194 +1))</f>
        <v>0.1759538791692431</v>
      </c>
      <c r="U194" s="3">
        <f>(M194*(1-I194)*(M194-I194))^(1/3)</f>
        <v>0.27665790309558336</v>
      </c>
      <c r="V194" s="23">
        <f>(M194 - I194) / (M194 + I194 + 0.428) * (1.428)</f>
        <v>9.4451546744146325E-2</v>
      </c>
      <c r="W194" s="3">
        <f>(M194-P194)/(M194+P194)</f>
        <v>-0.10541596629483295</v>
      </c>
      <c r="X194" s="38">
        <f t="shared" si="12"/>
        <v>21</v>
      </c>
      <c r="Y194" s="38">
        <f t="shared" si="13"/>
        <v>30</v>
      </c>
      <c r="Z194" s="3">
        <f t="shared" si="14"/>
        <v>0.7</v>
      </c>
      <c r="AA194" s="3"/>
      <c r="AB194" s="3"/>
      <c r="AC194" s="3"/>
      <c r="AD194" s="22">
        <v>0.7</v>
      </c>
    </row>
    <row r="195" spans="1:30">
      <c r="A195" s="35">
        <v>60</v>
      </c>
      <c r="B195" s="35">
        <v>127.496607835924</v>
      </c>
      <c r="C195" s="35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3">
        <f>2.5*((M195 - I195) / (M195 + 6*K195 -7.5*I195 +1))</f>
        <v>0.1383921696127586</v>
      </c>
      <c r="U195" s="3">
        <f>(M195*(1-I195)*(M195-I195))^(1/3)</f>
        <v>0.24244869520514495</v>
      </c>
      <c r="V195" s="23">
        <f>(M195 - I195) / (M195 + I195 + 0.428) * (1.428)</f>
        <v>9.9828849270664516E-2</v>
      </c>
      <c r="W195" s="3">
        <f>(M195-P195)/(M195+P195)</f>
        <v>-0.16709877183365679</v>
      </c>
      <c r="X195" s="38">
        <f t="shared" si="12"/>
        <v>21</v>
      </c>
      <c r="Y195" s="38">
        <f t="shared" si="13"/>
        <v>30</v>
      </c>
      <c r="Z195" s="3">
        <f t="shared" si="14"/>
        <v>0.7</v>
      </c>
      <c r="AA195" s="3"/>
      <c r="AB195" s="3"/>
      <c r="AC195" s="3"/>
      <c r="AD195" s="22">
        <v>0.7</v>
      </c>
    </row>
    <row r="196" spans="1:30">
      <c r="A196" s="35">
        <v>60</v>
      </c>
      <c r="B196" s="35">
        <v>127.496607835924</v>
      </c>
      <c r="C196" s="35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3">
        <f>2.5*((M196 - I196) / (M196 + 6*K196 -7.5*I196 +1))</f>
        <v>0.15944602894087598</v>
      </c>
      <c r="U196" s="3">
        <f>(M196*(1-I196)*(M196-I196))^(1/3)</f>
        <v>0.2663395589689197</v>
      </c>
      <c r="V196" s="23">
        <f>(M196 - I196) / (M196 + I196 + 0.428) * (1.428)</f>
        <v>9.5531981279251207E-2</v>
      </c>
      <c r="W196" s="3">
        <f>(M196-P196)/(M196+P196)</f>
        <v>-0.16487614110478263</v>
      </c>
      <c r="X196" s="38">
        <f t="shared" si="12"/>
        <v>21</v>
      </c>
      <c r="Y196" s="38">
        <f t="shared" si="13"/>
        <v>30</v>
      </c>
      <c r="Z196" s="3">
        <f t="shared" si="14"/>
        <v>0.7</v>
      </c>
      <c r="AA196" s="3"/>
      <c r="AB196" s="3"/>
      <c r="AC196" s="3"/>
      <c r="AD196" s="22">
        <v>0.7</v>
      </c>
    </row>
    <row r="197" spans="1:30">
      <c r="A197" s="35">
        <v>60</v>
      </c>
      <c r="B197" s="35">
        <v>127.496607835924</v>
      </c>
      <c r="C197" s="35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3">
        <f>2.5*((M197 - I197) / (M197 + 6*K197 -7.5*I197 +1))</f>
        <v>0.13109179911392019</v>
      </c>
      <c r="U197" s="3">
        <f>(M197*(1-I197)*(M197-I197))^(1/3)</f>
        <v>0.25412634170730952</v>
      </c>
      <c r="V197" s="23">
        <f>(M197 - I197) / (M197 + I197 + 0.428) * (1.428)</f>
        <v>9.5218753077908058E-2</v>
      </c>
      <c r="W197" s="3">
        <f>(M197-P197)/(M197+P197)</f>
        <v>-0.18594101490162931</v>
      </c>
      <c r="X197" s="38">
        <f t="shared" si="12"/>
        <v>21</v>
      </c>
      <c r="Y197" s="38">
        <f t="shared" si="13"/>
        <v>30</v>
      </c>
      <c r="Z197" s="3">
        <f t="shared" si="14"/>
        <v>0.7</v>
      </c>
      <c r="AA197" s="3"/>
      <c r="AB197" s="3"/>
      <c r="AC197" s="3"/>
      <c r="AD197" s="22">
        <v>0.7</v>
      </c>
    </row>
    <row r="198" spans="1:30">
      <c r="A198" s="35">
        <v>61</v>
      </c>
      <c r="B198" s="35">
        <v>127.496333827623</v>
      </c>
      <c r="C198" s="35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3">
        <f>2.5*((M198 - I198) / (M198 + 6*K198 -7.5*I198 +1))</f>
        <v>0.16042969300926146</v>
      </c>
      <c r="U198" s="3">
        <f>(M198*(1-I198)*(M198-I198))^(1/3)</f>
        <v>0.27957603145737653</v>
      </c>
      <c r="V198" s="23">
        <f>(M198 - I198) / (M198 + I198 + 0.428) * (1.428)</f>
        <v>0.10567741935483875</v>
      </c>
      <c r="W198" s="3">
        <f>(M198-P198)/(M198+P198)</f>
        <v>-0.14108905300720465</v>
      </c>
      <c r="X198" s="38">
        <f t="shared" si="12"/>
        <v>30</v>
      </c>
      <c r="Y198" s="38">
        <f t="shared" si="13"/>
        <v>30</v>
      </c>
      <c r="Z198" s="3">
        <f t="shared" si="14"/>
        <v>1</v>
      </c>
      <c r="AA198" s="3"/>
      <c r="AB198" s="3"/>
      <c r="AC198" s="3"/>
      <c r="AD198" s="22">
        <v>0.93</v>
      </c>
    </row>
    <row r="199" spans="1:30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3">
        <f>2.5*((M199 - I199) / (M199 + 6*K199 -7.5*I199 +1))</f>
        <v>0.14174678767184834</v>
      </c>
      <c r="U199" s="3">
        <f>(M199*(1-I199)*(M199-I199))^(1/3)</f>
        <v>0.23956888840820545</v>
      </c>
      <c r="V199" s="23">
        <f>(M199 - I199) / (M199 + I199 + 0.428) * (1.428)</f>
        <v>9.799543230016311E-2</v>
      </c>
      <c r="W199" s="3">
        <f>(M199-P199)/(M199+P199)</f>
        <v>-0.1651865008880995</v>
      </c>
      <c r="X199" s="38">
        <f t="shared" si="12"/>
        <v>30</v>
      </c>
      <c r="Y199" s="38">
        <f t="shared" si="13"/>
        <v>30</v>
      </c>
      <c r="Z199" s="3">
        <f t="shared" si="14"/>
        <v>1</v>
      </c>
      <c r="AA199" s="3"/>
      <c r="AB199" s="3"/>
      <c r="AC199" s="3"/>
      <c r="AD199" s="22">
        <v>0.93</v>
      </c>
    </row>
    <row r="200" spans="1:30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3">
        <f>2.5*((M200 - I200) / (M200 + 6*K200 -7.5*I200 +1))</f>
        <v>0.16517021765536255</v>
      </c>
      <c r="U200" s="3">
        <f>(M200*(1-I200)*(M200-I200))^(1/3)</f>
        <v>0.27642105619714757</v>
      </c>
      <c r="V200" s="23">
        <f>(M200 - I200) / (M200 + I200 + 0.428) * (1.428)</f>
        <v>0.10599723374827111</v>
      </c>
      <c r="W200" s="3">
        <f>(M200-P200)/(M200+P200)</f>
        <v>-0.14985407943154425</v>
      </c>
      <c r="X200" s="38">
        <f t="shared" si="12"/>
        <v>30</v>
      </c>
      <c r="Y200" s="38">
        <f t="shared" si="13"/>
        <v>30</v>
      </c>
      <c r="Z200" s="3">
        <f t="shared" si="14"/>
        <v>1</v>
      </c>
      <c r="AA200" s="3"/>
      <c r="AB200" s="3"/>
      <c r="AC200" s="3"/>
      <c r="AD200" s="22">
        <v>0.93</v>
      </c>
    </row>
    <row r="201" spans="1:30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3">
        <f>2.5*((M201 - I201) / (M201 + 6*K201 -7.5*I201 +1))</f>
        <v>0.14275085217932967</v>
      </c>
      <c r="U201" s="3">
        <f>(M201*(1-I201)*(M201-I201))^(1/3)</f>
        <v>0.25517851582912526</v>
      </c>
      <c r="V201" s="23">
        <f>(M201 - I201) / (M201 + I201 + 0.428) * (1.428)</f>
        <v>8.8214152002995122E-2</v>
      </c>
      <c r="W201" s="3">
        <f>(M201-P201)/(M201+P201)</f>
        <v>-0.17515179822512839</v>
      </c>
      <c r="X201" s="38">
        <f t="shared" si="12"/>
        <v>30</v>
      </c>
      <c r="Y201" s="38">
        <f t="shared" si="13"/>
        <v>30</v>
      </c>
      <c r="Z201" s="3">
        <f t="shared" si="14"/>
        <v>1</v>
      </c>
      <c r="AA201" s="3"/>
      <c r="AB201" s="3"/>
      <c r="AC201" s="3"/>
      <c r="AD201" s="22">
        <v>0.93</v>
      </c>
    </row>
    <row r="202" spans="1:30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3">
        <f>2.5*((M202 - I202) / (M202 + 6*K202 -7.5*I202 +1))</f>
        <v>0.15991700673244136</v>
      </c>
      <c r="U202" s="3">
        <f>(M202*(1-I202)*(M202-I202))^(1/3)</f>
        <v>0.27512187003873151</v>
      </c>
      <c r="V202" s="23">
        <f>(M202 - I202) / (M202 + I202 + 0.428) * (1.428)</f>
        <v>8.5132311642461655E-2</v>
      </c>
      <c r="W202" s="3">
        <f>(M202-P202)/(M202+P202)</f>
        <v>-0.1210674019004481</v>
      </c>
      <c r="X202" s="38">
        <f t="shared" si="12"/>
        <v>10</v>
      </c>
      <c r="Y202" s="38">
        <f t="shared" si="13"/>
        <v>30</v>
      </c>
      <c r="Z202" s="3">
        <f t="shared" si="14"/>
        <v>0.33333333333333331</v>
      </c>
      <c r="AA202" s="3"/>
      <c r="AB202" s="3"/>
      <c r="AC202" s="3"/>
      <c r="AD202" s="22">
        <v>0.72</v>
      </c>
    </row>
    <row r="203" spans="1:30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3">
        <f>2.5*((M203 - I203) / (M203 + 6*K203 -7.5*I203 +1))</f>
        <v>0.16156770456191169</v>
      </c>
      <c r="U203" s="3">
        <f>(M203*(1-I203)*(M203-I203))^(1/3)</f>
        <v>0.26261615339580452</v>
      </c>
      <c r="V203" s="23">
        <f>(M203 - I203) / (M203 + I203 + 0.428) * (1.428)</f>
        <v>9.5916462841016015E-2</v>
      </c>
      <c r="W203" s="3">
        <f>(M203-P203)/(M203+P203)</f>
        <v>-0.13347481017161217</v>
      </c>
      <c r="X203" s="38">
        <f t="shared" si="12"/>
        <v>10</v>
      </c>
      <c r="Y203" s="38">
        <f t="shared" si="13"/>
        <v>30</v>
      </c>
      <c r="Z203" s="3">
        <f t="shared" si="14"/>
        <v>0.33333333333333331</v>
      </c>
      <c r="AA203" s="3"/>
      <c r="AB203" s="3"/>
      <c r="AC203" s="3"/>
      <c r="AD203" s="22">
        <v>0.72</v>
      </c>
    </row>
    <row r="204" spans="1:30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3">
        <f>2.5*((M204 - I204) / (M204 + 6*K204 -7.5*I204 +1))</f>
        <v>0.169101844293021</v>
      </c>
      <c r="U204" s="3">
        <f>(M204*(1-I204)*(M204-I204))^(1/3)</f>
        <v>0.28450315829057643</v>
      </c>
      <c r="V204" s="23">
        <f>(M204 - I204) / (M204 + I204 + 0.428) * (1.428)</f>
        <v>9.3360386473429938E-2</v>
      </c>
      <c r="W204" s="3">
        <f>(M204-P204)/(M204+P204)</f>
        <v>-0.12546525600070341</v>
      </c>
      <c r="X204" s="38">
        <f t="shared" si="12"/>
        <v>10</v>
      </c>
      <c r="Y204" s="38">
        <f t="shared" si="13"/>
        <v>30</v>
      </c>
      <c r="Z204" s="3">
        <f t="shared" si="14"/>
        <v>0.33333333333333331</v>
      </c>
      <c r="AA204" s="3"/>
      <c r="AB204" s="3"/>
      <c r="AC204" s="3"/>
      <c r="AD204" s="22">
        <v>0.72</v>
      </c>
    </row>
    <row r="205" spans="1:30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3">
        <f>2.5*((M205 - I205) / (M205 + 6*K205 -7.5*I205 +1))</f>
        <v>0.14299273687685712</v>
      </c>
      <c r="U205" s="3">
        <f>(M205*(1-I205)*(M205-I205))^(1/3)</f>
        <v>0.26491575162623071</v>
      </c>
      <c r="V205" s="23">
        <f>(M205 - I205) / (M205 + I205 + 0.428) * (1.428)</f>
        <v>8.5097944793189467E-2</v>
      </c>
      <c r="W205" s="3">
        <f>(M205-P205)/(M205+P205)</f>
        <v>-0.15160722009473473</v>
      </c>
      <c r="X205" s="38">
        <f t="shared" si="12"/>
        <v>10</v>
      </c>
      <c r="Y205" s="38">
        <f t="shared" si="13"/>
        <v>30</v>
      </c>
      <c r="Z205" s="3">
        <f t="shared" si="14"/>
        <v>0.33333333333333331</v>
      </c>
      <c r="AA205" s="3"/>
      <c r="AB205" s="3"/>
      <c r="AC205" s="3"/>
      <c r="AD205" s="22">
        <v>0.72</v>
      </c>
    </row>
    <row r="206" spans="1:30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3">
        <f>2.5*((M206 - I206) / (M206 + 6*K206 -7.5*I206 +1))</f>
        <v>0.17270215241419432</v>
      </c>
      <c r="U206" s="3">
        <f>(M206*(1-I206)*(M206-I206))^(1/3)</f>
        <v>0.28674022960370316</v>
      </c>
      <c r="V206" s="23">
        <f>(M206 - I206) / (M206 + I206 + 0.428) * (1.428)</f>
        <v>0.10584655396618987</v>
      </c>
      <c r="W206" s="3">
        <f>(M206-P206)/(M206+P206)</f>
        <v>-0.14712377747397198</v>
      </c>
      <c r="X206" s="38">
        <f t="shared" si="12"/>
        <v>18</v>
      </c>
      <c r="Y206" s="38">
        <f t="shared" si="13"/>
        <v>30</v>
      </c>
      <c r="Z206" s="3">
        <f t="shared" si="14"/>
        <v>0.6</v>
      </c>
      <c r="AA206" s="3"/>
      <c r="AB206" s="3"/>
      <c r="AC206" s="3"/>
      <c r="AD206" s="22">
        <v>0.72</v>
      </c>
    </row>
    <row r="207" spans="1:30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3">
        <f>2.5*((M207 - I207) / (M207 + 6*K207 -7.5*I207 +1))</f>
        <v>0.14443574349604102</v>
      </c>
      <c r="U207" s="3">
        <f>(M207*(1-I207)*(M207-I207))^(1/3)</f>
        <v>0.25042424494832355</v>
      </c>
      <c r="V207" s="23">
        <f>(M207 - I207) / (M207 + I207 + 0.428) * (1.428)</f>
        <v>9.5699636657246664E-2</v>
      </c>
      <c r="W207" s="3">
        <f>(M207-P207)/(M207+P207)</f>
        <v>-0.16054060544607954</v>
      </c>
      <c r="X207" s="38">
        <f t="shared" si="12"/>
        <v>18</v>
      </c>
      <c r="Y207" s="38">
        <f t="shared" si="13"/>
        <v>30</v>
      </c>
      <c r="Z207" s="3">
        <f t="shared" si="14"/>
        <v>0.6</v>
      </c>
      <c r="AA207" s="3"/>
      <c r="AB207" s="3"/>
      <c r="AC207" s="3"/>
      <c r="AD207" s="22">
        <v>0.72</v>
      </c>
    </row>
    <row r="208" spans="1:30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3">
        <f>2.5*((M208 - I208) / (M208 + 6*K208 -7.5*I208 +1))</f>
        <v>0.1610289731228739</v>
      </c>
      <c r="U208" s="3">
        <f>(M208*(1-I208)*(M208-I208))^(1/3)</f>
        <v>0.27629242731578124</v>
      </c>
      <c r="V208" s="23">
        <f>(M208 - I208) / (M208 + I208 + 0.428) * (1.428)</f>
        <v>0.10411278401313993</v>
      </c>
      <c r="W208" s="3">
        <f>(M208-P208)/(M208+P208)</f>
        <v>-0.16751088202878867</v>
      </c>
      <c r="X208" s="38">
        <f t="shared" si="12"/>
        <v>18</v>
      </c>
      <c r="Y208" s="38">
        <f t="shared" si="13"/>
        <v>30</v>
      </c>
      <c r="Z208" s="3">
        <f t="shared" si="14"/>
        <v>0.6</v>
      </c>
      <c r="AA208" s="3"/>
      <c r="AB208" s="3"/>
      <c r="AC208" s="3"/>
      <c r="AD208" s="22">
        <v>0.72</v>
      </c>
    </row>
    <row r="209" spans="1:30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3">
        <f>2.5*((M209 - I209) / (M209 + 6*K209 -7.5*I209 +1))</f>
        <v>0.14591120729228158</v>
      </c>
      <c r="U209" s="3">
        <f>(M209*(1-I209)*(M209-I209))^(1/3)</f>
        <v>0.25949361636503071</v>
      </c>
      <c r="V209" s="23">
        <f>(M209 - I209) / (M209 + I209 + 0.428) * (1.428)</f>
        <v>9.9601880877743007E-2</v>
      </c>
      <c r="W209" s="3">
        <f>(M209-P209)/(M209+P209)</f>
        <v>-0.17560588001589195</v>
      </c>
      <c r="X209" s="38">
        <f t="shared" si="12"/>
        <v>18</v>
      </c>
      <c r="Y209" s="38">
        <f t="shared" si="13"/>
        <v>30</v>
      </c>
      <c r="Z209" s="3">
        <f t="shared" si="14"/>
        <v>0.6</v>
      </c>
      <c r="AA209" s="3"/>
      <c r="AB209" s="3"/>
      <c r="AC209" s="3"/>
      <c r="AD209" s="22">
        <v>0.72</v>
      </c>
    </row>
    <row r="210" spans="1:30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3">
        <f>2.5*((M210 - I210) / (M210 + 6*K210 -7.5*I210 +1))</f>
        <v>0.16952193021795678</v>
      </c>
      <c r="U210" s="3">
        <f>(M210*(1-I210)*(M210-I210))^(1/3)</f>
        <v>0.27782746487550769</v>
      </c>
      <c r="V210" s="23">
        <f>(M210 - I210) / (M210 + I210 + 0.428) * (1.428)</f>
        <v>8.4420394119487027E-2</v>
      </c>
      <c r="W210" s="3">
        <f>(M210-P210)/(M210+P210)</f>
        <v>-0.12335818918202807</v>
      </c>
      <c r="X210" s="38">
        <f t="shared" si="12"/>
        <v>19</v>
      </c>
      <c r="Y210" s="38">
        <f t="shared" si="13"/>
        <v>30</v>
      </c>
      <c r="Z210" s="3">
        <f t="shared" si="14"/>
        <v>0.6333333333333333</v>
      </c>
      <c r="AA210" s="3"/>
      <c r="AB210" s="3"/>
      <c r="AC210" s="3"/>
      <c r="AD210" s="22">
        <v>0.47</v>
      </c>
    </row>
    <row r="211" spans="1:30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3">
        <f>2.5*((M211 - I211) / (M211 + 6*K211 -7.5*I211 +1))</f>
        <v>0.15166610329306696</v>
      </c>
      <c r="U211" s="3">
        <f>(M211*(1-I211)*(M211-I211))^(1/3)</f>
        <v>0.25824804180734301</v>
      </c>
      <c r="V211" s="23">
        <f>(M211 - I211) / (M211 + I211 + 0.428) * (1.428)</f>
        <v>9.1342712436691093E-2</v>
      </c>
      <c r="W211" s="3">
        <f>(M211-P211)/(M211+P211)</f>
        <v>-0.14100880393015225</v>
      </c>
      <c r="X211" s="38">
        <f t="shared" si="12"/>
        <v>19</v>
      </c>
      <c r="Y211" s="38">
        <f t="shared" si="13"/>
        <v>30</v>
      </c>
      <c r="Z211" s="3">
        <f t="shared" si="14"/>
        <v>0.6333333333333333</v>
      </c>
      <c r="AA211" s="3"/>
      <c r="AB211" s="3"/>
      <c r="AC211" s="3"/>
      <c r="AD211" s="22">
        <v>0.47</v>
      </c>
    </row>
    <row r="212" spans="1:30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3">
        <f>2.5*((M212 - I212) / (M212 + 6*K212 -7.5*I212 +1))</f>
        <v>0.17220218414988483</v>
      </c>
      <c r="U212" s="3">
        <f>(M212*(1-I212)*(M212-I212))^(1/3)</f>
        <v>0.28404549996716655</v>
      </c>
      <c r="V212" s="23">
        <f>(M212 - I212) / (M212 + I212 + 0.428) * (1.428)</f>
        <v>9.969535415079972E-2</v>
      </c>
      <c r="W212" s="3">
        <f>(M212-P212)/(M212+P212)</f>
        <v>-0.14831639200668142</v>
      </c>
      <c r="X212" s="38">
        <f t="shared" si="12"/>
        <v>19</v>
      </c>
      <c r="Y212" s="38">
        <f t="shared" si="13"/>
        <v>30</v>
      </c>
      <c r="Z212" s="3">
        <f t="shared" si="14"/>
        <v>0.6333333333333333</v>
      </c>
      <c r="AA212" s="3"/>
      <c r="AB212" s="3"/>
      <c r="AC212" s="3"/>
      <c r="AD212" s="22">
        <v>0.47</v>
      </c>
    </row>
    <row r="213" spans="1:30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3">
        <f>2.5*((M213 - I213) / (M213 + 6*K213 -7.5*I213 +1))</f>
        <v>0.16282355695271228</v>
      </c>
      <c r="U213" s="3">
        <f>(M213*(1-I213)*(M213-I213))^(1/3)</f>
        <v>0.27207880822677644</v>
      </c>
      <c r="V213" s="23">
        <f>(M213 - I213) / (M213 + I213 + 0.428) * (1.428)</f>
        <v>0.10389576912300366</v>
      </c>
      <c r="W213" s="3">
        <f>(M213-P213)/(M213+P213)</f>
        <v>-0.159895074322355</v>
      </c>
      <c r="X213" s="38">
        <f t="shared" si="12"/>
        <v>19</v>
      </c>
      <c r="Y213" s="38">
        <f t="shared" si="13"/>
        <v>30</v>
      </c>
      <c r="Z213" s="3">
        <f t="shared" si="14"/>
        <v>0.6333333333333333</v>
      </c>
      <c r="AA213" s="3"/>
      <c r="AB213" s="3"/>
      <c r="AC213" s="3"/>
      <c r="AD213" s="22">
        <v>0.47</v>
      </c>
    </row>
    <row r="214" spans="1:30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3">
        <f>2.5*((M214 - I214) / (M214 + 6*K214 -7.5*I214 +1))</f>
        <v>0.1897126464413354</v>
      </c>
      <c r="U214" s="3">
        <f>(M214*(1-I214)*(M214-I214))^(1/3)</f>
        <v>0.30448771673276781</v>
      </c>
      <c r="V214" s="23">
        <f>(M214 - I214) / (M214 + I214 + 0.428) * (1.428)</f>
        <v>0.1001196416672837</v>
      </c>
      <c r="W214" s="3">
        <f>(M214-P214)/(M214+P214)</f>
        <v>-0.10571606880729913</v>
      </c>
      <c r="X214" s="38">
        <f t="shared" si="12"/>
        <v>17</v>
      </c>
      <c r="Y214" s="38">
        <f t="shared" si="13"/>
        <v>30</v>
      </c>
      <c r="Z214" s="3">
        <f t="shared" si="14"/>
        <v>0.56666666666666665</v>
      </c>
      <c r="AA214" s="3"/>
      <c r="AB214" s="3"/>
      <c r="AC214" s="3"/>
      <c r="AD214" s="22">
        <v>0.47</v>
      </c>
    </row>
    <row r="215" spans="1:30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3">
        <f>2.5*((M215 - I215) / (M215 + 6*K215 -7.5*I215 +1))</f>
        <v>0.15645334918620152</v>
      </c>
      <c r="U215" s="3">
        <f>(M215*(1-I215)*(M215-I215))^(1/3)</f>
        <v>0.28128645990014056</v>
      </c>
      <c r="V215" s="23">
        <f>(M215 - I215) / (M215 + I215 + 0.428) * (1.428)</f>
        <v>8.6240173656872574E-2</v>
      </c>
      <c r="W215" s="3">
        <f>(M215-P215)/(M215+P215)</f>
        <v>-0.1249452974422481</v>
      </c>
      <c r="X215" s="38">
        <f t="shared" si="12"/>
        <v>17</v>
      </c>
      <c r="Y215" s="38">
        <f t="shared" si="13"/>
        <v>30</v>
      </c>
      <c r="Z215" s="3">
        <f t="shared" si="14"/>
        <v>0.56666666666666665</v>
      </c>
      <c r="AA215" s="3"/>
      <c r="AB215" s="3"/>
      <c r="AC215" s="3"/>
      <c r="AD215" s="22">
        <v>0.47</v>
      </c>
    </row>
    <row r="216" spans="1:30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3">
        <f>2.5*((M216 - I216) / (M216 + 6*K216 -7.5*I216 +1))</f>
        <v>0.16462030106803474</v>
      </c>
      <c r="U216" s="3">
        <f>(M216*(1-I216)*(M216-I216))^(1/3)</f>
        <v>0.27148333440635164</v>
      </c>
      <c r="V216" s="23">
        <f>(M216 - I216) / (M216 + I216 + 0.428) * (1.428)</f>
        <v>0.10617453233311182</v>
      </c>
      <c r="W216" s="3">
        <f>(M216-P216)/(M216+P216)</f>
        <v>-0.14415729790237014</v>
      </c>
      <c r="X216" s="38">
        <f t="shared" si="12"/>
        <v>17</v>
      </c>
      <c r="Y216" s="38">
        <f t="shared" si="13"/>
        <v>30</v>
      </c>
      <c r="Z216" s="3">
        <f t="shared" si="14"/>
        <v>0.56666666666666665</v>
      </c>
      <c r="AA216" s="3"/>
      <c r="AB216" s="3"/>
      <c r="AC216" s="3"/>
      <c r="AD216" s="22">
        <v>0.47</v>
      </c>
    </row>
    <row r="217" spans="1:30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3">
        <f>2.5*((M217 - I217) / (M217 + 6*K217 -7.5*I217 +1))</f>
        <v>0.18500401364639787</v>
      </c>
      <c r="U217" s="3">
        <f>(M217*(1-I217)*(M217-I217))^(1/3)</f>
        <v>0.29519208732582169</v>
      </c>
      <c r="V217" s="23">
        <f>(M217 - I217) / (M217 + I217 + 0.428) * (1.428)</f>
        <v>9.8817733990147816E-2</v>
      </c>
      <c r="W217" s="3">
        <f>(M217-P217)/(M217+P217)</f>
        <v>-0.14243721643555501</v>
      </c>
      <c r="X217" s="38">
        <f t="shared" si="12"/>
        <v>17</v>
      </c>
      <c r="Y217" s="38">
        <f t="shared" si="13"/>
        <v>30</v>
      </c>
      <c r="Z217" s="3">
        <f t="shared" si="14"/>
        <v>0.56666666666666665</v>
      </c>
      <c r="AA217" s="3"/>
      <c r="AB217" s="3"/>
      <c r="AC217" s="3"/>
      <c r="AD217" s="22">
        <v>0.47</v>
      </c>
    </row>
    <row r="218" spans="1:30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3">
        <f>2.5*((M218 - I218) / (M218 + 6*K218 -7.5*I218 +1))</f>
        <v>4.142814100632719E-2</v>
      </c>
      <c r="U218" s="3">
        <f>(M218*(1-I218)*(M218-I218))^(1/3)</f>
        <v>0.12181601812624139</v>
      </c>
      <c r="V218" s="23">
        <f>(M218 - I218) / (M218 + I218 + 0.428) * (1.428)</f>
        <v>4.2994042827241973E-2</v>
      </c>
      <c r="W218" s="3">
        <f>(M218-P218)/(M218+P218)</f>
        <v>-0.29437633262260127</v>
      </c>
      <c r="X218" s="38">
        <f t="shared" si="12"/>
        <v>17</v>
      </c>
      <c r="Y218" s="38">
        <f t="shared" si="13"/>
        <v>30</v>
      </c>
      <c r="Z218" s="3">
        <f t="shared" si="14"/>
        <v>0.56666666666666665</v>
      </c>
      <c r="AA218" s="3"/>
      <c r="AB218" s="3"/>
      <c r="AC218" s="3"/>
      <c r="AD218" s="22">
        <v>0.47</v>
      </c>
    </row>
    <row r="219" spans="1:30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3">
        <f>2.5*((M219 - I219) / (M219 + 6*K219 -7.5*I219 +1))</f>
        <v>0.14217287544640581</v>
      </c>
      <c r="U219" s="3">
        <f>(M219*(1-I219)*(M219-I219))^(1/3)</f>
        <v>0.26676559387351856</v>
      </c>
      <c r="V219" s="23">
        <f>(M219 - I219) / (M219 + I219 + 0.428) * (1.428)</f>
        <v>7.1956808638272321E-2</v>
      </c>
      <c r="W219" s="3">
        <f>(M219-P219)/(M219+P219)</f>
        <v>-0.15002184359982526</v>
      </c>
      <c r="X219" s="38">
        <f t="shared" si="12"/>
        <v>17</v>
      </c>
      <c r="Y219" s="38">
        <f t="shared" si="13"/>
        <v>30</v>
      </c>
      <c r="Z219" s="3">
        <f t="shared" si="14"/>
        <v>0.56666666666666665</v>
      </c>
      <c r="AA219" s="3"/>
      <c r="AB219" s="3"/>
      <c r="AC219" s="3"/>
      <c r="AD219" s="22">
        <v>0.47</v>
      </c>
    </row>
    <row r="220" spans="1:30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3">
        <f>2.5*((M220 - I220) / (M220 + 6*K220 -7.5*I220 +1))</f>
        <v>0.19415194430726573</v>
      </c>
      <c r="U220" s="3">
        <f>(M220*(1-I220)*(M220-I220))^(1/3)</f>
        <v>0.30779638289013389</v>
      </c>
      <c r="V220" s="23">
        <f>(M220 - I220) / (M220 + I220 + 0.428) * (1.428)</f>
        <v>0.10409719626168216</v>
      </c>
      <c r="W220" s="3">
        <f>(M220-P220)/(M220+P220)</f>
        <v>-0.10309507904698288</v>
      </c>
      <c r="X220" s="38">
        <f t="shared" si="12"/>
        <v>18</v>
      </c>
      <c r="Y220" s="38">
        <f t="shared" si="13"/>
        <v>30</v>
      </c>
      <c r="Z220" s="3">
        <f t="shared" si="14"/>
        <v>0.6</v>
      </c>
      <c r="AA220" s="3"/>
      <c r="AB220" s="3"/>
      <c r="AC220" s="3"/>
      <c r="AD220" s="22">
        <v>0.45</v>
      </c>
    </row>
    <row r="221" spans="1:30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3">
        <f>2.5*((M221 - I221) / (M221 + 6*K221 -7.5*I221 +1))</f>
        <v>0.16504076997238426</v>
      </c>
      <c r="U221" s="3">
        <f>(M221*(1-I221)*(M221-I221))^(1/3)</f>
        <v>0.28592126673598062</v>
      </c>
      <c r="V221" s="23">
        <f>(M221 - I221) / (M221 + I221 + 0.428) * (1.428)</f>
        <v>8.7199516324062865E-2</v>
      </c>
      <c r="W221" s="3">
        <f>(M221-P221)/(M221+P221)</f>
        <v>-0.11735713575155778</v>
      </c>
      <c r="X221" s="38">
        <f t="shared" si="12"/>
        <v>18</v>
      </c>
      <c r="Y221" s="38">
        <f t="shared" si="13"/>
        <v>30</v>
      </c>
      <c r="Z221" s="3">
        <f t="shared" si="14"/>
        <v>0.6</v>
      </c>
      <c r="AA221" s="3"/>
      <c r="AB221" s="3"/>
      <c r="AC221" s="3"/>
      <c r="AD221" s="22">
        <v>0.45</v>
      </c>
    </row>
    <row r="222" spans="1:30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3">
        <f>2.5*((M222 - I222) / (M222 + 6*K222 -7.5*I222 +1))</f>
        <v>0.15846542339913666</v>
      </c>
      <c r="U222" s="3">
        <f>(M222*(1-I222)*(M222-I222))^(1/3)</f>
        <v>0.26557726548219923</v>
      </c>
      <c r="V222" s="23">
        <f>(M222 - I222) / (M222 + I222 + 0.428) * (1.428)</f>
        <v>0.10140533307846694</v>
      </c>
      <c r="W222" s="3">
        <f>(M222-P222)/(M222+P222)</f>
        <v>-0.13576241577239831</v>
      </c>
      <c r="X222" s="38">
        <f t="shared" si="12"/>
        <v>18</v>
      </c>
      <c r="Y222" s="38">
        <f t="shared" si="13"/>
        <v>30</v>
      </c>
      <c r="Z222" s="3">
        <f t="shared" si="14"/>
        <v>0.6</v>
      </c>
      <c r="AA222" s="3"/>
      <c r="AB222" s="3"/>
      <c r="AC222" s="3"/>
      <c r="AD222" s="22">
        <v>0.45</v>
      </c>
    </row>
    <row r="223" spans="1:30">
      <c r="A223" s="35">
        <v>66</v>
      </c>
      <c r="B223" s="35">
        <v>127.497328</v>
      </c>
      <c r="C223" s="35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3">
        <f>2.5*((M223 - I223) / (M223 + 6*K223 -7.5*I223 +1))</f>
        <v>0.17387060366653445</v>
      </c>
      <c r="U223" s="3">
        <f>(M223*(1-I223)*(M223-I223))^(1/3)</f>
        <v>0.29846546539521746</v>
      </c>
      <c r="V223" s="23">
        <f>(M223 - I223) / (M223 + I223 + 0.428) * (1.428)</f>
        <v>0.10244933920704846</v>
      </c>
      <c r="W223" s="3">
        <f>(M223-P223)/(M223+P223)</f>
        <v>-0.14095539293200451</v>
      </c>
      <c r="X223" s="38">
        <f t="shared" si="12"/>
        <v>18</v>
      </c>
      <c r="Y223" s="38">
        <f t="shared" si="13"/>
        <v>30</v>
      </c>
      <c r="Z223" s="3">
        <f t="shared" si="14"/>
        <v>0.6</v>
      </c>
      <c r="AA223" s="3"/>
      <c r="AB223" s="3"/>
      <c r="AC223" s="3"/>
      <c r="AD223" s="22">
        <v>0.45</v>
      </c>
    </row>
    <row r="224" spans="1:30">
      <c r="A224" s="35">
        <v>66</v>
      </c>
      <c r="B224" s="35">
        <v>127.497328</v>
      </c>
      <c r="C224" s="35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3">
        <f>2.5*((M224 - I224) / (M224 + 6*K224 -7.5*I224 +1))</f>
        <v>4.5519316022799239E-2</v>
      </c>
      <c r="U224" s="3">
        <f>(M224*(1-I224)*(M224-I224))^(1/3)</f>
        <v>0.12204814797583735</v>
      </c>
      <c r="V224" s="23">
        <f>(M224 - I224) / (M224 + I224 + 0.428) * (1.428)</f>
        <v>4.1919591576260365E-2</v>
      </c>
      <c r="W224" s="3">
        <f>(M224-P224)/(M224+P224)</f>
        <v>-8.7816555373566779E-2</v>
      </c>
      <c r="X224" s="38">
        <f t="shared" si="12"/>
        <v>18</v>
      </c>
      <c r="Y224" s="38">
        <f t="shared" si="13"/>
        <v>30</v>
      </c>
      <c r="Z224" s="3">
        <f t="shared" si="14"/>
        <v>0.6</v>
      </c>
      <c r="AA224" s="3"/>
      <c r="AB224" s="3"/>
      <c r="AC224" s="3"/>
      <c r="AD224" s="22">
        <v>0.45</v>
      </c>
    </row>
    <row r="225" spans="1:30">
      <c r="A225" s="35">
        <v>66</v>
      </c>
      <c r="B225" s="35">
        <v>127.497328</v>
      </c>
      <c r="C225" s="35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3">
        <f>2.5*((M225 - I225) / (M225 + 6*K225 -7.5*I225 +1))</f>
        <v>0.13748520050103816</v>
      </c>
      <c r="U225" s="3">
        <f>(M225*(1-I225)*(M225-I225))^(1/3)</f>
        <v>0.26125432958187245</v>
      </c>
      <c r="V225" s="23">
        <f>(M225 - I225) / (M225 + I225 + 0.428) * (1.428)</f>
        <v>7.106187407809951E-2</v>
      </c>
      <c r="W225" s="3">
        <f>(M225-P225)/(M225+P225)</f>
        <v>-0.15735151990371815</v>
      </c>
      <c r="X225" s="38">
        <f t="shared" si="12"/>
        <v>18</v>
      </c>
      <c r="Y225" s="38">
        <f t="shared" si="13"/>
        <v>30</v>
      </c>
      <c r="Z225" s="3">
        <f t="shared" si="14"/>
        <v>0.6</v>
      </c>
      <c r="AA225" s="3"/>
      <c r="AB225" s="3"/>
      <c r="AC225" s="3"/>
      <c r="AD225" s="22">
        <v>0.45</v>
      </c>
    </row>
    <row r="226" spans="1:30">
      <c r="A226" s="35">
        <v>67</v>
      </c>
      <c r="B226" s="35">
        <v>127.497890827623</v>
      </c>
      <c r="C226" s="35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3">
        <f>2.5*((M226 - I226) / (M226 + 6*K226 -7.5*I226 +1))</f>
        <v>0.19006908735291331</v>
      </c>
      <c r="U226" s="3">
        <f>(M226*(1-I226)*(M226-I226))^(1/3)</f>
        <v>0.306307151455464</v>
      </c>
      <c r="V226" s="23">
        <f>(M226 - I226) / (M226 + I226 + 0.428) * (1.428)</f>
        <v>0.10350315789473684</v>
      </c>
      <c r="W226" s="3">
        <f>(M226-P226)/(M226+P226)</f>
        <v>-9.8225172740821057E-2</v>
      </c>
      <c r="X226" s="38">
        <f t="shared" si="12"/>
        <v>16</v>
      </c>
      <c r="Y226" s="38">
        <f t="shared" si="13"/>
        <v>30</v>
      </c>
      <c r="Z226" s="3">
        <f t="shared" si="14"/>
        <v>0.53333333333333333</v>
      </c>
      <c r="AA226" s="3"/>
      <c r="AB226" s="3"/>
      <c r="AC226" s="3"/>
      <c r="AD226" s="22">
        <v>0.37</v>
      </c>
    </row>
    <row r="227" spans="1:30">
      <c r="A227" s="35">
        <v>67</v>
      </c>
      <c r="B227" s="35">
        <v>127.497890827623</v>
      </c>
      <c r="C227" s="35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3">
        <f>2.5*((M227 - I227) / (M227 + 6*K227 -7.5*I227 +1))</f>
        <v>0.15516203553068267</v>
      </c>
      <c r="U227" s="3">
        <f>(M227*(1-I227)*(M227-I227))^(1/3)</f>
        <v>0.27915507040023968</v>
      </c>
      <c r="V227" s="23">
        <f>(M227 - I227) / (M227 + I227 + 0.428) * (1.428)</f>
        <v>8.4207744029677747E-2</v>
      </c>
      <c r="W227" s="3">
        <f>(M227-P227)/(M227+P227)</f>
        <v>-0.12706721638022878</v>
      </c>
      <c r="X227" s="38">
        <f t="shared" si="12"/>
        <v>16</v>
      </c>
      <c r="Y227" s="38">
        <f t="shared" si="13"/>
        <v>30</v>
      </c>
      <c r="Z227" s="3">
        <f t="shared" si="14"/>
        <v>0.53333333333333333</v>
      </c>
      <c r="AA227" s="3"/>
      <c r="AB227" s="3"/>
      <c r="AC227" s="3"/>
      <c r="AD227" s="22">
        <v>0.37</v>
      </c>
    </row>
    <row r="228" spans="1:30">
      <c r="A228" s="35">
        <v>67</v>
      </c>
      <c r="B228" s="35">
        <v>127.497890827623</v>
      </c>
      <c r="C228" s="35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3">
        <f>2.5*((M228 - I228) / (M228 + 6*K228 -7.5*I228 +1))</f>
        <v>0.15453502508518691</v>
      </c>
      <c r="U228" s="3">
        <f>(M228*(1-I228)*(M228-I228))^(1/3)</f>
        <v>0.26090683008114257</v>
      </c>
      <c r="V228" s="23">
        <f>(M228 - I228) / (M228 + I228 + 0.428) * (1.428)</f>
        <v>0.10098099902056805</v>
      </c>
      <c r="W228" s="3">
        <f>(M228-P228)/(M228+P228)</f>
        <v>-0.13010500987328194</v>
      </c>
      <c r="X228" s="38">
        <f t="shared" si="12"/>
        <v>16</v>
      </c>
      <c r="Y228" s="38">
        <f t="shared" si="13"/>
        <v>30</v>
      </c>
      <c r="Z228" s="3">
        <f t="shared" si="14"/>
        <v>0.53333333333333333</v>
      </c>
      <c r="AA228" s="3"/>
      <c r="AB228" s="3"/>
      <c r="AC228" s="3"/>
      <c r="AD228" s="22">
        <v>0.37</v>
      </c>
    </row>
    <row r="229" spans="1:30">
      <c r="A229" s="35">
        <v>67</v>
      </c>
      <c r="B229" s="35">
        <v>127.497890827623</v>
      </c>
      <c r="C229" s="35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3">
        <f>2.5*((M229 - I229) / (M229 + 6*K229 -7.5*I229 +1))</f>
        <v>0.17256938397479527</v>
      </c>
      <c r="U229" s="3">
        <f>(M229*(1-I229)*(M229-I229))^(1/3)</f>
        <v>0.29127682632601065</v>
      </c>
      <c r="V229" s="23">
        <f>(M229 - I229) / (M229 + I229 + 0.428) * (1.428)</f>
        <v>0.10308079470198675</v>
      </c>
      <c r="W229" s="3">
        <f>(M229-P229)/(M229+P229)</f>
        <v>-0.15155072889149793</v>
      </c>
      <c r="X229" s="38">
        <f t="shared" si="12"/>
        <v>16</v>
      </c>
      <c r="Y229" s="38">
        <f t="shared" si="13"/>
        <v>30</v>
      </c>
      <c r="Z229" s="3">
        <f t="shared" si="14"/>
        <v>0.53333333333333333</v>
      </c>
      <c r="AA229" s="3"/>
      <c r="AB229" s="3"/>
      <c r="AC229" s="3"/>
      <c r="AD229" s="22">
        <v>0.37</v>
      </c>
    </row>
    <row r="230" spans="1:30">
      <c r="A230" s="35">
        <v>67</v>
      </c>
      <c r="B230" s="35">
        <v>127.497890827623</v>
      </c>
      <c r="C230" s="35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3">
        <f>2.5*((M230 - I230) / (M230 + 6*K230 -7.5*I230 +1))</f>
        <v>4.4742518579919566E-2</v>
      </c>
      <c r="U230" s="3">
        <f>(M230*(1-I230)*(M230-I230))^(1/3)</f>
        <v>0.12158193347958067</v>
      </c>
      <c r="V230" s="23">
        <f>(M230 - I230) / (M230 + I230 + 0.428) * (1.428)</f>
        <v>4.4074074074074085E-2</v>
      </c>
      <c r="W230" s="3">
        <f>(M230-P230)/(M230+P230)</f>
        <v>-0.2637468372474252</v>
      </c>
      <c r="X230" s="38">
        <f t="shared" si="12"/>
        <v>16</v>
      </c>
      <c r="Y230" s="38">
        <f t="shared" si="13"/>
        <v>30</v>
      </c>
      <c r="Z230" s="3">
        <f t="shared" si="14"/>
        <v>0.53333333333333333</v>
      </c>
      <c r="AA230" s="3"/>
      <c r="AB230" s="3"/>
      <c r="AC230" s="3"/>
      <c r="AD230" s="22">
        <v>0.37</v>
      </c>
    </row>
    <row r="231" spans="1:30">
      <c r="A231" s="35">
        <v>67</v>
      </c>
      <c r="B231" s="35">
        <v>127.497890827623</v>
      </c>
      <c r="C231" s="35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3">
        <f>2.5*((M231 - I231) / (M231 + 6*K231 -7.5*I231 +1))</f>
        <v>0.13514572234409269</v>
      </c>
      <c r="U231" s="3">
        <f>(M231*(1-I231)*(M231-I231))^(1/3)</f>
        <v>0.25852888317401534</v>
      </c>
      <c r="V231" s="23">
        <f>(M231 - I231) / (M231 + I231 + 0.428) * (1.428)</f>
        <v>6.7937485635486086E-2</v>
      </c>
      <c r="W231" s="3">
        <f>(M231-P231)/(M231+P231)</f>
        <v>-0.15410521007798006</v>
      </c>
      <c r="X231" s="38">
        <f t="shared" si="12"/>
        <v>16</v>
      </c>
      <c r="Y231" s="38">
        <f t="shared" si="13"/>
        <v>30</v>
      </c>
      <c r="Z231" s="3">
        <f t="shared" si="14"/>
        <v>0.53333333333333333</v>
      </c>
      <c r="AA231" s="3"/>
      <c r="AB231" s="3"/>
      <c r="AC231" s="3"/>
      <c r="AD231" s="22">
        <v>0.37</v>
      </c>
    </row>
    <row r="232" spans="1:30">
      <c r="A232" s="35">
        <v>68</v>
      </c>
      <c r="B232" s="35">
        <v>127.496659543094</v>
      </c>
      <c r="C232" s="35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3">
        <f>2.5*((M232 - I232) / (M232 + 6*K232 -7.5*I232 +1))</f>
        <v>0.17130382127035731</v>
      </c>
      <c r="U232" s="3">
        <f>(M232*(1-I232)*(M232-I232))^(1/3)</f>
        <v>0.29078418846576981</v>
      </c>
      <c r="V232" s="23">
        <f>(M232 - I232) / (M232 + I232 + 0.428) * (1.428)</f>
        <v>9.9134646432031029E-2</v>
      </c>
      <c r="W232" s="3">
        <f>(M232-P232)/(M232+P232)</f>
        <v>-0.13683744477703882</v>
      </c>
      <c r="X232" s="38">
        <f t="shared" si="12"/>
        <v>15</v>
      </c>
      <c r="Y232" s="38">
        <f t="shared" si="13"/>
        <v>30</v>
      </c>
      <c r="Z232" s="3">
        <f t="shared" si="14"/>
        <v>0.5</v>
      </c>
      <c r="AA232" s="3"/>
      <c r="AB232" s="3"/>
      <c r="AC232" s="3"/>
      <c r="AD232" s="22">
        <v>0.95</v>
      </c>
    </row>
    <row r="233" spans="1:30">
      <c r="A233" s="35">
        <v>68</v>
      </c>
      <c r="B233" s="35">
        <v>127.496659543094</v>
      </c>
      <c r="C233" s="35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3">
        <f>2.5*((M233 - I233) / (M233 + 6*K233 -7.5*I233 +1))</f>
        <v>0.1512579437625142</v>
      </c>
      <c r="U233" s="3">
        <f>(M233*(1-I233)*(M233-I233))^(1/3)</f>
        <v>0.25913235152045494</v>
      </c>
      <c r="V233" s="23">
        <f>(M233 - I233) / (M233 + I233 + 0.428) * (1.428)</f>
        <v>9.4457028647568303E-2</v>
      </c>
      <c r="W233" s="3">
        <f>(M233-P233)/(M233+P233)</f>
        <v>-0.13866905579612759</v>
      </c>
      <c r="X233" s="38">
        <f t="shared" si="12"/>
        <v>15</v>
      </c>
      <c r="Y233" s="38">
        <f t="shared" si="13"/>
        <v>30</v>
      </c>
      <c r="Z233" s="3">
        <f t="shared" si="14"/>
        <v>0.5</v>
      </c>
      <c r="AA233" s="3"/>
      <c r="AB233" s="3"/>
      <c r="AC233" s="3"/>
      <c r="AD233" s="22">
        <v>0.95</v>
      </c>
    </row>
    <row r="234" spans="1:30">
      <c r="A234" s="35">
        <v>68</v>
      </c>
      <c r="B234" s="35">
        <v>127.496659543094</v>
      </c>
      <c r="C234" s="35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3">
        <f>2.5*((M234 - I234) / (M234 + 6*K234 -7.5*I234 +1))</f>
        <v>0.17652664302563542</v>
      </c>
      <c r="U234" s="3">
        <f>(M234*(1-I234)*(M234-I234))^(1/3)</f>
        <v>0.29515308924742317</v>
      </c>
      <c r="V234" s="23">
        <f>(M234 - I234) / (M234 + I234 + 0.428) * (1.428)</f>
        <v>0.1074327563249001</v>
      </c>
      <c r="W234" s="3">
        <f>(M234-P234)/(M234+P234)</f>
        <v>-0.15333960489181561</v>
      </c>
      <c r="X234" s="38">
        <f t="shared" si="12"/>
        <v>15</v>
      </c>
      <c r="Y234" s="38">
        <f t="shared" si="13"/>
        <v>30</v>
      </c>
      <c r="Z234" s="3">
        <f t="shared" si="14"/>
        <v>0.5</v>
      </c>
      <c r="AA234" s="3"/>
      <c r="AB234" s="3"/>
      <c r="AC234" s="3"/>
      <c r="AD234" s="22">
        <v>0.95</v>
      </c>
    </row>
    <row r="235" spans="1:30">
      <c r="A235" s="35">
        <v>68</v>
      </c>
      <c r="B235" s="35">
        <v>127.496659543094</v>
      </c>
      <c r="C235" s="35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3">
        <f>2.5*((M235 - I235) / (M235 + 6*K235 -7.5*I235 +1))</f>
        <v>0.15162511015499464</v>
      </c>
      <c r="U235" s="3">
        <f>(M235*(1-I235)*(M235-I235))^(1/3)</f>
        <v>0.26261705956198889</v>
      </c>
      <c r="V235" s="23">
        <f>(M235 - I235) / (M235 + I235 + 0.428) * (1.428)</f>
        <v>9.1850467289719684E-2</v>
      </c>
      <c r="W235" s="3">
        <f>(M235-P235)/(M235+P235)</f>
        <v>-0.1771172181716209</v>
      </c>
      <c r="X235" s="38">
        <f t="shared" si="12"/>
        <v>15</v>
      </c>
      <c r="Y235" s="38">
        <f t="shared" si="13"/>
        <v>30</v>
      </c>
      <c r="Z235" s="3">
        <f t="shared" si="14"/>
        <v>0.5</v>
      </c>
      <c r="AA235" s="3"/>
      <c r="AB235" s="3"/>
      <c r="AC235" s="3"/>
      <c r="AD235" s="22">
        <v>0.95</v>
      </c>
    </row>
    <row r="236" spans="1:30">
      <c r="A236" s="35">
        <v>69</v>
      </c>
      <c r="B236" s="35">
        <v>127.496583456906</v>
      </c>
      <c r="C236" s="35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3">
        <f>2.5*((M236 - I236) / (M236 + 6*K236 -7.5*I236 +1))</f>
        <v>0.15954091041444235</v>
      </c>
      <c r="U236" s="3">
        <f>(M236*(1-I236)*(M236-I236))^(1/3)</f>
        <v>0.28203074474916684</v>
      </c>
      <c r="V236" s="23">
        <f>(M236 - I236) / (M236 + I236 + 0.428) * (1.428)</f>
        <v>8.9101779359430561E-2</v>
      </c>
      <c r="W236" s="3">
        <f>(M236-P236)/(M236+P236)</f>
        <v>-0.11842599458767109</v>
      </c>
      <c r="X236" s="38">
        <f t="shared" si="12"/>
        <v>12</v>
      </c>
      <c r="Y236" s="38">
        <f t="shared" si="13"/>
        <v>30</v>
      </c>
      <c r="Z236" s="3">
        <f t="shared" si="14"/>
        <v>0.4</v>
      </c>
      <c r="AA236" s="3"/>
      <c r="AB236" s="3"/>
      <c r="AC236" s="3"/>
      <c r="AD236" s="22">
        <v>0.85</v>
      </c>
    </row>
    <row r="237" spans="1:30">
      <c r="A237" s="35">
        <v>69</v>
      </c>
      <c r="B237" s="35">
        <v>127.496583456906</v>
      </c>
      <c r="C237" s="35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3">
        <f>2.5*((M237 - I237) / (M237 + 6*K237 -7.5*I237 +1))</f>
        <v>0.16058673016098646</v>
      </c>
      <c r="U237" s="3">
        <f>(M237*(1-I237)*(M237-I237))^(1/3)</f>
        <v>0.26503979749274398</v>
      </c>
      <c r="V237" s="23">
        <f>(M237 - I237) / (M237 + I237 + 0.428) * (1.428)</f>
        <v>9.5428782697106904E-2</v>
      </c>
      <c r="W237" s="3">
        <f>(M237-P237)/(M237+P237)</f>
        <v>-0.14091704916481335</v>
      </c>
      <c r="X237" s="38">
        <f t="shared" si="12"/>
        <v>12</v>
      </c>
      <c r="Y237" s="38">
        <f t="shared" si="13"/>
        <v>30</v>
      </c>
      <c r="Z237" s="3">
        <f t="shared" si="14"/>
        <v>0.4</v>
      </c>
      <c r="AA237" s="3"/>
      <c r="AB237" s="3"/>
      <c r="AC237" s="3"/>
      <c r="AD237" s="22">
        <v>0.85</v>
      </c>
    </row>
    <row r="238" spans="1:30">
      <c r="A238" s="35">
        <v>69</v>
      </c>
      <c r="B238" s="35">
        <v>127.496583456906</v>
      </c>
      <c r="C238" s="35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3">
        <f>2.5*((M238 - I238) / (M238 + 6*K238 -7.5*I238 +1))</f>
        <v>0.17700293861207089</v>
      </c>
      <c r="U238" s="3">
        <f>(M238*(1-I238)*(M238-I238))^(1/3)</f>
        <v>0.29354512220270751</v>
      </c>
      <c r="V238" s="23">
        <f>(M238 - I238) / (M238 + I238 + 0.428) * (1.428)</f>
        <v>9.9670194986072422E-2</v>
      </c>
      <c r="W238" s="3">
        <f>(M238-P238)/(M238+P238)</f>
        <v>-0.13827806098455633</v>
      </c>
      <c r="X238" s="38">
        <f t="shared" si="12"/>
        <v>12</v>
      </c>
      <c r="Y238" s="38">
        <f t="shared" si="13"/>
        <v>30</v>
      </c>
      <c r="Z238" s="3">
        <f t="shared" si="14"/>
        <v>0.4</v>
      </c>
      <c r="AA238" s="3"/>
      <c r="AB238" s="3"/>
      <c r="AC238" s="3"/>
      <c r="AD238" s="22">
        <v>0.85</v>
      </c>
    </row>
    <row r="239" spans="1:30">
      <c r="A239" s="35">
        <v>69</v>
      </c>
      <c r="B239" s="35">
        <v>127.496583456906</v>
      </c>
      <c r="C239" s="35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3">
        <f>2.5*((M239 - I239) / (M239 + 6*K239 -7.5*I239 +1))</f>
        <v>0.15754780761058529</v>
      </c>
      <c r="U239" s="3">
        <f>(M239*(1-I239)*(M239-I239))^(1/3)</f>
        <v>0.27608590992919357</v>
      </c>
      <c r="V239" s="23">
        <f>(M239 - I239) / (M239 + I239 + 0.428) * (1.428)</f>
        <v>9.8782931354359907E-2</v>
      </c>
      <c r="W239" s="3">
        <f>(M239-P239)/(M239+P239)</f>
        <v>-0.16582239332828549</v>
      </c>
      <c r="X239" s="38">
        <f t="shared" si="12"/>
        <v>12</v>
      </c>
      <c r="Y239" s="38">
        <f t="shared" si="13"/>
        <v>30</v>
      </c>
      <c r="Z239" s="3">
        <f t="shared" si="14"/>
        <v>0.4</v>
      </c>
      <c r="AA239" s="3"/>
      <c r="AB239" s="3"/>
      <c r="AC239" s="3"/>
      <c r="AD239" s="22">
        <v>0.85</v>
      </c>
    </row>
    <row r="240" spans="1:30">
      <c r="A240" s="35">
        <v>70</v>
      </c>
      <c r="B240" s="35">
        <v>127.500638086188</v>
      </c>
      <c r="C240" s="35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3">
        <f>2.5*((M240 - I240) / (M240 + 6*K240 -7.5*I240 +1))</f>
        <v>0.17706384517427315</v>
      </c>
      <c r="U240" s="3">
        <f>(M240*(1-I240)*(M240-I240))^(1/3)</f>
        <v>0.29652693888306147</v>
      </c>
      <c r="V240" s="23">
        <f>(M240 - I240) / (M240 + I240 + 0.428) * (1.428)</f>
        <v>0.10272479041916162</v>
      </c>
      <c r="W240" s="3">
        <f>(M240-P240)/(M240+P240)</f>
        <v>-0.10827280261297718</v>
      </c>
      <c r="X240" s="38">
        <f t="shared" si="12"/>
        <v>15</v>
      </c>
      <c r="Y240" s="38">
        <f t="shared" si="13"/>
        <v>30</v>
      </c>
      <c r="Z240" s="3">
        <f t="shared" si="14"/>
        <v>0.5</v>
      </c>
      <c r="AA240" s="3"/>
      <c r="AB240" s="3"/>
      <c r="AC240" s="3"/>
      <c r="AD240" s="22">
        <v>0.1</v>
      </c>
    </row>
    <row r="241" spans="1:30">
      <c r="A241" s="35">
        <v>70</v>
      </c>
      <c r="B241" s="35">
        <v>127.500638086188</v>
      </c>
      <c r="C241" s="35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3">
        <f>2.5*((M241 - I241) / (M241 + 6*K241 -7.5*I241 +1))</f>
        <v>0.19687313148882971</v>
      </c>
      <c r="U241" s="3">
        <f>(M241*(1-I241)*(M241-I241))^(1/3)</f>
        <v>0.31790604802650468</v>
      </c>
      <c r="V241" s="23">
        <f>(M241 - I241) / (M241 + I241 + 0.428) * (1.428)</f>
        <v>0.15632870501558516</v>
      </c>
      <c r="W241" s="3">
        <f>(M241-P241)/(M241+P241)</f>
        <v>-5.3486986396886371E-2</v>
      </c>
      <c r="X241" s="38">
        <f t="shared" si="12"/>
        <v>15</v>
      </c>
      <c r="Y241" s="38">
        <f t="shared" si="13"/>
        <v>30</v>
      </c>
      <c r="Z241" s="3">
        <f t="shared" si="14"/>
        <v>0.5</v>
      </c>
      <c r="AA241" s="3"/>
      <c r="AB241" s="3"/>
      <c r="AC241" s="3"/>
      <c r="AD241" s="22">
        <v>0.1</v>
      </c>
    </row>
    <row r="242" spans="1:30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3">
        <f>2.5*((M242 - I242) / (M242 + 6*K242 -7.5*I242 +1))</f>
        <v>0.21498966273893025</v>
      </c>
      <c r="U242" s="3">
        <f>(M242*(1-I242)*(M242-I242))^(1/3)</f>
        <v>0.34669594184888064</v>
      </c>
      <c r="V242" s="23">
        <f>(M242 - I242) / (M242 + I242 + 0.428) * (1.428)</f>
        <v>0.16376589986468199</v>
      </c>
      <c r="W242" s="3">
        <f>(M242-P242)/(M242+P242)</f>
        <v>-7.0360157098688092E-2</v>
      </c>
      <c r="X242" s="38">
        <f t="shared" si="12"/>
        <v>15</v>
      </c>
      <c r="Y242" s="38">
        <f t="shared" si="13"/>
        <v>30</v>
      </c>
      <c r="Z242" s="3">
        <f t="shared" si="14"/>
        <v>0.5</v>
      </c>
      <c r="AA242" s="3"/>
      <c r="AB242" s="3"/>
      <c r="AC242" s="3"/>
      <c r="AD242" s="22">
        <v>0.1</v>
      </c>
    </row>
    <row r="243" spans="1:30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3">
        <f>2.5*((M243 - I243) / (M243 + 6*K243 -7.5*I243 +1))</f>
        <v>0.19040028338646825</v>
      </c>
      <c r="U243" s="3">
        <f>(M243*(1-I243)*(M243-I243))^(1/3)</f>
        <v>0.31582308716180846</v>
      </c>
      <c r="V243" s="23">
        <f>(M243 - I243) / (M243 + I243 + 0.428) * (1.428)</f>
        <v>0.14542758243760243</v>
      </c>
      <c r="W243" s="3">
        <f>(M243-P243)/(M243+P243)</f>
        <v>-0.10987609329446066</v>
      </c>
      <c r="X243" s="38">
        <f t="shared" si="12"/>
        <v>15</v>
      </c>
      <c r="Y243" s="38">
        <f t="shared" si="13"/>
        <v>30</v>
      </c>
      <c r="Z243" s="3">
        <f t="shared" si="14"/>
        <v>0.5</v>
      </c>
      <c r="AA243" s="3"/>
      <c r="AB243" s="3"/>
      <c r="AC243" s="3"/>
      <c r="AD243" s="22">
        <v>0.1</v>
      </c>
    </row>
    <row r="244" spans="1:30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3">
        <f>2.5*((M244 - I244) / (M244 + 6*K244 -7.5*I244 +1))</f>
        <v>0.16754870031964297</v>
      </c>
      <c r="U244" s="3">
        <f>(M244*(1-I244)*(M244-I244))^(1/3)</f>
        <v>0.28627288066934253</v>
      </c>
      <c r="V244" s="23">
        <f>(M244 - I244) / (M244 + I244 + 0.428) * (1.428)</f>
        <v>0.11894425185046377</v>
      </c>
      <c r="W244" s="3">
        <f>(M244-P244)/(M244+P244)</f>
        <v>-0.12760120281295301</v>
      </c>
      <c r="X244" s="38">
        <f t="shared" si="12"/>
        <v>17</v>
      </c>
      <c r="Y244" s="38">
        <f t="shared" si="13"/>
        <v>30</v>
      </c>
      <c r="Z244" s="3">
        <f t="shared" si="14"/>
        <v>0.56666666666666665</v>
      </c>
      <c r="AA244" s="3"/>
      <c r="AB244" s="3"/>
      <c r="AC244" s="3"/>
      <c r="AD244" s="22">
        <v>0.44</v>
      </c>
    </row>
    <row r="245" spans="1:30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3">
        <f>2.5*((M245 - I245) / (M245 + 6*K245 -7.5*I245 +1))</f>
        <v>0.17654012066133473</v>
      </c>
      <c r="U245" s="3">
        <f>(M245*(1-I245)*(M245-I245))^(1/3)</f>
        <v>0.28824892829924403</v>
      </c>
      <c r="V245" s="23">
        <f>(M245 - I245) / (M245 + I245 + 0.428) * (1.428)</f>
        <v>0.12642032332563516</v>
      </c>
      <c r="W245" s="3">
        <f>(M245-P245)/(M245+P245)</f>
        <v>-9.0450506383143822E-2</v>
      </c>
      <c r="X245" s="38">
        <f t="shared" si="12"/>
        <v>17</v>
      </c>
      <c r="Y245" s="38">
        <f t="shared" si="13"/>
        <v>30</v>
      </c>
      <c r="Z245" s="3">
        <f t="shared" si="14"/>
        <v>0.56666666666666665</v>
      </c>
      <c r="AA245" s="3"/>
      <c r="AB245" s="3"/>
      <c r="AC245" s="3"/>
      <c r="AD245" s="22">
        <v>0.44</v>
      </c>
    </row>
    <row r="246" spans="1:30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3">
        <f>2.5*((M246 - I246) / (M246 + 6*K246 -7.5*I246 +1))</f>
        <v>0.17741426769124896</v>
      </c>
      <c r="U246" s="3">
        <f>(M246*(1-I246)*(M246-I246))^(1/3)</f>
        <v>0.302585131661745</v>
      </c>
      <c r="V246" s="23">
        <f>(M246 - I246) / (M246 + I246 + 0.428) * (1.428)</f>
        <v>0.12504157084733766</v>
      </c>
      <c r="W246" s="3">
        <f>(M246-P246)/(M246+P246)</f>
        <v>-0.10935312548610031</v>
      </c>
      <c r="X246" s="38">
        <f t="shared" ref="X246:X309" si="15">INDEX($AI$3:$AI$86,MATCH($A246,$AF$3:$AF$86,0))</f>
        <v>17</v>
      </c>
      <c r="Y246" s="38">
        <f t="shared" ref="Y246:Y309" si="16">INDEX($AG$3:$AG$86,MATCH($A246,$AF$3:$AF$86,0))</f>
        <v>30</v>
      </c>
      <c r="Z246" s="3">
        <f t="shared" ref="Z246:Z309" si="17">X246/Y246</f>
        <v>0.56666666666666665</v>
      </c>
      <c r="AA246" s="3"/>
      <c r="AB246" s="3"/>
      <c r="AC246" s="3"/>
      <c r="AD246" s="22">
        <v>0.44</v>
      </c>
    </row>
    <row r="247" spans="1:30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3">
        <f>2.5*((M247 - I247) / (M247 + 6*K247 -7.5*I247 +1))</f>
        <v>0.1638328019837052</v>
      </c>
      <c r="U247" s="3">
        <f>(M247*(1-I247)*(M247-I247))^(1/3)</f>
        <v>0.28650123393990506</v>
      </c>
      <c r="V247" s="23">
        <f>(M247 - I247) / (M247 + I247 + 0.428) * (1.428)</f>
        <v>0.11820134228187917</v>
      </c>
      <c r="W247" s="3">
        <f>(M247-P247)/(M247+P247)</f>
        <v>-0.12972299661901654</v>
      </c>
      <c r="X247" s="38">
        <f t="shared" si="15"/>
        <v>17</v>
      </c>
      <c r="Y247" s="38">
        <f t="shared" si="16"/>
        <v>30</v>
      </c>
      <c r="Z247" s="3">
        <f t="shared" si="17"/>
        <v>0.56666666666666665</v>
      </c>
      <c r="AA247" s="3"/>
      <c r="AB247" s="3"/>
      <c r="AC247" s="3"/>
      <c r="AD247" s="22">
        <v>0.44</v>
      </c>
    </row>
    <row r="248" spans="1:30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3">
        <f>2.5*((M248 - I248) / (M248 + 6*K248 -7.5*I248 +1))</f>
        <v>0.15968375915669106</v>
      </c>
      <c r="U248" s="3">
        <f>(M248*(1-I248)*(M248-I248))^(1/3)</f>
        <v>0.28329292850299903</v>
      </c>
      <c r="V248" s="23">
        <f>(M248 - I248) / (M248 + I248 + 0.428) * (1.428)</f>
        <v>0.11313240997229916</v>
      </c>
      <c r="W248" s="3">
        <f>(M248-P248)/(M248+P248)</f>
        <v>-0.12754681427393713</v>
      </c>
      <c r="X248" s="38">
        <f t="shared" si="15"/>
        <v>19</v>
      </c>
      <c r="Y248" s="38">
        <f t="shared" si="16"/>
        <v>30</v>
      </c>
      <c r="Z248" s="3">
        <f t="shared" si="17"/>
        <v>0.6333333333333333</v>
      </c>
      <c r="AA248" s="3"/>
      <c r="AB248" s="3"/>
      <c r="AC248" s="3"/>
      <c r="AD248" s="22">
        <v>0.5</v>
      </c>
    </row>
    <row r="249" spans="1:30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3">
        <f>2.5*((M249 - I249) / (M249 + 6*K249 -7.5*I249 +1))</f>
        <v>0.17527248547226004</v>
      </c>
      <c r="U249" s="3">
        <f>(M249*(1-I249)*(M249-I249))^(1/3)</f>
        <v>0.29226861190012943</v>
      </c>
      <c r="V249" s="23">
        <f>(M249 - I249) / (M249 + I249 + 0.428) * (1.428)</f>
        <v>0.13700890207715138</v>
      </c>
      <c r="W249" s="3">
        <f>(M249-P249)/(M249+P249)</f>
        <v>-9.4021876707035948E-2</v>
      </c>
      <c r="X249" s="38">
        <f t="shared" si="15"/>
        <v>19</v>
      </c>
      <c r="Y249" s="38">
        <f t="shared" si="16"/>
        <v>30</v>
      </c>
      <c r="Z249" s="3">
        <f t="shared" si="17"/>
        <v>0.6333333333333333</v>
      </c>
      <c r="AA249" s="3"/>
      <c r="AB249" s="3"/>
      <c r="AC249" s="3"/>
      <c r="AD249" s="22">
        <v>0.5</v>
      </c>
    </row>
    <row r="250" spans="1:30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3">
        <f>2.5*((M250 - I250) / (M250 + 6*K250 -7.5*I250 +1))</f>
        <v>0.20080120514051086</v>
      </c>
      <c r="U250" s="3">
        <f>(M250*(1-I250)*(M250-I250))^(1/3)</f>
        <v>0.32732320561352002</v>
      </c>
      <c r="V250" s="23">
        <f>(M250 - I250) / (M250 + I250 + 0.428) * (1.428)</f>
        <v>0.1528595540552545</v>
      </c>
      <c r="W250" s="3">
        <f>(M250-P250)/(M250+P250)</f>
        <v>-8.9452246878408165E-2</v>
      </c>
      <c r="X250" s="38">
        <f t="shared" si="15"/>
        <v>19</v>
      </c>
      <c r="Y250" s="38">
        <f t="shared" si="16"/>
        <v>30</v>
      </c>
      <c r="Z250" s="3">
        <f t="shared" si="17"/>
        <v>0.6333333333333333</v>
      </c>
      <c r="AA250" s="3"/>
      <c r="AB250" s="3"/>
      <c r="AC250" s="3"/>
      <c r="AD250" s="22">
        <v>0.5</v>
      </c>
    </row>
    <row r="251" spans="1:30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3">
        <f>2.5*((M251 - I251) / (M251 + 6*K251 -7.5*I251 +1))</f>
        <v>0.17377151710707739</v>
      </c>
      <c r="U251" s="3">
        <f>(M251*(1-I251)*(M251-I251))^(1/3)</f>
        <v>0.2976784565951997</v>
      </c>
      <c r="V251" s="23">
        <f>(M251 - I251) / (M251 + I251 + 0.428) * (1.428)</f>
        <v>0.13020548200633972</v>
      </c>
      <c r="W251" s="3">
        <f>(M251-P251)/(M251+P251)</f>
        <v>-0.11425026247971749</v>
      </c>
      <c r="X251" s="38">
        <f t="shared" si="15"/>
        <v>19</v>
      </c>
      <c r="Y251" s="38">
        <f t="shared" si="16"/>
        <v>30</v>
      </c>
      <c r="Z251" s="3">
        <f t="shared" si="17"/>
        <v>0.6333333333333333</v>
      </c>
      <c r="AA251" s="3"/>
      <c r="AB251" s="3"/>
      <c r="AC251" s="3"/>
      <c r="AD251" s="22">
        <v>0.5</v>
      </c>
    </row>
    <row r="252" spans="1:30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3">
        <f>2.5*((M252 - I252) / (M252 + 6*K252 -7.5*I252 +1))</f>
        <v>0.17073770996123788</v>
      </c>
      <c r="U252" s="3">
        <f>(M252*(1-I252)*(M252-I252))^(1/3)</f>
        <v>0.29370213564018655</v>
      </c>
      <c r="V252" s="23">
        <f>(M252 - I252) / (M252 + I252 + 0.428) * (1.428)</f>
        <v>0.10414454664914584</v>
      </c>
      <c r="W252" s="3">
        <f>(M252-P252)/(M252+P252)</f>
        <v>-8.5381091211995025E-2</v>
      </c>
      <c r="X252" s="38">
        <f t="shared" si="15"/>
        <v>16</v>
      </c>
      <c r="Y252" s="38">
        <f t="shared" si="16"/>
        <v>30</v>
      </c>
      <c r="Z252" s="3">
        <f t="shared" si="17"/>
        <v>0.53333333333333333</v>
      </c>
      <c r="AA252" s="3"/>
      <c r="AB252" s="3"/>
      <c r="AC252" s="3"/>
      <c r="AD252" s="22">
        <v>0.21</v>
      </c>
    </row>
    <row r="253" spans="1:30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3">
        <f>2.5*((M253 - I253) / (M253 + 6*K253 -7.5*I253 +1))</f>
        <v>0.20485229713520603</v>
      </c>
      <c r="U253" s="3">
        <f>(M253*(1-I253)*(M253-I253))^(1/3)</f>
        <v>0.32091601128835651</v>
      </c>
      <c r="V253" s="23">
        <f>(M253 - I253) / (M253 + I253 + 0.428) * (1.428)</f>
        <v>0.1558951965065502</v>
      </c>
      <c r="W253" s="3">
        <f>(M253-P253)/(M253+P253)</f>
        <v>-5.9306210691823888E-2</v>
      </c>
      <c r="X253" s="38">
        <f t="shared" si="15"/>
        <v>16</v>
      </c>
      <c r="Y253" s="38">
        <f t="shared" si="16"/>
        <v>30</v>
      </c>
      <c r="Z253" s="3">
        <f t="shared" si="17"/>
        <v>0.53333333333333333</v>
      </c>
      <c r="AA253" s="3"/>
      <c r="AB253" s="3"/>
      <c r="AC253" s="3"/>
      <c r="AD253" s="22">
        <v>0.21</v>
      </c>
    </row>
    <row r="254" spans="1:30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3">
        <f>2.5*((M254 - I254) / (M254 + 6*K254 -7.5*I254 +1))</f>
        <v>0.21222438603599475</v>
      </c>
      <c r="U254" s="3">
        <f>(M254*(1-I254)*(M254-I254))^(1/3)</f>
        <v>0.34043365702095468</v>
      </c>
      <c r="V254" s="23">
        <f>(M254 - I254) / (M254 + I254 + 0.428) * (1.428)</f>
        <v>0.15726765578635007</v>
      </c>
      <c r="W254" s="3">
        <f>(M254-P254)/(M254+P254)</f>
        <v>-6.4599318666624203E-2</v>
      </c>
      <c r="X254" s="38">
        <f t="shared" si="15"/>
        <v>16</v>
      </c>
      <c r="Y254" s="38">
        <f t="shared" si="16"/>
        <v>30</v>
      </c>
      <c r="Z254" s="3">
        <f t="shared" si="17"/>
        <v>0.53333333333333333</v>
      </c>
      <c r="AA254" s="3"/>
      <c r="AB254" s="3"/>
      <c r="AC254" s="3"/>
      <c r="AD254" s="22">
        <v>0.21</v>
      </c>
    </row>
    <row r="255" spans="1:30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3">
        <f>2.5*((M255 - I255) / (M255 + 6*K255 -7.5*I255 +1))</f>
        <v>0.20548080858761231</v>
      </c>
      <c r="U255" s="3">
        <f>(M255*(1-I255)*(M255-I255))^(1/3)</f>
        <v>0.33005099542497507</v>
      </c>
      <c r="V255" s="23">
        <f>(M255 - I255) / (M255 + I255 + 0.428) * (1.428)</f>
        <v>0.16202132507062791</v>
      </c>
      <c r="W255" s="3">
        <f>(M255-P255)/(M255+P255)</f>
        <v>-0.10616160706242685</v>
      </c>
      <c r="X255" s="38">
        <f t="shared" si="15"/>
        <v>16</v>
      </c>
      <c r="Y255" s="38">
        <f t="shared" si="16"/>
        <v>30</v>
      </c>
      <c r="Z255" s="3">
        <f t="shared" si="17"/>
        <v>0.53333333333333333</v>
      </c>
      <c r="AA255" s="3"/>
      <c r="AB255" s="3"/>
      <c r="AC255" s="3"/>
      <c r="AD255" s="22">
        <v>0.21</v>
      </c>
    </row>
    <row r="256" spans="1:30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3">
        <f>2.5*((M256 - I256) / (M256 + 6*K256 -7.5*I256 +1))</f>
        <v>0.16130464379791043</v>
      </c>
      <c r="U256" s="3">
        <f>(M256*(1-I256)*(M256-I256))^(1/3)</f>
        <v>0.28747838802734571</v>
      </c>
      <c r="V256" s="23">
        <f>(M256 - I256) / (M256 + I256 + 0.428) * (1.428)</f>
        <v>0.11074493062966916</v>
      </c>
      <c r="W256" s="3">
        <f>(M256-P256)/(M256+P256)</f>
        <v>-0.11779606633417021</v>
      </c>
      <c r="X256" s="38">
        <f t="shared" si="15"/>
        <v>20</v>
      </c>
      <c r="Y256" s="38">
        <f t="shared" si="16"/>
        <v>30</v>
      </c>
      <c r="Z256" s="3">
        <f t="shared" si="17"/>
        <v>0.66666666666666663</v>
      </c>
      <c r="AA256" s="3"/>
      <c r="AB256" s="3"/>
      <c r="AC256" s="3"/>
      <c r="AD256" s="22">
        <v>0.46</v>
      </c>
    </row>
    <row r="257" spans="1:30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3">
        <f>2.5*((M257 - I257) / (M257 + 6*K257 -7.5*I257 +1))</f>
        <v>0.1983671066048168</v>
      </c>
      <c r="U257" s="3">
        <f>(M257*(1-I257)*(M257-I257))^(1/3)</f>
        <v>0.31333272104025012</v>
      </c>
      <c r="V257" s="23">
        <f>(M257 - I257) / (M257 + I257 + 0.428) * (1.428)</f>
        <v>0.14582201275298032</v>
      </c>
      <c r="W257" s="3">
        <f>(M257-P257)/(M257+P257)</f>
        <v>-7.4166010776775482E-2</v>
      </c>
      <c r="X257" s="38">
        <f t="shared" si="15"/>
        <v>20</v>
      </c>
      <c r="Y257" s="38">
        <f t="shared" si="16"/>
        <v>30</v>
      </c>
      <c r="Z257" s="3">
        <f t="shared" si="17"/>
        <v>0.66666666666666663</v>
      </c>
      <c r="AA257" s="3"/>
      <c r="AB257" s="3"/>
      <c r="AC257" s="3"/>
      <c r="AD257" s="22">
        <v>0.46</v>
      </c>
    </row>
    <row r="258" spans="1:30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3">
        <f>2.5*((M258 - I258) / (M258 + 6*K258 -7.5*I258 +1))</f>
        <v>0.22068873870453332</v>
      </c>
      <c r="U258" s="3">
        <f>(M258*(1-I258)*(M258-I258))^(1/3)</f>
        <v>0.35192993720045485</v>
      </c>
      <c r="V258" s="23">
        <f>(M258 - I258) / (M258 + I258 + 0.428) * (1.428)</f>
        <v>0.16497391304347828</v>
      </c>
      <c r="W258" s="3">
        <f>(M258-P258)/(M258+P258)</f>
        <v>-7.996956591382344E-2</v>
      </c>
      <c r="X258" s="38">
        <f t="shared" si="15"/>
        <v>20</v>
      </c>
      <c r="Y258" s="38">
        <f t="shared" si="16"/>
        <v>30</v>
      </c>
      <c r="Z258" s="3">
        <f t="shared" si="17"/>
        <v>0.66666666666666663</v>
      </c>
      <c r="AA258" s="3"/>
      <c r="AB258" s="3"/>
      <c r="AC258" s="3"/>
      <c r="AD258" s="22">
        <v>0.46</v>
      </c>
    </row>
    <row r="259" spans="1:30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3">
        <f>2.5*((M259 - I259) / (M259 + 6*K259 -7.5*I259 +1))</f>
        <v>0.19991895177630686</v>
      </c>
      <c r="U259" s="3">
        <f>(M259*(1-I259)*(M259-I259))^(1/3)</f>
        <v>0.32575865992452213</v>
      </c>
      <c r="V259" s="23">
        <f>(M259 - I259) / (M259 + I259 + 0.428) * (1.428)</f>
        <v>0.14831157894736843</v>
      </c>
      <c r="W259" s="3">
        <f>(M259-P259)/(M259+P259)</f>
        <v>-0.10743268662331379</v>
      </c>
      <c r="X259" s="38">
        <f t="shared" si="15"/>
        <v>20</v>
      </c>
      <c r="Y259" s="38">
        <f t="shared" si="16"/>
        <v>30</v>
      </c>
      <c r="Z259" s="3">
        <f t="shared" si="17"/>
        <v>0.66666666666666663</v>
      </c>
      <c r="AA259" s="3"/>
      <c r="AB259" s="3"/>
      <c r="AC259" s="3"/>
      <c r="AD259" s="22">
        <v>0.46</v>
      </c>
    </row>
    <row r="260" spans="1:30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3">
        <f>2.5*((M260 - I260) / (M260 + 6*K260 -7.5*I260 +1))</f>
        <v>0.16857531833106429</v>
      </c>
      <c r="U260" s="3">
        <f>(M260*(1-I260)*(M260-I260))^(1/3)</f>
        <v>0.2900445854556904</v>
      </c>
      <c r="V260" s="23">
        <f>(M260 - I260) / (M260 + I260 + 0.428) * (1.428)</f>
        <v>9.2476234425473008E-2</v>
      </c>
      <c r="W260" s="3">
        <f>(M260-P260)/(M260+P260)</f>
        <v>-9.9248431878543555E-2</v>
      </c>
      <c r="X260" s="38">
        <f t="shared" si="15"/>
        <v>15</v>
      </c>
      <c r="Y260" s="38">
        <f t="shared" si="16"/>
        <v>30</v>
      </c>
      <c r="Z260" s="3">
        <f t="shared" si="17"/>
        <v>0.5</v>
      </c>
      <c r="AA260" s="3"/>
      <c r="AB260" s="3"/>
      <c r="AC260" s="3"/>
      <c r="AD260" s="22">
        <v>0.15</v>
      </c>
    </row>
    <row r="261" spans="1:30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3">
        <f>2.5*((M261 - I261) / (M261 + 6*K261 -7.5*I261 +1))</f>
        <v>0.20389973295157343</v>
      </c>
      <c r="U261" s="3">
        <f>(M261*(1-I261)*(M261-I261))^(1/3)</f>
        <v>0.32337068747119874</v>
      </c>
      <c r="V261" s="23">
        <f>(M261 - I261) / (M261 + I261 + 0.428) * (1.428)</f>
        <v>0.15426930440331843</v>
      </c>
      <c r="W261" s="3">
        <f>(M261-P261)/(M261+P261)</f>
        <v>-6.4845605700712572E-2</v>
      </c>
      <c r="X261" s="38">
        <f t="shared" si="15"/>
        <v>15</v>
      </c>
      <c r="Y261" s="38">
        <f t="shared" si="16"/>
        <v>30</v>
      </c>
      <c r="Z261" s="3">
        <f t="shared" si="17"/>
        <v>0.5</v>
      </c>
      <c r="AA261" s="3"/>
      <c r="AB261" s="3"/>
      <c r="AC261" s="3"/>
      <c r="AD261" s="22">
        <v>0.15</v>
      </c>
    </row>
    <row r="262" spans="1:30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3">
        <f>2.5*((M262 - I262) / (M262 + 6*K262 -7.5*I262 +1))</f>
        <v>0.21639225845019555</v>
      </c>
      <c r="U262" s="3">
        <f>(M262*(1-I262)*(M262-I262))^(1/3)</f>
        <v>0.35128133611678231</v>
      </c>
      <c r="V262" s="23">
        <f>(M262 - I262) / (M262 + I262 + 0.428) * (1.428)</f>
        <v>0.16477834965963808</v>
      </c>
      <c r="W262" s="3">
        <f>(M262-P262)/(M262+P262)</f>
        <v>-8.4839277146969524E-2</v>
      </c>
      <c r="X262" s="38">
        <f t="shared" si="15"/>
        <v>15</v>
      </c>
      <c r="Y262" s="38">
        <f t="shared" si="16"/>
        <v>30</v>
      </c>
      <c r="Z262" s="3">
        <f t="shared" si="17"/>
        <v>0.5</v>
      </c>
      <c r="AA262" s="3"/>
      <c r="AB262" s="3"/>
      <c r="AC262" s="3"/>
      <c r="AD262" s="22">
        <v>0.15</v>
      </c>
    </row>
    <row r="263" spans="1:30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3">
        <f>2.5*((M263 - I263) / (M263 + 6*K263 -7.5*I263 +1))</f>
        <v>0.20073827257284732</v>
      </c>
      <c r="U263" s="3">
        <f>(M263*(1-I263)*(M263-I263))^(1/3)</f>
        <v>0.32985213694638815</v>
      </c>
      <c r="V263" s="23">
        <f>(M263 - I263) / (M263 + I263 + 0.428) * (1.428)</f>
        <v>0.15623715837265201</v>
      </c>
      <c r="W263" s="3">
        <f>(M263-P263)/(M263+P263)</f>
        <v>-0.10898636581434851</v>
      </c>
      <c r="X263" s="38">
        <f t="shared" si="15"/>
        <v>15</v>
      </c>
      <c r="Y263" s="38">
        <f t="shared" si="16"/>
        <v>30</v>
      </c>
      <c r="Z263" s="3">
        <f t="shared" si="17"/>
        <v>0.5</v>
      </c>
      <c r="AA263" s="3"/>
      <c r="AB263" s="3"/>
      <c r="AC263" s="3"/>
      <c r="AD263" s="22">
        <v>0.15</v>
      </c>
    </row>
    <row r="264" spans="1:30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3">
        <f>2.5*((M264 - I264) / (M264 + 6*K264 -7.5*I264 +1))</f>
        <v>0.15502217381156155</v>
      </c>
      <c r="U264" s="3">
        <f>(M264*(1-I264)*(M264-I264))^(1/3)</f>
        <v>0.26731133005920915</v>
      </c>
      <c r="V264" s="23">
        <f>(M264 - I264) / (M264 + I264 + 0.428) * (1.428)</f>
        <v>0.11698180696885602</v>
      </c>
      <c r="W264" s="3">
        <f>(M264-P264)/(M264+P264)</f>
        <v>-0.14345661743530666</v>
      </c>
      <c r="X264" s="38">
        <f t="shared" si="15"/>
        <v>16</v>
      </c>
      <c r="Y264" s="38">
        <f t="shared" si="16"/>
        <v>30</v>
      </c>
      <c r="Z264" s="3">
        <f t="shared" si="17"/>
        <v>0.53333333333333333</v>
      </c>
      <c r="AA264" s="3"/>
      <c r="AB264" s="3"/>
      <c r="AC264" s="3"/>
      <c r="AD264" s="22">
        <v>0.74</v>
      </c>
    </row>
    <row r="265" spans="1:30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3">
        <f>2.5*((M265 - I265) / (M265 + 6*K265 -7.5*I265 +1))</f>
        <v>0.2050077390910085</v>
      </c>
      <c r="U265" s="3">
        <f>(M265*(1-I265)*(M265-I265))^(1/3)</f>
        <v>0.30590614550126904</v>
      </c>
      <c r="V265" s="23">
        <f>(M265 - I265) / (M265 + I265 + 0.428) * (1.428)</f>
        <v>0.14019391670566214</v>
      </c>
      <c r="W265" s="3">
        <f>(M265-P265)/(M265+P265)</f>
        <v>-9.349613270418837E-2</v>
      </c>
      <c r="X265" s="38">
        <f t="shared" si="15"/>
        <v>16</v>
      </c>
      <c r="Y265" s="38">
        <f t="shared" si="16"/>
        <v>30</v>
      </c>
      <c r="Z265" s="3">
        <f t="shared" si="17"/>
        <v>0.53333333333333333</v>
      </c>
      <c r="AA265" s="3"/>
      <c r="AB265" s="3"/>
      <c r="AC265" s="3"/>
      <c r="AD265" s="22">
        <v>0.74</v>
      </c>
    </row>
    <row r="266" spans="1:30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3">
        <f>2.5*((M266 - I266) / (M266 + 6*K266 -7.5*I266 +1))</f>
        <v>0.18379331470495935</v>
      </c>
      <c r="U266" s="3">
        <f>(M266*(1-I266)*(M266-I266))^(1/3)</f>
        <v>0.29815709039583266</v>
      </c>
      <c r="V266" s="23">
        <f>(M266 - I266) / (M266 + I266 + 0.428) * (1.428)</f>
        <v>0.13147005988023949</v>
      </c>
      <c r="W266" s="3">
        <f>(M266-P266)/(M266+P266)</f>
        <v>-0.14689317699196752</v>
      </c>
      <c r="X266" s="38">
        <f t="shared" si="15"/>
        <v>16</v>
      </c>
      <c r="Y266" s="38">
        <f t="shared" si="16"/>
        <v>30</v>
      </c>
      <c r="Z266" s="3">
        <f t="shared" si="17"/>
        <v>0.53333333333333333</v>
      </c>
      <c r="AA266" s="3"/>
      <c r="AB266" s="3"/>
      <c r="AC266" s="3"/>
      <c r="AD266" s="22">
        <v>0.74</v>
      </c>
    </row>
    <row r="267" spans="1:30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3">
        <f>2.5*((M267 - I267) / (M267 + 6*K267 -7.5*I267 +1))</f>
        <v>0.17775448635327118</v>
      </c>
      <c r="U267" s="3">
        <f>(M267*(1-I267)*(M267-I267))^(1/3)</f>
        <v>0.30080952795381621</v>
      </c>
      <c r="V267" s="23">
        <f>(M267 - I267) / (M267 + I267 + 0.428) * (1.428)</f>
        <v>0.13369190600522191</v>
      </c>
      <c r="W267" s="3">
        <f>(M267-P267)/(M267+P267)</f>
        <v>-0.14340590461074879</v>
      </c>
      <c r="X267" s="38">
        <f t="shared" si="15"/>
        <v>15</v>
      </c>
      <c r="Y267" s="38">
        <f t="shared" si="16"/>
        <v>30</v>
      </c>
      <c r="Z267" s="3">
        <f t="shared" si="17"/>
        <v>0.5</v>
      </c>
      <c r="AA267" s="3"/>
      <c r="AB267" s="3"/>
      <c r="AC267" s="3"/>
      <c r="AD267" s="22">
        <v>0.73</v>
      </c>
    </row>
    <row r="268" spans="1:30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3">
        <f>2.5*((M268 - I268) / (M268 + 6*K268 -7.5*I268 +1))</f>
        <v>0.23236912304101368</v>
      </c>
      <c r="U268" s="3">
        <f>(M268*(1-I268)*(M268-I268))^(1/3)</f>
        <v>0.3434342308097007</v>
      </c>
      <c r="V268" s="23">
        <f>(M268 - I268) / (M268 + I268 + 0.428) * (1.428)</f>
        <v>0.16542545454545457</v>
      </c>
      <c r="W268" s="3">
        <f>(M268-P268)/(M268+P268)</f>
        <v>-8.2009171376772924E-2</v>
      </c>
      <c r="X268" s="38">
        <f t="shared" si="15"/>
        <v>15</v>
      </c>
      <c r="Y268" s="38">
        <f t="shared" si="16"/>
        <v>30</v>
      </c>
      <c r="Z268" s="3">
        <f t="shared" si="17"/>
        <v>0.5</v>
      </c>
      <c r="AA268" s="3"/>
      <c r="AB268" s="3"/>
      <c r="AC268" s="3"/>
      <c r="AD268" s="22">
        <v>0.73</v>
      </c>
    </row>
    <row r="269" spans="1:30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3">
        <f>2.5*((M269 - I269) / (M269 + 6*K269 -7.5*I269 +1))</f>
        <v>0.20581502750893543</v>
      </c>
      <c r="U269" s="3">
        <f>(M269*(1-I269)*(M269-I269))^(1/3)</f>
        <v>0.33098868086507516</v>
      </c>
      <c r="V269" s="23">
        <f>(M269 - I269) / (M269 + I269 + 0.428) * (1.428)</f>
        <v>0.15383079348397269</v>
      </c>
      <c r="W269" s="3">
        <f>(M269-P269)/(M269+P269)</f>
        <v>-0.12083293934713867</v>
      </c>
      <c r="X269" s="38">
        <f t="shared" si="15"/>
        <v>15</v>
      </c>
      <c r="Y269" s="38">
        <f t="shared" si="16"/>
        <v>30</v>
      </c>
      <c r="Z269" s="3">
        <f t="shared" si="17"/>
        <v>0.5</v>
      </c>
      <c r="AA269" s="3"/>
      <c r="AB269" s="3"/>
      <c r="AC269" s="3"/>
      <c r="AD269" s="22">
        <v>0.73</v>
      </c>
    </row>
    <row r="270" spans="1:30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3">
        <f>2.5*((M270 - I270) / (M270 + 6*K270 -7.5*I270 +1))</f>
        <v>0.16327195445449333</v>
      </c>
      <c r="U270" s="3">
        <f>(M270*(1-I270)*(M270-I270))^(1/3)</f>
        <v>0.28091696858258353</v>
      </c>
      <c r="V270" s="23">
        <f>(M270 - I270) / (M270 + I270 + 0.428) * (1.428)</f>
        <v>0.11151697273233173</v>
      </c>
      <c r="W270" s="3">
        <f>(M270-P270)/(M270+P270)</f>
        <v>-0.14901506373117032</v>
      </c>
      <c r="X270" s="38">
        <f t="shared" si="15"/>
        <v>20</v>
      </c>
      <c r="Y270" s="38">
        <f t="shared" si="16"/>
        <v>30</v>
      </c>
      <c r="Z270" s="3">
        <f t="shared" si="17"/>
        <v>0.66666666666666663</v>
      </c>
      <c r="AA270" s="3"/>
      <c r="AB270" s="3"/>
      <c r="AC270" s="3"/>
      <c r="AD270" s="22">
        <v>0.04</v>
      </c>
    </row>
    <row r="271" spans="1:30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3">
        <f>2.5*((M271 - I271) / (M271 + 6*K271 -7.5*I271 +1))</f>
        <v>0.21584695006835486</v>
      </c>
      <c r="U271" s="3">
        <f>(M271*(1-I271)*(M271-I271))^(1/3)</f>
        <v>0.31002597967493933</v>
      </c>
      <c r="V271" s="23">
        <f>(M271 - I271) / (M271 + I271 + 0.428) * (1.428)</f>
        <v>0.13628748763155524</v>
      </c>
      <c r="W271" s="3">
        <f>(M271-P271)/(M271+P271)</f>
        <v>-0.10354925484943762</v>
      </c>
      <c r="X271" s="38">
        <f t="shared" si="15"/>
        <v>20</v>
      </c>
      <c r="Y271" s="38">
        <f t="shared" si="16"/>
        <v>30</v>
      </c>
      <c r="Z271" s="3">
        <f t="shared" si="17"/>
        <v>0.66666666666666663</v>
      </c>
      <c r="AA271" s="3"/>
      <c r="AB271" s="3"/>
      <c r="AC271" s="3"/>
      <c r="AD271" s="22">
        <v>0.04</v>
      </c>
    </row>
    <row r="272" spans="1:30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3">
        <f>2.5*((M272 - I272) / (M272 + 6*K272 -7.5*I272 +1))</f>
        <v>0.17360592016743909</v>
      </c>
      <c r="U272" s="3">
        <f>(M272*(1-I272)*(M272-I272))^(1/3)</f>
        <v>0.29101034823440458</v>
      </c>
      <c r="V272" s="23">
        <f>(M272 - I272) / (M272 + I272 + 0.428) * (1.428)</f>
        <v>0.12481061247530338</v>
      </c>
      <c r="W272" s="3">
        <f>(M272-P272)/(M272+P272)</f>
        <v>-0.14970675514638876</v>
      </c>
      <c r="X272" s="38">
        <f t="shared" si="15"/>
        <v>20</v>
      </c>
      <c r="Y272" s="38">
        <f t="shared" si="16"/>
        <v>30</v>
      </c>
      <c r="Z272" s="3">
        <f t="shared" si="17"/>
        <v>0.66666666666666663</v>
      </c>
      <c r="AA272" s="3"/>
      <c r="AB272" s="3"/>
      <c r="AC272" s="3"/>
      <c r="AD272" s="22">
        <v>0.04</v>
      </c>
    </row>
    <row r="273" spans="1:30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3">
        <f>2.5*((M273 - I273) / (M273 + 6*K273 -7.5*I273 +1))</f>
        <v>0.16682215651238921</v>
      </c>
      <c r="U273" s="3">
        <f>(M273*(1-I273)*(M273-I273))^(1/3)</f>
        <v>0.2848202169715997</v>
      </c>
      <c r="V273" s="23">
        <f>(M273 - I273) / (M273 + I273 + 0.428) * (1.428)</f>
        <v>0.10538929695697799</v>
      </c>
      <c r="W273" s="3">
        <f>(M273-P273)/(M273+P273)</f>
        <v>-0.1314638091825989</v>
      </c>
      <c r="X273" s="38">
        <f t="shared" si="15"/>
        <v>18</v>
      </c>
      <c r="Y273" s="38">
        <f t="shared" si="16"/>
        <v>30</v>
      </c>
      <c r="Z273" s="3">
        <f t="shared" si="17"/>
        <v>0.6</v>
      </c>
      <c r="AA273" s="3"/>
      <c r="AB273" s="3"/>
      <c r="AC273" s="3"/>
      <c r="AD273" s="22">
        <v>0.32</v>
      </c>
    </row>
    <row r="274" spans="1:30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3">
        <f>2.5*((M274 - I274) / (M274 + 6*K274 -7.5*I274 +1))</f>
        <v>0.19197361948099867</v>
      </c>
      <c r="U274" s="3">
        <f>(M274*(1-I274)*(M274-I274))^(1/3)</f>
        <v>0.30210153670293388</v>
      </c>
      <c r="V274" s="23">
        <f>(M274 - I274) / (M274 + I274 + 0.428) * (1.428)</f>
        <v>0.12937081708533596</v>
      </c>
      <c r="W274" s="3">
        <f>(M274-P274)/(M274+P274)</f>
        <v>-9.7802159404591402E-2</v>
      </c>
      <c r="X274" s="38">
        <f t="shared" si="15"/>
        <v>18</v>
      </c>
      <c r="Y274" s="38">
        <f t="shared" si="16"/>
        <v>30</v>
      </c>
      <c r="Z274" s="3">
        <f t="shared" si="17"/>
        <v>0.6</v>
      </c>
      <c r="AA274" s="3"/>
      <c r="AB274" s="3"/>
      <c r="AC274" s="3"/>
      <c r="AD274" s="22">
        <v>0.32</v>
      </c>
    </row>
    <row r="275" spans="1:30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3">
        <f>2.5*((M275 - I275) / (M275 + 6*K275 -7.5*I275 +1))</f>
        <v>0.1856537557455345</v>
      </c>
      <c r="U275" s="3">
        <f>(M275*(1-I275)*(M275-I275))^(1/3)</f>
        <v>0.29825822051858336</v>
      </c>
      <c r="V275" s="23">
        <f>(M275 - I275) / (M275 + I275 + 0.428) * (1.428)</f>
        <v>0.13414545454545448</v>
      </c>
      <c r="W275" s="3">
        <f>(M275-P275)/(M275+P275)</f>
        <v>-0.14068962257462245</v>
      </c>
      <c r="X275" s="38">
        <f t="shared" si="15"/>
        <v>18</v>
      </c>
      <c r="Y275" s="38">
        <f t="shared" si="16"/>
        <v>30</v>
      </c>
      <c r="Z275" s="3">
        <f t="shared" si="17"/>
        <v>0.6</v>
      </c>
      <c r="AA275" s="3"/>
      <c r="AB275" s="3"/>
      <c r="AC275" s="3"/>
      <c r="AD275" s="22">
        <v>0.32</v>
      </c>
    </row>
    <row r="276" spans="1:30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3">
        <f>2.5*((M276 - I276) / (M276 + 6*K276 -7.5*I276 +1))</f>
        <v>0.16086466611315381</v>
      </c>
      <c r="U276" s="3">
        <f>(M276*(1-I276)*(M276-I276))^(1/3)</f>
        <v>0.28479179563591478</v>
      </c>
      <c r="V276" s="23">
        <f>(M276 - I276) / (M276 + I276 + 0.428) * (1.428)</f>
        <v>0.11409278350515463</v>
      </c>
      <c r="W276" s="3">
        <f>(M276-P276)/(M276+P276)</f>
        <v>-0.1394322932304779</v>
      </c>
      <c r="X276" s="38">
        <f t="shared" si="15"/>
        <v>12</v>
      </c>
      <c r="Y276" s="38">
        <f t="shared" si="16"/>
        <v>30</v>
      </c>
      <c r="Z276" s="3">
        <f t="shared" si="17"/>
        <v>0.4</v>
      </c>
      <c r="AA276" s="3"/>
      <c r="AB276" s="3"/>
      <c r="AC276" s="3"/>
      <c r="AD276" s="22">
        <v>0.62</v>
      </c>
    </row>
    <row r="277" spans="1:30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3">
        <f>2.5*((M277 - I277) / (M277 + 6*K277 -7.5*I277 +1))</f>
        <v>0.18153242189644758</v>
      </c>
      <c r="U277" s="3">
        <f>(M277*(1-I277)*(M277-I277))^(1/3)</f>
        <v>0.29852627152854855</v>
      </c>
      <c r="V277" s="23">
        <f>(M277 - I277) / (M277 + I277 + 0.428) * (1.428)</f>
        <v>0.15701766784452298</v>
      </c>
      <c r="W277" s="3">
        <f>(M277-P277)/(M277+P277)</f>
        <v>-0.11246706420746082</v>
      </c>
      <c r="X277" s="38">
        <f t="shared" si="15"/>
        <v>12</v>
      </c>
      <c r="Y277" s="38">
        <f t="shared" si="16"/>
        <v>30</v>
      </c>
      <c r="Z277" s="3">
        <f t="shared" si="17"/>
        <v>0.4</v>
      </c>
      <c r="AA277" s="3"/>
      <c r="AB277" s="3"/>
      <c r="AC277" s="3"/>
      <c r="AD277" s="22">
        <v>0.62</v>
      </c>
    </row>
    <row r="278" spans="1:30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3">
        <f>2.5*((M278 - I278) / (M278 + 6*K278 -7.5*I278 +1))</f>
        <v>0.17944708975907891</v>
      </c>
      <c r="U278" s="3">
        <f>(M278*(1-I278)*(M278-I278))^(1/3)</f>
        <v>0.29649418239928843</v>
      </c>
      <c r="V278" s="23">
        <f>(M278 - I278) / (M278 + I278 + 0.428) * (1.428)</f>
        <v>0.1436820083682008</v>
      </c>
      <c r="W278" s="3">
        <f>(M278-P278)/(M278+P278)</f>
        <v>-0.1502931538838182</v>
      </c>
      <c r="X278" s="38">
        <f t="shared" si="15"/>
        <v>12</v>
      </c>
      <c r="Y278" s="38">
        <f t="shared" si="16"/>
        <v>30</v>
      </c>
      <c r="Z278" s="3">
        <f t="shared" si="17"/>
        <v>0.4</v>
      </c>
      <c r="AA278" s="3"/>
      <c r="AB278" s="3"/>
      <c r="AC278" s="3"/>
      <c r="AD278" s="22">
        <v>0.62</v>
      </c>
    </row>
    <row r="279" spans="1:30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3">
        <f>2.5*((M279 - I279) / (M279 + 6*K279 -7.5*I279 +1))</f>
        <v>0.18097606055271964</v>
      </c>
      <c r="U279" s="3">
        <f>(M279*(1-I279)*(M279-I279))^(1/3)</f>
        <v>0.30368544669897157</v>
      </c>
      <c r="V279" s="23">
        <f>(M279 - I279) / (M279 + I279 + 0.428) * (1.428)</f>
        <v>0.12155549805950842</v>
      </c>
      <c r="W279" s="3">
        <f>(M279-P279)/(M279+P279)</f>
        <v>-9.1625270805523323E-2</v>
      </c>
      <c r="X279" s="38">
        <f t="shared" si="15"/>
        <v>11</v>
      </c>
      <c r="Y279" s="38">
        <f t="shared" si="16"/>
        <v>30</v>
      </c>
      <c r="Z279" s="3">
        <f t="shared" si="17"/>
        <v>0.36666666666666664</v>
      </c>
      <c r="AA279" s="3"/>
      <c r="AB279" s="3"/>
      <c r="AC279" s="3"/>
      <c r="AD279" s="22">
        <v>0.38</v>
      </c>
    </row>
    <row r="280" spans="1:30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3">
        <f>2.5*((M280 - I280) / (M280 + 6*K280 -7.5*I280 +1))</f>
        <v>0.23829026733189371</v>
      </c>
      <c r="U280" s="3">
        <f>(M280*(1-I280)*(M280-I280))^(1/3)</f>
        <v>0.33853645051398357</v>
      </c>
      <c r="V280" s="23">
        <f>(M280 - I280) / (M280 + I280 + 0.428) * (1.428)</f>
        <v>0.15448275862068964</v>
      </c>
      <c r="W280" s="3">
        <f>(M280-P280)/(M280+P280)</f>
        <v>-9.4590300060483634E-2</v>
      </c>
      <c r="X280" s="38">
        <f t="shared" si="15"/>
        <v>11</v>
      </c>
      <c r="Y280" s="38">
        <f t="shared" si="16"/>
        <v>30</v>
      </c>
      <c r="Z280" s="3">
        <f t="shared" si="17"/>
        <v>0.36666666666666664</v>
      </c>
      <c r="AA280" s="3"/>
      <c r="AB280" s="3"/>
      <c r="AC280" s="3"/>
      <c r="AD280" s="22">
        <v>0.38</v>
      </c>
    </row>
    <row r="281" spans="1:30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3">
        <f>2.5*((M281 - I281) / (M281 + 6*K281 -7.5*I281 +1))</f>
        <v>0.21840715156440471</v>
      </c>
      <c r="U281" s="3">
        <f>(M281*(1-I281)*(M281-I281))^(1/3)</f>
        <v>0.33788525615067661</v>
      </c>
      <c r="V281" s="23">
        <f>(M281 - I281) / (M281 + I281 + 0.428) * (1.428)</f>
        <v>0.16049137480397282</v>
      </c>
      <c r="W281" s="3">
        <f>(M281-P281)/(M281+P281)</f>
        <v>-0.12423520186543681</v>
      </c>
      <c r="X281" s="38">
        <f t="shared" si="15"/>
        <v>11</v>
      </c>
      <c r="Y281" s="38">
        <f t="shared" si="16"/>
        <v>30</v>
      </c>
      <c r="Z281" s="3">
        <f t="shared" si="17"/>
        <v>0.36666666666666664</v>
      </c>
      <c r="AA281" s="3"/>
      <c r="AB281" s="3"/>
      <c r="AC281" s="3"/>
      <c r="AD281" s="22">
        <v>0.38</v>
      </c>
    </row>
    <row r="282" spans="1:30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3">
        <f>2.5*((M282 - I282) / (M282 + 6*K282 -7.5*I282 +1))</f>
        <v>0.16980448391772293</v>
      </c>
      <c r="U282" s="3">
        <f>(M282*(1-I282)*(M282-I282))^(1/3)</f>
        <v>0.28889650687779944</v>
      </c>
      <c r="V282" s="23">
        <f>(M282 - I282) / (M282 + I282 + 0.428) * (1.428)</f>
        <v>0.11140246170193926</v>
      </c>
      <c r="W282" s="3">
        <f>(M282-P282)/(M282+P282)</f>
        <v>-0.15193055585397827</v>
      </c>
      <c r="X282" s="38">
        <f t="shared" si="15"/>
        <v>16</v>
      </c>
      <c r="Y282" s="38">
        <f t="shared" si="16"/>
        <v>30</v>
      </c>
      <c r="Z282" s="3">
        <f t="shared" si="17"/>
        <v>0.53333333333333333</v>
      </c>
      <c r="AA282" s="3"/>
      <c r="AB282" s="3"/>
      <c r="AC282" s="3"/>
      <c r="AD282" s="22">
        <v>0.57999999999999996</v>
      </c>
    </row>
    <row r="283" spans="1:30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3">
        <f>2.5*((M283 - I283) / (M283 + 6*K283 -7.5*I283 +1))</f>
        <v>0.21480709071949958</v>
      </c>
      <c r="U283" s="3">
        <f>(M283*(1-I283)*(M283-I283))^(1/3)</f>
        <v>0.3318121573974333</v>
      </c>
      <c r="V283" s="23">
        <f>(M283 - I283) / (M283 + I283 + 0.428) * (1.428)</f>
        <v>0.15417610062893086</v>
      </c>
      <c r="W283" s="3">
        <f>(M283-P283)/(M283+P283)</f>
        <v>-9.4045103704023095E-2</v>
      </c>
      <c r="X283" s="38">
        <f t="shared" si="15"/>
        <v>16</v>
      </c>
      <c r="Y283" s="38">
        <f t="shared" si="16"/>
        <v>30</v>
      </c>
      <c r="Z283" s="3">
        <f t="shared" si="17"/>
        <v>0.53333333333333333</v>
      </c>
      <c r="AA283" s="3"/>
      <c r="AB283" s="3"/>
      <c r="AC283" s="3"/>
      <c r="AD283" s="22">
        <v>0.57999999999999996</v>
      </c>
    </row>
    <row r="284" spans="1:30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3">
        <f>2.5*((M284 - I284) / (M284 + 6*K284 -7.5*I284 +1))</f>
        <v>0.23458630016007068</v>
      </c>
      <c r="U284" s="3">
        <f>(M284*(1-I284)*(M284-I284))^(1/3)</f>
        <v>0.34651414579239698</v>
      </c>
      <c r="V284" s="23">
        <f>(M284 - I284) / (M284 + I284 + 0.428) * (1.428)</f>
        <v>0.16604651162790698</v>
      </c>
      <c r="W284" s="3">
        <f>(M284-P284)/(M284+P284)</f>
        <v>-6.933338989162012E-2</v>
      </c>
      <c r="X284" s="38">
        <f t="shared" si="15"/>
        <v>16</v>
      </c>
      <c r="Y284" s="38">
        <f t="shared" si="16"/>
        <v>30</v>
      </c>
      <c r="Z284" s="3">
        <f t="shared" si="17"/>
        <v>0.53333333333333333</v>
      </c>
      <c r="AA284" s="3"/>
      <c r="AB284" s="3"/>
      <c r="AC284" s="3"/>
      <c r="AD284" s="22">
        <v>0.57999999999999996</v>
      </c>
    </row>
    <row r="285" spans="1:30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3">
        <f>2.5*((M285 - I285) / (M285 + 6*K285 -7.5*I285 +1))</f>
        <v>0.19180479840606579</v>
      </c>
      <c r="U285" s="3">
        <f>(M285*(1-I285)*(M285-I285))^(1/3)</f>
        <v>0.31541014393198602</v>
      </c>
      <c r="V285" s="23">
        <f>(M285 - I285) / (M285 + I285 + 0.428) * (1.428)</f>
        <v>0.14291598231206568</v>
      </c>
      <c r="W285" s="3">
        <f>(M285-P285)/(M285+P285)</f>
        <v>-0.13164712598252315</v>
      </c>
      <c r="X285" s="38">
        <f t="shared" si="15"/>
        <v>16</v>
      </c>
      <c r="Y285" s="38">
        <f t="shared" si="16"/>
        <v>30</v>
      </c>
      <c r="Z285" s="3">
        <f t="shared" si="17"/>
        <v>0.53333333333333333</v>
      </c>
      <c r="AA285" s="3"/>
      <c r="AB285" s="3"/>
      <c r="AC285" s="3"/>
      <c r="AD285" s="22">
        <v>0.57999999999999996</v>
      </c>
    </row>
    <row r="286" spans="1:30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3">
        <f>2.5*((M286 - I286) / (M286 + 6*K286 -7.5*I286 +1))</f>
        <v>0.17581802056915247</v>
      </c>
      <c r="U286" s="3">
        <f>(M286*(1-I286)*(M286-I286))^(1/3)</f>
        <v>0.29486640439373268</v>
      </c>
      <c r="V286" s="23">
        <f>(M286 - I286) / (M286 + I286 + 0.428) * (1.428)</f>
        <v>0.10808037508372403</v>
      </c>
      <c r="W286" s="3">
        <f>(M286-P286)/(M286+P286)</f>
        <v>-0.13872135102533173</v>
      </c>
      <c r="X286" s="38">
        <f t="shared" si="15"/>
        <v>16</v>
      </c>
      <c r="Y286" s="38">
        <f t="shared" si="16"/>
        <v>30</v>
      </c>
      <c r="Z286" s="3">
        <f t="shared" si="17"/>
        <v>0.53333333333333333</v>
      </c>
      <c r="AA286" s="3"/>
      <c r="AB286" s="3"/>
      <c r="AC286" s="3"/>
      <c r="AD286" s="22">
        <v>0.23</v>
      </c>
    </row>
    <row r="287" spans="1:30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3">
        <f>2.5*((M287 - I287) / (M287 + 6*K287 -7.5*I287 +1))</f>
        <v>0.21147642592514335</v>
      </c>
      <c r="U287" s="3">
        <f>(M287*(1-I287)*(M287-I287))^(1/3)</f>
        <v>0.32909441616588081</v>
      </c>
      <c r="V287" s="23">
        <f>(M287 - I287) / (M287 + I287 + 0.428) * (1.428)</f>
        <v>0.14682201866278571</v>
      </c>
      <c r="W287" s="3">
        <f>(M287-P287)/(M287+P287)</f>
        <v>-9.2108457259860485E-2</v>
      </c>
      <c r="X287" s="38">
        <f t="shared" si="15"/>
        <v>16</v>
      </c>
      <c r="Y287" s="38">
        <f t="shared" si="16"/>
        <v>30</v>
      </c>
      <c r="Z287" s="3">
        <f t="shared" si="17"/>
        <v>0.53333333333333333</v>
      </c>
      <c r="AA287" s="3"/>
      <c r="AB287" s="3"/>
      <c r="AC287" s="3"/>
      <c r="AD287" s="22">
        <v>0.23</v>
      </c>
    </row>
    <row r="288" spans="1:30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3">
        <f>2.5*((M288 - I288) / (M288 + 6*K288 -7.5*I288 +1))</f>
        <v>0.21120181958490722</v>
      </c>
      <c r="U288" s="3">
        <f>(M288*(1-I288)*(M288-I288))^(1/3)</f>
        <v>0.33815241798250634</v>
      </c>
      <c r="V288" s="23">
        <f>(M288 - I288) / (M288 + I288 + 0.428) * (1.428)</f>
        <v>0.14063636363636361</v>
      </c>
      <c r="W288" s="3">
        <f>(M288-P288)/(M288+P288)</f>
        <v>-0.10724208186701241</v>
      </c>
      <c r="X288" s="38">
        <f t="shared" si="15"/>
        <v>16</v>
      </c>
      <c r="Y288" s="38">
        <f t="shared" si="16"/>
        <v>30</v>
      </c>
      <c r="Z288" s="3">
        <f t="shared" si="17"/>
        <v>0.53333333333333333</v>
      </c>
      <c r="AA288" s="3"/>
      <c r="AB288" s="3"/>
      <c r="AC288" s="3"/>
      <c r="AD288" s="22">
        <v>0.23</v>
      </c>
    </row>
    <row r="289" spans="1:30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3">
        <f>2.5*((M289 - I289) / (M289 + 6*K289 -7.5*I289 +1))</f>
        <v>0.17987344023237209</v>
      </c>
      <c r="U289" s="3">
        <f>(M289*(1-I289)*(M289-I289))^(1/3)</f>
        <v>0.30045902203768715</v>
      </c>
      <c r="V289" s="23">
        <f>(M289 - I289) / (M289 + I289 + 0.428) * (1.428)</f>
        <v>0.12224173499074323</v>
      </c>
      <c r="W289" s="3">
        <f>(M289-P289)/(M289+P289)</f>
        <v>-0.13978264361047163</v>
      </c>
      <c r="X289" s="38">
        <f t="shared" si="15"/>
        <v>16</v>
      </c>
      <c r="Y289" s="38">
        <f t="shared" si="16"/>
        <v>30</v>
      </c>
      <c r="Z289" s="3">
        <f t="shared" si="17"/>
        <v>0.53333333333333333</v>
      </c>
      <c r="AA289" s="3"/>
      <c r="AB289" s="3"/>
      <c r="AC289" s="3"/>
      <c r="AD289" s="22">
        <v>0.23</v>
      </c>
    </row>
    <row r="290" spans="1:30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3">
        <f>2.5*((M290 - I290) / (M290 + 6*K290 -7.5*I290 +1))</f>
        <v>0.16096617624753529</v>
      </c>
      <c r="U290" s="3">
        <f>(M290*(1-I290)*(M290-I290))^(1/3)</f>
        <v>0.28715257404026973</v>
      </c>
      <c r="V290" s="23">
        <f>(M290 - I290) / (M290 + I290 + 0.428) * (1.428)</f>
        <v>0.10273468350139817</v>
      </c>
      <c r="W290" s="3">
        <f>(M290-P290)/(M290+P290)</f>
        <v>-0.13880914899527733</v>
      </c>
      <c r="X290" s="38">
        <f t="shared" si="15"/>
        <v>17</v>
      </c>
      <c r="Y290" s="38">
        <f t="shared" si="16"/>
        <v>30</v>
      </c>
      <c r="Z290" s="3">
        <f t="shared" si="17"/>
        <v>0.56666666666666665</v>
      </c>
      <c r="AA290" s="3"/>
      <c r="AB290" s="3"/>
      <c r="AC290" s="3"/>
      <c r="AD290" s="22">
        <v>0.18</v>
      </c>
    </row>
    <row r="291" spans="1:30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3">
        <f>2.5*((M291 - I291) / (M291 + 6*K291 -7.5*I291 +1))</f>
        <v>0.20900461551859262</v>
      </c>
      <c r="U291" s="3">
        <f>(M291*(1-I291)*(M291-I291))^(1/3)</f>
        <v>0.32555322612076654</v>
      </c>
      <c r="V291" s="23">
        <f>(M291 - I291) / (M291 + I291 + 0.428) * (1.428)</f>
        <v>0.13546245059288534</v>
      </c>
      <c r="W291" s="3">
        <f>(M291-P291)/(M291+P291)</f>
        <v>-0.11217023958405144</v>
      </c>
      <c r="X291" s="38">
        <f t="shared" si="15"/>
        <v>17</v>
      </c>
      <c r="Y291" s="38">
        <f t="shared" si="16"/>
        <v>30</v>
      </c>
      <c r="Z291" s="3">
        <f t="shared" si="17"/>
        <v>0.56666666666666665</v>
      </c>
      <c r="AA291" s="3"/>
      <c r="AB291" s="3"/>
      <c r="AC291" s="3"/>
      <c r="AD291" s="22">
        <v>0.18</v>
      </c>
    </row>
    <row r="292" spans="1:30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3">
        <f>2.5*((M292 - I292) / (M292 + 6*K292 -7.5*I292 +1))</f>
        <v>0.20270625155927882</v>
      </c>
      <c r="U292" s="3">
        <f>(M292*(1-I292)*(M292-I292))^(1/3)</f>
        <v>0.3368555275974528</v>
      </c>
      <c r="V292" s="23">
        <f>(M292 - I292) / (M292 + I292 + 0.428) * (1.428)</f>
        <v>0.13861353454373967</v>
      </c>
      <c r="W292" s="3">
        <f>(M292-P292)/(M292+P292)</f>
        <v>-0.12235200232153223</v>
      </c>
      <c r="X292" s="38">
        <f t="shared" si="15"/>
        <v>17</v>
      </c>
      <c r="Y292" s="38">
        <f t="shared" si="16"/>
        <v>30</v>
      </c>
      <c r="Z292" s="3">
        <f t="shared" si="17"/>
        <v>0.56666666666666665</v>
      </c>
      <c r="AA292" s="3"/>
      <c r="AB292" s="3"/>
      <c r="AC292" s="3"/>
      <c r="AD292" s="22">
        <v>0.18</v>
      </c>
    </row>
    <row r="293" spans="1:30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3">
        <f>2.5*((M293 - I293) / (M293 + 6*K293 -7.5*I293 +1))</f>
        <v>0.18544378875925335</v>
      </c>
      <c r="U293" s="3">
        <f>(M293*(1-I293)*(M293-I293))^(1/3)</f>
        <v>0.30444574959490839</v>
      </c>
      <c r="V293" s="23">
        <f>(M293 - I293) / (M293 + I293 + 0.428) * (1.428)</f>
        <v>0.1202577565632458</v>
      </c>
      <c r="W293" s="3">
        <f>(M293-P293)/(M293+P293)</f>
        <v>-0.14942505568040965</v>
      </c>
      <c r="X293" s="38">
        <f t="shared" si="15"/>
        <v>17</v>
      </c>
      <c r="Y293" s="38">
        <f t="shared" si="16"/>
        <v>30</v>
      </c>
      <c r="Z293" s="3">
        <f t="shared" si="17"/>
        <v>0.56666666666666665</v>
      </c>
      <c r="AA293" s="3"/>
      <c r="AB293" s="3"/>
      <c r="AC293" s="3"/>
      <c r="AD293" s="22">
        <v>0.18</v>
      </c>
    </row>
    <row r="294" spans="1:30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3">
        <f>2.5*((M294 - I294) / (M294 + 6*K294 -7.5*I294 +1))</f>
        <v>0.17685602921769017</v>
      </c>
      <c r="U294" s="3">
        <f>(M294*(1-I294)*(M294-I294))^(1/3)</f>
        <v>0.2934610131332015</v>
      </c>
      <c r="V294" s="23">
        <f>(M294 - I294) / (M294 + I294 + 0.428) * (1.428)</f>
        <v>0.11782853051727224</v>
      </c>
      <c r="W294" s="3">
        <f>(M294-P294)/(M294+P294)</f>
        <v>-0.13918808784334455</v>
      </c>
      <c r="X294" s="38">
        <f t="shared" si="15"/>
        <v>18</v>
      </c>
      <c r="Y294" s="38">
        <f t="shared" si="16"/>
        <v>30</v>
      </c>
      <c r="Z294" s="3">
        <f t="shared" si="17"/>
        <v>0.6</v>
      </c>
      <c r="AA294" s="3"/>
      <c r="AB294" s="3"/>
      <c r="AC294" s="3"/>
      <c r="AD294" s="22">
        <v>0.68</v>
      </c>
    </row>
    <row r="295" spans="1:30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3">
        <f>2.5*((M295 - I295) / (M295 + 6*K295 -7.5*I295 +1))</f>
        <v>0.19947223783648746</v>
      </c>
      <c r="U295" s="3">
        <f>(M295*(1-I295)*(M295-I295))^(1/3)</f>
        <v>0.30569870849694253</v>
      </c>
      <c r="V295" s="23">
        <f>(M295 - I295) / (M295 + I295 + 0.428) * (1.428)</f>
        <v>0.13065496866606985</v>
      </c>
      <c r="W295" s="3">
        <f>(M295-P295)/(M295+P295)</f>
        <v>-0.1036795359796991</v>
      </c>
      <c r="X295" s="38">
        <f t="shared" si="15"/>
        <v>18</v>
      </c>
      <c r="Y295" s="38">
        <f t="shared" si="16"/>
        <v>30</v>
      </c>
      <c r="Z295" s="3">
        <f t="shared" si="17"/>
        <v>0.6</v>
      </c>
      <c r="AA295" s="3"/>
      <c r="AB295" s="3"/>
      <c r="AC295" s="3"/>
      <c r="AD295" s="22">
        <v>0.68</v>
      </c>
    </row>
    <row r="296" spans="1:30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3">
        <f>2.5*((M296 - I296) / (M296 + 6*K296 -7.5*I296 +1))</f>
        <v>0.21159822786484167</v>
      </c>
      <c r="U296" s="3">
        <f>(M296*(1-I296)*(M296-I296))^(1/3)</f>
        <v>0.33553125870074596</v>
      </c>
      <c r="V296" s="23">
        <f>(M296 - I296) / (M296 + I296 + 0.428) * (1.428)</f>
        <v>0.16250355618776671</v>
      </c>
      <c r="W296" s="3">
        <f>(M296-P296)/(M296+P296)</f>
        <v>-0.11685975544467526</v>
      </c>
      <c r="X296" s="38">
        <f t="shared" si="15"/>
        <v>18</v>
      </c>
      <c r="Y296" s="38">
        <f t="shared" si="16"/>
        <v>30</v>
      </c>
      <c r="Z296" s="3">
        <f t="shared" si="17"/>
        <v>0.6</v>
      </c>
      <c r="AA296" s="3"/>
      <c r="AB296" s="3"/>
      <c r="AC296" s="3"/>
      <c r="AD296" s="22">
        <v>0.68</v>
      </c>
    </row>
    <row r="297" spans="1:30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3">
        <f>2.5*((M297 - I297) / (M297 + 6*K297 -7.5*I297 +1))</f>
        <v>0.21001411188327085</v>
      </c>
      <c r="U297" s="3">
        <f>(M297*(1-I297)*(M297-I297))^(1/3)</f>
        <v>0.3326846282663915</v>
      </c>
      <c r="V297" s="23">
        <f>(M297 - I297) / (M297 + I297 + 0.428) * (1.428)</f>
        <v>0.16238385294647689</v>
      </c>
      <c r="W297" s="3">
        <f>(M297-P297)/(M297+P297)</f>
        <v>-0.11894273127753299</v>
      </c>
      <c r="X297" s="38">
        <f t="shared" si="15"/>
        <v>18</v>
      </c>
      <c r="Y297" s="38">
        <f t="shared" si="16"/>
        <v>30</v>
      </c>
      <c r="Z297" s="3">
        <f t="shared" si="17"/>
        <v>0.6</v>
      </c>
      <c r="AA297" s="3"/>
      <c r="AB297" s="3"/>
      <c r="AC297" s="3"/>
      <c r="AD297" s="22">
        <v>0.68</v>
      </c>
    </row>
    <row r="298" spans="1:30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3">
        <f>2.5*((M298 - I298) / (M298 + 6*K298 -7.5*I298 +1))</f>
        <v>0.17045979845295689</v>
      </c>
      <c r="U298" s="3">
        <f>(M298*(1-I298)*(M298-I298))^(1/3)</f>
        <v>0.28930415884800664</v>
      </c>
      <c r="V298" s="23">
        <f>(M298 - I298) / (M298 + I298 + 0.428) * (1.428)</f>
        <v>0.11210680386764832</v>
      </c>
      <c r="W298" s="3">
        <f>(M298-P298)/(M298+P298)</f>
        <v>-0.14237192187942266</v>
      </c>
      <c r="X298" s="38">
        <f t="shared" si="15"/>
        <v>16</v>
      </c>
      <c r="Y298" s="38">
        <f t="shared" si="16"/>
        <v>30</v>
      </c>
      <c r="Z298" s="3">
        <f t="shared" si="17"/>
        <v>0.53333333333333333</v>
      </c>
      <c r="AA298" s="3"/>
      <c r="AB298" s="3"/>
      <c r="AC298" s="3"/>
      <c r="AD298" s="22">
        <v>0.21</v>
      </c>
    </row>
    <row r="299" spans="1:30">
      <c r="A299" s="35">
        <v>86</v>
      </c>
      <c r="B299" s="35">
        <v>127.494184685359</v>
      </c>
      <c r="C299" s="35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3">
        <f>2.5*((M299 - I299) / (M299 + 6*K299 -7.5*I299 +1))</f>
        <v>0.21003410870051437</v>
      </c>
      <c r="U299" s="3">
        <f>(M299*(1-I299)*(M299-I299))^(1/3)</f>
        <v>0.32759351012819232</v>
      </c>
      <c r="V299" s="23">
        <f>(M299 - I299) / (M299 + I299 + 0.428) * (1.428)</f>
        <v>0.15101671652296317</v>
      </c>
      <c r="W299" s="3">
        <f>(M299-P299)/(M299+P299)</f>
        <v>-8.6470101956461862E-2</v>
      </c>
      <c r="X299" s="38">
        <f t="shared" si="15"/>
        <v>16</v>
      </c>
      <c r="Y299" s="38">
        <f t="shared" si="16"/>
        <v>30</v>
      </c>
      <c r="Z299" s="3">
        <f t="shared" si="17"/>
        <v>0.53333333333333333</v>
      </c>
      <c r="AA299" s="3"/>
      <c r="AB299" s="3"/>
      <c r="AC299" s="3"/>
      <c r="AD299" s="22">
        <v>0.21</v>
      </c>
    </row>
    <row r="300" spans="1:30">
      <c r="A300" s="35">
        <v>86</v>
      </c>
      <c r="B300" s="35">
        <v>127.494184685359</v>
      </c>
      <c r="C300" s="35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3">
        <f>2.5*((M300 - I300) / (M300 + 6*K300 -7.5*I300 +1))</f>
        <v>0.22005596647266704</v>
      </c>
      <c r="U300" s="3">
        <f>(M300*(1-I300)*(M300-I300))^(1/3)</f>
        <v>0.3429596294146654</v>
      </c>
      <c r="V300" s="23">
        <f>(M300 - I300) / (M300 + I300 + 0.428) * (1.428)</f>
        <v>0.16755866900175134</v>
      </c>
      <c r="W300" s="3">
        <f>(M300-P300)/(M300+P300)</f>
        <v>-9.0899344975825191E-2</v>
      </c>
      <c r="X300" s="38">
        <f t="shared" si="15"/>
        <v>16</v>
      </c>
      <c r="Y300" s="38">
        <f t="shared" si="16"/>
        <v>30</v>
      </c>
      <c r="Z300" s="3">
        <f t="shared" si="17"/>
        <v>0.53333333333333333</v>
      </c>
      <c r="AA300" s="3"/>
      <c r="AB300" s="3"/>
      <c r="AC300" s="3"/>
      <c r="AD300" s="22">
        <v>0.21</v>
      </c>
    </row>
    <row r="301" spans="1:30">
      <c r="A301" s="35">
        <v>86</v>
      </c>
      <c r="B301" s="35">
        <v>127.494184685359</v>
      </c>
      <c r="C301" s="35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3">
        <f>2.5*((M301 - I301) / (M301 + 6*K301 -7.5*I301 +1))</f>
        <v>0.19018677941115109</v>
      </c>
      <c r="U301" s="3">
        <f>(M301*(1-I301)*(M301-I301))^(1/3)</f>
        <v>0.31669775741028228</v>
      </c>
      <c r="V301" s="23">
        <f>(M301 - I301) / (M301 + I301 + 0.428) * (1.428)</f>
        <v>0.13414322514167956</v>
      </c>
      <c r="W301" s="3">
        <f>(M301-P301)/(M301+P301)</f>
        <v>-0.13518155053974482</v>
      </c>
      <c r="X301" s="38">
        <f t="shared" si="15"/>
        <v>16</v>
      </c>
      <c r="Y301" s="38">
        <f t="shared" si="16"/>
        <v>30</v>
      </c>
      <c r="Z301" s="3">
        <f t="shared" si="17"/>
        <v>0.53333333333333333</v>
      </c>
      <c r="AA301" s="3"/>
      <c r="AB301" s="3"/>
      <c r="AC301" s="3"/>
      <c r="AD301" s="22">
        <v>0.21</v>
      </c>
    </row>
    <row r="302" spans="1:30">
      <c r="A302" s="35">
        <v>87</v>
      </c>
      <c r="B302" s="35">
        <v>127.49345099999999</v>
      </c>
      <c r="C302" s="35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3">
        <f>2.5*((M302 - I302) / (M302 + 6*K302 -7.5*I302 +1))</f>
        <v>0.18023046453006838</v>
      </c>
      <c r="U302" s="3">
        <f>(M302*(1-I302)*(M302-I302))^(1/3)</f>
        <v>0.29723271323369171</v>
      </c>
      <c r="V302" s="23">
        <f>(M302 - I302) / (M302 + I302 + 0.428) * (1.428)</f>
        <v>0.13919836400817992</v>
      </c>
      <c r="W302" s="3">
        <f>(M302-P302)/(M302+P302)</f>
        <v>-0.11811460725189882</v>
      </c>
      <c r="X302" s="38">
        <f t="shared" si="15"/>
        <v>17</v>
      </c>
      <c r="Y302" s="38">
        <f t="shared" si="16"/>
        <v>30</v>
      </c>
      <c r="Z302" s="3">
        <f t="shared" si="17"/>
        <v>0.56666666666666665</v>
      </c>
      <c r="AA302" s="3"/>
      <c r="AB302" s="3"/>
      <c r="AC302" s="3"/>
      <c r="AD302" s="22">
        <v>0.87</v>
      </c>
    </row>
    <row r="303" spans="1:30">
      <c r="A303" s="35">
        <v>87</v>
      </c>
      <c r="B303" s="35">
        <v>127.49345099999999</v>
      </c>
      <c r="C303" s="35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3">
        <f>2.5*((M303 - I303) / (M303 + 6*K303 -7.5*I303 +1))</f>
        <v>0.22458089749436819</v>
      </c>
      <c r="U303" s="3">
        <f>(M303*(1-I303)*(M303-I303))^(1/3)</f>
        <v>0.33643065527108956</v>
      </c>
      <c r="V303" s="23">
        <f>(M303 - I303) / (M303 + I303 + 0.428) * (1.428)</f>
        <v>0.16821312069590433</v>
      </c>
      <c r="W303" s="3">
        <f>(M303-P303)/(M303+P303)</f>
        <v>-7.9724465666731414E-2</v>
      </c>
      <c r="X303" s="38">
        <f t="shared" si="15"/>
        <v>17</v>
      </c>
      <c r="Y303" s="38">
        <f t="shared" si="16"/>
        <v>30</v>
      </c>
      <c r="Z303" s="3">
        <f t="shared" si="17"/>
        <v>0.56666666666666665</v>
      </c>
      <c r="AA303" s="3"/>
      <c r="AB303" s="3"/>
      <c r="AC303" s="3"/>
      <c r="AD303" s="22">
        <v>0.87</v>
      </c>
    </row>
    <row r="304" spans="1:30">
      <c r="A304" s="35">
        <v>87</v>
      </c>
      <c r="B304" s="35">
        <v>127.49345099999999</v>
      </c>
      <c r="C304" s="35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3">
        <f>2.5*((M304 - I304) / (M304 + 6*K304 -7.5*I304 +1))</f>
        <v>0.21098654397804906</v>
      </c>
      <c r="U304" s="3">
        <f>(M304*(1-I304)*(M304-I304))^(1/3)</f>
        <v>0.32588873154516945</v>
      </c>
      <c r="V304" s="23">
        <f>(M304 - I304) / (M304 + I304 + 0.428) * (1.428)</f>
        <v>0.16119592215013903</v>
      </c>
      <c r="W304" s="3">
        <f>(M304-P304)/(M304+P304)</f>
        <v>-0.12694736604268103</v>
      </c>
      <c r="X304" s="38">
        <f t="shared" si="15"/>
        <v>17</v>
      </c>
      <c r="Y304" s="38">
        <f t="shared" si="16"/>
        <v>30</v>
      </c>
      <c r="Z304" s="3">
        <f t="shared" si="17"/>
        <v>0.56666666666666665</v>
      </c>
      <c r="AA304" s="3"/>
      <c r="AB304" s="3"/>
      <c r="AC304" s="3"/>
      <c r="AD304" s="22">
        <v>0.87</v>
      </c>
    </row>
    <row r="305" spans="1:30">
      <c r="A305" s="35">
        <v>88</v>
      </c>
      <c r="B305" s="35">
        <v>127.369273708267</v>
      </c>
      <c r="C305" s="35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3">
        <f>2.5*((M305 - I305) / (M305 + 6*K305 -7.5*I305 +1))</f>
        <v>0.13734269119070666</v>
      </c>
      <c r="U305" s="3">
        <f>(M305*(1-I305)*(M305-I305))^(1/3)</f>
        <v>0.24141733310738106</v>
      </c>
      <c r="V305" s="23">
        <f>(M305 - I305) / (M305 + I305 + 0.428) * (1.428)</f>
        <v>0.11212590799031476</v>
      </c>
      <c r="W305" s="3">
        <f>(M305-P305)/(M305+P305)</f>
        <v>-0.15726884685013867</v>
      </c>
      <c r="X305" s="38">
        <f t="shared" si="15"/>
        <v>21</v>
      </c>
      <c r="Y305" s="38">
        <f t="shared" si="16"/>
        <v>30</v>
      </c>
      <c r="Z305" s="3">
        <f t="shared" si="17"/>
        <v>0.7</v>
      </c>
      <c r="AA305" s="3"/>
      <c r="AB305" s="3"/>
      <c r="AC305" s="3"/>
      <c r="AD305" s="22">
        <v>2.61</v>
      </c>
    </row>
    <row r="306" spans="1:30">
      <c r="A306" s="35">
        <v>88</v>
      </c>
      <c r="B306" s="35">
        <v>127.369273708267</v>
      </c>
      <c r="C306" s="35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3">
        <f>2.5*((M306 - I306) / (M306 + 6*K306 -7.5*I306 +1))</f>
        <v>0.1377422143862207</v>
      </c>
      <c r="U306" s="3">
        <f>(M306*(1-I306)*(M306-I306))^(1/3)</f>
        <v>0.23416202769959787</v>
      </c>
      <c r="V306" s="23">
        <f>(M306 - I306) / (M306 + I306 + 0.428) * (1.428)</f>
        <v>0.11031613976705491</v>
      </c>
      <c r="W306" s="3">
        <f>(M306-P306)/(M306+P306)</f>
        <v>-0.10714618988074129</v>
      </c>
      <c r="X306" s="38">
        <f t="shared" si="15"/>
        <v>21</v>
      </c>
      <c r="Y306" s="38">
        <f t="shared" si="16"/>
        <v>30</v>
      </c>
      <c r="Z306" s="3">
        <f t="shared" si="17"/>
        <v>0.7</v>
      </c>
      <c r="AA306" s="3"/>
      <c r="AB306" s="3"/>
      <c r="AC306" s="3"/>
      <c r="AD306" s="22">
        <v>2.61</v>
      </c>
    </row>
    <row r="307" spans="1:30">
      <c r="A307" s="35">
        <v>88</v>
      </c>
      <c r="B307" s="35">
        <v>127.369273708267</v>
      </c>
      <c r="C307" s="35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3">
        <f>2.5*((M307 - I307) / (M307 + 6*K307 -7.5*I307 +1))</f>
        <v>0.14209248427325896</v>
      </c>
      <c r="U307" s="3">
        <f>(M307*(1-I307)*(M307-I307))^(1/3)</f>
        <v>0.24703350326570939</v>
      </c>
      <c r="V307" s="23">
        <f>(M307 - I307) / (M307 + I307 + 0.428) * (1.428)</f>
        <v>0.118547841105354</v>
      </c>
      <c r="W307" s="3">
        <f>(M307-P307)/(M307+P307)</f>
        <v>-0.12355093526655961</v>
      </c>
      <c r="X307" s="38">
        <f t="shared" si="15"/>
        <v>21</v>
      </c>
      <c r="Y307" s="38">
        <f t="shared" si="16"/>
        <v>30</v>
      </c>
      <c r="Z307" s="3">
        <f t="shared" si="17"/>
        <v>0.7</v>
      </c>
      <c r="AA307" s="3"/>
      <c r="AB307" s="3"/>
      <c r="AC307" s="3"/>
      <c r="AD307" s="22">
        <v>2.61</v>
      </c>
    </row>
    <row r="308" spans="1:30">
      <c r="A308" s="35">
        <v>89</v>
      </c>
      <c r="B308" s="35">
        <v>127.369189708267</v>
      </c>
      <c r="C308" s="35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3">
        <f>2.5*((M308 - I308) / (M308 + 6*K308 -7.5*I308 +1))</f>
        <v>0.1515808562642908</v>
      </c>
      <c r="U308" s="3">
        <f>(M308*(1-I308)*(M308-I308))^(1/3)</f>
        <v>0.25165313756976915</v>
      </c>
      <c r="V308" s="23">
        <f>(M308 - I308) / (M308 + I308 + 0.428) * (1.428)</f>
        <v>0.12875272599366869</v>
      </c>
      <c r="W308" s="3">
        <f>(M308-P308)/(M308+P308)</f>
        <v>-0.13195405480210354</v>
      </c>
      <c r="X308" s="38">
        <f t="shared" si="15"/>
        <v>18</v>
      </c>
      <c r="Y308" s="38">
        <f t="shared" si="16"/>
        <v>30</v>
      </c>
      <c r="Z308" s="3">
        <f t="shared" si="17"/>
        <v>0.6</v>
      </c>
      <c r="AA308" s="3"/>
      <c r="AB308" s="3"/>
      <c r="AC308" s="3"/>
      <c r="AD308" s="22">
        <v>2.37</v>
      </c>
    </row>
    <row r="309" spans="1:30">
      <c r="A309" s="35">
        <v>89</v>
      </c>
      <c r="B309" s="35">
        <v>127.369189708267</v>
      </c>
      <c r="C309" s="35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3">
        <f>2.5*((M309 - I309) / (M309 + 6*K309 -7.5*I309 +1))</f>
        <v>0.14763095734333753</v>
      </c>
      <c r="U309" s="3">
        <f>(M309*(1-I309)*(M309-I309))^(1/3)</f>
        <v>0.23879288979201049</v>
      </c>
      <c r="V309" s="23">
        <f>(M309 - I309) / (M309 + I309 + 0.428) * (1.428)</f>
        <v>0.11488878371982963</v>
      </c>
      <c r="W309" s="3">
        <f>(M309-P309)/(M309+P309)</f>
        <v>-9.465788442520473E-2</v>
      </c>
      <c r="X309" s="38">
        <f t="shared" si="15"/>
        <v>18</v>
      </c>
      <c r="Y309" s="38">
        <f t="shared" si="16"/>
        <v>30</v>
      </c>
      <c r="Z309" s="3">
        <f t="shared" si="17"/>
        <v>0.6</v>
      </c>
      <c r="AA309" s="3"/>
      <c r="AB309" s="3"/>
      <c r="AC309" s="3"/>
      <c r="AD309" s="22">
        <v>2.37</v>
      </c>
    </row>
    <row r="310" spans="1:30">
      <c r="A310" s="35">
        <v>89</v>
      </c>
      <c r="B310" s="35">
        <v>127.369189708267</v>
      </c>
      <c r="C310" s="35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3">
        <f>2.5*((M310 - I310) / (M310 + 6*K310 -7.5*I310 +1))</f>
        <v>0.13359580901256324</v>
      </c>
      <c r="U310" s="3">
        <f>(M310*(1-I310)*(M310-I310))^(1/3)</f>
        <v>0.23840067461109643</v>
      </c>
      <c r="V310" s="23">
        <f>(M310 - I310) / (M310 + I310 + 0.428) * (1.428)</f>
        <v>0.10908447937131628</v>
      </c>
      <c r="W310" s="3">
        <f>(M310-P310)/(M310+P310)</f>
        <v>-0.12846260387811642</v>
      </c>
      <c r="X310" s="38">
        <f t="shared" ref="X310:X323" si="18">INDEX($AI$3:$AI$86,MATCH($A310,$AF$3:$AF$86,0))</f>
        <v>18</v>
      </c>
      <c r="Y310" s="38">
        <f t="shared" ref="Y310:Y323" si="19">INDEX($AG$3:$AG$86,MATCH($A310,$AF$3:$AF$86,0))</f>
        <v>30</v>
      </c>
      <c r="Z310" s="3">
        <f t="shared" ref="Z310:Z323" si="20">X310/Y310</f>
        <v>0.6</v>
      </c>
      <c r="AA310" s="3"/>
      <c r="AB310" s="3"/>
      <c r="AC310" s="3"/>
      <c r="AD310" s="22">
        <v>2.37</v>
      </c>
    </row>
    <row r="311" spans="1:30">
      <c r="A311" s="35">
        <v>90</v>
      </c>
      <c r="B311" s="35">
        <v>127.368676708267</v>
      </c>
      <c r="C311" s="35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3">
        <f>2.5*((M311 - I311) / (M311 + 6*K311 -7.5*I311 +1))</f>
        <v>0.14571395734480433</v>
      </c>
      <c r="U311" s="3">
        <f>(M311*(1-I311)*(M311-I311))^(1/3)</f>
        <v>0.24370996308970866</v>
      </c>
      <c r="V311" s="23">
        <f>(M311 - I311) / (M311 + I311 + 0.428) * (1.428)</f>
        <v>0.11897207228350147</v>
      </c>
      <c r="W311" s="3">
        <f>(M311-P311)/(M311+P311)</f>
        <v>-0.13205033827601922</v>
      </c>
      <c r="X311" s="38">
        <f t="shared" si="18"/>
        <v>21</v>
      </c>
      <c r="Y311" s="38">
        <f t="shared" si="19"/>
        <v>30</v>
      </c>
      <c r="Z311" s="3">
        <f t="shared" si="20"/>
        <v>0.7</v>
      </c>
      <c r="AA311" s="3"/>
      <c r="AB311" s="3"/>
      <c r="AC311" s="3"/>
      <c r="AD311" s="22">
        <v>3.68</v>
      </c>
    </row>
    <row r="312" spans="1:30">
      <c r="A312" s="35">
        <v>90</v>
      </c>
      <c r="B312" s="35">
        <v>127.368676708267</v>
      </c>
      <c r="C312" s="35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3">
        <f>2.5*((M312 - I312) / (M312 + 6*K312 -7.5*I312 +1))</f>
        <v>0.12498622199127651</v>
      </c>
      <c r="U312" s="3">
        <f>(M312*(1-I312)*(M312-I312))^(1/3)</f>
        <v>0.22804064013430056</v>
      </c>
      <c r="V312" s="23">
        <f>(M312 - I312) / (M312 + I312 + 0.428) * (1.428)</f>
        <v>0.11218359519980199</v>
      </c>
      <c r="W312" s="3">
        <f>(M312-P312)/(M312+P312)</f>
        <v>-0.14249830934209265</v>
      </c>
      <c r="X312" s="38">
        <f t="shared" si="18"/>
        <v>21</v>
      </c>
      <c r="Y312" s="38">
        <f t="shared" si="19"/>
        <v>30</v>
      </c>
      <c r="Z312" s="3">
        <f t="shared" si="20"/>
        <v>0.7</v>
      </c>
      <c r="AA312" s="3"/>
      <c r="AB312" s="3"/>
      <c r="AC312" s="3"/>
      <c r="AD312" s="22">
        <v>3.68</v>
      </c>
    </row>
    <row r="313" spans="1:30">
      <c r="A313" s="35">
        <v>90</v>
      </c>
      <c r="B313" s="35">
        <v>127.368676708267</v>
      </c>
      <c r="C313" s="35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3">
        <f>2.5*((M313 - I313) / (M313 + 6*K313 -7.5*I313 +1))</f>
        <v>0.13941327941106771</v>
      </c>
      <c r="U313" s="3">
        <f>(M313*(1-I313)*(M313-I313))^(1/3)</f>
        <v>0.24469649452178108</v>
      </c>
      <c r="V313" s="23">
        <f>(M313 - I313) / (M313 + I313 + 0.428) * (1.428)</f>
        <v>0.1164435204435204</v>
      </c>
      <c r="W313" s="3">
        <f>(M313-P313)/(M313+P313)</f>
        <v>-0.13384216982417887</v>
      </c>
      <c r="X313" s="38">
        <f t="shared" si="18"/>
        <v>21</v>
      </c>
      <c r="Y313" s="38">
        <f t="shared" si="19"/>
        <v>30</v>
      </c>
      <c r="Z313" s="3">
        <f t="shared" si="20"/>
        <v>0.7</v>
      </c>
      <c r="AA313" s="3"/>
      <c r="AB313" s="3"/>
      <c r="AC313" s="3"/>
      <c r="AD313" s="22">
        <v>3.68</v>
      </c>
    </row>
    <row r="314" spans="1:30">
      <c r="A314" s="35">
        <v>91</v>
      </c>
      <c r="B314" s="35">
        <v>127.36892899999999</v>
      </c>
      <c r="C314" s="35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3">
        <f>2.5*((M314 - I314) / (M314 + 6*K314 -7.5*I314 +1))</f>
        <v>0.1499606918238994</v>
      </c>
      <c r="U314" s="3">
        <f>(M314*(1-I314)*(M314-I314))^(1/3)</f>
        <v>0.25199055520157504</v>
      </c>
      <c r="V314" s="23">
        <f>(M314 - I314) / (M314 + I314 + 0.428) * (1.428)</f>
        <v>0.12629697461458211</v>
      </c>
      <c r="W314" s="3">
        <f>(M314-P314)/(M314+P314)</f>
        <v>-0.12883372828477413</v>
      </c>
      <c r="X314" s="38">
        <f t="shared" si="18"/>
        <v>18</v>
      </c>
      <c r="Y314" s="38">
        <f t="shared" si="19"/>
        <v>30</v>
      </c>
      <c r="Z314" s="3">
        <f t="shared" si="20"/>
        <v>0.6</v>
      </c>
      <c r="AA314" s="3"/>
      <c r="AB314" s="3"/>
      <c r="AC314" s="3"/>
      <c r="AD314" s="22">
        <v>3.22</v>
      </c>
    </row>
    <row r="315" spans="1:30">
      <c r="A315" s="35">
        <v>91</v>
      </c>
      <c r="B315" s="35">
        <v>127.36892899999999</v>
      </c>
      <c r="C315" s="35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3">
        <f>2.5*((M315 - I315) / (M315 + 6*K315 -7.5*I315 +1))</f>
        <v>0.15175667407335847</v>
      </c>
      <c r="U315" s="3">
        <f>(M315*(1-I315)*(M315-I315))^(1/3)</f>
        <v>0.24236781805437876</v>
      </c>
      <c r="V315" s="23">
        <f>(M315 - I315) / (M315 + I315 + 0.428) * (1.428)</f>
        <v>0.13550364963503647</v>
      </c>
      <c r="W315" s="3">
        <f>(M315-P315)/(M315+P315)</f>
        <v>-0.11566395230187472</v>
      </c>
      <c r="X315" s="38">
        <f t="shared" si="18"/>
        <v>18</v>
      </c>
      <c r="Y315" s="38">
        <f t="shared" si="19"/>
        <v>30</v>
      </c>
      <c r="Z315" s="3">
        <f t="shared" si="20"/>
        <v>0.6</v>
      </c>
      <c r="AA315" s="3"/>
      <c r="AB315" s="3"/>
      <c r="AC315" s="3"/>
      <c r="AD315" s="22">
        <v>3.22</v>
      </c>
    </row>
    <row r="316" spans="1:30">
      <c r="A316" s="35">
        <v>91</v>
      </c>
      <c r="B316" s="35">
        <v>127.36892899999999</v>
      </c>
      <c r="C316" s="35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3">
        <f>2.5*((M316 - I316) / (M316 + 6*K316 -7.5*I316 +1))</f>
        <v>0.16546265424182835</v>
      </c>
      <c r="U316" s="3">
        <f>(M316*(1-I316)*(M316-I316))^(1/3)</f>
        <v>0.2734601790319966</v>
      </c>
      <c r="V316" s="23">
        <f>(M316 - I316) / (M316 + I316 + 0.428) * (1.428)</f>
        <v>0.15288832545810763</v>
      </c>
      <c r="W316" s="3">
        <f>(M316-P316)/(M316+P316)</f>
        <v>-0.10363862802517761</v>
      </c>
      <c r="X316" s="38">
        <f t="shared" si="18"/>
        <v>18</v>
      </c>
      <c r="Y316" s="38">
        <f t="shared" si="19"/>
        <v>30</v>
      </c>
      <c r="Z316" s="3">
        <f t="shared" si="20"/>
        <v>0.6</v>
      </c>
      <c r="AA316" s="3"/>
      <c r="AB316" s="3"/>
      <c r="AC316" s="3"/>
      <c r="AD316" s="22">
        <v>3.22</v>
      </c>
    </row>
    <row r="317" spans="1:30">
      <c r="A317" s="35">
        <v>92</v>
      </c>
      <c r="B317" s="35">
        <v>127.36800741653499</v>
      </c>
      <c r="C317" s="35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3">
        <f>2.5*((M317 - I317) / (M317 + 6*K317 -7.5*I317 +1))</f>
        <v>0.15267517897036997</v>
      </c>
      <c r="U317" s="3">
        <f>(M317*(1-I317)*(M317-I317))^(1/3)</f>
        <v>0.25123066395620303</v>
      </c>
      <c r="V317" s="23">
        <f>(M317 - I317) / (M317 + I317 + 0.428) * (1.428)</f>
        <v>0.12258704871060169</v>
      </c>
      <c r="W317" s="3">
        <f>(M317-P317)/(M317+P317)</f>
        <v>-0.1277331810700971</v>
      </c>
      <c r="X317" s="38">
        <f t="shared" si="18"/>
        <v>22</v>
      </c>
      <c r="Y317" s="38">
        <f t="shared" si="19"/>
        <v>30</v>
      </c>
      <c r="Z317" s="3">
        <f t="shared" si="20"/>
        <v>0.73333333333333328</v>
      </c>
      <c r="AA317" s="3"/>
      <c r="AB317" s="3"/>
      <c r="AC317" s="3"/>
      <c r="AD317" s="22">
        <v>3.3</v>
      </c>
    </row>
    <row r="318" spans="1:30">
      <c r="A318" s="35">
        <v>92</v>
      </c>
      <c r="B318" s="35">
        <v>127.36800741653499</v>
      </c>
      <c r="C318" s="35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3">
        <f>2.5*((M318 - I318) / (M318 + 6*K318 -7.5*I318 +1))</f>
        <v>0.14778598370788298</v>
      </c>
      <c r="U318" s="3">
        <f>(M318*(1-I318)*(M318-I318))^(1/3)</f>
        <v>0.24250011549220421</v>
      </c>
      <c r="V318" s="23">
        <f>(M318 - I318) / (M318 + I318 + 0.428) * (1.428)</f>
        <v>0.13259746079163554</v>
      </c>
      <c r="W318" s="3">
        <f>(M318-P318)/(M318+P318)</f>
        <v>-0.1160177582210348</v>
      </c>
      <c r="X318" s="38">
        <f t="shared" si="18"/>
        <v>22</v>
      </c>
      <c r="Y318" s="38">
        <f t="shared" si="19"/>
        <v>30</v>
      </c>
      <c r="Z318" s="3">
        <f t="shared" si="20"/>
        <v>0.73333333333333328</v>
      </c>
      <c r="AA318" s="3"/>
      <c r="AB318" s="3"/>
      <c r="AC318" s="3"/>
      <c r="AD318" s="22">
        <v>3.3</v>
      </c>
    </row>
    <row r="319" spans="1:30">
      <c r="A319" s="35">
        <v>92</v>
      </c>
      <c r="B319" s="35">
        <v>127.36800741653499</v>
      </c>
      <c r="C319" s="35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3">
        <f>2.5*((M319 - I319) / (M319 + 6*K319 -7.5*I319 +1))</f>
        <v>0.14585897260586175</v>
      </c>
      <c r="U319" s="3">
        <f>(M319*(1-I319)*(M319-I319))^(1/3)</f>
        <v>0.25478022333847589</v>
      </c>
      <c r="V319" s="23">
        <f>(M319 - I319) / (M319 + I319 + 0.428) * (1.428)</f>
        <v>0.12434285714285719</v>
      </c>
      <c r="W319" s="3">
        <f>(M319-P319)/(M319+P319)</f>
        <v>-0.10749415701242579</v>
      </c>
      <c r="X319" s="38">
        <f t="shared" si="18"/>
        <v>22</v>
      </c>
      <c r="Y319" s="38">
        <f t="shared" si="19"/>
        <v>30</v>
      </c>
      <c r="Z319" s="3">
        <f t="shared" si="20"/>
        <v>0.73333333333333328</v>
      </c>
      <c r="AA319" s="3"/>
      <c r="AB319" s="3"/>
      <c r="AC319" s="3"/>
      <c r="AD319" s="22">
        <v>3.3</v>
      </c>
    </row>
    <row r="320" spans="1:30">
      <c r="A320" s="35">
        <v>93</v>
      </c>
      <c r="B320" s="35">
        <v>127.367743124802</v>
      </c>
      <c r="C320" s="35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3">
        <f>2.5*((M320 - I320) / (M320 + 6*K320 -7.5*I320 +1))</f>
        <v>0.16279728199320492</v>
      </c>
      <c r="U320" s="3">
        <f>(M320*(1-I320)*(M320-I320))^(1/3)</f>
        <v>0.24921918767531417</v>
      </c>
      <c r="V320" s="23">
        <f>(M320 - I320) / (M320 + I320 + 0.428) * (1.428)</f>
        <v>0.12080551724137926</v>
      </c>
      <c r="W320" s="3">
        <f>(M320-P320)/(M320+P320)</f>
        <v>-4.2934308466207639E-2</v>
      </c>
      <c r="X320" s="38">
        <f t="shared" si="18"/>
        <v>27</v>
      </c>
      <c r="Y320" s="38">
        <f t="shared" si="19"/>
        <v>30</v>
      </c>
      <c r="Z320" s="3">
        <f t="shared" si="20"/>
        <v>0.9</v>
      </c>
      <c r="AA320" s="3"/>
      <c r="AB320" s="3"/>
      <c r="AC320" s="3"/>
      <c r="AD320" s="22">
        <v>2.5099999999999998</v>
      </c>
    </row>
    <row r="321" spans="1:30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3">
        <f>2.5*((M321 - I321) / (M321 + 6*K321 -7.5*I321 +1))</f>
        <v>0.16446879367250453</v>
      </c>
      <c r="U321" s="3">
        <f>(M321*(1-I321)*(M321-I321))^(1/3)</f>
        <v>0.26334284731244545</v>
      </c>
      <c r="V321" s="23">
        <f>(M321 - I321) / (M321 + I321 + 0.428) * (1.428)</f>
        <v>0.15253832226916111</v>
      </c>
      <c r="W321" s="3">
        <f>(M321-P321)/(M321+P321)</f>
        <v>-8.3549643088903572E-3</v>
      </c>
      <c r="X321" s="38">
        <f t="shared" si="18"/>
        <v>27</v>
      </c>
      <c r="Y321" s="38">
        <f t="shared" si="19"/>
        <v>30</v>
      </c>
      <c r="Z321" s="3">
        <f t="shared" si="20"/>
        <v>0.9</v>
      </c>
      <c r="AA321" s="3"/>
      <c r="AB321" s="3"/>
      <c r="AC321" s="3"/>
      <c r="AD321" s="22">
        <v>2.5099999999999998</v>
      </c>
    </row>
    <row r="322" spans="1:30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3">
        <f>2.5*((M322 - I322) / (M322 + 6*K322 -7.5*I322 +1))</f>
        <v>6.0661001966408695E-2</v>
      </c>
      <c r="U322" s="3">
        <f>(M322*(1-I322)*(M322-I322))^(1/3)</f>
        <v>0.15098365307008102</v>
      </c>
      <c r="V322" s="23">
        <f>(M322 - I322) / (M322 + I322 + 0.428) * (1.428)</f>
        <v>5.556661362650081E-2</v>
      </c>
      <c r="W322" s="3">
        <f>(M322-P322)/(M322+P322)</f>
        <v>-7.3494668284272993E-2</v>
      </c>
      <c r="X322" s="38">
        <f t="shared" si="18"/>
        <v>27</v>
      </c>
      <c r="Y322" s="38">
        <f t="shared" si="19"/>
        <v>30</v>
      </c>
      <c r="Z322" s="3">
        <f t="shared" si="20"/>
        <v>0.9</v>
      </c>
      <c r="AA322" s="3"/>
      <c r="AB322" s="3"/>
      <c r="AC322" s="3"/>
      <c r="AD322" s="22">
        <v>2.5099999999999998</v>
      </c>
    </row>
    <row r="323" spans="1:30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3">
        <f>2.5*((M323 - I323) / (M323 + 6*K323 -7.5*I323 +1))</f>
        <v>0.17143502594298379</v>
      </c>
      <c r="U323" s="3">
        <f>(M323*(1-I323)*(M323-I323))^(1/3)</f>
        <v>0.27046384474223839</v>
      </c>
      <c r="V323" s="23">
        <f>(M323 - I323) / (M323 + I323 + 0.428) * (1.428)</f>
        <v>0.16164417177914114</v>
      </c>
      <c r="W323" s="3">
        <f>(M323-P323)/(M323+P323)</f>
        <v>-8.4551109802333727E-2</v>
      </c>
      <c r="X323" s="38">
        <f t="shared" si="18"/>
        <v>27</v>
      </c>
      <c r="Y323" s="38">
        <f t="shared" si="19"/>
        <v>30</v>
      </c>
      <c r="Z323" s="3">
        <f t="shared" si="20"/>
        <v>0.9</v>
      </c>
      <c r="AA323" s="3"/>
      <c r="AB323" s="3"/>
      <c r="AC323" s="3"/>
      <c r="AD323" s="22">
        <v>2.5099999999999998</v>
      </c>
    </row>
  </sheetData>
  <phoneticPr fontId="18" type="noConversion"/>
  <conditionalFormatting sqref="R1">
    <cfRule type="cellIs" dxfId="118" priority="30" operator="greaterThan">
      <formula>0.3</formula>
    </cfRule>
  </conditionalFormatting>
  <conditionalFormatting sqref="S1">
    <cfRule type="cellIs" dxfId="117" priority="29" operator="lessThan">
      <formula>0.1</formula>
    </cfRule>
  </conditionalFormatting>
  <conditionalFormatting sqref="R1">
    <cfRule type="cellIs" dxfId="116" priority="27" operator="greaterThan">
      <formula>0.3</formula>
    </cfRule>
    <cfRule type="cellIs" dxfId="115" priority="28" operator="greaterThan">
      <formula>0.3</formula>
    </cfRule>
  </conditionalFormatting>
  <conditionalFormatting sqref="R1">
    <cfRule type="cellIs" dxfId="114" priority="26" operator="greaterThan">
      <formula>0.3</formula>
    </cfRule>
  </conditionalFormatting>
  <conditionalFormatting sqref="S1">
    <cfRule type="cellIs" dxfId="113" priority="25" operator="lessThan">
      <formula>0.1</formula>
    </cfRule>
  </conditionalFormatting>
  <conditionalFormatting sqref="R2:R36">
    <cfRule type="cellIs" dxfId="112" priority="22" operator="greaterThan">
      <formula>0.3</formula>
    </cfRule>
    <cfRule type="cellIs" dxfId="111" priority="24" operator="greaterThan">
      <formula>0.3</formula>
    </cfRule>
  </conditionalFormatting>
  <conditionalFormatting sqref="S2:S36">
    <cfRule type="cellIs" dxfId="110" priority="21" operator="lessThan">
      <formula>0.1</formula>
    </cfRule>
    <cfRule type="cellIs" dxfId="109" priority="23" operator="lessThan">
      <formula>0.1</formula>
    </cfRule>
  </conditionalFormatting>
  <conditionalFormatting sqref="R37:R114">
    <cfRule type="cellIs" dxfId="108" priority="18" operator="greaterThan">
      <formula>0.3</formula>
    </cfRule>
    <cfRule type="cellIs" dxfId="107" priority="20" operator="greaterThan">
      <formula>0.3</formula>
    </cfRule>
  </conditionalFormatting>
  <conditionalFormatting sqref="S37:S114">
    <cfRule type="cellIs" dxfId="106" priority="17" operator="lessThan">
      <formula>0.1</formula>
    </cfRule>
    <cfRule type="cellIs" dxfId="105" priority="19" operator="lessThan">
      <formula>0.1</formula>
    </cfRule>
  </conditionalFormatting>
  <conditionalFormatting sqref="R115:R188">
    <cfRule type="cellIs" dxfId="104" priority="14" operator="greaterThan">
      <formula>0.3</formula>
    </cfRule>
    <cfRule type="cellIs" dxfId="103" priority="16" operator="greaterThan">
      <formula>0.3</formula>
    </cfRule>
  </conditionalFormatting>
  <conditionalFormatting sqref="S115:S188">
    <cfRule type="cellIs" dxfId="102" priority="13" operator="lessThan">
      <formula>0.1</formula>
    </cfRule>
    <cfRule type="cellIs" dxfId="101" priority="15" operator="lessThan">
      <formula>0.1</formula>
    </cfRule>
  </conditionalFormatting>
  <conditionalFormatting sqref="R189:R222">
    <cfRule type="cellIs" dxfId="100" priority="10" operator="greaterThan">
      <formula>0.3</formula>
    </cfRule>
    <cfRule type="cellIs" dxfId="99" priority="12" operator="greaterThan">
      <formula>0.3</formula>
    </cfRule>
  </conditionalFormatting>
  <conditionalFormatting sqref="S189:S222">
    <cfRule type="cellIs" dxfId="98" priority="9" operator="lessThan">
      <formula>0.1</formula>
    </cfRule>
    <cfRule type="cellIs" dxfId="97" priority="11" operator="lessThan">
      <formula>0.1</formula>
    </cfRule>
  </conditionalFormatting>
  <conditionalFormatting sqref="R223:R298">
    <cfRule type="cellIs" dxfId="96" priority="6" operator="greaterThan">
      <formula>0.3</formula>
    </cfRule>
    <cfRule type="cellIs" dxfId="95" priority="8" operator="greaterThan">
      <formula>0.3</formula>
    </cfRule>
  </conditionalFormatting>
  <conditionalFormatting sqref="S223:S298">
    <cfRule type="cellIs" dxfId="94" priority="5" operator="lessThan">
      <formula>0.1</formula>
    </cfRule>
    <cfRule type="cellIs" dxfId="93" priority="7" operator="lessThan">
      <formula>0.1</formula>
    </cfRule>
  </conditionalFormatting>
  <conditionalFormatting sqref="R299:R323">
    <cfRule type="cellIs" dxfId="92" priority="2" operator="greaterThan">
      <formula>0.3</formula>
    </cfRule>
    <cfRule type="cellIs" dxfId="91" priority="4" operator="greaterThan">
      <formula>0.3</formula>
    </cfRule>
  </conditionalFormatting>
  <conditionalFormatting sqref="S299:S323">
    <cfRule type="cellIs" dxfId="90" priority="1" operator="lessThan">
      <formula>0.1</formula>
    </cfRule>
    <cfRule type="cellIs" dxfId="89" priority="3" operator="lessThan">
      <formula>0.1</formula>
    </cfRule>
  </conditionalFormatting>
  <pageMargins left="0.7" right="0.7" top="0.75" bottom="0.75" header="0.3" footer="0.3"/>
  <ignoredErrors>
    <ignoredError sqref="AB116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23"/>
  <sheetViews>
    <sheetView workbookViewId="0">
      <selection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3" width="13.08203125" style="3" customWidth="1"/>
    <col min="24" max="25" width="3.08203125" bestFit="1" customWidth="1"/>
    <col min="26" max="26" width="12.33203125" bestFit="1" customWidth="1"/>
    <col min="27" max="27" width="9.1640625" bestFit="1" customWidth="1"/>
    <col min="28" max="28" width="7.58203125" bestFit="1" customWidth="1"/>
    <col min="29" max="29" width="8.58203125" bestFit="1" customWidth="1"/>
    <col min="30" max="30" width="5.1640625" bestFit="1" customWidth="1"/>
    <col min="32" max="32" width="6.75" bestFit="1" customWidth="1"/>
    <col min="33" max="33" width="14.58203125" bestFit="1" customWidth="1"/>
    <col min="34" max="34" width="6.1640625" bestFit="1" customWidth="1"/>
    <col min="35" max="35" width="9.08203125" bestFit="1" customWidth="1"/>
    <col min="36" max="36" width="11.1640625" bestFit="1" customWidth="1"/>
  </cols>
  <sheetData>
    <row r="1" spans="1:39">
      <c r="A1" s="8" t="s">
        <v>0</v>
      </c>
      <c r="B1" s="8" t="s">
        <v>253</v>
      </c>
      <c r="C1" s="8" t="s">
        <v>254</v>
      </c>
      <c r="D1" s="8" t="s">
        <v>255</v>
      </c>
      <c r="E1" s="8" t="s">
        <v>256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257</v>
      </c>
      <c r="S1" s="9" t="s">
        <v>258</v>
      </c>
      <c r="T1" s="5" t="s">
        <v>259</v>
      </c>
      <c r="U1" s="5" t="s">
        <v>260</v>
      </c>
      <c r="V1" s="5" t="s">
        <v>261</v>
      </c>
      <c r="W1" s="5" t="s">
        <v>262</v>
      </c>
      <c r="X1" s="7" t="s">
        <v>263</v>
      </c>
      <c r="Y1" s="7" t="s">
        <v>264</v>
      </c>
      <c r="Z1" s="9" t="s">
        <v>265</v>
      </c>
      <c r="AA1" s="9" t="s">
        <v>74</v>
      </c>
      <c r="AB1" s="9" t="s">
        <v>75</v>
      </c>
      <c r="AC1" s="9" t="s">
        <v>76</v>
      </c>
      <c r="AD1" s="19" t="s">
        <v>266</v>
      </c>
      <c r="AF1" s="26" t="s">
        <v>265</v>
      </c>
      <c r="AG1" s="27" t="s">
        <v>264</v>
      </c>
      <c r="AH1" s="28"/>
      <c r="AI1" s="27" t="s">
        <v>263</v>
      </c>
      <c r="AJ1" s="29"/>
      <c r="AK1" s="30" t="s">
        <v>267</v>
      </c>
    </row>
    <row r="2" spans="1:39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>
        <v>0.21967772418786749</v>
      </c>
      <c r="U2" s="3">
        <v>0.355000033538316</v>
      </c>
      <c r="V2" s="23">
        <v>0.17201345895020187</v>
      </c>
      <c r="W2" s="3">
        <v>-7.3351781086660123E-3</v>
      </c>
      <c r="X2" s="3"/>
      <c r="Y2" s="3"/>
      <c r="Z2" s="3">
        <v>0.7</v>
      </c>
      <c r="AA2" s="14">
        <v>68</v>
      </c>
      <c r="AB2" s="14">
        <v>30.5</v>
      </c>
      <c r="AC2" s="14">
        <v>1.6</v>
      </c>
      <c r="AD2" s="20">
        <v>0.71</v>
      </c>
      <c r="AF2" s="31" t="s">
        <v>0</v>
      </c>
      <c r="AG2" s="31" t="s">
        <v>246</v>
      </c>
      <c r="AH2" s="29" t="s">
        <v>247</v>
      </c>
      <c r="AI2" s="29" t="s">
        <v>248</v>
      </c>
      <c r="AJ2" s="29" t="s">
        <v>249</v>
      </c>
      <c r="AK2" s="24" t="s">
        <v>250</v>
      </c>
      <c r="AL2" s="24" t="s">
        <v>251</v>
      </c>
      <c r="AM2" s="24" t="s">
        <v>252</v>
      </c>
    </row>
    <row r="3" spans="1:39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3">
        <v>0.17681329916109972</v>
      </c>
      <c r="U3" s="3">
        <v>0.29016712111255166</v>
      </c>
      <c r="V3" s="23">
        <v>0.15451896293121925</v>
      </c>
      <c r="W3" s="3">
        <v>-0.1248376389089334</v>
      </c>
      <c r="X3" s="3"/>
      <c r="Y3" s="3"/>
      <c r="Z3" s="3">
        <v>0.7</v>
      </c>
      <c r="AA3" s="14">
        <v>68</v>
      </c>
      <c r="AB3" s="14">
        <v>30.5</v>
      </c>
      <c r="AC3" s="14">
        <v>1.6</v>
      </c>
      <c r="AD3" s="20">
        <v>0.71</v>
      </c>
      <c r="AF3" s="16">
        <v>10</v>
      </c>
      <c r="AG3" s="16">
        <v>37</v>
      </c>
      <c r="AH3" s="16">
        <v>74</v>
      </c>
      <c r="AI3" s="16">
        <v>23</v>
      </c>
      <c r="AJ3" s="32">
        <v>0.3108108108108108</v>
      </c>
      <c r="AK3" s="33">
        <v>29.126213592233015</v>
      </c>
      <c r="AL3" s="33">
        <v>70.873786407766985</v>
      </c>
      <c r="AM3" s="33">
        <v>0</v>
      </c>
    </row>
    <row r="4" spans="1:39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3">
        <v>0.18381573928889267</v>
      </c>
      <c r="U4" s="3">
        <v>0.28166970717879958</v>
      </c>
      <c r="V4" s="23">
        <v>0.17959985501993478</v>
      </c>
      <c r="W4" s="3">
        <v>-0.10535755509385043</v>
      </c>
      <c r="X4" s="3"/>
      <c r="Y4" s="3"/>
      <c r="Z4" s="3">
        <v>0.7</v>
      </c>
      <c r="AA4" s="14">
        <v>68</v>
      </c>
      <c r="AB4" s="14">
        <v>30.5</v>
      </c>
      <c r="AC4" s="14">
        <v>1.6</v>
      </c>
      <c r="AD4" s="20">
        <v>0.71</v>
      </c>
      <c r="AF4" s="16">
        <v>11</v>
      </c>
      <c r="AG4" s="16">
        <v>42</v>
      </c>
      <c r="AH4" s="16">
        <v>84</v>
      </c>
      <c r="AI4" s="16">
        <v>22</v>
      </c>
      <c r="AJ4" s="32">
        <v>0.26190476190476192</v>
      </c>
      <c r="AK4" s="33">
        <v>65.373134328358219</v>
      </c>
      <c r="AL4" s="33">
        <v>34.626865671641795</v>
      </c>
      <c r="AM4" s="33">
        <v>0</v>
      </c>
    </row>
    <row r="5" spans="1:39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3">
        <v>0.14933913941576304</v>
      </c>
      <c r="U5" s="3">
        <v>0.26578361945908641</v>
      </c>
      <c r="V5" s="23">
        <v>0.13903184713375802</v>
      </c>
      <c r="W5" s="3">
        <v>-0.18756526871793316</v>
      </c>
      <c r="X5" s="3"/>
      <c r="Y5" s="3"/>
      <c r="Z5" s="3">
        <v>0.7</v>
      </c>
      <c r="AA5" s="14">
        <v>68</v>
      </c>
      <c r="AB5" s="14">
        <v>30.5</v>
      </c>
      <c r="AC5" s="14">
        <v>1.6</v>
      </c>
      <c r="AD5" s="20">
        <v>0.71</v>
      </c>
      <c r="AF5" s="16">
        <v>12</v>
      </c>
      <c r="AG5" s="16">
        <v>46</v>
      </c>
      <c r="AH5" s="16">
        <v>92</v>
      </c>
      <c r="AI5" s="16">
        <v>38</v>
      </c>
      <c r="AJ5" s="32">
        <v>0.41304347826086957</v>
      </c>
      <c r="AK5" s="33">
        <v>54.301075268817215</v>
      </c>
      <c r="AL5" s="33">
        <v>45.6989247311828</v>
      </c>
      <c r="AM5" s="33">
        <v>0</v>
      </c>
    </row>
    <row r="6" spans="1:39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3">
        <v>0.1990748010887772</v>
      </c>
      <c r="U6" s="3">
        <v>0.32393301758269299</v>
      </c>
      <c r="V6" s="23">
        <v>0.16511885985748215</v>
      </c>
      <c r="W6" s="3">
        <v>-8.4304822677629204E-2</v>
      </c>
      <c r="X6" s="3"/>
      <c r="Y6" s="3"/>
      <c r="Z6" s="3">
        <v>0.7</v>
      </c>
      <c r="AA6" s="14">
        <v>68</v>
      </c>
      <c r="AB6" s="14">
        <v>30.5</v>
      </c>
      <c r="AC6" s="14">
        <v>1.6</v>
      </c>
      <c r="AD6" s="20">
        <v>0.71</v>
      </c>
      <c r="AF6" s="16">
        <v>13</v>
      </c>
      <c r="AG6" s="16">
        <v>37</v>
      </c>
      <c r="AH6" s="16">
        <v>74</v>
      </c>
      <c r="AI6" s="16">
        <v>16</v>
      </c>
      <c r="AJ6" s="32">
        <v>0.21621621621621623</v>
      </c>
      <c r="AK6" s="33">
        <v>37.323943661971832</v>
      </c>
      <c r="AL6" s="33">
        <v>62.676056338028175</v>
      </c>
      <c r="AM6" s="33">
        <v>0</v>
      </c>
    </row>
    <row r="7" spans="1:39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3">
        <v>0.222717591709581</v>
      </c>
      <c r="U7" s="3">
        <v>0.32546042696088695</v>
      </c>
      <c r="V7" s="23">
        <v>0.11888510954326027</v>
      </c>
      <c r="W7" s="3">
        <v>-3.30449794524404E-2</v>
      </c>
      <c r="X7" s="3"/>
      <c r="Y7" s="3"/>
      <c r="Z7" s="3">
        <v>0.75</v>
      </c>
      <c r="AA7" s="14">
        <v>75.2</v>
      </c>
      <c r="AB7" s="14">
        <v>23.6</v>
      </c>
      <c r="AC7" s="14">
        <v>1.2</v>
      </c>
      <c r="AD7" s="20">
        <v>0.86</v>
      </c>
      <c r="AF7" s="16">
        <v>14</v>
      </c>
      <c r="AG7" s="16">
        <v>40</v>
      </c>
      <c r="AH7" s="16">
        <v>80</v>
      </c>
      <c r="AI7" s="16">
        <v>16</v>
      </c>
      <c r="AJ7" s="32">
        <v>0.2</v>
      </c>
      <c r="AK7" s="33">
        <v>36.034115138592746</v>
      </c>
      <c r="AL7" s="33">
        <v>57.569296375266518</v>
      </c>
      <c r="AM7" s="33">
        <v>6.3965884861407236</v>
      </c>
    </row>
    <row r="8" spans="1:39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3">
        <v>0.14318149678676362</v>
      </c>
      <c r="U8" s="3">
        <v>0.2597359353792732</v>
      </c>
      <c r="V8" s="23">
        <v>0.10488785894206548</v>
      </c>
      <c r="W8" s="3">
        <v>-0.19422532362459546</v>
      </c>
      <c r="X8" s="3"/>
      <c r="Y8" s="3"/>
      <c r="Z8" s="3">
        <v>0.75</v>
      </c>
      <c r="AA8" s="14">
        <v>75.2</v>
      </c>
      <c r="AB8" s="14">
        <v>23.6</v>
      </c>
      <c r="AC8" s="14">
        <v>1.2</v>
      </c>
      <c r="AD8" s="20">
        <v>0.86</v>
      </c>
      <c r="AF8" s="16">
        <v>15</v>
      </c>
      <c r="AG8" s="16">
        <v>44</v>
      </c>
      <c r="AH8" s="16">
        <v>88</v>
      </c>
      <c r="AI8" s="16">
        <v>22</v>
      </c>
      <c r="AJ8" s="32">
        <v>0.25</v>
      </c>
      <c r="AK8" s="33">
        <v>17.11340206185567</v>
      </c>
      <c r="AL8" s="33">
        <v>82.88659793814432</v>
      </c>
      <c r="AM8" s="33">
        <v>0</v>
      </c>
    </row>
    <row r="9" spans="1:39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3">
        <v>0.15135313319075719</v>
      </c>
      <c r="U9" s="3">
        <v>0.25373701274370453</v>
      </c>
      <c r="V9" s="23">
        <v>0.12069637445280053</v>
      </c>
      <c r="W9" s="3">
        <v>-0.1321454486817705</v>
      </c>
      <c r="X9" s="3"/>
      <c r="Y9" s="3"/>
      <c r="Z9" s="3">
        <v>0.75</v>
      </c>
      <c r="AA9" s="14">
        <v>75.2</v>
      </c>
      <c r="AB9" s="14">
        <v>23.6</v>
      </c>
      <c r="AC9" s="14">
        <v>1.2</v>
      </c>
      <c r="AD9" s="20">
        <v>0.86</v>
      </c>
      <c r="AF9" s="16">
        <v>16</v>
      </c>
      <c r="AG9" s="16">
        <v>42</v>
      </c>
      <c r="AH9" s="16">
        <v>84</v>
      </c>
      <c r="AI9" s="16">
        <v>20</v>
      </c>
      <c r="AJ9" s="32">
        <v>0.23809523809523808</v>
      </c>
      <c r="AK9" s="33">
        <v>52.405063291139243</v>
      </c>
      <c r="AL9" s="33">
        <v>23.544303797468356</v>
      </c>
      <c r="AM9" s="33">
        <v>24.050632911392402</v>
      </c>
    </row>
    <row r="10" spans="1:39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3">
        <v>3.1362051423886532E-2</v>
      </c>
      <c r="U10" s="3">
        <v>9.9618248310956989E-2</v>
      </c>
      <c r="V10" s="23">
        <v>3.1112712300566139E-2</v>
      </c>
      <c r="W10" s="3">
        <v>-3.4172765516049121E-2</v>
      </c>
      <c r="X10" s="3"/>
      <c r="Y10" s="3"/>
      <c r="Z10" s="3">
        <v>0.75</v>
      </c>
      <c r="AA10" s="14">
        <v>75.2</v>
      </c>
      <c r="AB10" s="14">
        <v>23.6</v>
      </c>
      <c r="AC10" s="14">
        <v>1.2</v>
      </c>
      <c r="AD10" s="20">
        <v>0.86</v>
      </c>
      <c r="AF10" s="16">
        <v>17</v>
      </c>
      <c r="AG10" s="16">
        <v>36</v>
      </c>
      <c r="AH10" s="16">
        <v>72</v>
      </c>
      <c r="AI10" s="16">
        <v>12</v>
      </c>
      <c r="AJ10" s="32">
        <v>0.16666666666666666</v>
      </c>
      <c r="AK10" s="33">
        <v>42.553191489361694</v>
      </c>
      <c r="AL10" s="33">
        <v>45.531914893617014</v>
      </c>
      <c r="AM10" s="33">
        <v>11.914893617021274</v>
      </c>
    </row>
    <row r="11" spans="1:39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3">
        <v>0.15326865139784249</v>
      </c>
      <c r="U11" s="3">
        <v>0.26095111415903816</v>
      </c>
      <c r="V11" s="23">
        <v>0.11249828285981893</v>
      </c>
      <c r="W11" s="3">
        <v>-0.16332141875171838</v>
      </c>
      <c r="X11" s="3"/>
      <c r="Y11" s="3"/>
      <c r="Z11" s="3">
        <v>0.75</v>
      </c>
      <c r="AA11" s="14">
        <v>75.2</v>
      </c>
      <c r="AB11" s="14">
        <v>23.6</v>
      </c>
      <c r="AC11" s="14">
        <v>1.2</v>
      </c>
      <c r="AD11" s="20">
        <v>0.86</v>
      </c>
      <c r="AF11" s="16">
        <v>18</v>
      </c>
      <c r="AG11" s="16">
        <v>25</v>
      </c>
      <c r="AH11" s="16">
        <v>50</v>
      </c>
      <c r="AI11" s="16">
        <v>20</v>
      </c>
      <c r="AJ11" s="32">
        <v>0.4</v>
      </c>
      <c r="AK11" s="33">
        <v>37.810945273631845</v>
      </c>
      <c r="AL11" s="33">
        <v>53.482587064676622</v>
      </c>
      <c r="AM11" s="33">
        <v>8.7064676616915424</v>
      </c>
    </row>
    <row r="12" spans="1:39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3">
        <v>0.15100809783506858</v>
      </c>
      <c r="U12" s="3">
        <v>0.27089467275720769</v>
      </c>
      <c r="V12" s="23">
        <v>8.8802041684389613E-2</v>
      </c>
      <c r="W12" s="3">
        <v>-0.12866198753411129</v>
      </c>
      <c r="X12" s="3"/>
      <c r="Y12" s="3"/>
      <c r="Z12" s="3">
        <v>0.75</v>
      </c>
      <c r="AA12" s="14">
        <v>75.2</v>
      </c>
      <c r="AB12" s="14">
        <v>23.6</v>
      </c>
      <c r="AC12" s="14">
        <v>1.2</v>
      </c>
      <c r="AD12" s="20">
        <v>0.86</v>
      </c>
      <c r="AF12" s="16">
        <v>19</v>
      </c>
      <c r="AG12" s="16">
        <v>39</v>
      </c>
      <c r="AH12" s="16">
        <v>78</v>
      </c>
      <c r="AI12" s="16">
        <v>12</v>
      </c>
      <c r="AJ12" s="32">
        <v>0.15384615384615385</v>
      </c>
      <c r="AK12" s="33">
        <v>43.333333333333336</v>
      </c>
      <c r="AL12" s="33">
        <v>56.666666666666679</v>
      </c>
      <c r="AM12" s="33">
        <v>0</v>
      </c>
    </row>
    <row r="13" spans="1:39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3">
        <v>0.20299564928394465</v>
      </c>
      <c r="U13" s="3">
        <v>0.31943232133540372</v>
      </c>
      <c r="V13" s="23">
        <v>0.11712062256809336</v>
      </c>
      <c r="W13" s="3">
        <v>-2.8282074934741289E-2</v>
      </c>
      <c r="X13" s="3"/>
      <c r="Y13" s="3"/>
      <c r="Z13" s="3">
        <v>0.8</v>
      </c>
      <c r="AA13" s="14">
        <v>63.8</v>
      </c>
      <c r="AB13" s="14">
        <v>33.5</v>
      </c>
      <c r="AC13" s="14">
        <v>2.7</v>
      </c>
      <c r="AD13" s="20">
        <v>0.87</v>
      </c>
      <c r="AF13" s="16">
        <v>20</v>
      </c>
      <c r="AG13" s="16">
        <v>42</v>
      </c>
      <c r="AH13" s="16">
        <v>84</v>
      </c>
      <c r="AI13" s="16">
        <v>19</v>
      </c>
      <c r="AJ13" s="32">
        <v>0.22619047619047619</v>
      </c>
      <c r="AK13" s="33">
        <v>50.775193798449614</v>
      </c>
      <c r="AL13" s="33">
        <v>49.224806201550386</v>
      </c>
      <c r="AM13" s="33">
        <v>0</v>
      </c>
    </row>
    <row r="14" spans="1:39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3">
        <v>0.1613251451326585</v>
      </c>
      <c r="U14" s="3">
        <v>0.28004102111579998</v>
      </c>
      <c r="V14" s="23">
        <v>0.10053179795864964</v>
      </c>
      <c r="W14" s="3">
        <v>-0.15475674131747927</v>
      </c>
      <c r="X14" s="3"/>
      <c r="Y14" s="3"/>
      <c r="Z14" s="3">
        <v>0.8</v>
      </c>
      <c r="AA14" s="14">
        <v>63.8</v>
      </c>
      <c r="AB14" s="14">
        <v>33.5</v>
      </c>
      <c r="AC14" s="14">
        <v>2.7</v>
      </c>
      <c r="AD14" s="20">
        <v>0.87</v>
      </c>
      <c r="AF14" s="16">
        <v>21</v>
      </c>
      <c r="AG14" s="16">
        <v>26</v>
      </c>
      <c r="AH14" s="16">
        <v>52</v>
      </c>
      <c r="AI14" s="16">
        <v>22</v>
      </c>
      <c r="AJ14" s="32">
        <v>0.42307692307692307</v>
      </c>
      <c r="AK14" s="33">
        <v>51.267605633802816</v>
      </c>
      <c r="AL14" s="33">
        <v>48.732394366197184</v>
      </c>
      <c r="AM14" s="33">
        <v>0</v>
      </c>
    </row>
    <row r="15" spans="1:39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3">
        <v>0.1655281796515726</v>
      </c>
      <c r="U15" s="3">
        <v>0.26591426746035951</v>
      </c>
      <c r="V15" s="23">
        <v>0.11628568479719267</v>
      </c>
      <c r="W15" s="3">
        <v>-0.13274658233870179</v>
      </c>
      <c r="X15" s="3"/>
      <c r="Y15" s="3"/>
      <c r="Z15" s="3">
        <v>0.8</v>
      </c>
      <c r="AA15" s="14">
        <v>63.8</v>
      </c>
      <c r="AB15" s="14">
        <v>33.5</v>
      </c>
      <c r="AC15" s="14">
        <v>2.7</v>
      </c>
      <c r="AD15" s="20">
        <v>0.87</v>
      </c>
      <c r="AF15" s="16">
        <v>22</v>
      </c>
      <c r="AG15" s="16">
        <v>40</v>
      </c>
      <c r="AH15" s="16">
        <v>80</v>
      </c>
      <c r="AI15" s="16">
        <v>19</v>
      </c>
      <c r="AJ15" s="32">
        <v>0.23749999999999999</v>
      </c>
      <c r="AK15" s="33">
        <v>44.47004608294931</v>
      </c>
      <c r="AL15" s="33">
        <v>55.529953917050697</v>
      </c>
      <c r="AM15" s="33">
        <v>0</v>
      </c>
    </row>
    <row r="16" spans="1:39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3">
        <v>0.16212271674039302</v>
      </c>
      <c r="U16" s="3">
        <v>0.27842653705622111</v>
      </c>
      <c r="V16" s="23">
        <v>0.12238377411016109</v>
      </c>
      <c r="W16" s="3">
        <v>-0.16558804679744146</v>
      </c>
      <c r="X16" s="3"/>
      <c r="Y16" s="3"/>
      <c r="Z16" s="3">
        <v>0.8</v>
      </c>
      <c r="AA16" s="14">
        <v>63.8</v>
      </c>
      <c r="AB16" s="14">
        <v>33.5</v>
      </c>
      <c r="AC16" s="14">
        <v>2.7</v>
      </c>
      <c r="AD16" s="20">
        <v>0.87</v>
      </c>
      <c r="AF16" s="16">
        <v>23</v>
      </c>
      <c r="AG16" s="16">
        <v>46</v>
      </c>
      <c r="AH16" s="16">
        <v>92</v>
      </c>
      <c r="AI16" s="16">
        <v>27</v>
      </c>
      <c r="AJ16" s="32">
        <v>0.29347826086956524</v>
      </c>
      <c r="AK16" s="33">
        <v>65.352697095435687</v>
      </c>
      <c r="AL16" s="33">
        <v>34.647302904564313</v>
      </c>
      <c r="AM16" s="33">
        <v>0</v>
      </c>
    </row>
    <row r="17" spans="1:39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3">
        <v>0.17265945855334849</v>
      </c>
      <c r="U17" s="3">
        <v>0.2827729521788222</v>
      </c>
      <c r="V17" s="23">
        <v>0.10178823529411768</v>
      </c>
      <c r="W17" s="3">
        <v>-0.10784270553525038</v>
      </c>
      <c r="X17" s="3"/>
      <c r="Y17" s="3"/>
      <c r="Z17" s="3">
        <v>0.8</v>
      </c>
      <c r="AA17" s="14">
        <v>63.8</v>
      </c>
      <c r="AB17" s="14">
        <v>33.5</v>
      </c>
      <c r="AC17" s="14">
        <v>2.7</v>
      </c>
      <c r="AD17" s="20">
        <v>0.87</v>
      </c>
      <c r="AF17" s="16">
        <v>24</v>
      </c>
      <c r="AG17" s="16">
        <v>35</v>
      </c>
      <c r="AH17" s="16">
        <v>70</v>
      </c>
      <c r="AI17" s="16">
        <v>25</v>
      </c>
      <c r="AJ17" s="32">
        <v>0.35714285714285715</v>
      </c>
      <c r="AK17" s="33">
        <v>48.421052631578945</v>
      </c>
      <c r="AL17" s="33">
        <v>42.105263157894733</v>
      </c>
      <c r="AM17" s="33">
        <v>9.4736842105263168</v>
      </c>
    </row>
    <row r="18" spans="1:39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3">
        <v>0.20931689355395636</v>
      </c>
      <c r="U18" s="3">
        <v>0.32143360120355025</v>
      </c>
      <c r="V18" s="23">
        <v>0.1213622828784119</v>
      </c>
      <c r="W18" s="3">
        <v>-6.4895051030233075E-2</v>
      </c>
      <c r="X18" s="3"/>
      <c r="Y18" s="3"/>
      <c r="Z18" s="3">
        <v>1</v>
      </c>
      <c r="AA18" s="14">
        <v>77.8</v>
      </c>
      <c r="AB18" s="14">
        <v>17.600000000000001</v>
      </c>
      <c r="AC18" s="14">
        <v>4.7</v>
      </c>
      <c r="AD18" s="20">
        <v>1</v>
      </c>
      <c r="AF18" s="16">
        <v>25</v>
      </c>
      <c r="AG18" s="16">
        <v>28</v>
      </c>
      <c r="AH18" s="16">
        <v>56</v>
      </c>
      <c r="AI18" s="16">
        <v>18</v>
      </c>
      <c r="AJ18" s="32">
        <v>0.32142857142857145</v>
      </c>
      <c r="AK18" s="33">
        <v>35.452793834296727</v>
      </c>
      <c r="AL18" s="33">
        <v>53.564547206165692</v>
      </c>
      <c r="AM18" s="33">
        <v>10.98265895953757</v>
      </c>
    </row>
    <row r="19" spans="1:39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3">
        <v>0.15199347618970727</v>
      </c>
      <c r="U19" s="3">
        <v>0.26349392253504994</v>
      </c>
      <c r="V19" s="23">
        <v>0.10768993490235358</v>
      </c>
      <c r="W19" s="3">
        <v>-0.18768317379655597</v>
      </c>
      <c r="X19" s="3"/>
      <c r="Y19" s="3"/>
      <c r="Z19" s="3">
        <v>1</v>
      </c>
      <c r="AA19" s="14">
        <v>77.8</v>
      </c>
      <c r="AB19" s="14">
        <v>17.600000000000001</v>
      </c>
      <c r="AC19" s="14">
        <v>4.7</v>
      </c>
      <c r="AD19" s="20">
        <v>1</v>
      </c>
      <c r="AF19" s="16">
        <v>26</v>
      </c>
      <c r="AG19" s="16">
        <v>30</v>
      </c>
      <c r="AH19" s="16">
        <v>60</v>
      </c>
      <c r="AI19" s="16">
        <v>20</v>
      </c>
      <c r="AJ19" s="32">
        <v>0.33333333333333331</v>
      </c>
      <c r="AK19" s="33">
        <v>37.500000000000007</v>
      </c>
      <c r="AL19" s="33">
        <v>46.09375</v>
      </c>
      <c r="AM19" s="33">
        <v>16.40625</v>
      </c>
    </row>
    <row r="20" spans="1:39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3">
        <v>0.15188181141271237</v>
      </c>
      <c r="U20" s="3">
        <v>0.25412766393237157</v>
      </c>
      <c r="V20" s="23">
        <v>0.10863572790845517</v>
      </c>
      <c r="W20" s="3">
        <v>-0.1258684042189197</v>
      </c>
      <c r="X20" s="3"/>
      <c r="Y20" s="3"/>
      <c r="Z20" s="3">
        <v>1</v>
      </c>
      <c r="AA20" s="14">
        <v>77.8</v>
      </c>
      <c r="AB20" s="14">
        <v>17.600000000000001</v>
      </c>
      <c r="AC20" s="14">
        <v>4.7</v>
      </c>
      <c r="AD20" s="20">
        <v>1</v>
      </c>
      <c r="AF20" s="16">
        <v>27</v>
      </c>
      <c r="AG20" s="16">
        <v>30</v>
      </c>
      <c r="AH20" s="16">
        <v>60</v>
      </c>
      <c r="AI20" s="16">
        <v>15</v>
      </c>
      <c r="AJ20" s="32">
        <v>0.25</v>
      </c>
      <c r="AK20" s="33">
        <v>36.86274509803922</v>
      </c>
      <c r="AL20" s="33">
        <v>56.470588235294116</v>
      </c>
      <c r="AM20" s="33">
        <v>6.6666666666666679</v>
      </c>
    </row>
    <row r="21" spans="1:39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3">
        <v>0.14375738479716427</v>
      </c>
      <c r="U21" s="3">
        <v>0.25620452649520592</v>
      </c>
      <c r="V21" s="23">
        <v>0.10989247311827958</v>
      </c>
      <c r="W21" s="3">
        <v>-0.166151598584031</v>
      </c>
      <c r="X21" s="3"/>
      <c r="Y21" s="3"/>
      <c r="Z21" s="3">
        <v>1</v>
      </c>
      <c r="AA21" s="14">
        <v>77.8</v>
      </c>
      <c r="AB21" s="14">
        <v>17.600000000000001</v>
      </c>
      <c r="AC21" s="14">
        <v>4.7</v>
      </c>
      <c r="AD21" s="20">
        <v>1</v>
      </c>
      <c r="AF21" s="16">
        <v>28</v>
      </c>
      <c r="AG21" s="16">
        <v>46</v>
      </c>
      <c r="AH21" s="16">
        <v>92</v>
      </c>
      <c r="AI21" s="16">
        <v>27</v>
      </c>
      <c r="AJ21" s="32">
        <v>0.29347826086956524</v>
      </c>
      <c r="AK21" s="33">
        <v>48.915662650602407</v>
      </c>
      <c r="AL21" s="33">
        <v>51.084337349397593</v>
      </c>
      <c r="AM21" s="33">
        <v>0</v>
      </c>
    </row>
    <row r="22" spans="1:39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3">
        <v>0.18129256700475274</v>
      </c>
      <c r="U22" s="3">
        <v>0.29093896827078136</v>
      </c>
      <c r="V22" s="23">
        <v>0.11007500000000001</v>
      </c>
      <c r="W22" s="3">
        <v>-0.12700714247355133</v>
      </c>
      <c r="X22" s="3"/>
      <c r="Y22" s="3"/>
      <c r="Z22" s="3">
        <v>1</v>
      </c>
      <c r="AA22" s="14">
        <v>77.8</v>
      </c>
      <c r="AB22" s="14">
        <v>17.600000000000001</v>
      </c>
      <c r="AC22" s="14">
        <v>4.7</v>
      </c>
      <c r="AD22" s="20">
        <v>1</v>
      </c>
      <c r="AF22" s="16">
        <v>29</v>
      </c>
      <c r="AG22" s="16">
        <v>46</v>
      </c>
      <c r="AH22" s="16">
        <v>92</v>
      </c>
      <c r="AI22" s="16">
        <v>49</v>
      </c>
      <c r="AJ22" s="32">
        <v>0.53260869565217395</v>
      </c>
      <c r="AK22" s="33">
        <v>21.428571428571427</v>
      </c>
      <c r="AL22" s="33">
        <v>78.571428571428569</v>
      </c>
      <c r="AM22" s="33">
        <v>0</v>
      </c>
    </row>
    <row r="23" spans="1:39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3">
        <v>0.18460052102203128</v>
      </c>
      <c r="U23" s="3">
        <v>0.28459667714511194</v>
      </c>
      <c r="V23" s="23">
        <v>0.1101629416005768</v>
      </c>
      <c r="W23" s="3">
        <v>-8.8522175095935685E-2</v>
      </c>
      <c r="X23" s="3"/>
      <c r="Y23" s="3"/>
      <c r="Z23" s="3">
        <v>0.7</v>
      </c>
      <c r="AA23" s="14">
        <v>81.099999999999994</v>
      </c>
      <c r="AB23" s="14">
        <v>16</v>
      </c>
      <c r="AC23" s="14">
        <v>2.9</v>
      </c>
      <c r="AD23" s="20">
        <v>0.84</v>
      </c>
      <c r="AF23" s="16">
        <v>30</v>
      </c>
      <c r="AG23" s="16">
        <v>45</v>
      </c>
      <c r="AH23" s="16">
        <v>90</v>
      </c>
      <c r="AI23" s="16">
        <v>28</v>
      </c>
      <c r="AJ23" s="32">
        <v>0.31111111111111112</v>
      </c>
      <c r="AK23" s="33">
        <v>63.333333333333329</v>
      </c>
      <c r="AL23" s="33">
        <v>36.666666666666671</v>
      </c>
      <c r="AM23" s="33">
        <v>0</v>
      </c>
    </row>
    <row r="24" spans="1:39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3">
        <v>0.17973605463055317</v>
      </c>
      <c r="U24" s="3">
        <v>0.26638200359315967</v>
      </c>
      <c r="V24" s="23">
        <v>0.16640169133192387</v>
      </c>
      <c r="W24" s="3">
        <v>-0.16117628153623656</v>
      </c>
      <c r="X24" s="3"/>
      <c r="Y24" s="3"/>
      <c r="Z24" s="3">
        <v>0.7</v>
      </c>
      <c r="AA24" s="14">
        <v>81.099999999999994</v>
      </c>
      <c r="AB24" s="14">
        <v>16</v>
      </c>
      <c r="AC24" s="14">
        <v>2.9</v>
      </c>
      <c r="AD24" s="20">
        <v>0.84</v>
      </c>
      <c r="AF24" s="16">
        <v>31</v>
      </c>
      <c r="AG24" s="16">
        <v>45</v>
      </c>
      <c r="AH24" s="16">
        <v>90</v>
      </c>
      <c r="AI24" s="16">
        <v>25</v>
      </c>
      <c r="AJ24" s="32">
        <v>0.27777777777777779</v>
      </c>
      <c r="AK24" s="33">
        <v>36.883116883116877</v>
      </c>
      <c r="AL24" s="33">
        <v>63.116883116883116</v>
      </c>
      <c r="AM24" s="33">
        <v>0</v>
      </c>
    </row>
    <row r="25" spans="1:39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3">
        <v>0.15406920392866374</v>
      </c>
      <c r="U25" s="3">
        <v>0.27177345788017004</v>
      </c>
      <c r="V25" s="23">
        <v>9.8844597659439398E-2</v>
      </c>
      <c r="W25" s="3">
        <v>-9.2074704857751072E-2</v>
      </c>
      <c r="X25" s="3"/>
      <c r="Y25" s="3"/>
      <c r="Z25" s="3">
        <v>0.7</v>
      </c>
      <c r="AA25" s="14">
        <v>81.099999999999994</v>
      </c>
      <c r="AB25" s="14">
        <v>16</v>
      </c>
      <c r="AC25" s="14">
        <v>2.9</v>
      </c>
      <c r="AD25" s="20">
        <v>0.84</v>
      </c>
      <c r="AF25" s="16">
        <v>32</v>
      </c>
      <c r="AG25" s="16">
        <v>40</v>
      </c>
      <c r="AH25" s="16">
        <v>80</v>
      </c>
      <c r="AI25" s="16">
        <v>20</v>
      </c>
      <c r="AJ25" s="32">
        <v>0.25</v>
      </c>
      <c r="AK25" s="33">
        <v>47.956403269754766</v>
      </c>
      <c r="AL25" s="33">
        <v>52.043596730245234</v>
      </c>
      <c r="AM25" s="33">
        <v>0</v>
      </c>
    </row>
    <row r="26" spans="1:39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3">
        <v>0.21367862097558649</v>
      </c>
      <c r="U26" s="3">
        <v>0.31990417464088694</v>
      </c>
      <c r="V26" s="23">
        <v>0.11236171462125662</v>
      </c>
      <c r="W26" s="3">
        <v>-7.9443919080150888E-2</v>
      </c>
      <c r="X26" s="3"/>
      <c r="Y26" s="3"/>
      <c r="Z26" s="3">
        <v>0.7</v>
      </c>
      <c r="AA26" s="14">
        <v>68</v>
      </c>
      <c r="AB26" s="14">
        <v>30.3</v>
      </c>
      <c r="AC26" s="14">
        <v>1.7</v>
      </c>
      <c r="AD26" s="20">
        <v>1.07</v>
      </c>
      <c r="AF26" s="16">
        <v>33</v>
      </c>
      <c r="AG26" s="16">
        <v>40</v>
      </c>
      <c r="AH26" s="16">
        <v>80</v>
      </c>
      <c r="AI26" s="16">
        <v>25</v>
      </c>
      <c r="AJ26" s="32">
        <v>0.3125</v>
      </c>
      <c r="AK26" s="33">
        <v>59.505703422053237</v>
      </c>
      <c r="AL26" s="33">
        <v>40.49429657794677</v>
      </c>
      <c r="AM26" s="33">
        <v>0</v>
      </c>
    </row>
    <row r="27" spans="1:39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3">
        <v>0.22998401765668408</v>
      </c>
      <c r="U27" s="3">
        <v>0.30325449251824182</v>
      </c>
      <c r="V27" s="23">
        <v>0.11447202188510322</v>
      </c>
      <c r="W27" s="3">
        <v>-9.0001455997670357E-2</v>
      </c>
      <c r="X27" s="3"/>
      <c r="Y27" s="3"/>
      <c r="Z27" s="3">
        <v>0.7</v>
      </c>
      <c r="AA27" s="14">
        <v>68</v>
      </c>
      <c r="AB27" s="14">
        <v>30.3</v>
      </c>
      <c r="AC27" s="14">
        <v>1.7</v>
      </c>
      <c r="AD27" s="20">
        <v>1.07</v>
      </c>
      <c r="AF27" s="16">
        <v>34</v>
      </c>
      <c r="AG27" s="16">
        <v>29</v>
      </c>
      <c r="AH27" s="16">
        <v>58</v>
      </c>
      <c r="AI27" s="16">
        <v>22</v>
      </c>
      <c r="AJ27" s="32">
        <v>0.37931034482758619</v>
      </c>
      <c r="AK27" s="33">
        <v>40.533333333333331</v>
      </c>
      <c r="AL27" s="33">
        <v>44.800000000000004</v>
      </c>
      <c r="AM27" s="33">
        <v>14.666666666666666</v>
      </c>
    </row>
    <row r="28" spans="1:39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3">
        <v>0.20295650066642437</v>
      </c>
      <c r="U28" s="3">
        <v>0.29360358407719811</v>
      </c>
      <c r="V28" s="23">
        <v>0.12336194510959668</v>
      </c>
      <c r="W28" s="3">
        <v>-0.12178820560157973</v>
      </c>
      <c r="X28" s="3"/>
      <c r="Y28" s="3"/>
      <c r="Z28" s="3">
        <v>0.7</v>
      </c>
      <c r="AA28" s="14">
        <v>68</v>
      </c>
      <c r="AB28" s="14">
        <v>30.3</v>
      </c>
      <c r="AC28" s="14">
        <v>1.7</v>
      </c>
      <c r="AD28" s="20">
        <v>1.07</v>
      </c>
      <c r="AF28" s="16">
        <v>35</v>
      </c>
      <c r="AG28" s="16">
        <v>30</v>
      </c>
      <c r="AH28" s="16">
        <v>60</v>
      </c>
      <c r="AI28" s="16">
        <v>14</v>
      </c>
      <c r="AJ28" s="34">
        <v>0.23333333333333334</v>
      </c>
    </row>
    <row r="29" spans="1:39">
      <c r="A29" s="36">
        <v>6</v>
      </c>
      <c r="B29" s="37">
        <v>127.48933599999999</v>
      </c>
      <c r="C29" s="37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3">
        <v>0.17541727434775567</v>
      </c>
      <c r="U29" s="3">
        <v>0.28570023577463238</v>
      </c>
      <c r="V29" s="23">
        <v>0.11179244259627553</v>
      </c>
      <c r="W29" s="3">
        <v>-0.16442696383699337</v>
      </c>
      <c r="X29" s="3"/>
      <c r="Y29" s="3"/>
      <c r="Z29" s="3">
        <v>0.7</v>
      </c>
      <c r="AA29" s="14">
        <v>68</v>
      </c>
      <c r="AB29" s="14">
        <v>30.3</v>
      </c>
      <c r="AC29" s="14">
        <v>1.7</v>
      </c>
      <c r="AD29" s="20">
        <v>1.07</v>
      </c>
      <c r="AF29" s="16">
        <v>36</v>
      </c>
      <c r="AG29" s="16">
        <v>30</v>
      </c>
      <c r="AH29" s="16">
        <v>60</v>
      </c>
      <c r="AI29" s="16">
        <v>15</v>
      </c>
      <c r="AJ29" s="34">
        <v>0.25</v>
      </c>
    </row>
    <row r="30" spans="1:39">
      <c r="A30" s="36">
        <v>6</v>
      </c>
      <c r="B30" s="37">
        <v>127.48933599999999</v>
      </c>
      <c r="C30" s="37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3">
        <v>0.18116588726662611</v>
      </c>
      <c r="U30" s="3">
        <v>0.28713433217479184</v>
      </c>
      <c r="V30" s="23">
        <v>8.4342158859470454E-2</v>
      </c>
      <c r="W30" s="3">
        <v>-9.7739081589664392E-2</v>
      </c>
      <c r="X30" s="3"/>
      <c r="Y30" s="3"/>
      <c r="Z30" s="3">
        <v>0.7</v>
      </c>
      <c r="AA30" s="14">
        <v>68</v>
      </c>
      <c r="AB30" s="14">
        <v>30.3</v>
      </c>
      <c r="AC30" s="14">
        <v>1.7</v>
      </c>
      <c r="AD30" s="20">
        <v>1.07</v>
      </c>
      <c r="AF30" s="16">
        <v>37</v>
      </c>
      <c r="AG30" s="16">
        <v>30</v>
      </c>
      <c r="AH30" s="16">
        <v>60</v>
      </c>
      <c r="AI30" s="16">
        <v>25</v>
      </c>
      <c r="AJ30" s="34">
        <v>0.41666666666666669</v>
      </c>
    </row>
    <row r="31" spans="1:39">
      <c r="A31" s="36">
        <v>7</v>
      </c>
      <c r="B31" s="37">
        <v>127.5011897</v>
      </c>
      <c r="C31" s="37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3">
        <v>2.5821343248729162E-2</v>
      </c>
      <c r="U31" s="3">
        <v>0.11268201488831865</v>
      </c>
      <c r="V31" s="23">
        <v>2.3356563788934734E-2</v>
      </c>
      <c r="W31" s="3">
        <v>-0.1580740871302253</v>
      </c>
      <c r="X31" s="3"/>
      <c r="Y31" s="3"/>
      <c r="Z31" s="3">
        <v>0.65</v>
      </c>
      <c r="AA31" s="14">
        <v>66.2</v>
      </c>
      <c r="AB31" s="14">
        <v>32.5</v>
      </c>
      <c r="AC31" s="14">
        <v>1.4</v>
      </c>
      <c r="AD31" s="20">
        <v>0.47</v>
      </c>
      <c r="AF31" s="16">
        <v>38</v>
      </c>
      <c r="AG31" s="16">
        <v>30</v>
      </c>
      <c r="AH31" s="16">
        <v>60</v>
      </c>
      <c r="AI31" s="16">
        <v>17</v>
      </c>
      <c r="AJ31" s="34">
        <v>0.28333333333333333</v>
      </c>
    </row>
    <row r="32" spans="1:39">
      <c r="A32" s="36">
        <v>7</v>
      </c>
      <c r="B32" s="37">
        <v>127.5011897</v>
      </c>
      <c r="C32" s="37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3">
        <v>3.1351398754713655E-2</v>
      </c>
      <c r="U32" s="3">
        <v>0.10527831067395604</v>
      </c>
      <c r="V32" s="23">
        <v>3.461671469740632E-2</v>
      </c>
      <c r="W32" s="3">
        <v>-0.2836524779444648</v>
      </c>
      <c r="X32" s="3"/>
      <c r="Y32" s="3"/>
      <c r="Z32" s="3">
        <v>0.65</v>
      </c>
      <c r="AA32" s="14">
        <v>66.2</v>
      </c>
      <c r="AB32" s="14">
        <v>32.5</v>
      </c>
      <c r="AC32" s="14">
        <v>1.4</v>
      </c>
      <c r="AD32" s="20">
        <v>0.47</v>
      </c>
      <c r="AF32" s="16">
        <v>39</v>
      </c>
      <c r="AG32" s="16">
        <v>30</v>
      </c>
      <c r="AH32" s="16">
        <v>60</v>
      </c>
      <c r="AI32" s="16">
        <v>17</v>
      </c>
      <c r="AJ32" s="34">
        <v>0.28333333333333333</v>
      </c>
    </row>
    <row r="33" spans="1:36">
      <c r="A33" s="36">
        <v>7</v>
      </c>
      <c r="B33" s="37">
        <v>127.5011897</v>
      </c>
      <c r="C33" s="37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3">
        <v>3.2265193370165729E-2</v>
      </c>
      <c r="U33" s="3">
        <v>9.5798348203381747E-2</v>
      </c>
      <c r="V33" s="23">
        <v>3.8608888888888873E-2</v>
      </c>
      <c r="W33" s="3">
        <v>-0.3585651314789482</v>
      </c>
      <c r="X33" s="3"/>
      <c r="Y33" s="3"/>
      <c r="Z33" s="3">
        <v>0.65</v>
      </c>
      <c r="AA33" s="14">
        <v>66.2</v>
      </c>
      <c r="AB33" s="14">
        <v>32.5</v>
      </c>
      <c r="AC33" s="14">
        <v>1.4</v>
      </c>
      <c r="AD33" s="20">
        <v>0.47</v>
      </c>
      <c r="AF33" s="16">
        <v>40</v>
      </c>
      <c r="AG33" s="16">
        <v>30</v>
      </c>
      <c r="AH33" s="16">
        <v>60</v>
      </c>
      <c r="AI33" s="16">
        <v>18</v>
      </c>
      <c r="AJ33" s="34">
        <v>0.3</v>
      </c>
    </row>
    <row r="34" spans="1:36">
      <c r="A34" s="36">
        <v>7</v>
      </c>
      <c r="B34" s="37">
        <v>127.5011897</v>
      </c>
      <c r="C34" s="37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3">
        <v>2.8129591400249211E-2</v>
      </c>
      <c r="U34" s="3">
        <v>0.10428038829102869</v>
      </c>
      <c r="V34" s="23">
        <v>2.7774955794888281E-2</v>
      </c>
      <c r="W34" s="3">
        <v>-0.25451916124367319</v>
      </c>
      <c r="X34" s="3"/>
      <c r="Y34" s="3"/>
      <c r="Z34" s="3">
        <v>0.65</v>
      </c>
      <c r="AA34" s="14">
        <v>66.2</v>
      </c>
      <c r="AB34" s="14">
        <v>32.5</v>
      </c>
      <c r="AC34" s="14">
        <v>1.4</v>
      </c>
      <c r="AD34" s="20">
        <v>0.47</v>
      </c>
      <c r="AF34" s="16">
        <v>41</v>
      </c>
      <c r="AG34" s="16">
        <v>30</v>
      </c>
      <c r="AH34" s="16">
        <v>60</v>
      </c>
      <c r="AI34" s="16">
        <v>19</v>
      </c>
      <c r="AJ34" s="34">
        <v>0.31666666666666665</v>
      </c>
    </row>
    <row r="35" spans="1:36">
      <c r="A35" s="36">
        <v>7</v>
      </c>
      <c r="B35" s="37">
        <v>127.5011897</v>
      </c>
      <c r="C35" s="37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3">
        <v>3.4231491056723733E-2</v>
      </c>
      <c r="U35" s="3">
        <v>0.10069441294487308</v>
      </c>
      <c r="V35" s="23">
        <v>3.6084820639688993E-2</v>
      </c>
      <c r="W35" s="3">
        <v>-0.20067223360117639</v>
      </c>
      <c r="X35" s="3"/>
      <c r="Y35" s="3"/>
      <c r="Z35" s="3">
        <v>0.65</v>
      </c>
      <c r="AA35" s="14">
        <v>66.2</v>
      </c>
      <c r="AB35" s="14">
        <v>32.5</v>
      </c>
      <c r="AC35" s="14">
        <v>1.4</v>
      </c>
      <c r="AD35" s="20">
        <v>0.47</v>
      </c>
      <c r="AF35" s="16">
        <v>42</v>
      </c>
      <c r="AG35" s="16">
        <v>30</v>
      </c>
      <c r="AH35" s="16">
        <v>60</v>
      </c>
      <c r="AI35" s="16">
        <v>18</v>
      </c>
      <c r="AJ35" s="34">
        <v>0.3</v>
      </c>
    </row>
    <row r="36" spans="1:36">
      <c r="A36" s="36">
        <v>7</v>
      </c>
      <c r="B36" s="37">
        <v>127.5011897</v>
      </c>
      <c r="C36" s="37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3">
        <v>-1.742876550713239E-2</v>
      </c>
      <c r="U36" s="3">
        <v>-9.3684112425007515E-2</v>
      </c>
      <c r="V36" s="23">
        <v>-1.64331661257008E-2</v>
      </c>
      <c r="W36" s="3">
        <v>-0.23128236078904738</v>
      </c>
      <c r="X36" s="3"/>
      <c r="Y36" s="3"/>
      <c r="Z36" s="3">
        <v>0.65</v>
      </c>
      <c r="AA36" s="14">
        <v>66.2</v>
      </c>
      <c r="AB36" s="14">
        <v>32.5</v>
      </c>
      <c r="AC36" s="14">
        <v>1.4</v>
      </c>
      <c r="AD36" s="20">
        <v>0.47</v>
      </c>
      <c r="AF36" s="16">
        <v>43</v>
      </c>
      <c r="AG36" s="16">
        <v>30</v>
      </c>
      <c r="AH36" s="16">
        <v>60</v>
      </c>
      <c r="AI36" s="16">
        <v>21</v>
      </c>
      <c r="AJ36" s="32">
        <v>0.35</v>
      </c>
    </row>
    <row r="37" spans="1:36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3">
        <v>6.1118510900170286E-2</v>
      </c>
      <c r="U37" s="3">
        <v>0.13048775818187872</v>
      </c>
      <c r="V37" s="23">
        <v>7.3870852657866568E-2</v>
      </c>
      <c r="W37" s="3">
        <v>-0.2297426120114395</v>
      </c>
      <c r="X37" s="3"/>
      <c r="Y37" s="3"/>
      <c r="Z37" s="3">
        <v>0.6</v>
      </c>
      <c r="AA37" s="14">
        <v>67.400000000000006</v>
      </c>
      <c r="AB37" s="14">
        <v>32.6</v>
      </c>
      <c r="AC37" s="14">
        <v>0</v>
      </c>
      <c r="AD37" s="20">
        <v>0.52</v>
      </c>
      <c r="AF37" s="16">
        <v>44</v>
      </c>
      <c r="AG37" s="16">
        <v>30</v>
      </c>
      <c r="AH37" s="16">
        <v>60</v>
      </c>
      <c r="AI37" s="16">
        <v>19</v>
      </c>
      <c r="AJ37" s="32">
        <v>0.31666666666666665</v>
      </c>
    </row>
    <row r="38" spans="1:36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3">
        <v>2.4562831226057458E-2</v>
      </c>
      <c r="U38" s="3">
        <v>8.4758908610084782E-2</v>
      </c>
      <c r="V38" s="23">
        <v>2.5783695057450314E-2</v>
      </c>
      <c r="W38" s="3">
        <v>-0.21195981116087637</v>
      </c>
      <c r="X38" s="3"/>
      <c r="Y38" s="3"/>
      <c r="Z38" s="3">
        <v>0.6</v>
      </c>
      <c r="AA38" s="14">
        <v>67.400000000000006</v>
      </c>
      <c r="AB38" s="14">
        <v>32.6</v>
      </c>
      <c r="AC38" s="14">
        <v>0</v>
      </c>
      <c r="AD38" s="20">
        <v>0.52</v>
      </c>
      <c r="AF38" s="16">
        <v>45</v>
      </c>
      <c r="AG38" s="16">
        <v>30</v>
      </c>
      <c r="AH38" s="16">
        <v>60</v>
      </c>
      <c r="AI38" s="16">
        <v>20</v>
      </c>
      <c r="AJ38" s="32">
        <v>0.33333333333333331</v>
      </c>
    </row>
    <row r="39" spans="1:36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3">
        <v>2.3074052981953138E-2</v>
      </c>
      <c r="U39" s="3">
        <v>8.5408654173285942E-2</v>
      </c>
      <c r="V39" s="23">
        <v>2.3978563772775987E-2</v>
      </c>
      <c r="W39" s="3">
        <v>-0.18372066134813275</v>
      </c>
      <c r="X39" s="3"/>
      <c r="Y39" s="3"/>
      <c r="Z39" s="3">
        <v>0.6</v>
      </c>
      <c r="AA39" s="14">
        <v>67.400000000000006</v>
      </c>
      <c r="AB39" s="14">
        <v>32.6</v>
      </c>
      <c r="AC39" s="14">
        <v>0</v>
      </c>
      <c r="AD39" s="20">
        <v>0.52</v>
      </c>
      <c r="AF39" s="16">
        <v>46</v>
      </c>
      <c r="AG39" s="16">
        <v>30</v>
      </c>
      <c r="AH39" s="16">
        <v>60</v>
      </c>
      <c r="AI39" s="16">
        <v>20</v>
      </c>
      <c r="AJ39" s="32">
        <v>0.33333333333333331</v>
      </c>
    </row>
    <row r="40" spans="1:36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3">
        <v>1.4187847095544999E-2</v>
      </c>
      <c r="U40" s="3">
        <v>7.9412842789742796E-2</v>
      </c>
      <c r="V40" s="23">
        <v>1.2906391220142012E-2</v>
      </c>
      <c r="W40" s="3">
        <v>-0.19925285256019817</v>
      </c>
      <c r="X40" s="3"/>
      <c r="Y40" s="3"/>
      <c r="Z40" s="3">
        <v>0.6</v>
      </c>
      <c r="AA40" s="14">
        <v>67.400000000000006</v>
      </c>
      <c r="AB40" s="14">
        <v>32.6</v>
      </c>
      <c r="AC40" s="14">
        <v>0</v>
      </c>
      <c r="AD40" s="20">
        <v>0.52</v>
      </c>
      <c r="AF40" s="16">
        <v>47</v>
      </c>
      <c r="AG40" s="16">
        <v>30</v>
      </c>
      <c r="AH40" s="16">
        <v>60</v>
      </c>
      <c r="AI40" s="16">
        <v>17</v>
      </c>
      <c r="AJ40" s="34">
        <v>0.28333333333333333</v>
      </c>
    </row>
    <row r="41" spans="1:36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3">
        <v>0.18099583353135951</v>
      </c>
      <c r="U41" s="3">
        <v>0.29111683971858376</v>
      </c>
      <c r="V41" s="23">
        <v>0.11928276366295013</v>
      </c>
      <c r="W41" s="3">
        <v>-4.6000025184793361E-2</v>
      </c>
      <c r="X41" s="3">
        <v>23</v>
      </c>
      <c r="Y41" s="3">
        <v>37</v>
      </c>
      <c r="Z41" s="3">
        <v>0.6216216216216216</v>
      </c>
      <c r="AA41" s="38">
        <v>29.126213592233015</v>
      </c>
      <c r="AB41" s="38">
        <v>70.873786407766985</v>
      </c>
      <c r="AC41" s="38">
        <v>0</v>
      </c>
      <c r="AD41" s="21" t="s">
        <v>14</v>
      </c>
      <c r="AF41" s="16">
        <v>48</v>
      </c>
      <c r="AG41" s="16">
        <v>30</v>
      </c>
      <c r="AH41" s="16">
        <v>60</v>
      </c>
      <c r="AI41" s="16">
        <v>17</v>
      </c>
      <c r="AJ41" s="32">
        <v>0.28333333333333333</v>
      </c>
    </row>
    <row r="42" spans="1:36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3">
        <v>0.12599348964787918</v>
      </c>
      <c r="U42" s="3">
        <v>0.23222711014472766</v>
      </c>
      <c r="V42" s="23">
        <v>9.9415658525450798E-2</v>
      </c>
      <c r="W42" s="3">
        <v>-0.10028977312884309</v>
      </c>
      <c r="X42" s="3">
        <v>23</v>
      </c>
      <c r="Y42" s="3">
        <v>37</v>
      </c>
      <c r="Z42" s="3">
        <v>0.6216216216216216</v>
      </c>
      <c r="AA42" s="38">
        <v>29.126213592233015</v>
      </c>
      <c r="AB42" s="38">
        <v>70.873786407766985</v>
      </c>
      <c r="AC42" s="38">
        <v>0</v>
      </c>
      <c r="AD42" s="21" t="s">
        <v>14</v>
      </c>
      <c r="AF42" s="16">
        <v>49</v>
      </c>
      <c r="AG42" s="16">
        <v>30</v>
      </c>
      <c r="AH42" s="16">
        <v>60</v>
      </c>
      <c r="AI42" s="16">
        <v>19</v>
      </c>
      <c r="AJ42" s="32">
        <v>0.31666666666666665</v>
      </c>
    </row>
    <row r="43" spans="1:36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3">
        <v>0.13404607935527896</v>
      </c>
      <c r="U43" s="3">
        <v>0.25644494560693193</v>
      </c>
      <c r="V43" s="23">
        <v>8.646605504587157E-2</v>
      </c>
      <c r="W43" s="3">
        <v>-7.1819259750360173E-2</v>
      </c>
      <c r="X43" s="3">
        <v>23</v>
      </c>
      <c r="Y43" s="3">
        <v>37</v>
      </c>
      <c r="Z43" s="3">
        <v>0.6216216216216216</v>
      </c>
      <c r="AA43" s="38">
        <v>29.126213592233015</v>
      </c>
      <c r="AB43" s="38">
        <v>70.873786407766985</v>
      </c>
      <c r="AC43" s="38">
        <v>0</v>
      </c>
      <c r="AD43" s="21" t="s">
        <v>14</v>
      </c>
      <c r="AF43" s="16">
        <v>50</v>
      </c>
      <c r="AG43" s="16">
        <v>30</v>
      </c>
      <c r="AH43" s="16">
        <v>60</v>
      </c>
      <c r="AI43" s="16">
        <v>17</v>
      </c>
      <c r="AJ43" s="34">
        <v>0.28333333333333333</v>
      </c>
    </row>
    <row r="44" spans="1:36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3">
        <v>0.20799399011458095</v>
      </c>
      <c r="U44" s="3">
        <v>0.3268870863975103</v>
      </c>
      <c r="V44" s="23">
        <v>0.14591532292834353</v>
      </c>
      <c r="W44" s="3">
        <v>-9.3564757558957753E-2</v>
      </c>
      <c r="X44" s="3">
        <v>22</v>
      </c>
      <c r="Y44" s="3">
        <v>42</v>
      </c>
      <c r="Z44" s="3">
        <v>0.52380952380952384</v>
      </c>
      <c r="AA44" s="38">
        <v>65.373134328358219</v>
      </c>
      <c r="AB44" s="38">
        <v>34.626865671641795</v>
      </c>
      <c r="AC44" s="38">
        <v>0</v>
      </c>
      <c r="AD44" s="21" t="s">
        <v>15</v>
      </c>
      <c r="AF44" s="16">
        <v>51</v>
      </c>
      <c r="AG44" s="16">
        <v>30</v>
      </c>
      <c r="AH44" s="16">
        <v>60</v>
      </c>
      <c r="AI44" s="16">
        <v>20</v>
      </c>
      <c r="AJ44" s="34">
        <v>0.33333333333333331</v>
      </c>
    </row>
    <row r="45" spans="1:36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3">
        <v>0.19409291482807431</v>
      </c>
      <c r="U45" s="3">
        <v>0.31344594913286544</v>
      </c>
      <c r="V45" s="23">
        <v>0.15076252476648738</v>
      </c>
      <c r="W45" s="3">
        <v>-0.14877546349279011</v>
      </c>
      <c r="X45" s="3">
        <v>22</v>
      </c>
      <c r="Y45" s="3">
        <v>42</v>
      </c>
      <c r="Z45" s="3">
        <v>0.52380952380952384</v>
      </c>
      <c r="AA45" s="38">
        <v>65.373134328358219</v>
      </c>
      <c r="AB45" s="38">
        <v>34.626865671641795</v>
      </c>
      <c r="AC45" s="38">
        <v>0</v>
      </c>
      <c r="AD45" s="21" t="s">
        <v>15</v>
      </c>
      <c r="AF45" s="16">
        <v>52</v>
      </c>
      <c r="AG45" s="16">
        <v>30</v>
      </c>
      <c r="AH45" s="16">
        <v>60</v>
      </c>
      <c r="AI45" s="16">
        <v>19</v>
      </c>
      <c r="AJ45" s="34">
        <v>0.31666666666666665</v>
      </c>
    </row>
    <row r="46" spans="1:36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3">
        <v>0.21689060686146172</v>
      </c>
      <c r="U46" s="3">
        <v>0.34526698882036544</v>
      </c>
      <c r="V46" s="23">
        <v>0.18770137524557959</v>
      </c>
      <c r="W46" s="3">
        <v>-6.0772152507332075E-2</v>
      </c>
      <c r="X46" s="3">
        <v>22</v>
      </c>
      <c r="Y46" s="3">
        <v>42</v>
      </c>
      <c r="Z46" s="3">
        <v>0.52380952380952384</v>
      </c>
      <c r="AA46" s="38">
        <v>65.373134328358219</v>
      </c>
      <c r="AB46" s="38">
        <v>34.626865671641795</v>
      </c>
      <c r="AC46" s="38">
        <v>0</v>
      </c>
      <c r="AD46" s="21" t="s">
        <v>15</v>
      </c>
      <c r="AF46" s="16">
        <v>53</v>
      </c>
      <c r="AG46" s="16">
        <v>30</v>
      </c>
      <c r="AH46" s="16">
        <v>60</v>
      </c>
      <c r="AI46" s="16">
        <v>15</v>
      </c>
      <c r="AJ46" s="34">
        <v>0.25</v>
      </c>
    </row>
    <row r="47" spans="1:36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3">
        <v>0.25975424632805449</v>
      </c>
      <c r="U47" s="3">
        <v>0.41491173575152379</v>
      </c>
      <c r="V47" s="23">
        <v>0.23365595218866089</v>
      </c>
      <c r="W47" s="3">
        <v>-5.454477563175051E-2</v>
      </c>
      <c r="X47" s="3">
        <v>22</v>
      </c>
      <c r="Y47" s="3">
        <v>42</v>
      </c>
      <c r="Z47" s="3">
        <v>0.52380952380952384</v>
      </c>
      <c r="AA47" s="38">
        <v>65.373134328358219</v>
      </c>
      <c r="AB47" s="38">
        <v>34.626865671641795</v>
      </c>
      <c r="AC47" s="38">
        <v>0</v>
      </c>
      <c r="AD47" s="21" t="s">
        <v>15</v>
      </c>
      <c r="AF47" s="16">
        <v>54</v>
      </c>
      <c r="AG47" s="16">
        <v>30</v>
      </c>
      <c r="AH47" s="16">
        <v>60</v>
      </c>
      <c r="AI47" s="16">
        <v>20</v>
      </c>
      <c r="AJ47" s="34">
        <v>0.33333333333333331</v>
      </c>
    </row>
    <row r="48" spans="1:36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3">
        <v>0.15824967430454442</v>
      </c>
      <c r="U48" s="3">
        <v>0.27594889020698932</v>
      </c>
      <c r="V48" s="23">
        <v>0.11396405797101451</v>
      </c>
      <c r="W48" s="3">
        <v>-0.15991569919719323</v>
      </c>
      <c r="X48" s="3">
        <v>22</v>
      </c>
      <c r="Y48" s="3">
        <v>42</v>
      </c>
      <c r="Z48" s="3">
        <v>0.52380952380952384</v>
      </c>
      <c r="AA48" s="38">
        <v>65.373134328358219</v>
      </c>
      <c r="AB48" s="38">
        <v>34.626865671641795</v>
      </c>
      <c r="AC48" s="38">
        <v>0</v>
      </c>
      <c r="AD48" s="21" t="s">
        <v>15</v>
      </c>
      <c r="AF48" s="16">
        <v>55</v>
      </c>
      <c r="AG48" s="16">
        <v>30</v>
      </c>
      <c r="AH48" s="16">
        <v>60</v>
      </c>
      <c r="AI48" s="16">
        <v>18</v>
      </c>
      <c r="AJ48" s="34">
        <v>0.3</v>
      </c>
    </row>
    <row r="49" spans="1:36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3">
        <v>0.17994643454971537</v>
      </c>
      <c r="U49" s="3">
        <v>0.30628052842501602</v>
      </c>
      <c r="V49" s="23">
        <v>0.13319739696312358</v>
      </c>
      <c r="W49" s="3">
        <v>-0.11840012632956226</v>
      </c>
      <c r="X49" s="3">
        <v>22</v>
      </c>
      <c r="Y49" s="3">
        <v>42</v>
      </c>
      <c r="Z49" s="3">
        <v>0.52380952380952384</v>
      </c>
      <c r="AA49" s="38">
        <v>65.373134328358219</v>
      </c>
      <c r="AB49" s="38">
        <v>34.626865671641795</v>
      </c>
      <c r="AC49" s="38">
        <v>0</v>
      </c>
      <c r="AD49" s="21" t="s">
        <v>15</v>
      </c>
      <c r="AF49" s="16">
        <v>56</v>
      </c>
      <c r="AG49" s="16">
        <v>26</v>
      </c>
      <c r="AH49" s="16">
        <v>52</v>
      </c>
      <c r="AI49" s="16">
        <v>10</v>
      </c>
      <c r="AJ49" s="34">
        <v>0.19230769230769232</v>
      </c>
    </row>
    <row r="50" spans="1:36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3">
        <v>0.21564474922683877</v>
      </c>
      <c r="U50" s="3">
        <v>0.33706629096812457</v>
      </c>
      <c r="V50" s="23">
        <v>0.15977361123223158</v>
      </c>
      <c r="W50" s="3">
        <v>-8.1683544029316768E-2</v>
      </c>
      <c r="X50" s="3">
        <v>38</v>
      </c>
      <c r="Y50" s="3">
        <v>46</v>
      </c>
      <c r="Z50" s="3">
        <v>0.82608695652173914</v>
      </c>
      <c r="AA50" s="38">
        <v>54.301075268817215</v>
      </c>
      <c r="AB50" s="38">
        <v>45.6989247311828</v>
      </c>
      <c r="AC50" s="38">
        <v>0</v>
      </c>
      <c r="AD50" s="21" t="s">
        <v>16</v>
      </c>
      <c r="AF50" s="16">
        <v>57</v>
      </c>
      <c r="AG50" s="16">
        <v>30</v>
      </c>
      <c r="AH50" s="16">
        <v>60</v>
      </c>
      <c r="AI50" s="16">
        <v>19</v>
      </c>
      <c r="AJ50" s="34">
        <v>0.31666666666666665</v>
      </c>
    </row>
    <row r="51" spans="1:36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3">
        <v>0.20701660066612471</v>
      </c>
      <c r="U51" s="3">
        <v>0.32947845169071077</v>
      </c>
      <c r="V51" s="23">
        <v>0.17022784332232188</v>
      </c>
      <c r="W51" s="3">
        <v>-0.10355596564695863</v>
      </c>
      <c r="X51" s="3">
        <v>38</v>
      </c>
      <c r="Y51" s="3">
        <v>46</v>
      </c>
      <c r="Z51" s="3">
        <v>0.82608695652173914</v>
      </c>
      <c r="AA51" s="38">
        <v>54.301075268817215</v>
      </c>
      <c r="AB51" s="38">
        <v>45.6989247311828</v>
      </c>
      <c r="AC51" s="38">
        <v>0</v>
      </c>
      <c r="AD51" s="21" t="s">
        <v>16</v>
      </c>
      <c r="AF51" s="16">
        <v>58</v>
      </c>
      <c r="AG51" s="16">
        <v>30</v>
      </c>
      <c r="AH51" s="16">
        <v>60</v>
      </c>
      <c r="AI51" s="16">
        <v>19</v>
      </c>
      <c r="AJ51" s="34">
        <v>0.31666666666666665</v>
      </c>
    </row>
    <row r="52" spans="1:36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3">
        <v>0.18784389083971581</v>
      </c>
      <c r="U52" s="3">
        <v>0.30890980496453002</v>
      </c>
      <c r="V52" s="23">
        <v>0.14812825651302605</v>
      </c>
      <c r="W52" s="3">
        <v>-8.4937769237531824E-2</v>
      </c>
      <c r="X52" s="3">
        <v>38</v>
      </c>
      <c r="Y52" s="3">
        <v>46</v>
      </c>
      <c r="Z52" s="3">
        <v>0.82608695652173914</v>
      </c>
      <c r="AA52" s="38">
        <v>54.301075268817215</v>
      </c>
      <c r="AB52" s="38">
        <v>45.6989247311828</v>
      </c>
      <c r="AC52" s="38">
        <v>0</v>
      </c>
      <c r="AD52" s="21" t="s">
        <v>16</v>
      </c>
      <c r="AF52" s="16">
        <v>59</v>
      </c>
      <c r="AG52" s="16">
        <v>30</v>
      </c>
      <c r="AH52" s="16">
        <v>60</v>
      </c>
      <c r="AI52" s="16">
        <v>18</v>
      </c>
      <c r="AJ52" s="34">
        <v>0.3</v>
      </c>
    </row>
    <row r="53" spans="1:36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3">
        <v>0.2059142529028965</v>
      </c>
      <c r="U53" s="3">
        <v>0.33797796742580294</v>
      </c>
      <c r="V53" s="23">
        <v>0.16065777777777776</v>
      </c>
      <c r="W53" s="3">
        <v>-9.8969006487508102E-2</v>
      </c>
      <c r="X53" s="3">
        <v>38</v>
      </c>
      <c r="Y53" s="3">
        <v>46</v>
      </c>
      <c r="Z53" s="3">
        <v>0.82608695652173914</v>
      </c>
      <c r="AA53" s="38">
        <v>54.301075268817215</v>
      </c>
      <c r="AB53" s="38">
        <v>45.6989247311828</v>
      </c>
      <c r="AC53" s="38">
        <v>0</v>
      </c>
      <c r="AD53" s="21" t="s">
        <v>16</v>
      </c>
      <c r="AF53" s="16">
        <v>60</v>
      </c>
      <c r="AG53" s="16">
        <v>30</v>
      </c>
      <c r="AH53" s="16">
        <v>60</v>
      </c>
      <c r="AI53" s="16">
        <v>21</v>
      </c>
      <c r="AJ53" s="34">
        <v>0.35</v>
      </c>
    </row>
    <row r="54" spans="1:36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3">
        <v>0.16885489470731821</v>
      </c>
      <c r="U54" s="3">
        <v>0.2834330302886755</v>
      </c>
      <c r="V54" s="23">
        <v>0.12436203694653507</v>
      </c>
      <c r="W54" s="3">
        <v>-0.14113201862847241</v>
      </c>
      <c r="X54" s="3">
        <v>38</v>
      </c>
      <c r="Y54" s="3">
        <v>46</v>
      </c>
      <c r="Z54" s="3">
        <v>0.82608695652173914</v>
      </c>
      <c r="AA54" s="38">
        <v>54.301075268817215</v>
      </c>
      <c r="AB54" s="38">
        <v>45.6989247311828</v>
      </c>
      <c r="AC54" s="38">
        <v>0</v>
      </c>
      <c r="AD54" s="21" t="s">
        <v>16</v>
      </c>
      <c r="AF54" s="16">
        <v>61</v>
      </c>
      <c r="AG54" s="16">
        <v>30</v>
      </c>
      <c r="AH54" s="16">
        <v>60</v>
      </c>
      <c r="AI54" s="16">
        <v>30</v>
      </c>
      <c r="AJ54" s="34">
        <v>0.5</v>
      </c>
    </row>
    <row r="55" spans="1:36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3">
        <v>0.21026059431207522</v>
      </c>
      <c r="U55" s="3">
        <v>0.34364769784111215</v>
      </c>
      <c r="V55" s="23">
        <v>0.17832115857546221</v>
      </c>
      <c r="W55" s="3">
        <v>-7.7018093647779992E-2</v>
      </c>
      <c r="X55" s="3">
        <v>38</v>
      </c>
      <c r="Y55" s="3">
        <v>46</v>
      </c>
      <c r="Z55" s="3">
        <v>0.82608695652173914</v>
      </c>
      <c r="AA55" s="38">
        <v>54.301075268817215</v>
      </c>
      <c r="AB55" s="38">
        <v>45.6989247311828</v>
      </c>
      <c r="AC55" s="38">
        <v>0</v>
      </c>
      <c r="AD55" s="21" t="s">
        <v>16</v>
      </c>
      <c r="AF55" s="16">
        <v>62</v>
      </c>
      <c r="AG55" s="16">
        <v>30</v>
      </c>
      <c r="AH55" s="16">
        <v>60</v>
      </c>
      <c r="AI55" s="16">
        <v>10</v>
      </c>
      <c r="AJ55" s="34">
        <v>0.16666666666666666</v>
      </c>
    </row>
    <row r="56" spans="1:36">
      <c r="A56" s="36">
        <v>13</v>
      </c>
      <c r="B56" s="36">
        <v>127.51153476319401</v>
      </c>
      <c r="C56" s="36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3">
        <v>0.19903932311940886</v>
      </c>
      <c r="U56" s="3">
        <v>0.31815797116771799</v>
      </c>
      <c r="V56" s="23">
        <v>0.12609579667644183</v>
      </c>
      <c r="W56" s="3">
        <v>-7.3837962443517383E-2</v>
      </c>
      <c r="X56" s="3">
        <v>16</v>
      </c>
      <c r="Y56" s="3">
        <v>37</v>
      </c>
      <c r="Z56" s="3">
        <v>0.43243243243243246</v>
      </c>
      <c r="AA56" s="38">
        <v>37.323943661971832</v>
      </c>
      <c r="AB56" s="38">
        <v>62.676056338028175</v>
      </c>
      <c r="AC56" s="38">
        <v>0</v>
      </c>
      <c r="AD56" s="21" t="s">
        <v>17</v>
      </c>
      <c r="AF56" s="16">
        <v>63</v>
      </c>
      <c r="AG56" s="16">
        <v>30</v>
      </c>
      <c r="AH56" s="16">
        <v>60</v>
      </c>
      <c r="AI56" s="16">
        <v>18</v>
      </c>
      <c r="AJ56" s="34">
        <v>0.3</v>
      </c>
    </row>
    <row r="57" spans="1:36">
      <c r="A57" s="36">
        <v>13</v>
      </c>
      <c r="B57" s="36">
        <v>127.51153476319401</v>
      </c>
      <c r="C57" s="36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3">
        <v>0.16452012675305117</v>
      </c>
      <c r="U57" s="3">
        <v>0.28207831301687586</v>
      </c>
      <c r="V57" s="23">
        <v>0.10849334419994562</v>
      </c>
      <c r="W57" s="3">
        <v>-0.11591287055019944</v>
      </c>
      <c r="X57" s="3">
        <v>16</v>
      </c>
      <c r="Y57" s="3">
        <v>37</v>
      </c>
      <c r="Z57" s="3">
        <v>0.43243243243243246</v>
      </c>
      <c r="AA57" s="38">
        <v>37.323943661971832</v>
      </c>
      <c r="AB57" s="38">
        <v>62.676056338028175</v>
      </c>
      <c r="AC57" s="38">
        <v>0</v>
      </c>
      <c r="AD57" s="21" t="s">
        <v>17</v>
      </c>
      <c r="AF57" s="16">
        <v>64</v>
      </c>
      <c r="AG57" s="16">
        <v>30</v>
      </c>
      <c r="AH57" s="16">
        <v>60</v>
      </c>
      <c r="AI57" s="16">
        <v>19</v>
      </c>
      <c r="AJ57" s="34">
        <v>0.31666666666666665</v>
      </c>
    </row>
    <row r="58" spans="1:36">
      <c r="A58" s="36">
        <v>13</v>
      </c>
      <c r="B58" s="36">
        <v>127.51153476319401</v>
      </c>
      <c r="C58" s="36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3">
        <v>0.17091769655535105</v>
      </c>
      <c r="U58" s="3">
        <v>0.26993381971937785</v>
      </c>
      <c r="V58" s="23">
        <v>0.1249575094657131</v>
      </c>
      <c r="W58" s="3">
        <v>-9.2936580400844238E-2</v>
      </c>
      <c r="X58" s="3">
        <v>16</v>
      </c>
      <c r="Y58" s="3">
        <v>37</v>
      </c>
      <c r="Z58" s="3">
        <v>0.43243243243243246</v>
      </c>
      <c r="AA58" s="38">
        <v>37.323943661971832</v>
      </c>
      <c r="AB58" s="38">
        <v>62.676056338028175</v>
      </c>
      <c r="AC58" s="38">
        <v>0</v>
      </c>
      <c r="AD58" s="21" t="s">
        <v>17</v>
      </c>
      <c r="AF58" s="16">
        <v>65</v>
      </c>
      <c r="AG58" s="16">
        <v>30</v>
      </c>
      <c r="AH58" s="16">
        <v>60</v>
      </c>
      <c r="AI58" s="16">
        <v>17</v>
      </c>
      <c r="AJ58" s="34">
        <v>0.28333333333333333</v>
      </c>
    </row>
    <row r="59" spans="1:36">
      <c r="A59" s="36">
        <v>13</v>
      </c>
      <c r="B59" s="36">
        <v>127.51153476319401</v>
      </c>
      <c r="C59" s="36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3">
        <v>0.21474211185033923</v>
      </c>
      <c r="U59" s="3">
        <v>0.33222069769622814</v>
      </c>
      <c r="V59" s="23">
        <v>0.17960185185185185</v>
      </c>
      <c r="W59" s="3">
        <v>-7.2184358172986407E-2</v>
      </c>
      <c r="X59" s="3">
        <v>16</v>
      </c>
      <c r="Y59" s="3">
        <v>37</v>
      </c>
      <c r="Z59" s="3">
        <v>0.43243243243243246</v>
      </c>
      <c r="AA59" s="38">
        <v>37.323943661971832</v>
      </c>
      <c r="AB59" s="38">
        <v>62.676056338028175</v>
      </c>
      <c r="AC59" s="38">
        <v>0</v>
      </c>
      <c r="AD59" s="21" t="s">
        <v>17</v>
      </c>
      <c r="AF59" s="16">
        <v>66</v>
      </c>
      <c r="AG59" s="16">
        <v>30</v>
      </c>
      <c r="AH59" s="16">
        <v>60</v>
      </c>
      <c r="AI59" s="16">
        <v>18</v>
      </c>
      <c r="AJ59" s="34">
        <v>0.3</v>
      </c>
    </row>
    <row r="60" spans="1:36">
      <c r="A60" s="36">
        <v>13</v>
      </c>
      <c r="B60" s="36">
        <v>127.51153476319401</v>
      </c>
      <c r="C60" s="36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3">
        <v>0.17303743864489424</v>
      </c>
      <c r="U60" s="3">
        <v>0.27921129021087093</v>
      </c>
      <c r="V60" s="23">
        <v>0.1214989648033126</v>
      </c>
      <c r="W60" s="3">
        <v>-0.14203711971426752</v>
      </c>
      <c r="X60" s="3">
        <v>16</v>
      </c>
      <c r="Y60" s="3">
        <v>37</v>
      </c>
      <c r="Z60" s="3">
        <v>0.43243243243243246</v>
      </c>
      <c r="AA60" s="38">
        <v>37.323943661971832</v>
      </c>
      <c r="AB60" s="38">
        <v>62.676056338028175</v>
      </c>
      <c r="AC60" s="38">
        <v>0</v>
      </c>
      <c r="AD60" s="21" t="s">
        <v>17</v>
      </c>
      <c r="AF60" s="16">
        <v>67</v>
      </c>
      <c r="AG60" s="16">
        <v>30</v>
      </c>
      <c r="AH60" s="16">
        <v>60</v>
      </c>
      <c r="AI60" s="16">
        <v>16</v>
      </c>
      <c r="AJ60" s="34">
        <v>0.26666666666666666</v>
      </c>
    </row>
    <row r="61" spans="1:36">
      <c r="A61" s="36">
        <v>13</v>
      </c>
      <c r="B61" s="36">
        <v>127.51153476319401</v>
      </c>
      <c r="C61" s="36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3">
        <v>0.18426880752993288</v>
      </c>
      <c r="U61" s="3">
        <v>0.31790712666995169</v>
      </c>
      <c r="V61" s="23">
        <v>0.1174106384621323</v>
      </c>
      <c r="W61" s="3">
        <v>-7.2986377526250173E-2</v>
      </c>
      <c r="X61" s="3">
        <v>16</v>
      </c>
      <c r="Y61" s="3">
        <v>37</v>
      </c>
      <c r="Z61" s="3">
        <v>0.43243243243243246</v>
      </c>
      <c r="AA61" s="38">
        <v>37.323943661971832</v>
      </c>
      <c r="AB61" s="38">
        <v>62.676056338028175</v>
      </c>
      <c r="AC61" s="38">
        <v>0</v>
      </c>
      <c r="AD61" s="21" t="s">
        <v>17</v>
      </c>
      <c r="AF61" s="16">
        <v>68</v>
      </c>
      <c r="AG61" s="16">
        <v>30</v>
      </c>
      <c r="AH61" s="16">
        <v>60</v>
      </c>
      <c r="AI61" s="16">
        <v>15</v>
      </c>
      <c r="AJ61" s="34">
        <v>0.25</v>
      </c>
    </row>
    <row r="62" spans="1:36">
      <c r="A62" s="36">
        <v>14</v>
      </c>
      <c r="B62" s="36">
        <v>127.51351223426801</v>
      </c>
      <c r="C62" s="36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3">
        <v>0.21019522448547531</v>
      </c>
      <c r="U62" s="3">
        <v>0.32355095809134232</v>
      </c>
      <c r="V62" s="23">
        <v>0.12214892307692303</v>
      </c>
      <c r="W62" s="3">
        <v>-7.5053152458183614E-2</v>
      </c>
      <c r="X62" s="3">
        <v>16</v>
      </c>
      <c r="Y62" s="3">
        <v>40</v>
      </c>
      <c r="Z62" s="3">
        <v>0.4</v>
      </c>
      <c r="AA62" s="38">
        <v>36.034115138592746</v>
      </c>
      <c r="AB62" s="38">
        <v>57.569296375266518</v>
      </c>
      <c r="AC62" s="38">
        <v>6.3965884861407236</v>
      </c>
      <c r="AD62" s="21" t="s">
        <v>18</v>
      </c>
      <c r="AF62" s="16">
        <v>69</v>
      </c>
      <c r="AG62" s="16">
        <v>30</v>
      </c>
      <c r="AH62" s="16">
        <v>60</v>
      </c>
      <c r="AI62" s="16">
        <v>12</v>
      </c>
      <c r="AJ62" s="34">
        <v>0.2</v>
      </c>
    </row>
    <row r="63" spans="1:36">
      <c r="A63" s="36">
        <v>14</v>
      </c>
      <c r="B63" s="36">
        <v>127.51351223426801</v>
      </c>
      <c r="C63" s="36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3">
        <v>0.16018735736742157</v>
      </c>
      <c r="U63" s="3">
        <v>0.28345399412516831</v>
      </c>
      <c r="V63" s="23">
        <v>9.1918557114228486E-2</v>
      </c>
      <c r="W63" s="3">
        <v>-0.14649415692821366</v>
      </c>
      <c r="X63" s="3">
        <v>16</v>
      </c>
      <c r="Y63" s="3">
        <v>40</v>
      </c>
      <c r="Z63" s="3">
        <v>0.4</v>
      </c>
      <c r="AA63" s="38">
        <v>36.034115138592746</v>
      </c>
      <c r="AB63" s="38">
        <v>57.569296375266518</v>
      </c>
      <c r="AC63" s="38">
        <v>6.3965884861407236</v>
      </c>
      <c r="AD63" s="21" t="s">
        <v>18</v>
      </c>
      <c r="AF63" s="16">
        <v>70</v>
      </c>
      <c r="AG63" s="16">
        <v>30</v>
      </c>
      <c r="AH63" s="16">
        <v>60</v>
      </c>
      <c r="AI63" s="16">
        <v>15</v>
      </c>
      <c r="AJ63" s="34">
        <v>0.25</v>
      </c>
    </row>
    <row r="64" spans="1:36">
      <c r="A64" s="36">
        <v>14</v>
      </c>
      <c r="B64" s="36">
        <v>127.51351223426801</v>
      </c>
      <c r="C64" s="36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3">
        <v>0.15543026504053964</v>
      </c>
      <c r="U64" s="3">
        <v>0.2621629136538336</v>
      </c>
      <c r="V64" s="23">
        <v>0.10190029325513199</v>
      </c>
      <c r="W64" s="3">
        <v>-0.13377249857357743</v>
      </c>
      <c r="X64" s="3">
        <v>16</v>
      </c>
      <c r="Y64" s="3">
        <v>40</v>
      </c>
      <c r="Z64" s="3">
        <v>0.4</v>
      </c>
      <c r="AA64" s="38">
        <v>36.034115138592746</v>
      </c>
      <c r="AB64" s="38">
        <v>57.569296375266518</v>
      </c>
      <c r="AC64" s="38">
        <v>6.3965884861407236</v>
      </c>
      <c r="AD64" s="21" t="s">
        <v>18</v>
      </c>
      <c r="AF64" s="16">
        <v>71</v>
      </c>
      <c r="AG64" s="16">
        <v>30</v>
      </c>
      <c r="AH64" s="16">
        <v>60</v>
      </c>
      <c r="AI64" s="16">
        <v>17</v>
      </c>
      <c r="AJ64" s="34">
        <v>0.28333333333333333</v>
      </c>
    </row>
    <row r="65" spans="1:36">
      <c r="A65" s="36">
        <v>14</v>
      </c>
      <c r="B65" s="36">
        <v>127.51351223426801</v>
      </c>
      <c r="C65" s="36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3">
        <v>2.8198991702140176E-2</v>
      </c>
      <c r="U65" s="3">
        <v>9.8466903256021046E-2</v>
      </c>
      <c r="V65" s="23">
        <v>2.752136752136751E-2</v>
      </c>
      <c r="W65" s="3">
        <v>-5.3521718577656412E-2</v>
      </c>
      <c r="X65" s="3">
        <v>16</v>
      </c>
      <c r="Y65" s="3">
        <v>40</v>
      </c>
      <c r="Z65" s="3">
        <v>0.4</v>
      </c>
      <c r="AA65" s="38">
        <v>36.034115138592746</v>
      </c>
      <c r="AB65" s="38">
        <v>57.569296375266518</v>
      </c>
      <c r="AC65" s="38">
        <v>6.3965884861407236</v>
      </c>
      <c r="AD65" s="21" t="s">
        <v>18</v>
      </c>
      <c r="AF65" s="16">
        <v>72</v>
      </c>
      <c r="AG65" s="16">
        <v>30</v>
      </c>
      <c r="AH65" s="16">
        <v>60</v>
      </c>
      <c r="AI65" s="16">
        <v>19</v>
      </c>
      <c r="AJ65" s="34">
        <v>0.31666666666666665</v>
      </c>
    </row>
    <row r="66" spans="1:36">
      <c r="A66" s="36">
        <v>14</v>
      </c>
      <c r="B66" s="36">
        <v>127.51351223426801</v>
      </c>
      <c r="C66" s="36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3">
        <v>0.16879080656862108</v>
      </c>
      <c r="U66" s="3">
        <v>0.28189523586949583</v>
      </c>
      <c r="V66" s="23">
        <v>0.10156595744680855</v>
      </c>
      <c r="W66" s="3">
        <v>-0.15694935834362636</v>
      </c>
      <c r="X66" s="3">
        <v>16</v>
      </c>
      <c r="Y66" s="3">
        <v>40</v>
      </c>
      <c r="Z66" s="3">
        <v>0.4</v>
      </c>
      <c r="AA66" s="38">
        <v>36.034115138592746</v>
      </c>
      <c r="AB66" s="38">
        <v>57.569296375266518</v>
      </c>
      <c r="AC66" s="38">
        <v>6.3965884861407236</v>
      </c>
      <c r="AD66" s="21" t="s">
        <v>18</v>
      </c>
      <c r="AF66" s="16">
        <v>73</v>
      </c>
      <c r="AG66" s="16">
        <v>30</v>
      </c>
      <c r="AH66" s="16">
        <v>60</v>
      </c>
      <c r="AI66" s="16">
        <v>16</v>
      </c>
      <c r="AJ66" s="34">
        <v>0.26666666666666666</v>
      </c>
    </row>
    <row r="67" spans="1:36">
      <c r="A67" s="36">
        <v>14</v>
      </c>
      <c r="B67" s="36">
        <v>127.51351223426801</v>
      </c>
      <c r="C67" s="36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3">
        <v>0.15445333146647533</v>
      </c>
      <c r="U67" s="3">
        <v>0.2718998589693799</v>
      </c>
      <c r="V67" s="23">
        <v>7.5090719499478625E-2</v>
      </c>
      <c r="W67" s="3">
        <v>-0.14842858624624006</v>
      </c>
      <c r="X67" s="3">
        <v>16</v>
      </c>
      <c r="Y67" s="3">
        <v>40</v>
      </c>
      <c r="Z67" s="3">
        <v>0.4</v>
      </c>
      <c r="AA67" s="38">
        <v>36.034115138592746</v>
      </c>
      <c r="AB67" s="38">
        <v>57.569296375266518</v>
      </c>
      <c r="AC67" s="38">
        <v>6.3965884861407236</v>
      </c>
      <c r="AD67" s="21" t="s">
        <v>18</v>
      </c>
      <c r="AF67" s="16">
        <v>74</v>
      </c>
      <c r="AG67" s="16">
        <v>30</v>
      </c>
      <c r="AH67" s="16">
        <v>60</v>
      </c>
      <c r="AI67" s="16">
        <v>20</v>
      </c>
      <c r="AJ67" s="34">
        <v>0.33333333333333331</v>
      </c>
    </row>
    <row r="68" spans="1:36">
      <c r="A68" s="36">
        <v>15</v>
      </c>
      <c r="B68" s="36">
        <v>127.53705853143801</v>
      </c>
      <c r="C68" s="36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3">
        <v>0.16974719595983329</v>
      </c>
      <c r="U68" s="3">
        <v>0.28742809120299262</v>
      </c>
      <c r="V68" s="23">
        <v>0.12953809944101208</v>
      </c>
      <c r="W68" s="3">
        <v>-6.3022102927884752E-2</v>
      </c>
      <c r="X68" s="3">
        <v>22</v>
      </c>
      <c r="Y68" s="3">
        <v>44</v>
      </c>
      <c r="Z68" s="3">
        <v>0.5</v>
      </c>
      <c r="AA68" s="38">
        <v>17.11340206185567</v>
      </c>
      <c r="AB68" s="38">
        <v>82.88659793814432</v>
      </c>
      <c r="AC68" s="38">
        <v>0</v>
      </c>
      <c r="AD68" s="21" t="s">
        <v>19</v>
      </c>
      <c r="AF68" s="16">
        <v>75</v>
      </c>
      <c r="AG68" s="16">
        <v>30</v>
      </c>
      <c r="AH68" s="16">
        <v>60</v>
      </c>
      <c r="AI68" s="16">
        <v>15</v>
      </c>
      <c r="AJ68" s="34">
        <v>0.25</v>
      </c>
    </row>
    <row r="69" spans="1:36">
      <c r="A69" s="36">
        <v>16</v>
      </c>
      <c r="B69" s="36">
        <v>127.53765737685499</v>
      </c>
      <c r="C69" s="36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3">
        <v>0.17684875937101324</v>
      </c>
      <c r="U69" s="3">
        <v>0.29163980599367778</v>
      </c>
      <c r="V69" s="23">
        <v>0.14401103504649021</v>
      </c>
      <c r="W69" s="3">
        <v>-2.5451707785581409E-2</v>
      </c>
      <c r="X69" s="3">
        <v>20</v>
      </c>
      <c r="Y69" s="3">
        <v>42</v>
      </c>
      <c r="Z69" s="3">
        <v>0.47619047619047616</v>
      </c>
      <c r="AA69" s="38">
        <v>52.405063291139243</v>
      </c>
      <c r="AB69" s="38">
        <v>23.544303797468356</v>
      </c>
      <c r="AC69" s="38">
        <v>24.050632911392402</v>
      </c>
      <c r="AD69" s="21" t="s">
        <v>20</v>
      </c>
      <c r="AF69" s="16">
        <v>76</v>
      </c>
      <c r="AG69" s="16">
        <v>30</v>
      </c>
      <c r="AH69" s="16">
        <v>60</v>
      </c>
      <c r="AI69" s="16">
        <v>16</v>
      </c>
      <c r="AJ69" s="34">
        <v>0.26666666666666666</v>
      </c>
    </row>
    <row r="70" spans="1:36">
      <c r="A70" s="36">
        <v>17</v>
      </c>
      <c r="B70" s="36">
        <v>127.53669729593599</v>
      </c>
      <c r="C70" s="36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3">
        <v>0.17874226945023408</v>
      </c>
      <c r="U70" s="3">
        <v>0.29073303947019857</v>
      </c>
      <c r="V70" s="23">
        <v>8.3764524493657566E-2</v>
      </c>
      <c r="W70" s="3">
        <v>-0.11565292685716155</v>
      </c>
      <c r="X70" s="3">
        <v>12</v>
      </c>
      <c r="Y70" s="3">
        <v>36</v>
      </c>
      <c r="Z70" s="3">
        <v>0.33333333333333331</v>
      </c>
      <c r="AA70" s="38">
        <v>42.553191489361694</v>
      </c>
      <c r="AB70" s="38">
        <v>45.531914893617014</v>
      </c>
      <c r="AC70" s="38">
        <v>11.914893617021274</v>
      </c>
      <c r="AD70" s="21" t="s">
        <v>21</v>
      </c>
      <c r="AF70" s="16">
        <v>77</v>
      </c>
      <c r="AG70" s="16">
        <v>30</v>
      </c>
      <c r="AH70" s="16">
        <v>60</v>
      </c>
      <c r="AI70" s="16">
        <v>15</v>
      </c>
      <c r="AJ70" s="34">
        <v>0.25</v>
      </c>
    </row>
    <row r="71" spans="1:36">
      <c r="A71" s="36">
        <v>17</v>
      </c>
      <c r="B71" s="36">
        <v>127.53669729593599</v>
      </c>
      <c r="C71" s="36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3">
        <v>0.12421878824470084</v>
      </c>
      <c r="U71" s="3">
        <v>0.2540094798578128</v>
      </c>
      <c r="V71" s="23">
        <v>7.2080563613758822E-2</v>
      </c>
      <c r="W71" s="3">
        <v>-0.1469685575496433</v>
      </c>
      <c r="X71" s="3">
        <v>12</v>
      </c>
      <c r="Y71" s="3">
        <v>36</v>
      </c>
      <c r="Z71" s="3">
        <v>0.33333333333333331</v>
      </c>
      <c r="AA71" s="38">
        <v>42.553191489361694</v>
      </c>
      <c r="AB71" s="38">
        <v>45.531914893617014</v>
      </c>
      <c r="AC71" s="38">
        <v>11.914893617021274</v>
      </c>
      <c r="AD71" s="21" t="s">
        <v>21</v>
      </c>
      <c r="AF71" s="16">
        <v>78</v>
      </c>
      <c r="AG71" s="16">
        <v>30</v>
      </c>
      <c r="AH71" s="16">
        <v>60</v>
      </c>
      <c r="AI71" s="16">
        <v>20</v>
      </c>
      <c r="AJ71" s="34">
        <v>0.33333333333333331</v>
      </c>
    </row>
    <row r="72" spans="1:36">
      <c r="A72" s="36">
        <v>17</v>
      </c>
      <c r="B72" s="36">
        <v>127.53669729593599</v>
      </c>
      <c r="C72" s="36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3">
        <v>0.15971201135729859</v>
      </c>
      <c r="U72" s="3">
        <v>0.27426664153092895</v>
      </c>
      <c r="V72" s="23">
        <v>9.2081883316274329E-2</v>
      </c>
      <c r="W72" s="3">
        <v>-0.1232947012787068</v>
      </c>
      <c r="X72" s="3">
        <v>12</v>
      </c>
      <c r="Y72" s="3">
        <v>36</v>
      </c>
      <c r="Z72" s="3">
        <v>0.33333333333333331</v>
      </c>
      <c r="AA72" s="38">
        <v>42.553191489361694</v>
      </c>
      <c r="AB72" s="38">
        <v>45.531914893617014</v>
      </c>
      <c r="AC72" s="38">
        <v>11.914893617021274</v>
      </c>
      <c r="AD72" s="21" t="s">
        <v>21</v>
      </c>
      <c r="AF72" s="16">
        <v>79</v>
      </c>
      <c r="AG72" s="16">
        <v>30</v>
      </c>
      <c r="AH72" s="16">
        <v>60</v>
      </c>
      <c r="AI72" s="16">
        <v>18</v>
      </c>
      <c r="AJ72" s="34">
        <v>0.3</v>
      </c>
    </row>
    <row r="73" spans="1:36">
      <c r="A73" s="36">
        <v>17</v>
      </c>
      <c r="B73" s="36">
        <v>127.53669729593599</v>
      </c>
      <c r="C73" s="36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3">
        <v>0.22694922697194084</v>
      </c>
      <c r="U73" s="3">
        <v>0.33477562744051365</v>
      </c>
      <c r="V73" s="23">
        <v>0.12422346368715083</v>
      </c>
      <c r="W73" s="3">
        <v>-0.1365803677318897</v>
      </c>
      <c r="X73" s="3">
        <v>12</v>
      </c>
      <c r="Y73" s="3">
        <v>36</v>
      </c>
      <c r="Z73" s="3">
        <v>0.33333333333333331</v>
      </c>
      <c r="AA73" s="38">
        <v>42.553191489361694</v>
      </c>
      <c r="AB73" s="38">
        <v>45.531914893617014</v>
      </c>
      <c r="AC73" s="38">
        <v>11.914893617021274</v>
      </c>
      <c r="AD73" s="21" t="s">
        <v>21</v>
      </c>
      <c r="AF73" s="16">
        <v>80</v>
      </c>
      <c r="AG73" s="16">
        <v>30</v>
      </c>
      <c r="AH73" s="16">
        <v>60</v>
      </c>
      <c r="AI73" s="16">
        <v>12</v>
      </c>
      <c r="AJ73" s="34">
        <v>0.2</v>
      </c>
    </row>
    <row r="74" spans="1:36">
      <c r="A74" s="36">
        <v>17</v>
      </c>
      <c r="B74" s="36">
        <v>127.53669729593599</v>
      </c>
      <c r="C74" s="36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3">
        <v>0.12973545538702552</v>
      </c>
      <c r="U74" s="3">
        <v>0.25048883455876841</v>
      </c>
      <c r="V74" s="23">
        <v>6.8022224037911555E-2</v>
      </c>
      <c r="W74" s="3">
        <v>-0.1762459496991205</v>
      </c>
      <c r="X74" s="3">
        <v>12</v>
      </c>
      <c r="Y74" s="3">
        <v>36</v>
      </c>
      <c r="Z74" s="3">
        <v>0.33333333333333331</v>
      </c>
      <c r="AA74" s="38">
        <v>42.553191489361694</v>
      </c>
      <c r="AB74" s="38">
        <v>45.531914893617014</v>
      </c>
      <c r="AC74" s="38">
        <v>11.914893617021274</v>
      </c>
      <c r="AD74" s="21" t="s">
        <v>21</v>
      </c>
      <c r="AF74" s="16">
        <v>81</v>
      </c>
      <c r="AG74" s="16">
        <v>30</v>
      </c>
      <c r="AH74" s="16">
        <v>60</v>
      </c>
      <c r="AI74" s="16">
        <v>11</v>
      </c>
      <c r="AJ74" s="34">
        <v>0.18333333333333332</v>
      </c>
    </row>
    <row r="75" spans="1:36">
      <c r="A75" s="36">
        <v>17</v>
      </c>
      <c r="B75" s="36">
        <v>127.53669729593599</v>
      </c>
      <c r="C75" s="36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3">
        <v>0.11756301566876085</v>
      </c>
      <c r="U75" s="3">
        <v>0.23922624540508819</v>
      </c>
      <c r="V75" s="23">
        <v>4.9668696199873991E-2</v>
      </c>
      <c r="W75" s="3">
        <v>-0.13600552640668429</v>
      </c>
      <c r="X75" s="3">
        <v>12</v>
      </c>
      <c r="Y75" s="3">
        <v>36</v>
      </c>
      <c r="Z75" s="3">
        <v>0.33333333333333331</v>
      </c>
      <c r="AA75" s="38">
        <v>42.553191489361694</v>
      </c>
      <c r="AB75" s="38">
        <v>45.531914893617014</v>
      </c>
      <c r="AC75" s="38">
        <v>11.914893617021274</v>
      </c>
      <c r="AD75" s="21" t="s">
        <v>21</v>
      </c>
      <c r="AF75" s="16">
        <v>82</v>
      </c>
      <c r="AG75" s="16">
        <v>30</v>
      </c>
      <c r="AH75" s="16">
        <v>60</v>
      </c>
      <c r="AI75" s="16">
        <v>16</v>
      </c>
      <c r="AJ75" s="34">
        <v>0.26666666666666666</v>
      </c>
    </row>
    <row r="76" spans="1:36">
      <c r="A76" s="36">
        <v>18</v>
      </c>
      <c r="B76" s="36">
        <v>127.536181614686</v>
      </c>
      <c r="C76" s="36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3">
        <v>0.18489561321950818</v>
      </c>
      <c r="U76" s="3">
        <v>0.29539267443630696</v>
      </c>
      <c r="V76" s="23">
        <v>9.1746824289595422E-2</v>
      </c>
      <c r="W76" s="3">
        <v>-0.14360216992126901</v>
      </c>
      <c r="X76" s="3">
        <v>20</v>
      </c>
      <c r="Y76" s="3">
        <v>25</v>
      </c>
      <c r="Z76" s="3">
        <v>0.8</v>
      </c>
      <c r="AA76" s="38">
        <v>37.810945273631845</v>
      </c>
      <c r="AB76" s="38">
        <v>53.482587064676622</v>
      </c>
      <c r="AC76" s="38">
        <v>8.7064676616915424</v>
      </c>
      <c r="AD76" s="21" t="s">
        <v>22</v>
      </c>
      <c r="AF76" s="16">
        <v>83</v>
      </c>
      <c r="AG76" s="16">
        <v>30</v>
      </c>
      <c r="AH76" s="16">
        <v>60</v>
      </c>
      <c r="AI76" s="16">
        <v>16</v>
      </c>
      <c r="AJ76" s="34">
        <v>0.26666666666666666</v>
      </c>
    </row>
    <row r="77" spans="1:36">
      <c r="A77" s="36">
        <v>18</v>
      </c>
      <c r="B77" s="36">
        <v>127.536181614686</v>
      </c>
      <c r="C77" s="36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3">
        <v>0.16340807321993861</v>
      </c>
      <c r="U77" s="3">
        <v>0.27749467906146186</v>
      </c>
      <c r="V77" s="23">
        <v>0.10139118040089085</v>
      </c>
      <c r="W77" s="3">
        <v>-0.18055864266133217</v>
      </c>
      <c r="X77" s="3">
        <v>20</v>
      </c>
      <c r="Y77" s="3">
        <v>25</v>
      </c>
      <c r="Z77" s="3">
        <v>0.8</v>
      </c>
      <c r="AA77" s="38">
        <v>37.810945273631845</v>
      </c>
      <c r="AB77" s="38">
        <v>53.482587064676622</v>
      </c>
      <c r="AC77" s="38">
        <v>8.7064676616915424</v>
      </c>
      <c r="AD77" s="21" t="s">
        <v>22</v>
      </c>
      <c r="AF77" s="16">
        <v>84</v>
      </c>
      <c r="AG77" s="16">
        <v>30</v>
      </c>
      <c r="AH77" s="16">
        <v>60</v>
      </c>
      <c r="AI77" s="16">
        <v>17</v>
      </c>
      <c r="AJ77" s="34">
        <v>0.28333333333333333</v>
      </c>
    </row>
    <row r="78" spans="1:36">
      <c r="A78" s="36">
        <v>18</v>
      </c>
      <c r="B78" s="36">
        <v>127.536181614686</v>
      </c>
      <c r="C78" s="36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3">
        <v>0.17112222165535779</v>
      </c>
      <c r="U78" s="3">
        <v>0.27266096920468985</v>
      </c>
      <c r="V78" s="23">
        <v>0.11185559988323442</v>
      </c>
      <c r="W78" s="3">
        <v>-0.15675943717845409</v>
      </c>
      <c r="X78" s="3">
        <v>20</v>
      </c>
      <c r="Y78" s="3">
        <v>25</v>
      </c>
      <c r="Z78" s="3">
        <v>0.8</v>
      </c>
      <c r="AA78" s="38">
        <v>37.810945273631845</v>
      </c>
      <c r="AB78" s="38">
        <v>53.482587064676622</v>
      </c>
      <c r="AC78" s="38">
        <v>8.7064676616915424</v>
      </c>
      <c r="AD78" s="21" t="s">
        <v>22</v>
      </c>
      <c r="AF78" s="16">
        <v>85</v>
      </c>
      <c r="AG78" s="16">
        <v>30</v>
      </c>
      <c r="AH78" s="16">
        <v>60</v>
      </c>
      <c r="AI78" s="16">
        <v>18</v>
      </c>
      <c r="AJ78" s="34">
        <v>0.3</v>
      </c>
    </row>
    <row r="79" spans="1:36">
      <c r="A79" s="36">
        <v>18</v>
      </c>
      <c r="B79" s="36">
        <v>127.536181614686</v>
      </c>
      <c r="C79" s="36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3">
        <v>0.21502042892799794</v>
      </c>
      <c r="U79" s="3">
        <v>0.31915351383223067</v>
      </c>
      <c r="V79" s="23">
        <v>0.12206478116606094</v>
      </c>
      <c r="W79" s="3">
        <v>-0.17921843548275151</v>
      </c>
      <c r="X79" s="3">
        <v>20</v>
      </c>
      <c r="Y79" s="3">
        <v>25</v>
      </c>
      <c r="Z79" s="3">
        <v>0.8</v>
      </c>
      <c r="AA79" s="38">
        <v>37.810945273631845</v>
      </c>
      <c r="AB79" s="38">
        <v>53.482587064676622</v>
      </c>
      <c r="AC79" s="38">
        <v>8.7064676616915424</v>
      </c>
      <c r="AD79" s="21" t="s">
        <v>22</v>
      </c>
      <c r="AF79" s="16">
        <v>86</v>
      </c>
      <c r="AG79" s="16">
        <v>30</v>
      </c>
      <c r="AH79" s="16">
        <v>60</v>
      </c>
      <c r="AI79" s="16">
        <v>16</v>
      </c>
      <c r="AJ79" s="34">
        <v>0.26666666666666666</v>
      </c>
    </row>
    <row r="80" spans="1:36">
      <c r="A80" s="36">
        <v>18</v>
      </c>
      <c r="B80" s="36">
        <v>127.536181614686</v>
      </c>
      <c r="C80" s="36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3">
        <v>0.16716261933861171</v>
      </c>
      <c r="U80" s="3">
        <v>0.27164810688483393</v>
      </c>
      <c r="V80" s="23">
        <v>9.6236722306525052E-2</v>
      </c>
      <c r="W80" s="3">
        <v>-0.18961422766372893</v>
      </c>
      <c r="X80" s="3">
        <v>20</v>
      </c>
      <c r="Y80" s="3">
        <v>25</v>
      </c>
      <c r="Z80" s="3">
        <v>0.8</v>
      </c>
      <c r="AA80" s="38">
        <v>37.810945273631845</v>
      </c>
      <c r="AB80" s="38">
        <v>53.482587064676622</v>
      </c>
      <c r="AC80" s="38">
        <v>8.7064676616915424</v>
      </c>
      <c r="AD80" s="21" t="s">
        <v>22</v>
      </c>
      <c r="AF80" s="16">
        <v>87</v>
      </c>
      <c r="AG80" s="16">
        <v>30</v>
      </c>
      <c r="AH80" s="16">
        <v>60</v>
      </c>
      <c r="AI80" s="16">
        <v>17</v>
      </c>
      <c r="AJ80" s="34">
        <v>0.28333333333333333</v>
      </c>
    </row>
    <row r="81" spans="1:36">
      <c r="A81" s="36">
        <v>18</v>
      </c>
      <c r="B81" s="36">
        <v>127.536181614686</v>
      </c>
      <c r="C81" s="36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3">
        <v>0.1820807999308417</v>
      </c>
      <c r="U81" s="3">
        <v>0.31200280298270766</v>
      </c>
      <c r="V81" s="23">
        <v>0.10901668806161742</v>
      </c>
      <c r="W81" s="3">
        <v>-0.14348770706489536</v>
      </c>
      <c r="X81" s="3">
        <v>20</v>
      </c>
      <c r="Y81" s="3">
        <v>25</v>
      </c>
      <c r="Z81" s="3">
        <v>0.8</v>
      </c>
      <c r="AA81" s="38">
        <v>37.810945273631845</v>
      </c>
      <c r="AB81" s="38">
        <v>53.482587064676622</v>
      </c>
      <c r="AC81" s="38">
        <v>8.7064676616915424</v>
      </c>
      <c r="AD81" s="21" t="s">
        <v>22</v>
      </c>
      <c r="AF81" s="16">
        <v>88</v>
      </c>
      <c r="AG81" s="16">
        <v>30</v>
      </c>
      <c r="AH81" s="16">
        <v>60</v>
      </c>
      <c r="AI81" s="16">
        <v>21</v>
      </c>
      <c r="AJ81" s="34">
        <v>0.35</v>
      </c>
    </row>
    <row r="82" spans="1:36">
      <c r="A82" s="36">
        <v>19</v>
      </c>
      <c r="B82" s="36">
        <v>127.53604540318899</v>
      </c>
      <c r="C82" s="36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3">
        <v>0.17838727919896213</v>
      </c>
      <c r="U82" s="3">
        <v>0.29312287459320907</v>
      </c>
      <c r="V82" s="23">
        <v>9.0182835271603104E-2</v>
      </c>
      <c r="W82" s="3">
        <v>-0.14472521646934083</v>
      </c>
      <c r="X82" s="3">
        <v>12</v>
      </c>
      <c r="Y82" s="3">
        <v>39</v>
      </c>
      <c r="Z82" s="3">
        <v>0.30769230769230771</v>
      </c>
      <c r="AA82" s="38">
        <v>43.333333333333336</v>
      </c>
      <c r="AB82" s="38">
        <v>56.666666666666679</v>
      </c>
      <c r="AC82" s="38">
        <v>0</v>
      </c>
      <c r="AD82" s="21" t="s">
        <v>23</v>
      </c>
      <c r="AF82" s="16">
        <v>89</v>
      </c>
      <c r="AG82" s="16">
        <v>30</v>
      </c>
      <c r="AH82" s="16">
        <v>60</v>
      </c>
      <c r="AI82" s="16">
        <v>18</v>
      </c>
      <c r="AJ82" s="34">
        <v>0.3</v>
      </c>
    </row>
    <row r="83" spans="1:36">
      <c r="A83" s="36">
        <v>19</v>
      </c>
      <c r="B83" s="36">
        <v>127.53604540318899</v>
      </c>
      <c r="C83" s="36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3">
        <v>0.15114494904851641</v>
      </c>
      <c r="U83" s="3">
        <v>0.26627983604750688</v>
      </c>
      <c r="V83" s="23">
        <v>9.4246700045516621E-2</v>
      </c>
      <c r="W83" s="3">
        <v>-0.18022838859160376</v>
      </c>
      <c r="X83" s="3">
        <v>12</v>
      </c>
      <c r="Y83" s="3">
        <v>39</v>
      </c>
      <c r="Z83" s="3">
        <v>0.30769230769230771</v>
      </c>
      <c r="AA83" s="38">
        <v>43.333333333333336</v>
      </c>
      <c r="AB83" s="38">
        <v>56.666666666666679</v>
      </c>
      <c r="AC83" s="38">
        <v>0</v>
      </c>
      <c r="AD83" s="21" t="s">
        <v>23</v>
      </c>
      <c r="AF83" s="16">
        <v>90</v>
      </c>
      <c r="AG83" s="16">
        <v>30</v>
      </c>
      <c r="AH83" s="16">
        <v>60</v>
      </c>
      <c r="AI83" s="16">
        <v>21</v>
      </c>
      <c r="AJ83" s="34">
        <v>0.35</v>
      </c>
    </row>
    <row r="84" spans="1:36">
      <c r="A84" s="36">
        <v>19</v>
      </c>
      <c r="B84" s="36">
        <v>127.53604540318899</v>
      </c>
      <c r="C84" s="36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3">
        <v>0.18308069264385887</v>
      </c>
      <c r="U84" s="3">
        <v>0.2752740696604562</v>
      </c>
      <c r="V84" s="23">
        <v>0.10645211726384365</v>
      </c>
      <c r="W84" s="3">
        <v>-0.10436722669394896</v>
      </c>
      <c r="X84" s="3">
        <v>12</v>
      </c>
      <c r="Y84" s="3">
        <v>39</v>
      </c>
      <c r="Z84" s="3">
        <v>0.30769230769230771</v>
      </c>
      <c r="AA84" s="38">
        <v>43.333333333333336</v>
      </c>
      <c r="AB84" s="38">
        <v>56.666666666666679</v>
      </c>
      <c r="AC84" s="38">
        <v>0</v>
      </c>
      <c r="AD84" s="21" t="s">
        <v>23</v>
      </c>
      <c r="AF84" s="16">
        <v>91</v>
      </c>
      <c r="AG84" s="16">
        <v>30</v>
      </c>
      <c r="AH84" s="16">
        <v>60</v>
      </c>
      <c r="AI84" s="16">
        <v>18</v>
      </c>
      <c r="AJ84" s="34">
        <v>0.3</v>
      </c>
    </row>
    <row r="85" spans="1:36">
      <c r="A85" s="36">
        <v>19</v>
      </c>
      <c r="B85" s="36">
        <v>127.53604540318899</v>
      </c>
      <c r="C85" s="36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3">
        <v>0.23037162108348333</v>
      </c>
      <c r="U85" s="3">
        <v>0.32878376721491548</v>
      </c>
      <c r="V85" s="23">
        <v>0.12696503496503495</v>
      </c>
      <c r="W85" s="3">
        <v>-0.14976659416614371</v>
      </c>
      <c r="X85" s="3">
        <v>12</v>
      </c>
      <c r="Y85" s="3">
        <v>39</v>
      </c>
      <c r="Z85" s="3">
        <v>0.30769230769230771</v>
      </c>
      <c r="AA85" s="38">
        <v>43.333333333333336</v>
      </c>
      <c r="AB85" s="38">
        <v>56.666666666666679</v>
      </c>
      <c r="AC85" s="38">
        <v>0</v>
      </c>
      <c r="AD85" s="21" t="s">
        <v>23</v>
      </c>
      <c r="AF85" s="16">
        <v>92</v>
      </c>
      <c r="AG85" s="16">
        <v>30</v>
      </c>
      <c r="AH85" s="16">
        <v>60</v>
      </c>
      <c r="AI85" s="16">
        <v>22</v>
      </c>
      <c r="AJ85" s="34">
        <v>0.36666666666666664</v>
      </c>
    </row>
    <row r="86" spans="1:36">
      <c r="A86" s="36">
        <v>19</v>
      </c>
      <c r="B86" s="36">
        <v>127.53604540318899</v>
      </c>
      <c r="C86" s="36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3">
        <v>0.1744186046511628</v>
      </c>
      <c r="U86" s="3">
        <v>0.28068075725741415</v>
      </c>
      <c r="V86" s="23">
        <v>9.9353047676523837E-2</v>
      </c>
      <c r="W86" s="3">
        <v>-0.17713892236185233</v>
      </c>
      <c r="X86" s="3">
        <v>12</v>
      </c>
      <c r="Y86" s="3">
        <v>39</v>
      </c>
      <c r="Z86" s="3">
        <v>0.30769230769230771</v>
      </c>
      <c r="AA86" s="38">
        <v>43.333333333333336</v>
      </c>
      <c r="AB86" s="38">
        <v>56.666666666666679</v>
      </c>
      <c r="AC86" s="38">
        <v>0</v>
      </c>
      <c r="AD86" s="21" t="s">
        <v>23</v>
      </c>
      <c r="AF86" s="16">
        <v>93</v>
      </c>
      <c r="AG86" s="16">
        <v>30</v>
      </c>
      <c r="AH86" s="16">
        <v>60</v>
      </c>
      <c r="AI86" s="16">
        <v>27</v>
      </c>
      <c r="AJ86" s="34">
        <v>0.45</v>
      </c>
    </row>
    <row r="87" spans="1:36">
      <c r="A87" s="36">
        <v>19</v>
      </c>
      <c r="B87" s="36">
        <v>127.53604540318899</v>
      </c>
      <c r="C87" s="36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3">
        <v>0.18564190547677123</v>
      </c>
      <c r="U87" s="3">
        <v>0.32270872000064066</v>
      </c>
      <c r="V87" s="23">
        <v>0.12318779196511985</v>
      </c>
      <c r="W87" s="3">
        <v>-0.14267479790100698</v>
      </c>
      <c r="X87" s="3">
        <v>12</v>
      </c>
      <c r="Y87" s="3">
        <v>39</v>
      </c>
      <c r="Z87" s="3">
        <v>0.30769230769230771</v>
      </c>
      <c r="AA87" s="38">
        <v>43.333333333333336</v>
      </c>
      <c r="AB87" s="38">
        <v>56.666666666666679</v>
      </c>
      <c r="AC87" s="38">
        <v>0</v>
      </c>
      <c r="AD87" s="21" t="s">
        <v>23</v>
      </c>
    </row>
    <row r="88" spans="1:36">
      <c r="A88" s="36">
        <v>21</v>
      </c>
      <c r="B88" s="36">
        <v>127.52342098896101</v>
      </c>
      <c r="C88" s="36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3">
        <v>0.16593520772916895</v>
      </c>
      <c r="U88" s="3">
        <v>0.27919051877612683</v>
      </c>
      <c r="V88" s="23">
        <v>0.11913918128654971</v>
      </c>
      <c r="W88" s="3">
        <v>-5.5553252925491521E-2</v>
      </c>
      <c r="X88" s="3">
        <v>22</v>
      </c>
      <c r="Y88" s="3">
        <v>26</v>
      </c>
      <c r="Z88" s="3">
        <v>0.84615384615384615</v>
      </c>
      <c r="AA88" s="38">
        <v>51.267605633802816</v>
      </c>
      <c r="AB88" s="38">
        <v>48.732394366197184</v>
      </c>
      <c r="AC88" s="38">
        <v>0</v>
      </c>
      <c r="AD88" s="21" t="s">
        <v>25</v>
      </c>
    </row>
    <row r="89" spans="1:36">
      <c r="A89" s="36">
        <v>22</v>
      </c>
      <c r="B89" s="36">
        <v>127.523068230842</v>
      </c>
      <c r="C89" s="36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3">
        <v>0.15495186601608862</v>
      </c>
      <c r="U89" s="3">
        <v>0.27456902720250043</v>
      </c>
      <c r="V89" s="23">
        <v>0.12284807809640025</v>
      </c>
      <c r="W89" s="3">
        <v>-4.7916573689769593E-2</v>
      </c>
      <c r="X89" s="3">
        <v>19</v>
      </c>
      <c r="Y89" s="3">
        <v>40</v>
      </c>
      <c r="Z89" s="3">
        <v>0.47499999999999998</v>
      </c>
      <c r="AA89" s="38">
        <v>44.47004608294931</v>
      </c>
      <c r="AB89" s="38">
        <v>55.529953917050697</v>
      </c>
      <c r="AC89" s="38">
        <v>0</v>
      </c>
      <c r="AD89" s="21" t="s">
        <v>14</v>
      </c>
      <c r="AF89" s="16"/>
    </row>
    <row r="90" spans="1:36">
      <c r="A90" s="36">
        <v>23</v>
      </c>
      <c r="B90" s="36">
        <v>127.52376425208401</v>
      </c>
      <c r="C90" s="36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3">
        <v>0.16753668171557567</v>
      </c>
      <c r="U90" s="3">
        <v>0.29039329436056299</v>
      </c>
      <c r="V90" s="23">
        <v>0.13323512080141428</v>
      </c>
      <c r="W90" s="3">
        <v>-5.8907552637723334E-2</v>
      </c>
      <c r="X90" s="3">
        <v>27</v>
      </c>
      <c r="Y90" s="3">
        <v>46</v>
      </c>
      <c r="Z90" s="3">
        <v>0.58695652173913049</v>
      </c>
      <c r="AA90" s="38">
        <v>65.352697095435687</v>
      </c>
      <c r="AB90" s="38">
        <v>34.647302904564313</v>
      </c>
      <c r="AC90" s="38">
        <v>0</v>
      </c>
      <c r="AD90" s="21" t="s">
        <v>26</v>
      </c>
      <c r="AF90" s="16"/>
    </row>
    <row r="91" spans="1:36">
      <c r="A91" s="36">
        <v>24</v>
      </c>
      <c r="B91" s="36">
        <v>127.524959461297</v>
      </c>
      <c r="C91" s="36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3">
        <v>0.19745051889996362</v>
      </c>
      <c r="U91" s="3">
        <v>0.30948092111681313</v>
      </c>
      <c r="V91" s="23">
        <v>0.1122641509433962</v>
      </c>
      <c r="W91" s="3">
        <v>-9.7384902232633741E-2</v>
      </c>
      <c r="X91" s="3">
        <v>25</v>
      </c>
      <c r="Y91" s="3">
        <v>35</v>
      </c>
      <c r="Z91" s="3">
        <v>0.7142857142857143</v>
      </c>
      <c r="AA91" s="38">
        <v>48.421052631578945</v>
      </c>
      <c r="AB91" s="38">
        <v>42.105263157894733</v>
      </c>
      <c r="AC91" s="38">
        <v>9.4736842105263168</v>
      </c>
      <c r="AD91" s="21" t="s">
        <v>27</v>
      </c>
    </row>
    <row r="92" spans="1:36">
      <c r="A92" s="36">
        <v>24</v>
      </c>
      <c r="B92" s="36">
        <v>127.524959461297</v>
      </c>
      <c r="C92" s="36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3">
        <v>0.16675814542072598</v>
      </c>
      <c r="U92" s="3">
        <v>0.28095446592730955</v>
      </c>
      <c r="V92" s="23">
        <v>0.12284927735719198</v>
      </c>
      <c r="W92" s="3">
        <v>-0.17152373022481268</v>
      </c>
      <c r="X92" s="3">
        <v>25</v>
      </c>
      <c r="Y92" s="3">
        <v>35</v>
      </c>
      <c r="Z92" s="3">
        <v>0.7142857142857143</v>
      </c>
      <c r="AA92" s="38">
        <v>48.421052631578945</v>
      </c>
      <c r="AB92" s="38">
        <v>42.105263157894733</v>
      </c>
      <c r="AC92" s="38">
        <v>9.4736842105263168</v>
      </c>
      <c r="AD92" s="21" t="s">
        <v>27</v>
      </c>
    </row>
    <row r="93" spans="1:36">
      <c r="A93" s="36">
        <v>24</v>
      </c>
      <c r="B93" s="36">
        <v>127.524959461297</v>
      </c>
      <c r="C93" s="36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3">
        <v>0.16555565301289363</v>
      </c>
      <c r="U93" s="3">
        <v>0.26451636968785397</v>
      </c>
      <c r="V93" s="23">
        <v>0.10692650996727165</v>
      </c>
      <c r="W93" s="3">
        <v>-0.1164225758208593</v>
      </c>
      <c r="X93" s="3">
        <v>25</v>
      </c>
      <c r="Y93" s="3">
        <v>35</v>
      </c>
      <c r="Z93" s="3">
        <v>0.7142857142857143</v>
      </c>
      <c r="AA93" s="38">
        <v>48.421052631578945</v>
      </c>
      <c r="AB93" s="38">
        <v>42.105263157894733</v>
      </c>
      <c r="AC93" s="38">
        <v>9.4736842105263168</v>
      </c>
      <c r="AD93" s="21" t="s">
        <v>27</v>
      </c>
    </row>
    <row r="94" spans="1:36">
      <c r="A94" s="36">
        <v>24</v>
      </c>
      <c r="B94" s="36">
        <v>127.524959461297</v>
      </c>
      <c r="C94" s="36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3">
        <v>0.1439969280655346</v>
      </c>
      <c r="U94" s="3">
        <v>0.2439830093763449</v>
      </c>
      <c r="V94" s="23">
        <v>0.10711190132236917</v>
      </c>
      <c r="W94" s="3">
        <v>-0.14919793687597596</v>
      </c>
      <c r="X94" s="3">
        <v>25</v>
      </c>
      <c r="Y94" s="3">
        <v>35</v>
      </c>
      <c r="Z94" s="3">
        <v>0.7142857142857143</v>
      </c>
      <c r="AA94" s="38">
        <v>48.421052631578945</v>
      </c>
      <c r="AB94" s="38">
        <v>42.105263157894733</v>
      </c>
      <c r="AC94" s="38">
        <v>9.4736842105263168</v>
      </c>
      <c r="AD94" s="21" t="s">
        <v>27</v>
      </c>
    </row>
    <row r="95" spans="1:36">
      <c r="A95" s="36">
        <v>24</v>
      </c>
      <c r="B95" s="36">
        <v>127.524959461297</v>
      </c>
      <c r="C95" s="36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3">
        <v>0.22719741321309861</v>
      </c>
      <c r="U95" s="3">
        <v>0.39407181097226912</v>
      </c>
      <c r="V95" s="23">
        <v>0.21147766323024053</v>
      </c>
      <c r="W95" s="3">
        <v>-5.5066228694902269E-2</v>
      </c>
      <c r="X95" s="3">
        <v>25</v>
      </c>
      <c r="Y95" s="3">
        <v>35</v>
      </c>
      <c r="Z95" s="3">
        <v>0.7142857142857143</v>
      </c>
      <c r="AA95" s="38">
        <v>48.421052631578945</v>
      </c>
      <c r="AB95" s="38">
        <v>42.105263157894733</v>
      </c>
      <c r="AC95" s="38">
        <v>9.4736842105263168</v>
      </c>
      <c r="AD95" s="21" t="s">
        <v>27</v>
      </c>
    </row>
    <row r="96" spans="1:36">
      <c r="A96" s="36">
        <v>25</v>
      </c>
      <c r="B96" s="36">
        <v>127.523912778281</v>
      </c>
      <c r="C96" s="36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3">
        <v>0.20335114201718679</v>
      </c>
      <c r="U96" s="3">
        <v>0.32835721370715754</v>
      </c>
      <c r="V96" s="23">
        <v>0.12513346022078414</v>
      </c>
      <c r="W96" s="3">
        <v>-8.5006766889791169E-2</v>
      </c>
      <c r="X96" s="3">
        <v>18</v>
      </c>
      <c r="Y96" s="3">
        <v>28</v>
      </c>
      <c r="Z96" s="3">
        <v>0.6428571428571429</v>
      </c>
      <c r="AA96" s="38">
        <v>35.452793834296727</v>
      </c>
      <c r="AB96" s="38">
        <v>53.564547206165692</v>
      </c>
      <c r="AC96" s="38">
        <v>10.98265895953757</v>
      </c>
      <c r="AD96" s="21" t="s">
        <v>28</v>
      </c>
    </row>
    <row r="97" spans="1:30">
      <c r="A97" s="36">
        <v>25</v>
      </c>
      <c r="B97" s="36">
        <v>127.523912778281</v>
      </c>
      <c r="C97" s="36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3">
        <v>0.21613047568783128</v>
      </c>
      <c r="U97" s="3">
        <v>0.35505263274108428</v>
      </c>
      <c r="V97" s="23">
        <v>0.20319101123595509</v>
      </c>
      <c r="W97" s="3">
        <v>-5.6184658473573609E-2</v>
      </c>
      <c r="X97" s="3">
        <v>18</v>
      </c>
      <c r="Y97" s="3">
        <v>28</v>
      </c>
      <c r="Z97" s="3">
        <v>0.6428571428571429</v>
      </c>
      <c r="AA97" s="38">
        <v>35.452793834296727</v>
      </c>
      <c r="AB97" s="38">
        <v>53.564547206165692</v>
      </c>
      <c r="AC97" s="38">
        <v>10.98265895953757</v>
      </c>
      <c r="AD97" s="21" t="s">
        <v>28</v>
      </c>
    </row>
    <row r="98" spans="1:30">
      <c r="A98" s="36">
        <v>25</v>
      </c>
      <c r="B98" s="36">
        <v>127.523912778281</v>
      </c>
      <c r="C98" s="36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3">
        <v>0.17074118729574517</v>
      </c>
      <c r="U98" s="3">
        <v>0.27948388806715413</v>
      </c>
      <c r="V98" s="23">
        <v>0.12038656614119261</v>
      </c>
      <c r="W98" s="3">
        <v>-8.790677693051227E-2</v>
      </c>
      <c r="X98" s="3">
        <v>18</v>
      </c>
      <c r="Y98" s="3">
        <v>28</v>
      </c>
      <c r="Z98" s="3">
        <v>0.6428571428571429</v>
      </c>
      <c r="AA98" s="38">
        <v>35.452793834296727</v>
      </c>
      <c r="AB98" s="38">
        <v>53.564547206165692</v>
      </c>
      <c r="AC98" s="38">
        <v>10.98265895953757</v>
      </c>
      <c r="AD98" s="21" t="s">
        <v>28</v>
      </c>
    </row>
    <row r="99" spans="1:30">
      <c r="A99" s="36">
        <v>25</v>
      </c>
      <c r="B99" s="36">
        <v>127.523912778281</v>
      </c>
      <c r="C99" s="36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3">
        <v>0.16818385434998245</v>
      </c>
      <c r="U99" s="3">
        <v>0.28124710097502331</v>
      </c>
      <c r="V99" s="23">
        <v>0.11061508704061897</v>
      </c>
      <c r="W99" s="3">
        <v>-0.11232902940155803</v>
      </c>
      <c r="X99" s="3">
        <v>18</v>
      </c>
      <c r="Y99" s="3">
        <v>28</v>
      </c>
      <c r="Z99" s="3">
        <v>0.6428571428571429</v>
      </c>
      <c r="AA99" s="38">
        <v>35.452793834296727</v>
      </c>
      <c r="AB99" s="38">
        <v>53.564547206165692</v>
      </c>
      <c r="AC99" s="38">
        <v>10.98265895953757</v>
      </c>
      <c r="AD99" s="21" t="s">
        <v>28</v>
      </c>
    </row>
    <row r="100" spans="1:30">
      <c r="A100" s="36">
        <v>25</v>
      </c>
      <c r="B100" s="36">
        <v>127.523912778281</v>
      </c>
      <c r="C100" s="36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3">
        <v>0.22350346051049813</v>
      </c>
      <c r="U100" s="3">
        <v>0.36963609556085031</v>
      </c>
      <c r="V100" s="23">
        <v>0.16548381240544627</v>
      </c>
      <c r="W100" s="3">
        <v>-8.0734218773317407E-2</v>
      </c>
      <c r="X100" s="3">
        <v>18</v>
      </c>
      <c r="Y100" s="3">
        <v>28</v>
      </c>
      <c r="Z100" s="3">
        <v>0.6428571428571429</v>
      </c>
      <c r="AA100" s="38">
        <v>35.452793834296727</v>
      </c>
      <c r="AB100" s="38">
        <v>53.564547206165692</v>
      </c>
      <c r="AC100" s="38">
        <v>10.98265895953757</v>
      </c>
      <c r="AD100" s="21" t="s">
        <v>28</v>
      </c>
    </row>
    <row r="101" spans="1:30">
      <c r="A101" s="36">
        <v>26</v>
      </c>
      <c r="B101" s="36">
        <v>127.524152044994</v>
      </c>
      <c r="C101" s="36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3">
        <v>0.20702828397873965</v>
      </c>
      <c r="U101" s="3">
        <v>0.31596843827006921</v>
      </c>
      <c r="V101" s="23">
        <v>0.11459461945274778</v>
      </c>
      <c r="W101" s="3">
        <v>-7.2163973792933933E-2</v>
      </c>
      <c r="X101" s="3">
        <v>20</v>
      </c>
      <c r="Y101" s="3">
        <v>30</v>
      </c>
      <c r="Z101" s="3">
        <v>0.66666666666666663</v>
      </c>
      <c r="AA101" s="38">
        <v>37.500000000000007</v>
      </c>
      <c r="AB101" s="38">
        <v>46.09375</v>
      </c>
      <c r="AC101" s="38">
        <v>16.40625</v>
      </c>
      <c r="AD101" s="21" t="s">
        <v>29</v>
      </c>
    </row>
    <row r="102" spans="1:30">
      <c r="A102" s="36">
        <v>26</v>
      </c>
      <c r="B102" s="36">
        <v>127.524152044994</v>
      </c>
      <c r="C102" s="36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3">
        <v>0.18442062433753892</v>
      </c>
      <c r="U102" s="3">
        <v>0.28208705668569295</v>
      </c>
      <c r="V102" s="23">
        <v>0.1168893104429479</v>
      </c>
      <c r="W102" s="3">
        <v>-7.2702903171236316E-2</v>
      </c>
      <c r="X102" s="3">
        <v>20</v>
      </c>
      <c r="Y102" s="3">
        <v>30</v>
      </c>
      <c r="Z102" s="3">
        <v>0.66666666666666663</v>
      </c>
      <c r="AA102" s="38">
        <v>37.500000000000007</v>
      </c>
      <c r="AB102" s="38">
        <v>46.09375</v>
      </c>
      <c r="AC102" s="38">
        <v>16.40625</v>
      </c>
      <c r="AD102" s="21" t="s">
        <v>29</v>
      </c>
    </row>
    <row r="103" spans="1:30">
      <c r="A103" s="36">
        <v>26</v>
      </c>
      <c r="B103" s="36">
        <v>127.524152044994</v>
      </c>
      <c r="C103" s="36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3">
        <v>0.15309016146470283</v>
      </c>
      <c r="U103" s="3">
        <v>0.25345792494428937</v>
      </c>
      <c r="V103" s="23">
        <v>0.10065775782923589</v>
      </c>
      <c r="W103" s="3">
        <v>-7.0470150035152876E-2</v>
      </c>
      <c r="X103" s="3">
        <v>20</v>
      </c>
      <c r="Y103" s="3">
        <v>30</v>
      </c>
      <c r="Z103" s="3">
        <v>0.66666666666666663</v>
      </c>
      <c r="AA103" s="38">
        <v>37.500000000000007</v>
      </c>
      <c r="AB103" s="38">
        <v>46.09375</v>
      </c>
      <c r="AC103" s="38">
        <v>16.40625</v>
      </c>
      <c r="AD103" s="21" t="s">
        <v>29</v>
      </c>
    </row>
    <row r="104" spans="1:30">
      <c r="A104" s="36">
        <v>26</v>
      </c>
      <c r="B104" s="36">
        <v>127.524152044994</v>
      </c>
      <c r="C104" s="36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3">
        <v>0.13236225987193165</v>
      </c>
      <c r="U104" s="3">
        <v>0.24657247208376526</v>
      </c>
      <c r="V104" s="23">
        <v>9.1051310372527353E-2</v>
      </c>
      <c r="W104" s="3">
        <v>-0.1127785740381643</v>
      </c>
      <c r="X104" s="3">
        <v>20</v>
      </c>
      <c r="Y104" s="3">
        <v>30</v>
      </c>
      <c r="Z104" s="3">
        <v>0.66666666666666663</v>
      </c>
      <c r="AA104" s="38">
        <v>37.500000000000007</v>
      </c>
      <c r="AB104" s="38">
        <v>46.09375</v>
      </c>
      <c r="AC104" s="38">
        <v>16.40625</v>
      </c>
      <c r="AD104" s="21" t="s">
        <v>29</v>
      </c>
    </row>
    <row r="105" spans="1:30">
      <c r="A105" s="36">
        <v>27</v>
      </c>
      <c r="B105" s="36">
        <v>127.52433528984101</v>
      </c>
      <c r="C105" s="36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3">
        <v>0.16474747301402076</v>
      </c>
      <c r="U105" s="3">
        <v>0.27854831573988237</v>
      </c>
      <c r="V105" s="23">
        <v>8.8159485530546658E-2</v>
      </c>
      <c r="W105" s="3">
        <v>-0.11700128572841458</v>
      </c>
      <c r="X105" s="3">
        <v>15</v>
      </c>
      <c r="Y105" s="3">
        <v>30</v>
      </c>
      <c r="Z105" s="3">
        <v>0.5</v>
      </c>
      <c r="AA105" s="38">
        <v>36.86274509803922</v>
      </c>
      <c r="AB105" s="38">
        <v>56.470588235294116</v>
      </c>
      <c r="AC105" s="38">
        <v>6.6666666666666679</v>
      </c>
      <c r="AD105" s="21" t="s">
        <v>30</v>
      </c>
    </row>
    <row r="106" spans="1:30">
      <c r="A106" s="36">
        <v>27</v>
      </c>
      <c r="B106" s="36">
        <v>127.52433528984101</v>
      </c>
      <c r="C106" s="36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3">
        <v>0.15846894618150786</v>
      </c>
      <c r="U106" s="3">
        <v>0.27207601105182178</v>
      </c>
      <c r="V106" s="23">
        <v>0.12183100902378995</v>
      </c>
      <c r="W106" s="3">
        <v>-0.15112505554583036</v>
      </c>
      <c r="X106" s="3">
        <v>15</v>
      </c>
      <c r="Y106" s="3">
        <v>30</v>
      </c>
      <c r="Z106" s="3">
        <v>0.5</v>
      </c>
      <c r="AA106" s="38">
        <v>36.86274509803922</v>
      </c>
      <c r="AB106" s="38">
        <v>56.470588235294116</v>
      </c>
      <c r="AC106" s="38">
        <v>6.6666666666666679</v>
      </c>
      <c r="AD106" s="21" t="s">
        <v>30</v>
      </c>
    </row>
    <row r="107" spans="1:30">
      <c r="A107" s="36">
        <v>27</v>
      </c>
      <c r="B107" s="36">
        <v>127.52433528984101</v>
      </c>
      <c r="C107" s="36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3">
        <v>0.13122308814632933</v>
      </c>
      <c r="U107" s="3">
        <v>0.22947083235971344</v>
      </c>
      <c r="V107" s="23">
        <v>9.5937144158506016E-2</v>
      </c>
      <c r="W107" s="3">
        <v>-0.12472497249724973</v>
      </c>
      <c r="X107" s="3">
        <v>15</v>
      </c>
      <c r="Y107" s="3">
        <v>30</v>
      </c>
      <c r="Z107" s="3">
        <v>0.5</v>
      </c>
      <c r="AA107" s="38">
        <v>36.86274509803922</v>
      </c>
      <c r="AB107" s="38">
        <v>56.470588235294116</v>
      </c>
      <c r="AC107" s="38">
        <v>6.6666666666666679</v>
      </c>
      <c r="AD107" s="21" t="s">
        <v>30</v>
      </c>
    </row>
    <row r="108" spans="1:30">
      <c r="A108" s="36">
        <v>27</v>
      </c>
      <c r="B108" s="36">
        <v>127.52433528984101</v>
      </c>
      <c r="C108" s="36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3">
        <v>3.9845173041894374E-2</v>
      </c>
      <c r="U108" s="3">
        <v>0.115622589503972</v>
      </c>
      <c r="V108" s="23">
        <v>3.920000000000002E-2</v>
      </c>
      <c r="W108" s="3">
        <v>-4.5990117825921675E-2</v>
      </c>
      <c r="X108" s="3">
        <v>15</v>
      </c>
      <c r="Y108" s="3">
        <v>30</v>
      </c>
      <c r="Z108" s="3">
        <v>0.5</v>
      </c>
      <c r="AA108" s="38">
        <v>36.86274509803922</v>
      </c>
      <c r="AB108" s="38">
        <v>56.470588235294116</v>
      </c>
      <c r="AC108" s="38">
        <v>6.6666666666666679</v>
      </c>
      <c r="AD108" s="21" t="s">
        <v>30</v>
      </c>
    </row>
    <row r="109" spans="1:30">
      <c r="A109" s="36">
        <v>27</v>
      </c>
      <c r="B109" s="36">
        <v>127.52433528984101</v>
      </c>
      <c r="C109" s="36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3">
        <v>0.15229351429216054</v>
      </c>
      <c r="U109" s="3">
        <v>0.25330725448689961</v>
      </c>
      <c r="V109" s="23">
        <v>0.10444425922067095</v>
      </c>
      <c r="W109" s="3">
        <v>-0.11180619079937444</v>
      </c>
      <c r="X109" s="3">
        <v>15</v>
      </c>
      <c r="Y109" s="3">
        <v>30</v>
      </c>
      <c r="Z109" s="3">
        <v>0.5</v>
      </c>
      <c r="AA109" s="38">
        <v>36.86274509803922</v>
      </c>
      <c r="AB109" s="38">
        <v>56.470588235294116</v>
      </c>
      <c r="AC109" s="38">
        <v>6.6666666666666679</v>
      </c>
      <c r="AD109" s="21" t="s">
        <v>30</v>
      </c>
    </row>
    <row r="110" spans="1:30">
      <c r="A110" s="36">
        <v>27</v>
      </c>
      <c r="B110" s="36">
        <v>127.52433528984101</v>
      </c>
      <c r="C110" s="36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3">
        <v>0.20306918904617016</v>
      </c>
      <c r="U110" s="3">
        <v>0.33542574814002268</v>
      </c>
      <c r="V110" s="23">
        <v>0.14019699392388874</v>
      </c>
      <c r="W110" s="3">
        <v>-7.8685841225301117E-2</v>
      </c>
      <c r="X110" s="3">
        <v>15</v>
      </c>
      <c r="Y110" s="3">
        <v>30</v>
      </c>
      <c r="Z110" s="3">
        <v>0.5</v>
      </c>
      <c r="AA110" s="38">
        <v>36.86274509803922</v>
      </c>
      <c r="AB110" s="38">
        <v>56.470588235294116</v>
      </c>
      <c r="AC110" s="38">
        <v>6.6666666666666679</v>
      </c>
      <c r="AD110" s="21" t="s">
        <v>30</v>
      </c>
    </row>
    <row r="111" spans="1:30">
      <c r="A111" s="36">
        <v>28</v>
      </c>
      <c r="B111" s="36">
        <v>127.536804708985</v>
      </c>
      <c r="C111" s="36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3">
        <v>9.6559414340891103E-2</v>
      </c>
      <c r="U111" s="3">
        <v>0.20183268961431722</v>
      </c>
      <c r="V111" s="23">
        <v>8.6644325971058644E-2</v>
      </c>
      <c r="W111" s="3">
        <v>-6.7767536536834136E-2</v>
      </c>
      <c r="X111" s="3">
        <v>27</v>
      </c>
      <c r="Y111" s="3">
        <v>46</v>
      </c>
      <c r="Z111" s="3">
        <v>0.58695652173913049</v>
      </c>
      <c r="AA111" s="38">
        <v>48.915662650602407</v>
      </c>
      <c r="AB111" s="38">
        <v>51.084337349397593</v>
      </c>
      <c r="AC111" s="38">
        <v>0</v>
      </c>
      <c r="AD111" s="21" t="s">
        <v>25</v>
      </c>
    </row>
    <row r="112" spans="1:30">
      <c r="A112" s="36">
        <v>29</v>
      </c>
      <c r="B112" s="36">
        <v>127.53687794791099</v>
      </c>
      <c r="C112" s="36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3">
        <v>0.10021617757200245</v>
      </c>
      <c r="U112" s="3">
        <v>0.20208759377912147</v>
      </c>
      <c r="V112" s="23">
        <v>8.416818921286448E-2</v>
      </c>
      <c r="W112" s="3">
        <v>-4.280155642023345E-2</v>
      </c>
      <c r="X112" s="3">
        <v>49</v>
      </c>
      <c r="Y112" s="3">
        <v>46</v>
      </c>
      <c r="Z112" s="3">
        <v>1.0652173913043479</v>
      </c>
      <c r="AA112" s="38">
        <v>21.428571428571427</v>
      </c>
      <c r="AB112" s="38">
        <v>78.571428571428569</v>
      </c>
      <c r="AC112" s="38">
        <v>0</v>
      </c>
      <c r="AD112" s="21" t="s">
        <v>31</v>
      </c>
    </row>
    <row r="113" spans="1:30">
      <c r="A113" s="36">
        <v>30</v>
      </c>
      <c r="B113" s="36">
        <v>127.536435581959</v>
      </c>
      <c r="C113" s="36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3">
        <v>8.3613568243292649E-2</v>
      </c>
      <c r="U113" s="3">
        <v>0.18468047733180804</v>
      </c>
      <c r="V113" s="23">
        <v>6.4796429456979901E-2</v>
      </c>
      <c r="W113" s="3">
        <v>-6.2055255608014989E-2</v>
      </c>
      <c r="X113" s="3">
        <v>28</v>
      </c>
      <c r="Y113" s="3">
        <v>45</v>
      </c>
      <c r="Z113" s="3">
        <v>0.62222222222222223</v>
      </c>
      <c r="AA113" s="38">
        <v>63.333333333333329</v>
      </c>
      <c r="AB113" s="38">
        <v>36.666666666666671</v>
      </c>
      <c r="AC113" s="38">
        <v>0</v>
      </c>
      <c r="AD113" s="21" t="s">
        <v>32</v>
      </c>
    </row>
    <row r="114" spans="1:30">
      <c r="A114" s="36">
        <v>31</v>
      </c>
      <c r="B114" s="36">
        <v>127.537093685109</v>
      </c>
      <c r="C114" s="36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3">
        <v>0.11666504350084402</v>
      </c>
      <c r="U114" s="3">
        <v>0.22180823943418498</v>
      </c>
      <c r="V114" s="23">
        <v>9.9082900929166148E-2</v>
      </c>
      <c r="W114" s="3">
        <v>-3.8747980783351191E-2</v>
      </c>
      <c r="X114" s="3">
        <v>25</v>
      </c>
      <c r="Y114" s="3">
        <v>45</v>
      </c>
      <c r="Z114" s="3">
        <v>0.55555555555555558</v>
      </c>
      <c r="AA114" s="38">
        <v>36.883116883116877</v>
      </c>
      <c r="AB114" s="38">
        <v>63.116883116883116</v>
      </c>
      <c r="AC114" s="38">
        <v>0</v>
      </c>
      <c r="AD114" s="21" t="s">
        <v>33</v>
      </c>
    </row>
    <row r="115" spans="1:30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3">
        <v>0.11893513683756859</v>
      </c>
      <c r="U115" s="3">
        <v>0.22405188604596893</v>
      </c>
      <c r="V115" s="23">
        <v>9.6454695222405282E-2</v>
      </c>
      <c r="W115" s="3">
        <v>-4.6368159203980124E-2</v>
      </c>
      <c r="X115" s="3">
        <v>20</v>
      </c>
      <c r="Y115" s="3">
        <v>40</v>
      </c>
      <c r="Z115" s="3">
        <v>0.5</v>
      </c>
      <c r="AA115" s="38">
        <v>47.956403269754766</v>
      </c>
      <c r="AB115" s="38">
        <v>52.043596730245234</v>
      </c>
      <c r="AC115" s="38">
        <v>0</v>
      </c>
      <c r="AD115" s="21" t="s">
        <v>17</v>
      </c>
    </row>
    <row r="116" spans="1:30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3">
        <v>0.14887631443959987</v>
      </c>
      <c r="U116" s="3">
        <v>0.25275337848830109</v>
      </c>
      <c r="V116" s="23">
        <v>0.11864072458906404</v>
      </c>
      <c r="W116" s="3">
        <v>-4.0025570905991417E-2</v>
      </c>
      <c r="X116" s="3">
        <v>22</v>
      </c>
      <c r="Y116" s="3">
        <v>29</v>
      </c>
      <c r="Z116" s="3">
        <v>0.75862068965517238</v>
      </c>
      <c r="AA116" s="38">
        <v>40.533333333333331</v>
      </c>
      <c r="AB116" s="38">
        <v>44.800000000000004</v>
      </c>
      <c r="AC116" s="38">
        <v>14.666666666666666</v>
      </c>
      <c r="AD116" s="21" t="s">
        <v>35</v>
      </c>
    </row>
    <row r="117" spans="1:30">
      <c r="A117" s="35">
        <v>35</v>
      </c>
      <c r="B117" s="35">
        <v>127.523977253556</v>
      </c>
      <c r="C117" s="35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3">
        <v>0.14539263544868317</v>
      </c>
      <c r="U117" s="3">
        <v>0.26253542058446094</v>
      </c>
      <c r="V117" s="23">
        <v>0.11531548117154811</v>
      </c>
      <c r="W117" s="3">
        <v>-0.12774022455068251</v>
      </c>
      <c r="X117" s="38">
        <v>14</v>
      </c>
      <c r="Y117" s="38">
        <v>30</v>
      </c>
      <c r="Z117" s="3">
        <v>0.46666666666666667</v>
      </c>
      <c r="AA117" s="38"/>
      <c r="AB117" s="38"/>
      <c r="AC117" s="38"/>
      <c r="AD117" s="22">
        <v>1</v>
      </c>
    </row>
    <row r="118" spans="1:30">
      <c r="A118" s="35">
        <v>35</v>
      </c>
      <c r="B118" s="35">
        <v>127.523977253556</v>
      </c>
      <c r="C118" s="35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3">
        <v>0.17550104879579864</v>
      </c>
      <c r="U118" s="3">
        <v>0.28682685916768652</v>
      </c>
      <c r="V118" s="23">
        <v>0.12776622109474095</v>
      </c>
      <c r="W118" s="3">
        <v>-9.9492598211016345E-2</v>
      </c>
      <c r="X118" s="38">
        <v>14</v>
      </c>
      <c r="Y118" s="38">
        <v>30</v>
      </c>
      <c r="Z118" s="3">
        <v>0.46666666666666667</v>
      </c>
      <c r="AA118" s="38"/>
      <c r="AB118" s="38"/>
      <c r="AC118" s="38"/>
      <c r="AD118" s="22">
        <v>1</v>
      </c>
    </row>
    <row r="119" spans="1:30">
      <c r="A119" s="35">
        <v>35</v>
      </c>
      <c r="B119" s="35">
        <v>127.523977253556</v>
      </c>
      <c r="C119" s="35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3">
        <v>0.19236280269379569</v>
      </c>
      <c r="U119" s="3">
        <v>0.31625154233017028</v>
      </c>
      <c r="V119" s="23">
        <v>0.12693858632676708</v>
      </c>
      <c r="W119" s="3">
        <v>-9.7334513022342972E-2</v>
      </c>
      <c r="X119" s="38">
        <v>14</v>
      </c>
      <c r="Y119" s="38">
        <v>30</v>
      </c>
      <c r="Z119" s="3">
        <v>0.46666666666666667</v>
      </c>
      <c r="AA119" s="38"/>
      <c r="AB119" s="38"/>
      <c r="AC119" s="38"/>
      <c r="AD119" s="22">
        <v>1</v>
      </c>
    </row>
    <row r="120" spans="1:30">
      <c r="A120" s="35">
        <v>35</v>
      </c>
      <c r="B120" s="35">
        <v>127.523977253556</v>
      </c>
      <c r="C120" s="35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3">
        <v>0.15748579919206307</v>
      </c>
      <c r="U120" s="3">
        <v>0.27470972677977101</v>
      </c>
      <c r="V120" s="23">
        <v>0.11178995960761688</v>
      </c>
      <c r="W120" s="3">
        <v>-0.13486259141851581</v>
      </c>
      <c r="X120" s="38">
        <v>14</v>
      </c>
      <c r="Y120" s="38">
        <v>30</v>
      </c>
      <c r="Z120" s="3">
        <v>0.46666666666666667</v>
      </c>
      <c r="AA120" s="38"/>
      <c r="AB120" s="38"/>
      <c r="AC120" s="38"/>
      <c r="AD120" s="22">
        <v>1</v>
      </c>
    </row>
    <row r="121" spans="1:30">
      <c r="A121" s="35">
        <v>36</v>
      </c>
      <c r="B121" s="35">
        <v>127.52318573680699</v>
      </c>
      <c r="C121" s="35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3">
        <v>0.14615683229813672</v>
      </c>
      <c r="U121" s="3">
        <v>0.26658678092367283</v>
      </c>
      <c r="V121" s="23">
        <v>0.10330329522528585</v>
      </c>
      <c r="W121" s="3">
        <v>-0.12745806549769884</v>
      </c>
      <c r="X121" s="38">
        <v>15</v>
      </c>
      <c r="Y121" s="38">
        <v>30</v>
      </c>
      <c r="Z121" s="3">
        <v>0.5</v>
      </c>
      <c r="AA121" s="38"/>
      <c r="AB121" s="38"/>
      <c r="AC121" s="38"/>
      <c r="AD121" s="22">
        <v>0.86</v>
      </c>
    </row>
    <row r="122" spans="1:30">
      <c r="A122" s="35">
        <v>36</v>
      </c>
      <c r="B122" s="35">
        <v>127.52318573680699</v>
      </c>
      <c r="C122" s="35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3">
        <v>0.18647304698760447</v>
      </c>
      <c r="U122" s="3">
        <v>0.30064142958287632</v>
      </c>
      <c r="V122" s="23">
        <v>0.14508491214292726</v>
      </c>
      <c r="W122" s="3">
        <v>-7.9285922703519973E-2</v>
      </c>
      <c r="X122" s="38">
        <v>15</v>
      </c>
      <c r="Y122" s="38">
        <v>30</v>
      </c>
      <c r="Z122" s="3">
        <v>0.5</v>
      </c>
      <c r="AA122" s="38"/>
      <c r="AB122" s="38"/>
      <c r="AC122" s="38"/>
      <c r="AD122" s="22">
        <v>0.86</v>
      </c>
    </row>
    <row r="123" spans="1:30">
      <c r="A123" s="35">
        <v>36</v>
      </c>
      <c r="B123" s="35">
        <v>127.52318573680699</v>
      </c>
      <c r="C123" s="35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3">
        <v>0.21240550842563244</v>
      </c>
      <c r="U123" s="3">
        <v>0.34566067464663774</v>
      </c>
      <c r="V123" s="23">
        <v>0.1522280193236715</v>
      </c>
      <c r="W123" s="3">
        <v>-6.2831113531712585E-2</v>
      </c>
      <c r="X123" s="38">
        <v>15</v>
      </c>
      <c r="Y123" s="38">
        <v>30</v>
      </c>
      <c r="Z123" s="3">
        <v>0.5</v>
      </c>
      <c r="AA123" s="38"/>
      <c r="AB123" s="38"/>
      <c r="AC123" s="38"/>
      <c r="AD123" s="22">
        <v>0.86</v>
      </c>
    </row>
    <row r="124" spans="1:30">
      <c r="A124" s="35">
        <v>36</v>
      </c>
      <c r="B124" s="35">
        <v>127.52318573680699</v>
      </c>
      <c r="C124" s="35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3">
        <v>0.18152352375021233</v>
      </c>
      <c r="U124" s="3">
        <v>0.30633551664483682</v>
      </c>
      <c r="V124" s="23">
        <v>0.13083836399357032</v>
      </c>
      <c r="W124" s="3">
        <v>-0.10690395619962001</v>
      </c>
      <c r="X124" s="38">
        <v>15</v>
      </c>
      <c r="Y124" s="38">
        <v>30</v>
      </c>
      <c r="Z124" s="3">
        <v>0.5</v>
      </c>
      <c r="AA124" s="38"/>
      <c r="AB124" s="38"/>
      <c r="AC124" s="38"/>
      <c r="AD124" s="22">
        <v>0.86</v>
      </c>
    </row>
    <row r="125" spans="1:30">
      <c r="A125" s="35">
        <v>37</v>
      </c>
      <c r="B125" s="35">
        <v>127.52117556421101</v>
      </c>
      <c r="C125" s="35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3">
        <v>0.14730124532797986</v>
      </c>
      <c r="U125" s="3">
        <v>0.26806922226147351</v>
      </c>
      <c r="V125" s="23">
        <v>9.0360736196318986E-2</v>
      </c>
      <c r="W125" s="3">
        <v>-0.14025117980050147</v>
      </c>
      <c r="X125" s="38">
        <v>25</v>
      </c>
      <c r="Y125" s="38">
        <v>30</v>
      </c>
      <c r="Z125" s="3">
        <v>0.83333333333333337</v>
      </c>
      <c r="AA125" s="38"/>
      <c r="AB125" s="38"/>
      <c r="AC125" s="38"/>
      <c r="AD125" s="22">
        <v>0.85</v>
      </c>
    </row>
    <row r="126" spans="1:30">
      <c r="A126" s="35">
        <v>37</v>
      </c>
      <c r="B126" s="35">
        <v>127.52117556421101</v>
      </c>
      <c r="C126" s="35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3">
        <v>0.18263177675467446</v>
      </c>
      <c r="U126" s="3">
        <v>0.29546441515947358</v>
      </c>
      <c r="V126" s="23">
        <v>0.11801966516077596</v>
      </c>
      <c r="W126" s="3">
        <v>-8.9303733602421803E-2</v>
      </c>
      <c r="X126" s="38">
        <v>25</v>
      </c>
      <c r="Y126" s="38">
        <v>30</v>
      </c>
      <c r="Z126" s="3">
        <v>0.83333333333333337</v>
      </c>
      <c r="AA126" s="38"/>
      <c r="AB126" s="38"/>
      <c r="AC126" s="38"/>
      <c r="AD126" s="22">
        <v>0.85</v>
      </c>
    </row>
    <row r="127" spans="1:30">
      <c r="A127" s="35">
        <v>37</v>
      </c>
      <c r="B127" s="35">
        <v>127.52117556421101</v>
      </c>
      <c r="C127" s="35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3">
        <v>0.17582076238112684</v>
      </c>
      <c r="U127" s="3">
        <v>0.2912717044287933</v>
      </c>
      <c r="V127" s="23">
        <v>0.10748648879038443</v>
      </c>
      <c r="W127" s="3">
        <v>-0.11817922102656891</v>
      </c>
      <c r="X127" s="38">
        <v>25</v>
      </c>
      <c r="Y127" s="38">
        <v>30</v>
      </c>
      <c r="Z127" s="3">
        <v>0.83333333333333337</v>
      </c>
      <c r="AA127" s="38"/>
      <c r="AB127" s="38"/>
      <c r="AC127" s="38"/>
      <c r="AD127" s="22">
        <v>0.85</v>
      </c>
    </row>
    <row r="128" spans="1:30">
      <c r="A128" s="35">
        <v>38</v>
      </c>
      <c r="B128" s="35">
        <v>127.520322207893</v>
      </c>
      <c r="C128" s="35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3">
        <v>0.15282770853459607</v>
      </c>
      <c r="U128" s="3">
        <v>0.26924950299797307</v>
      </c>
      <c r="V128" s="23">
        <v>0.10579808061420344</v>
      </c>
      <c r="W128" s="3">
        <v>-0.13253012048192769</v>
      </c>
      <c r="X128" s="38">
        <v>17</v>
      </c>
      <c r="Y128" s="38">
        <v>30</v>
      </c>
      <c r="Z128" s="3">
        <v>0.56666666666666665</v>
      </c>
      <c r="AA128" s="38"/>
      <c r="AB128" s="38"/>
      <c r="AC128" s="38"/>
      <c r="AD128" s="22">
        <v>1.08</v>
      </c>
    </row>
    <row r="129" spans="1:30">
      <c r="A129" s="35">
        <v>38</v>
      </c>
      <c r="B129" s="35">
        <v>127.520322207893</v>
      </c>
      <c r="C129" s="35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3">
        <v>0.16816653031542589</v>
      </c>
      <c r="U129" s="3">
        <v>0.28673044225432609</v>
      </c>
      <c r="V129" s="23">
        <v>0.1178060200668896</v>
      </c>
      <c r="W129" s="3">
        <v>-0.10326120011190991</v>
      </c>
      <c r="X129" s="38">
        <v>17</v>
      </c>
      <c r="Y129" s="38">
        <v>30</v>
      </c>
      <c r="Z129" s="3">
        <v>0.56666666666666665</v>
      </c>
      <c r="AA129" s="38"/>
      <c r="AB129" s="38"/>
      <c r="AC129" s="38"/>
      <c r="AD129" s="22">
        <v>1.08</v>
      </c>
    </row>
    <row r="130" spans="1:30">
      <c r="A130" s="35">
        <v>38</v>
      </c>
      <c r="B130" s="35">
        <v>127.520322207893</v>
      </c>
      <c r="C130" s="35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3">
        <v>0.15253261703760551</v>
      </c>
      <c r="U130" s="3">
        <v>0.27443377541844233</v>
      </c>
      <c r="V130" s="23">
        <v>0.10571375360834342</v>
      </c>
      <c r="W130" s="3">
        <v>-0.13871507782909653</v>
      </c>
      <c r="X130" s="38">
        <v>17</v>
      </c>
      <c r="Y130" s="38">
        <v>30</v>
      </c>
      <c r="Z130" s="3">
        <v>0.56666666666666665</v>
      </c>
      <c r="AA130" s="3"/>
      <c r="AB130" s="3"/>
      <c r="AC130" s="3"/>
      <c r="AD130" s="22">
        <v>1.08</v>
      </c>
    </row>
    <row r="131" spans="1:30">
      <c r="A131" s="35">
        <v>39</v>
      </c>
      <c r="B131" s="35">
        <v>127.51941827237501</v>
      </c>
      <c r="C131" s="35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>
        <v>0.22192971715440191</v>
      </c>
      <c r="U131" s="3">
        <v>0.36797135752478982</v>
      </c>
      <c r="V131" s="23">
        <v>0.20338065898740965</v>
      </c>
      <c r="W131" s="3">
        <v>-4.6232090246115555E-2</v>
      </c>
      <c r="X131" s="38">
        <v>17</v>
      </c>
      <c r="Y131" s="38">
        <v>30</v>
      </c>
      <c r="Z131" s="3">
        <v>0.56666666666666665</v>
      </c>
      <c r="AA131" s="3"/>
      <c r="AB131" s="3"/>
      <c r="AC131" s="3"/>
      <c r="AD131" s="22">
        <v>0.88</v>
      </c>
    </row>
    <row r="132" spans="1:30">
      <c r="A132" s="35">
        <v>39</v>
      </c>
      <c r="B132" s="35">
        <v>127.51941827237501</v>
      </c>
      <c r="C132" s="35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3">
        <v>0.21500524241177488</v>
      </c>
      <c r="U132" s="3">
        <v>0.33302826348856807</v>
      </c>
      <c r="V132" s="23">
        <v>0.17472507552870092</v>
      </c>
      <c r="W132" s="3">
        <v>-6.1887322901638689E-2</v>
      </c>
      <c r="X132" s="38">
        <v>17</v>
      </c>
      <c r="Y132" s="38">
        <v>30</v>
      </c>
      <c r="Z132" s="3">
        <v>0.56666666666666665</v>
      </c>
      <c r="AA132" s="3"/>
      <c r="AB132" s="3"/>
      <c r="AC132" s="3"/>
      <c r="AD132" s="22">
        <v>0.88</v>
      </c>
    </row>
    <row r="133" spans="1:30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3">
        <v>0.19241220025813469</v>
      </c>
      <c r="U133" s="3">
        <v>0.31528118810678524</v>
      </c>
      <c r="V133" s="23">
        <v>0.1521606319947334</v>
      </c>
      <c r="W133" s="3">
        <v>-9.8767215640951547E-2</v>
      </c>
      <c r="X133" s="38">
        <v>17</v>
      </c>
      <c r="Y133" s="38">
        <v>30</v>
      </c>
      <c r="Z133" s="3">
        <v>0.56666666666666665</v>
      </c>
      <c r="AA133" s="3"/>
      <c r="AB133" s="3"/>
      <c r="AC133" s="3"/>
      <c r="AD133" s="22">
        <v>0.88</v>
      </c>
    </row>
    <row r="134" spans="1:30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3">
        <v>0.18864931445492317</v>
      </c>
      <c r="U134" s="3">
        <v>0.32389379773817256</v>
      </c>
      <c r="V134" s="23">
        <v>0.16370513184009067</v>
      </c>
      <c r="W134" s="3">
        <v>-3.0839277192348923E-2</v>
      </c>
      <c r="X134" s="38">
        <v>18</v>
      </c>
      <c r="Y134" s="38">
        <v>30</v>
      </c>
      <c r="Z134" s="3">
        <v>0.6</v>
      </c>
      <c r="AA134" s="3"/>
      <c r="AB134" s="3"/>
      <c r="AC134" s="3"/>
      <c r="AD134" s="22">
        <v>0.69</v>
      </c>
    </row>
    <row r="135" spans="1:30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3">
        <v>0.16330097087378642</v>
      </c>
      <c r="U135" s="3">
        <v>0.28765190575021798</v>
      </c>
      <c r="V135" s="23">
        <v>9.8430292598967309E-2</v>
      </c>
      <c r="W135" s="3">
        <v>-0.12081957837067656</v>
      </c>
      <c r="X135" s="38">
        <v>18</v>
      </c>
      <c r="Y135" s="38">
        <v>30</v>
      </c>
      <c r="Z135" s="3">
        <v>0.6</v>
      </c>
      <c r="AA135" s="3"/>
      <c r="AB135" s="3"/>
      <c r="AC135" s="3"/>
      <c r="AD135" s="22">
        <v>0.69</v>
      </c>
    </row>
    <row r="136" spans="1:30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3">
        <v>0.19269276133527166</v>
      </c>
      <c r="U136" s="3">
        <v>0.31243274467235871</v>
      </c>
      <c r="V136" s="23">
        <v>0.15463121387283238</v>
      </c>
      <c r="W136" s="3">
        <v>-6.0280458932799118E-2</v>
      </c>
      <c r="X136" s="38">
        <v>18</v>
      </c>
      <c r="Y136" s="38">
        <v>30</v>
      </c>
      <c r="Z136" s="3">
        <v>0.6</v>
      </c>
      <c r="AA136" s="3"/>
      <c r="AB136" s="3"/>
      <c r="AC136" s="3"/>
      <c r="AD136" s="22">
        <v>0.69</v>
      </c>
    </row>
    <row r="137" spans="1:30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3">
        <v>0.18200466575496743</v>
      </c>
      <c r="U137" s="3">
        <v>0.30941328638710719</v>
      </c>
      <c r="V137" s="23">
        <v>0.14677342419080064</v>
      </c>
      <c r="W137" s="3">
        <v>-8.7793107715151919E-2</v>
      </c>
      <c r="X137" s="38">
        <v>18</v>
      </c>
      <c r="Y137" s="38">
        <v>30</v>
      </c>
      <c r="Z137" s="3">
        <v>0.6</v>
      </c>
      <c r="AA137" s="3"/>
      <c r="AB137" s="3"/>
      <c r="AC137" s="3"/>
      <c r="AD137" s="22">
        <v>0.69</v>
      </c>
    </row>
    <row r="138" spans="1:30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3">
        <v>0.15554677952967116</v>
      </c>
      <c r="U138" s="3">
        <v>0.27649639537193504</v>
      </c>
      <c r="V138" s="23">
        <v>0.11618240280619697</v>
      </c>
      <c r="W138" s="3">
        <v>-0.13138751226223996</v>
      </c>
      <c r="X138" s="38">
        <v>19</v>
      </c>
      <c r="Y138" s="38">
        <v>30</v>
      </c>
      <c r="Z138" s="3">
        <v>0.6333333333333333</v>
      </c>
      <c r="AA138" s="3"/>
      <c r="AB138" s="3"/>
      <c r="AC138" s="3"/>
      <c r="AD138" s="22">
        <v>0.61</v>
      </c>
    </row>
    <row r="139" spans="1:30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3">
        <v>0.17552639653988342</v>
      </c>
      <c r="U139" s="3">
        <v>0.29702681921009988</v>
      </c>
      <c r="V139" s="23">
        <v>0.12529060531361266</v>
      </c>
      <c r="W139" s="3">
        <v>-8.2396778652563257E-2</v>
      </c>
      <c r="X139" s="38">
        <v>19</v>
      </c>
      <c r="Y139" s="38">
        <v>30</v>
      </c>
      <c r="Z139" s="3">
        <v>0.6333333333333333</v>
      </c>
      <c r="AA139" s="3"/>
      <c r="AB139" s="3"/>
      <c r="AC139" s="3"/>
      <c r="AD139" s="22">
        <v>0.61</v>
      </c>
    </row>
    <row r="140" spans="1:30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3">
        <v>0.17634238935149743</v>
      </c>
      <c r="U140" s="3">
        <v>0.29192609387154494</v>
      </c>
      <c r="V140" s="23">
        <v>0.11376127040141154</v>
      </c>
      <c r="W140" s="3">
        <v>-0.10933530313713641</v>
      </c>
      <c r="X140" s="38">
        <v>19</v>
      </c>
      <c r="Y140" s="38">
        <v>30</v>
      </c>
      <c r="Z140" s="3">
        <v>0.6333333333333333</v>
      </c>
      <c r="AA140" s="3"/>
      <c r="AB140" s="3"/>
      <c r="AC140" s="3"/>
      <c r="AD140" s="22">
        <v>0.61</v>
      </c>
    </row>
    <row r="141" spans="1:30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3">
        <v>0.18266758318694465</v>
      </c>
      <c r="U141" s="3">
        <v>0.3099377556610769</v>
      </c>
      <c r="V141" s="23">
        <v>0.16817234304472711</v>
      </c>
      <c r="W141" s="3">
        <v>-3.9070442992011671E-2</v>
      </c>
      <c r="X141" s="38">
        <v>18</v>
      </c>
      <c r="Y141" s="38">
        <v>30</v>
      </c>
      <c r="Z141" s="3">
        <v>0.6</v>
      </c>
      <c r="AA141" s="3"/>
      <c r="AB141" s="3"/>
      <c r="AC141" s="3"/>
      <c r="AD141" s="22">
        <v>1.04</v>
      </c>
    </row>
    <row r="142" spans="1:30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3">
        <v>0.14865783214407063</v>
      </c>
      <c r="U142" s="3">
        <v>0.27149043148833552</v>
      </c>
      <c r="V142" s="23">
        <v>0.10171692876965775</v>
      </c>
      <c r="W142" s="3">
        <v>-0.14602903501280956</v>
      </c>
      <c r="X142" s="38">
        <v>18</v>
      </c>
      <c r="Y142" s="38">
        <v>30</v>
      </c>
      <c r="Z142" s="3">
        <v>0.6</v>
      </c>
      <c r="AA142" s="3"/>
      <c r="AB142" s="3"/>
      <c r="AC142" s="3"/>
      <c r="AD142" s="22">
        <v>1.04</v>
      </c>
    </row>
    <row r="143" spans="1:30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3">
        <v>0.1972218095379587</v>
      </c>
      <c r="U143" s="3">
        <v>0.31040353884750937</v>
      </c>
      <c r="V143" s="23">
        <v>0.13586597383981366</v>
      </c>
      <c r="W143" s="3">
        <v>-7.648310257036238E-2</v>
      </c>
      <c r="X143" s="38">
        <v>18</v>
      </c>
      <c r="Y143" s="38">
        <v>30</v>
      </c>
      <c r="Z143" s="3">
        <v>0.6</v>
      </c>
      <c r="AA143" s="3"/>
      <c r="AB143" s="3"/>
      <c r="AC143" s="3"/>
      <c r="AD143" s="22">
        <v>1.04</v>
      </c>
    </row>
    <row r="144" spans="1:30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3">
        <v>0.1801931670751046</v>
      </c>
      <c r="U144" s="3">
        <v>0.29217922318247541</v>
      </c>
      <c r="V144" s="23">
        <v>0.11214659685863877</v>
      </c>
      <c r="W144" s="3">
        <v>-0.11835630189749796</v>
      </c>
      <c r="X144" s="38">
        <v>18</v>
      </c>
      <c r="Y144" s="38">
        <v>30</v>
      </c>
      <c r="Z144" s="3">
        <v>0.6</v>
      </c>
      <c r="AA144" s="3"/>
      <c r="AB144" s="3"/>
      <c r="AC144" s="3"/>
      <c r="AD144" s="22">
        <v>1.04</v>
      </c>
    </row>
    <row r="145" spans="1:30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3">
        <v>0.17731517012023534</v>
      </c>
      <c r="U145" s="3">
        <v>0.29716284211565958</v>
      </c>
      <c r="V145" s="23">
        <v>0.17759919255354939</v>
      </c>
      <c r="W145" s="3">
        <v>-1.5337160483249101E-2</v>
      </c>
      <c r="X145" s="38">
        <v>21</v>
      </c>
      <c r="Y145" s="38">
        <v>30</v>
      </c>
      <c r="Z145" s="3">
        <v>0.7</v>
      </c>
      <c r="AA145" s="3"/>
      <c r="AB145" s="3"/>
      <c r="AC145" s="3"/>
      <c r="AD145" s="22">
        <v>1.04</v>
      </c>
    </row>
    <row r="146" spans="1:30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3">
        <v>0.15254512551621729</v>
      </c>
      <c r="U146" s="3">
        <v>0.26415792361916879</v>
      </c>
      <c r="V146" s="23">
        <v>0.11873664242807459</v>
      </c>
      <c r="W146" s="3">
        <v>-0.12710655761562414</v>
      </c>
      <c r="X146" s="38">
        <v>21</v>
      </c>
      <c r="Y146" s="38">
        <v>30</v>
      </c>
      <c r="Z146" s="3">
        <v>0.7</v>
      </c>
      <c r="AA146" s="3"/>
      <c r="AB146" s="3"/>
      <c r="AC146" s="3"/>
      <c r="AD146" s="22">
        <v>1.04</v>
      </c>
    </row>
    <row r="147" spans="1:30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3">
        <v>0.16520959603972962</v>
      </c>
      <c r="U147" s="3">
        <v>0.27221375354455918</v>
      </c>
      <c r="V147" s="23">
        <v>0.12196493386650262</v>
      </c>
      <c r="W147" s="3">
        <v>-0.11633642554861127</v>
      </c>
      <c r="X147" s="38">
        <v>21</v>
      </c>
      <c r="Y147" s="38">
        <v>30</v>
      </c>
      <c r="Z147" s="3">
        <v>0.7</v>
      </c>
      <c r="AA147" s="3"/>
      <c r="AB147" s="3"/>
      <c r="AC147" s="3"/>
      <c r="AD147" s="22">
        <v>1.04</v>
      </c>
    </row>
    <row r="148" spans="1:30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3">
        <v>0.15769188153916774</v>
      </c>
      <c r="U148" s="3">
        <v>0.27023557318792035</v>
      </c>
      <c r="V148" s="23">
        <v>0.11276290498365202</v>
      </c>
      <c r="W148" s="3">
        <v>-0.1336941848730685</v>
      </c>
      <c r="X148" s="38">
        <v>21</v>
      </c>
      <c r="Y148" s="38">
        <v>30</v>
      </c>
      <c r="Z148" s="3">
        <v>0.7</v>
      </c>
      <c r="AA148" s="3"/>
      <c r="AB148" s="3"/>
      <c r="AC148" s="3"/>
      <c r="AD148" s="22">
        <v>1.04</v>
      </c>
    </row>
    <row r="149" spans="1:30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3">
        <v>0.16816453508468718</v>
      </c>
      <c r="U149" s="3">
        <v>0.28179072806033806</v>
      </c>
      <c r="V149" s="23">
        <v>0.155262487428763</v>
      </c>
      <c r="W149" s="3">
        <v>-9.6715872988010747E-3</v>
      </c>
      <c r="X149" s="38">
        <v>19</v>
      </c>
      <c r="Y149" s="38">
        <v>30</v>
      </c>
      <c r="Z149" s="3">
        <v>0.6333333333333333</v>
      </c>
      <c r="AA149" s="3"/>
      <c r="AB149" s="3"/>
      <c r="AC149" s="3"/>
      <c r="AD149" s="22">
        <v>0.96</v>
      </c>
    </row>
    <row r="150" spans="1:30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3">
        <v>0.14719256158176144</v>
      </c>
      <c r="U150" s="3">
        <v>0.25963538704753752</v>
      </c>
      <c r="V150" s="23">
        <v>0.11228436812899169</v>
      </c>
      <c r="W150" s="3">
        <v>-0.10468176209095915</v>
      </c>
      <c r="X150" s="38">
        <v>19</v>
      </c>
      <c r="Y150" s="38">
        <v>30</v>
      </c>
      <c r="Z150" s="3">
        <v>0.6333333333333333</v>
      </c>
      <c r="AA150" s="3"/>
      <c r="AB150" s="3"/>
      <c r="AC150" s="3"/>
      <c r="AD150" s="22">
        <v>0.96</v>
      </c>
    </row>
    <row r="151" spans="1:30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3">
        <v>0.1586608329983612</v>
      </c>
      <c r="U151" s="3">
        <v>0.27539948104698875</v>
      </c>
      <c r="V151" s="23">
        <v>0.11311027496382056</v>
      </c>
      <c r="W151" s="3">
        <v>-9.0358271865121173E-2</v>
      </c>
      <c r="X151" s="38">
        <v>19</v>
      </c>
      <c r="Y151" s="38">
        <v>30</v>
      </c>
      <c r="Z151" s="3">
        <v>0.6333333333333333</v>
      </c>
      <c r="AA151" s="3"/>
      <c r="AB151" s="3"/>
      <c r="AC151" s="3"/>
      <c r="AD151" s="22">
        <v>0.96</v>
      </c>
    </row>
    <row r="152" spans="1:30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3">
        <v>0.13478865139461327</v>
      </c>
      <c r="U152" s="3">
        <v>0.25599666692844669</v>
      </c>
      <c r="V152" s="23">
        <v>9.2089423903697329E-2</v>
      </c>
      <c r="W152" s="3">
        <v>-0.11876508963887605</v>
      </c>
      <c r="X152" s="38">
        <v>19</v>
      </c>
      <c r="Y152" s="38">
        <v>30</v>
      </c>
      <c r="Z152" s="3">
        <v>0.6333333333333333</v>
      </c>
      <c r="AA152" s="3"/>
      <c r="AB152" s="3"/>
      <c r="AC152" s="3"/>
      <c r="AD152" s="22">
        <v>0.96</v>
      </c>
    </row>
    <row r="153" spans="1:30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3">
        <v>0.14769681804048151</v>
      </c>
      <c r="U153" s="3">
        <v>0.25983387739221997</v>
      </c>
      <c r="V153" s="23">
        <v>0.12766569572036748</v>
      </c>
      <c r="W153" s="3">
        <v>-3.3415006569368987E-2</v>
      </c>
      <c r="X153" s="38">
        <v>20</v>
      </c>
      <c r="Y153" s="38">
        <v>30</v>
      </c>
      <c r="Z153" s="3">
        <v>0.66666666666666663</v>
      </c>
      <c r="AA153" s="3"/>
      <c r="AB153" s="3"/>
      <c r="AC153" s="3"/>
      <c r="AD153" s="22">
        <v>1.01</v>
      </c>
    </row>
    <row r="154" spans="1:30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3">
        <v>0.15488837085595381</v>
      </c>
      <c r="U154" s="3">
        <v>0.26377621945612773</v>
      </c>
      <c r="V154" s="23">
        <v>0.12026541897065082</v>
      </c>
      <c r="W154" s="3">
        <v>-0.12068965517241377</v>
      </c>
      <c r="X154" s="38">
        <v>20</v>
      </c>
      <c r="Y154" s="38">
        <v>30</v>
      </c>
      <c r="Z154" s="3">
        <v>0.66666666666666663</v>
      </c>
      <c r="AA154" s="3"/>
      <c r="AB154" s="3"/>
      <c r="AC154" s="3"/>
      <c r="AD154" s="22">
        <v>1.01</v>
      </c>
    </row>
    <row r="155" spans="1:30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3">
        <v>0.16068008041919299</v>
      </c>
      <c r="U155" s="3">
        <v>0.27076303082196002</v>
      </c>
      <c r="V155" s="23">
        <v>0.11703027856277759</v>
      </c>
      <c r="W155" s="3">
        <v>-0.10417449122953443</v>
      </c>
      <c r="X155" s="38">
        <v>20</v>
      </c>
      <c r="Y155" s="38">
        <v>30</v>
      </c>
      <c r="Z155" s="3">
        <v>0.66666666666666663</v>
      </c>
      <c r="AA155" s="3"/>
      <c r="AB155" s="3"/>
      <c r="AC155" s="3"/>
      <c r="AD155" s="22">
        <v>1.01</v>
      </c>
    </row>
    <row r="156" spans="1:30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3">
        <v>0.14873024329603979</v>
      </c>
      <c r="U156" s="3">
        <v>0.2616736461569345</v>
      </c>
      <c r="V156" s="23">
        <v>0.10489743845310473</v>
      </c>
      <c r="W156" s="3">
        <v>-0.11341220185240838</v>
      </c>
      <c r="X156" s="38">
        <v>20</v>
      </c>
      <c r="Y156" s="38">
        <v>30</v>
      </c>
      <c r="Z156" s="3">
        <v>0.66666666666666663</v>
      </c>
      <c r="AA156" s="3"/>
      <c r="AB156" s="3"/>
      <c r="AC156" s="3"/>
      <c r="AD156" s="22">
        <v>1.01</v>
      </c>
    </row>
    <row r="157" spans="1:30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3">
        <v>0.15095871346837791</v>
      </c>
      <c r="U157" s="3">
        <v>0.27002750633349115</v>
      </c>
      <c r="V157" s="23">
        <v>0.10768253355218695</v>
      </c>
      <c r="W157" s="3">
        <v>-0.12390296248035874</v>
      </c>
      <c r="X157" s="38">
        <v>20</v>
      </c>
      <c r="Y157" s="38">
        <v>30</v>
      </c>
      <c r="Z157" s="3">
        <v>0.66666666666666663</v>
      </c>
      <c r="AA157" s="3"/>
      <c r="AB157" s="3"/>
      <c r="AC157" s="3"/>
      <c r="AD157" s="22">
        <v>0.91</v>
      </c>
    </row>
    <row r="158" spans="1:30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3">
        <v>0.20000608383524976</v>
      </c>
      <c r="U158" s="3">
        <v>0.31197174190707877</v>
      </c>
      <c r="V158" s="23">
        <v>0.12848580225795417</v>
      </c>
      <c r="W158" s="3">
        <v>-8.9549830581401535E-2</v>
      </c>
      <c r="X158" s="38">
        <v>20</v>
      </c>
      <c r="Y158" s="38">
        <v>30</v>
      </c>
      <c r="Z158" s="3">
        <v>0.66666666666666663</v>
      </c>
      <c r="AA158" s="3"/>
      <c r="AB158" s="3"/>
      <c r="AC158" s="3"/>
      <c r="AD158" s="22">
        <v>0.91</v>
      </c>
    </row>
    <row r="159" spans="1:30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3">
        <v>0.19616440445325609</v>
      </c>
      <c r="U159" s="3">
        <v>0.31038933465907287</v>
      </c>
      <c r="V159" s="23">
        <v>0.12289136070920806</v>
      </c>
      <c r="W159" s="3">
        <v>-9.5358334112659385E-2</v>
      </c>
      <c r="X159" s="38">
        <v>20</v>
      </c>
      <c r="Y159" s="38">
        <v>30</v>
      </c>
      <c r="Z159" s="3">
        <v>0.66666666666666663</v>
      </c>
      <c r="AA159" s="3"/>
      <c r="AB159" s="3"/>
      <c r="AC159" s="3"/>
      <c r="AD159" s="22">
        <v>0.91</v>
      </c>
    </row>
    <row r="160" spans="1:30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3">
        <v>0.15679032943032215</v>
      </c>
      <c r="U160" s="3">
        <v>0.27533618464093146</v>
      </c>
      <c r="V160" s="23">
        <v>0.11524895091246218</v>
      </c>
      <c r="W160" s="3">
        <v>-0.13052381013322414</v>
      </c>
      <c r="X160" s="38">
        <v>17</v>
      </c>
      <c r="Y160" s="38">
        <v>30</v>
      </c>
      <c r="Z160" s="3">
        <v>0.56666666666666665</v>
      </c>
      <c r="AA160" s="3"/>
      <c r="AB160" s="3"/>
      <c r="AC160" s="3"/>
      <c r="AD160" s="22">
        <v>0.92</v>
      </c>
    </row>
    <row r="161" spans="1:30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3">
        <v>0.17518405902236495</v>
      </c>
      <c r="U161" s="3">
        <v>0.2885364717749499</v>
      </c>
      <c r="V161" s="23">
        <v>0.12172587307547877</v>
      </c>
      <c r="W161" s="3">
        <v>-0.11090484972093648</v>
      </c>
      <c r="X161" s="38">
        <v>17</v>
      </c>
      <c r="Y161" s="38">
        <v>30</v>
      </c>
      <c r="Z161" s="3">
        <v>0.56666666666666665</v>
      </c>
      <c r="AA161" s="3"/>
      <c r="AB161" s="3"/>
      <c r="AC161" s="3"/>
      <c r="AD161" s="22">
        <v>0.92</v>
      </c>
    </row>
    <row r="162" spans="1:30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3">
        <v>0.15612982618058763</v>
      </c>
      <c r="U162" s="3">
        <v>0.27635378729401189</v>
      </c>
      <c r="V162" s="23">
        <v>0.10853013852489704</v>
      </c>
      <c r="W162" s="3">
        <v>-0.14188200877620669</v>
      </c>
      <c r="X162" s="38">
        <v>17</v>
      </c>
      <c r="Y162" s="38">
        <v>30</v>
      </c>
      <c r="Z162" s="3">
        <v>0.56666666666666665</v>
      </c>
      <c r="AA162" s="3"/>
      <c r="AB162" s="3"/>
      <c r="AC162" s="3"/>
      <c r="AD162" s="22">
        <v>0.92</v>
      </c>
    </row>
    <row r="163" spans="1:30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3">
        <v>0.16903433919689823</v>
      </c>
      <c r="U163" s="3">
        <v>0.27779311890270925</v>
      </c>
      <c r="V163" s="23">
        <v>0.11962082882173443</v>
      </c>
      <c r="W163" s="3">
        <v>-8.7544233089740575E-2</v>
      </c>
      <c r="X163" s="38">
        <v>17</v>
      </c>
      <c r="Y163" s="38">
        <v>30</v>
      </c>
      <c r="Z163" s="3">
        <v>0.56666666666666665</v>
      </c>
      <c r="AA163" s="3"/>
      <c r="AB163" s="3"/>
      <c r="AC163" s="3"/>
      <c r="AD163" s="22">
        <v>1.03</v>
      </c>
    </row>
    <row r="164" spans="1:30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3">
        <v>0.17604832222913594</v>
      </c>
      <c r="U164" s="3">
        <v>0.2917930653688956</v>
      </c>
      <c r="V164" s="23">
        <v>0.1230668647845468</v>
      </c>
      <c r="W164" s="3">
        <v>-8.5460599334073226E-2</v>
      </c>
      <c r="X164" s="38">
        <v>17</v>
      </c>
      <c r="Y164" s="38">
        <v>30</v>
      </c>
      <c r="Z164" s="3">
        <v>0.56666666666666665</v>
      </c>
      <c r="AA164" s="3"/>
      <c r="AB164" s="3"/>
      <c r="AC164" s="3"/>
      <c r="AD164" s="22">
        <v>1.03</v>
      </c>
    </row>
    <row r="165" spans="1:30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3">
        <v>0.16906417151268713</v>
      </c>
      <c r="U165" s="3">
        <v>0.29135438569102734</v>
      </c>
      <c r="V165" s="23">
        <v>0.12384897196261679</v>
      </c>
      <c r="W165" s="3">
        <v>-0.11101432442895859</v>
      </c>
      <c r="X165" s="38">
        <v>17</v>
      </c>
      <c r="Y165" s="38">
        <v>30</v>
      </c>
      <c r="Z165" s="3">
        <v>0.56666666666666665</v>
      </c>
      <c r="AA165" s="3"/>
      <c r="AB165" s="3"/>
      <c r="AC165" s="3"/>
      <c r="AD165" s="22">
        <v>1.03</v>
      </c>
    </row>
    <row r="166" spans="1:30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3">
        <v>0.14723434997016055</v>
      </c>
      <c r="U166" s="3">
        <v>0.26488981772840597</v>
      </c>
      <c r="V166" s="23">
        <v>0.10473303344416196</v>
      </c>
      <c r="W166" s="3">
        <v>-0.14610352347067601</v>
      </c>
      <c r="X166" s="38">
        <v>19</v>
      </c>
      <c r="Y166" s="38">
        <v>30</v>
      </c>
      <c r="Z166" s="3">
        <v>0.6333333333333333</v>
      </c>
      <c r="AA166" s="3"/>
      <c r="AB166" s="3"/>
      <c r="AC166" s="3"/>
      <c r="AD166" s="22">
        <v>0.99</v>
      </c>
    </row>
    <row r="167" spans="1:30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3">
        <v>0.21247384937238492</v>
      </c>
      <c r="U167" s="3">
        <v>0.31810703423334302</v>
      </c>
      <c r="V167" s="23">
        <v>0.13517861732202516</v>
      </c>
      <c r="W167" s="3">
        <v>-9.3391938890904053E-2</v>
      </c>
      <c r="X167" s="38">
        <v>19</v>
      </c>
      <c r="Y167" s="38">
        <v>30</v>
      </c>
      <c r="Z167" s="3">
        <v>0.6333333333333333</v>
      </c>
      <c r="AA167" s="3"/>
      <c r="AB167" s="3"/>
      <c r="AC167" s="3"/>
      <c r="AD167" s="22">
        <v>0.99</v>
      </c>
    </row>
    <row r="168" spans="1:30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3">
        <v>0.18182083710605493</v>
      </c>
      <c r="U168" s="3">
        <v>0.30474895708390948</v>
      </c>
      <c r="V168" s="23">
        <v>0.12273800483258546</v>
      </c>
      <c r="W168" s="3">
        <v>-0.12730024276691221</v>
      </c>
      <c r="X168" s="38">
        <v>19</v>
      </c>
      <c r="Y168" s="38">
        <v>30</v>
      </c>
      <c r="Z168" s="3">
        <v>0.6333333333333333</v>
      </c>
      <c r="AA168" s="3"/>
      <c r="AB168" s="3"/>
      <c r="AC168" s="3"/>
      <c r="AD168" s="22">
        <v>0.99</v>
      </c>
    </row>
    <row r="169" spans="1:30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3">
        <v>0.16254058750895597</v>
      </c>
      <c r="U169" s="3">
        <v>0.28302774091582938</v>
      </c>
      <c r="V169" s="23">
        <v>0.11182263839162772</v>
      </c>
      <c r="W169" s="3">
        <v>-0.14430780162978071</v>
      </c>
      <c r="X169" s="38">
        <v>17</v>
      </c>
      <c r="Y169" s="38">
        <v>30</v>
      </c>
      <c r="Z169" s="3">
        <v>0.56666666666666665</v>
      </c>
      <c r="AA169" s="3"/>
      <c r="AB169" s="3"/>
      <c r="AC169" s="3"/>
      <c r="AD169" s="22">
        <v>0.92</v>
      </c>
    </row>
    <row r="170" spans="1:30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3">
        <v>0.20187391298662236</v>
      </c>
      <c r="U170" s="3">
        <v>0.32572433400148026</v>
      </c>
      <c r="V170" s="23">
        <v>0.16797599771406796</v>
      </c>
      <c r="W170" s="3">
        <v>-0.13101261395695871</v>
      </c>
      <c r="X170" s="38">
        <v>17</v>
      </c>
      <c r="Y170" s="38">
        <v>30</v>
      </c>
      <c r="Z170" s="3">
        <v>0.56666666666666665</v>
      </c>
      <c r="AA170" s="3"/>
      <c r="AB170" s="3"/>
      <c r="AC170" s="3"/>
      <c r="AD170" s="22">
        <v>0.92</v>
      </c>
    </row>
    <row r="171" spans="1:30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3">
        <v>0.18197325416357407</v>
      </c>
      <c r="U171" s="3">
        <v>0.31006323371883177</v>
      </c>
      <c r="V171" s="23">
        <v>0.1571052942334186</v>
      </c>
      <c r="W171" s="3">
        <v>-0.15235765663219594</v>
      </c>
      <c r="X171" s="38">
        <v>17</v>
      </c>
      <c r="Y171" s="38">
        <v>30</v>
      </c>
      <c r="Z171" s="3">
        <v>0.56666666666666665</v>
      </c>
      <c r="AA171" s="3"/>
      <c r="AB171" s="3"/>
      <c r="AC171" s="3"/>
      <c r="AD171" s="22">
        <v>0.92</v>
      </c>
    </row>
    <row r="172" spans="1:30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3">
        <v>0.18067411308875167</v>
      </c>
      <c r="U172" s="3">
        <v>0.29989793127719117</v>
      </c>
      <c r="V172" s="23">
        <v>0.11729078868151717</v>
      </c>
      <c r="W172" s="3">
        <v>-0.11406588481362509</v>
      </c>
      <c r="X172" s="38">
        <v>20</v>
      </c>
      <c r="Y172" s="38">
        <v>30</v>
      </c>
      <c r="Z172" s="3">
        <v>0.66666666666666663</v>
      </c>
      <c r="AA172" s="3"/>
      <c r="AB172" s="3"/>
      <c r="AC172" s="3"/>
      <c r="AD172" s="22">
        <v>0.99</v>
      </c>
    </row>
    <row r="173" spans="1:30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3">
        <v>0.2078320192504608</v>
      </c>
      <c r="U173" s="3">
        <v>0.33462846343705954</v>
      </c>
      <c r="V173" s="23">
        <v>0.17215517401392114</v>
      </c>
      <c r="W173" s="3">
        <v>-6.2195430097823357E-2</v>
      </c>
      <c r="X173" s="38">
        <v>20</v>
      </c>
      <c r="Y173" s="38">
        <v>30</v>
      </c>
      <c r="Z173" s="3">
        <v>0.66666666666666663</v>
      </c>
      <c r="AA173" s="3"/>
      <c r="AB173" s="3"/>
      <c r="AC173" s="3"/>
      <c r="AD173" s="22">
        <v>0.99</v>
      </c>
    </row>
    <row r="174" spans="1:30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3">
        <v>0.18762704791136597</v>
      </c>
      <c r="U174" s="3">
        <v>0.31309913007069584</v>
      </c>
      <c r="V174" s="23">
        <v>0.14999717381064531</v>
      </c>
      <c r="W174" s="3">
        <v>-9.1108725356236611E-2</v>
      </c>
      <c r="X174" s="38">
        <v>20</v>
      </c>
      <c r="Y174" s="38">
        <v>30</v>
      </c>
      <c r="Z174" s="3">
        <v>0.66666666666666663</v>
      </c>
      <c r="AA174" s="3"/>
      <c r="AB174" s="3"/>
      <c r="AC174" s="3"/>
      <c r="AD174" s="22">
        <v>0.99</v>
      </c>
    </row>
    <row r="175" spans="1:30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3">
        <v>0.1880375826930954</v>
      </c>
      <c r="U175" s="3">
        <v>0.32984835390546291</v>
      </c>
      <c r="V175" s="23">
        <v>0.14940745856353596</v>
      </c>
      <c r="W175" s="3">
        <v>-7.9948141745894569E-2</v>
      </c>
      <c r="X175" s="38">
        <v>19</v>
      </c>
      <c r="Y175" s="38">
        <v>30</v>
      </c>
      <c r="Z175" s="3">
        <v>0.6333333333333333</v>
      </c>
      <c r="AA175" s="3"/>
      <c r="AB175" s="3"/>
      <c r="AC175" s="3"/>
      <c r="AD175" s="22">
        <v>1.02</v>
      </c>
    </row>
    <row r="176" spans="1:30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3">
        <v>0.2135739577985758</v>
      </c>
      <c r="U176" s="3">
        <v>0.33443245928515913</v>
      </c>
      <c r="V176" s="23">
        <v>0.17223044043858021</v>
      </c>
      <c r="W176" s="3">
        <v>-6.8965929897203321E-2</v>
      </c>
      <c r="X176" s="38">
        <v>19</v>
      </c>
      <c r="Y176" s="38">
        <v>30</v>
      </c>
      <c r="Z176" s="3">
        <v>0.6333333333333333</v>
      </c>
      <c r="AA176" s="3"/>
      <c r="AB176" s="3"/>
      <c r="AC176" s="3"/>
      <c r="AD176" s="22">
        <v>1.02</v>
      </c>
    </row>
    <row r="177" spans="1:30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3">
        <v>0.1901069372834657</v>
      </c>
      <c r="U177" s="3">
        <v>0.31545958194078999</v>
      </c>
      <c r="V177" s="23">
        <v>0.145076993166287</v>
      </c>
      <c r="W177" s="3">
        <v>-0.1002615116989044</v>
      </c>
      <c r="X177" s="38">
        <v>19</v>
      </c>
      <c r="Y177" s="38">
        <v>30</v>
      </c>
      <c r="Z177" s="3">
        <v>0.6333333333333333</v>
      </c>
      <c r="AA177" s="3"/>
      <c r="AB177" s="3"/>
      <c r="AC177" s="3"/>
      <c r="AD177" s="22">
        <v>1.02</v>
      </c>
    </row>
    <row r="178" spans="1:30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3">
        <v>0.16918804093525278</v>
      </c>
      <c r="U178" s="3">
        <v>0.29017954640546489</v>
      </c>
      <c r="V178" s="23">
        <v>0.13115846888088048</v>
      </c>
      <c r="W178" s="3">
        <v>-0.10615245711337552</v>
      </c>
      <c r="X178" s="38">
        <v>15</v>
      </c>
      <c r="Y178" s="38">
        <v>30</v>
      </c>
      <c r="Z178" s="3">
        <v>0.5</v>
      </c>
      <c r="AA178" s="3"/>
      <c r="AB178" s="3"/>
      <c r="AC178" s="3"/>
      <c r="AD178" s="22">
        <v>1.06</v>
      </c>
    </row>
    <row r="179" spans="1:30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3">
        <v>0.21189386881005678</v>
      </c>
      <c r="U179" s="3">
        <v>0.32207857000167217</v>
      </c>
      <c r="V179" s="23">
        <v>0.16981094527363183</v>
      </c>
      <c r="W179" s="3">
        <v>-6.7251310258938296E-2</v>
      </c>
      <c r="X179" s="38">
        <v>15</v>
      </c>
      <c r="Y179" s="38">
        <v>30</v>
      </c>
      <c r="Z179" s="3">
        <v>0.5</v>
      </c>
      <c r="AA179" s="3"/>
      <c r="AB179" s="3"/>
      <c r="AC179" s="3"/>
      <c r="AD179" s="22">
        <v>1.06</v>
      </c>
    </row>
    <row r="180" spans="1:30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3">
        <v>0.19967546817188825</v>
      </c>
      <c r="U180" s="3">
        <v>0.32708626265869728</v>
      </c>
      <c r="V180" s="23">
        <v>0.17625329300419557</v>
      </c>
      <c r="W180" s="3">
        <v>-9.8533278502623112E-2</v>
      </c>
      <c r="X180" s="38">
        <v>15</v>
      </c>
      <c r="Y180" s="38">
        <v>30</v>
      </c>
      <c r="Z180" s="3">
        <v>0.5</v>
      </c>
      <c r="AA180" s="3"/>
      <c r="AB180" s="3"/>
      <c r="AC180" s="3"/>
      <c r="AD180" s="22">
        <v>1.06</v>
      </c>
    </row>
    <row r="181" spans="1:30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3">
        <v>0.16484175191815853</v>
      </c>
      <c r="U181" s="3">
        <v>0.28440781934146925</v>
      </c>
      <c r="V181" s="23">
        <v>9.8958420831583321E-2</v>
      </c>
      <c r="W181" s="3">
        <v>-9.871473521412194E-2</v>
      </c>
      <c r="X181" s="38">
        <v>20</v>
      </c>
      <c r="Y181" s="38">
        <v>30</v>
      </c>
      <c r="Z181" s="3">
        <v>0.66666666666666663</v>
      </c>
      <c r="AA181" s="3"/>
      <c r="AB181" s="3"/>
      <c r="AC181" s="3"/>
      <c r="AD181" s="22">
        <v>0.75</v>
      </c>
    </row>
    <row r="182" spans="1:30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3">
        <v>0.21956225997134707</v>
      </c>
      <c r="U182" s="3">
        <v>0.34647266493089984</v>
      </c>
      <c r="V182" s="23">
        <v>0.20581369159340113</v>
      </c>
      <c r="W182" s="3">
        <v>-3.9046152631371192E-2</v>
      </c>
      <c r="X182" s="38">
        <v>20</v>
      </c>
      <c r="Y182" s="38">
        <v>30</v>
      </c>
      <c r="Z182" s="3">
        <v>0.66666666666666663</v>
      </c>
      <c r="AA182" s="3"/>
      <c r="AB182" s="3"/>
      <c r="AC182" s="3"/>
      <c r="AD182" s="22">
        <v>0.75</v>
      </c>
    </row>
    <row r="183" spans="1:30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3">
        <v>0.21372631075506662</v>
      </c>
      <c r="U183" s="3">
        <v>0.34641340208998</v>
      </c>
      <c r="V183" s="23">
        <v>0.19466539561487134</v>
      </c>
      <c r="W183" s="3">
        <v>-7.9795242396868388E-2</v>
      </c>
      <c r="X183" s="38">
        <v>20</v>
      </c>
      <c r="Y183" s="38">
        <v>30</v>
      </c>
      <c r="Z183" s="3">
        <v>0.66666666666666663</v>
      </c>
      <c r="AA183" s="3"/>
      <c r="AB183" s="3"/>
      <c r="AC183" s="3"/>
      <c r="AD183" s="22">
        <v>0.75</v>
      </c>
    </row>
    <row r="184" spans="1:30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3">
        <v>0.15617263574847334</v>
      </c>
      <c r="U184" s="3">
        <v>0.2772454112389135</v>
      </c>
      <c r="V184" s="23">
        <v>8.6362227370775729E-2</v>
      </c>
      <c r="W184" s="3">
        <v>-0.10814509251730367</v>
      </c>
      <c r="X184" s="38">
        <v>18</v>
      </c>
      <c r="Y184" s="38">
        <v>30</v>
      </c>
      <c r="Z184" s="3">
        <v>0.6</v>
      </c>
      <c r="AA184" s="3"/>
      <c r="AB184" s="3"/>
      <c r="AC184" s="3"/>
      <c r="AD184" s="22">
        <v>0.83</v>
      </c>
    </row>
    <row r="185" spans="1:30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3">
        <v>0.19233491400665301</v>
      </c>
      <c r="U185" s="3">
        <v>0.31113220004544562</v>
      </c>
      <c r="V185" s="23">
        <v>0.14368564287697863</v>
      </c>
      <c r="W185" s="3">
        <v>-5.3729747205331906E-2</v>
      </c>
      <c r="X185" s="38">
        <v>18</v>
      </c>
      <c r="Y185" s="38">
        <v>30</v>
      </c>
      <c r="Z185" s="3">
        <v>0.6</v>
      </c>
      <c r="AA185" s="3"/>
      <c r="AB185" s="3"/>
      <c r="AC185" s="3"/>
      <c r="AD185" s="22">
        <v>0.83</v>
      </c>
    </row>
    <row r="186" spans="1:30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3">
        <v>0.17057930648275055</v>
      </c>
      <c r="U186" s="3">
        <v>0.29269376228318134</v>
      </c>
      <c r="V186" s="23">
        <v>0.12071645061164873</v>
      </c>
      <c r="W186" s="3">
        <v>-0.10153802503871664</v>
      </c>
      <c r="X186" s="38">
        <v>18</v>
      </c>
      <c r="Y186" s="38">
        <v>30</v>
      </c>
      <c r="Z186" s="3">
        <v>0.6</v>
      </c>
      <c r="AA186" s="3"/>
      <c r="AB186" s="3"/>
      <c r="AC186" s="3"/>
      <c r="AD186" s="22">
        <v>0.83</v>
      </c>
    </row>
    <row r="187" spans="1:30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3">
        <v>0.22674292529545698</v>
      </c>
      <c r="U187" s="3">
        <v>0.37708582289073028</v>
      </c>
      <c r="V187" s="23">
        <v>0.20881426448736998</v>
      </c>
      <c r="W187" s="3">
        <v>-2.5030902348578528E-2</v>
      </c>
      <c r="X187" s="38">
        <v>10</v>
      </c>
      <c r="Y187" s="38">
        <v>26</v>
      </c>
      <c r="Z187" s="3">
        <v>0.38461538461538464</v>
      </c>
      <c r="AA187" s="3"/>
      <c r="AB187" s="3"/>
      <c r="AC187" s="3"/>
      <c r="AD187" s="22">
        <v>0.76</v>
      </c>
    </row>
    <row r="188" spans="1:30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3">
        <v>0.2317384868040617</v>
      </c>
      <c r="U188" s="3">
        <v>0.35984189273202549</v>
      </c>
      <c r="V188" s="23">
        <v>0.22902291145572781</v>
      </c>
      <c r="W188" s="3">
        <v>-2.4760787867480455E-2</v>
      </c>
      <c r="X188" s="38">
        <v>10</v>
      </c>
      <c r="Y188" s="38">
        <v>26</v>
      </c>
      <c r="Z188" s="3">
        <v>0.38461538461538464</v>
      </c>
      <c r="AA188" s="3"/>
      <c r="AB188" s="3"/>
      <c r="AC188" s="3"/>
      <c r="AD188" s="22">
        <v>0.76</v>
      </c>
    </row>
    <row r="189" spans="1:30">
      <c r="A189" s="35">
        <v>56</v>
      </c>
      <c r="B189" s="35">
        <v>127.52000116485</v>
      </c>
      <c r="C189" s="35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3">
        <v>0.23256433638484589</v>
      </c>
      <c r="U189" s="3">
        <v>0.35939834877793153</v>
      </c>
      <c r="V189" s="23">
        <v>0.21740362438220759</v>
      </c>
      <c r="W189" s="3">
        <v>-5.728160150636738E-2</v>
      </c>
      <c r="X189" s="38">
        <v>10</v>
      </c>
      <c r="Y189" s="38">
        <v>26</v>
      </c>
      <c r="Z189" s="3">
        <v>0.38461538461538464</v>
      </c>
      <c r="AA189" s="3"/>
      <c r="AB189" s="3"/>
      <c r="AC189" s="3"/>
      <c r="AD189" s="22">
        <v>0.76</v>
      </c>
    </row>
    <row r="190" spans="1:30">
      <c r="A190" s="35">
        <v>57</v>
      </c>
      <c r="B190" s="35">
        <v>127.520633155844</v>
      </c>
      <c r="C190" s="35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3">
        <v>0.21905103504816564</v>
      </c>
      <c r="U190" s="3">
        <v>0.36671869932474666</v>
      </c>
      <c r="V190" s="23">
        <v>0.1823659447348768</v>
      </c>
      <c r="W190" s="3">
        <v>-6.0051692108876481E-2</v>
      </c>
      <c r="X190" s="38">
        <v>19</v>
      </c>
      <c r="Y190" s="38">
        <v>30</v>
      </c>
      <c r="Z190" s="3">
        <v>0.6333333333333333</v>
      </c>
      <c r="AA190" s="3"/>
      <c r="AB190" s="3"/>
      <c r="AC190" s="3"/>
      <c r="AD190" s="22">
        <v>0.79</v>
      </c>
    </row>
    <row r="191" spans="1:30">
      <c r="A191" s="35">
        <v>57</v>
      </c>
      <c r="B191" s="35">
        <v>127.520633155844</v>
      </c>
      <c r="C191" s="35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3">
        <v>0.23059048660470205</v>
      </c>
      <c r="U191" s="3">
        <v>0.37235587423273836</v>
      </c>
      <c r="V191" s="23">
        <v>0.22910470756062773</v>
      </c>
      <c r="W191" s="3">
        <v>-3.7388969221235309E-2</v>
      </c>
      <c r="X191" s="38">
        <v>19</v>
      </c>
      <c r="Y191" s="38">
        <v>30</v>
      </c>
      <c r="Z191" s="3">
        <v>0.6333333333333333</v>
      </c>
      <c r="AA191" s="3"/>
      <c r="AB191" s="3"/>
      <c r="AC191" s="3"/>
      <c r="AD191" s="22">
        <v>0.79</v>
      </c>
    </row>
    <row r="192" spans="1:30">
      <c r="A192" s="35">
        <v>58</v>
      </c>
      <c r="B192" s="35">
        <v>127.497155168227</v>
      </c>
      <c r="C192" s="35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3">
        <v>0.16670480175203481</v>
      </c>
      <c r="U192" s="3">
        <v>0.28003371566792018</v>
      </c>
      <c r="V192" s="23">
        <v>0.1038175338560228</v>
      </c>
      <c r="W192" s="3">
        <v>-0.12273760132041556</v>
      </c>
      <c r="X192" s="38">
        <v>19</v>
      </c>
      <c r="Y192" s="38">
        <v>30</v>
      </c>
      <c r="Z192" s="3">
        <v>0.6333333333333333</v>
      </c>
      <c r="AA192" s="3"/>
      <c r="AB192" s="3"/>
      <c r="AC192" s="3"/>
      <c r="AD192" s="22">
        <v>0.7</v>
      </c>
    </row>
    <row r="193" spans="1:30">
      <c r="A193" s="35">
        <v>59</v>
      </c>
      <c r="B193" s="35">
        <v>127.496601887849</v>
      </c>
      <c r="C193" s="35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3">
        <v>0.16346766486142081</v>
      </c>
      <c r="U193" s="3">
        <v>0.27391305324627785</v>
      </c>
      <c r="V193" s="23">
        <v>0.11538116327133156</v>
      </c>
      <c r="W193" s="3">
        <v>-0.15875884922428074</v>
      </c>
      <c r="X193" s="38">
        <v>18</v>
      </c>
      <c r="Y193" s="38">
        <v>30</v>
      </c>
      <c r="Z193" s="3">
        <v>0.6</v>
      </c>
      <c r="AA193" s="3"/>
      <c r="AB193" s="3"/>
      <c r="AC193" s="3"/>
      <c r="AD193" s="22">
        <v>1.7</v>
      </c>
    </row>
    <row r="194" spans="1:30">
      <c r="A194" s="35">
        <v>60</v>
      </c>
      <c r="B194" s="35">
        <v>127.496607835924</v>
      </c>
      <c r="C194" s="35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3">
        <v>0.1759538791692431</v>
      </c>
      <c r="U194" s="3">
        <v>0.27665790309558336</v>
      </c>
      <c r="V194" s="23">
        <v>9.4451546744146325E-2</v>
      </c>
      <c r="W194" s="3">
        <v>-0.10541596629483295</v>
      </c>
      <c r="X194" s="38">
        <v>21</v>
      </c>
      <c r="Y194" s="38">
        <v>30</v>
      </c>
      <c r="Z194" s="3">
        <v>0.7</v>
      </c>
      <c r="AA194" s="3"/>
      <c r="AB194" s="3"/>
      <c r="AC194" s="3"/>
      <c r="AD194" s="22">
        <v>0.7</v>
      </c>
    </row>
    <row r="195" spans="1:30">
      <c r="A195" s="35">
        <v>60</v>
      </c>
      <c r="B195" s="35">
        <v>127.496607835924</v>
      </c>
      <c r="C195" s="35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3">
        <v>0.1383921696127586</v>
      </c>
      <c r="U195" s="3">
        <v>0.24244869520514495</v>
      </c>
      <c r="V195" s="23">
        <v>9.9828849270664516E-2</v>
      </c>
      <c r="W195" s="3">
        <v>-0.16709877183365679</v>
      </c>
      <c r="X195" s="38">
        <v>21</v>
      </c>
      <c r="Y195" s="38">
        <v>30</v>
      </c>
      <c r="Z195" s="3">
        <v>0.7</v>
      </c>
      <c r="AA195" s="3"/>
      <c r="AB195" s="3"/>
      <c r="AC195" s="3"/>
      <c r="AD195" s="22">
        <v>0.7</v>
      </c>
    </row>
    <row r="196" spans="1:30">
      <c r="A196" s="35">
        <v>60</v>
      </c>
      <c r="B196" s="35">
        <v>127.496607835924</v>
      </c>
      <c r="C196" s="35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3">
        <v>0.15944602894087598</v>
      </c>
      <c r="U196" s="3">
        <v>0.2663395589689197</v>
      </c>
      <c r="V196" s="23">
        <v>9.5531981279251207E-2</v>
      </c>
      <c r="W196" s="3">
        <v>-0.16487614110478263</v>
      </c>
      <c r="X196" s="38">
        <v>21</v>
      </c>
      <c r="Y196" s="38">
        <v>30</v>
      </c>
      <c r="Z196" s="3">
        <v>0.7</v>
      </c>
      <c r="AA196" s="3"/>
      <c r="AB196" s="3"/>
      <c r="AC196" s="3"/>
      <c r="AD196" s="22">
        <v>0.7</v>
      </c>
    </row>
    <row r="197" spans="1:30">
      <c r="A197" s="35">
        <v>60</v>
      </c>
      <c r="B197" s="35">
        <v>127.496607835924</v>
      </c>
      <c r="C197" s="35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3">
        <v>0.13109179911392019</v>
      </c>
      <c r="U197" s="3">
        <v>0.25412634170730952</v>
      </c>
      <c r="V197" s="23">
        <v>9.5218753077908058E-2</v>
      </c>
      <c r="W197" s="3">
        <v>-0.18594101490162931</v>
      </c>
      <c r="X197" s="38">
        <v>21</v>
      </c>
      <c r="Y197" s="38">
        <v>30</v>
      </c>
      <c r="Z197" s="3">
        <v>0.7</v>
      </c>
      <c r="AA197" s="3"/>
      <c r="AB197" s="3"/>
      <c r="AC197" s="3"/>
      <c r="AD197" s="22">
        <v>0.7</v>
      </c>
    </row>
    <row r="198" spans="1:30">
      <c r="A198" s="35">
        <v>61</v>
      </c>
      <c r="B198" s="35">
        <v>127.496333827623</v>
      </c>
      <c r="C198" s="35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3">
        <v>0.16042969300926146</v>
      </c>
      <c r="U198" s="3">
        <v>0.27957603145737653</v>
      </c>
      <c r="V198" s="23">
        <v>0.10567741935483875</v>
      </c>
      <c r="W198" s="3">
        <v>-0.14108905300720465</v>
      </c>
      <c r="X198" s="38">
        <v>30</v>
      </c>
      <c r="Y198" s="38">
        <v>30</v>
      </c>
      <c r="Z198" s="3">
        <v>1</v>
      </c>
      <c r="AA198" s="3"/>
      <c r="AB198" s="3"/>
      <c r="AC198" s="3"/>
      <c r="AD198" s="22">
        <v>0.93</v>
      </c>
    </row>
    <row r="199" spans="1:30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3">
        <v>0.14174678767184834</v>
      </c>
      <c r="U199" s="3">
        <v>0.23956888840820545</v>
      </c>
      <c r="V199" s="23">
        <v>9.799543230016311E-2</v>
      </c>
      <c r="W199" s="3">
        <v>-0.1651865008880995</v>
      </c>
      <c r="X199" s="38">
        <v>30</v>
      </c>
      <c r="Y199" s="38">
        <v>30</v>
      </c>
      <c r="Z199" s="3">
        <v>1</v>
      </c>
      <c r="AA199" s="3"/>
      <c r="AB199" s="3"/>
      <c r="AC199" s="3"/>
      <c r="AD199" s="22">
        <v>0.93</v>
      </c>
    </row>
    <row r="200" spans="1:30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3">
        <v>0.16517021765536255</v>
      </c>
      <c r="U200" s="3">
        <v>0.27642105619714757</v>
      </c>
      <c r="V200" s="23">
        <v>0.10599723374827111</v>
      </c>
      <c r="W200" s="3">
        <v>-0.14985407943154425</v>
      </c>
      <c r="X200" s="38">
        <v>30</v>
      </c>
      <c r="Y200" s="38">
        <v>30</v>
      </c>
      <c r="Z200" s="3">
        <v>1</v>
      </c>
      <c r="AA200" s="3"/>
      <c r="AB200" s="3"/>
      <c r="AC200" s="3"/>
      <c r="AD200" s="22">
        <v>0.93</v>
      </c>
    </row>
    <row r="201" spans="1:30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3">
        <v>0.14275085217932967</v>
      </c>
      <c r="U201" s="3">
        <v>0.25517851582912526</v>
      </c>
      <c r="V201" s="23">
        <v>8.8214152002995122E-2</v>
      </c>
      <c r="W201" s="3">
        <v>-0.17515179822512839</v>
      </c>
      <c r="X201" s="38">
        <v>30</v>
      </c>
      <c r="Y201" s="38">
        <v>30</v>
      </c>
      <c r="Z201" s="3">
        <v>1</v>
      </c>
      <c r="AA201" s="3"/>
      <c r="AB201" s="3"/>
      <c r="AC201" s="3"/>
      <c r="AD201" s="22">
        <v>0.93</v>
      </c>
    </row>
    <row r="202" spans="1:30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3">
        <v>0.15991700673244136</v>
      </c>
      <c r="U202" s="3">
        <v>0.27512187003873151</v>
      </c>
      <c r="V202" s="23">
        <v>8.5132311642461655E-2</v>
      </c>
      <c r="W202" s="3">
        <v>-0.1210674019004481</v>
      </c>
      <c r="X202" s="38">
        <v>10</v>
      </c>
      <c r="Y202" s="38">
        <v>30</v>
      </c>
      <c r="Z202" s="3">
        <v>0.33333333333333331</v>
      </c>
      <c r="AA202" s="3"/>
      <c r="AB202" s="3"/>
      <c r="AC202" s="3"/>
      <c r="AD202" s="22">
        <v>0.72</v>
      </c>
    </row>
    <row r="203" spans="1:30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3">
        <v>0.16156770456191169</v>
      </c>
      <c r="U203" s="3">
        <v>0.26261615339580452</v>
      </c>
      <c r="V203" s="23">
        <v>9.5916462841016015E-2</v>
      </c>
      <c r="W203" s="3">
        <v>-0.13347481017161217</v>
      </c>
      <c r="X203" s="38">
        <v>10</v>
      </c>
      <c r="Y203" s="38">
        <v>30</v>
      </c>
      <c r="Z203" s="3">
        <v>0.33333333333333331</v>
      </c>
      <c r="AA203" s="3"/>
      <c r="AB203" s="3"/>
      <c r="AC203" s="3"/>
      <c r="AD203" s="22">
        <v>0.72</v>
      </c>
    </row>
    <row r="204" spans="1:30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3">
        <v>0.169101844293021</v>
      </c>
      <c r="U204" s="3">
        <v>0.28450315829057643</v>
      </c>
      <c r="V204" s="23">
        <v>9.3360386473429938E-2</v>
      </c>
      <c r="W204" s="3">
        <v>-0.12546525600070341</v>
      </c>
      <c r="X204" s="38">
        <v>10</v>
      </c>
      <c r="Y204" s="38">
        <v>30</v>
      </c>
      <c r="Z204" s="3">
        <v>0.33333333333333331</v>
      </c>
      <c r="AA204" s="3"/>
      <c r="AB204" s="3"/>
      <c r="AC204" s="3"/>
      <c r="AD204" s="22">
        <v>0.72</v>
      </c>
    </row>
    <row r="205" spans="1:30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3">
        <v>0.14299273687685712</v>
      </c>
      <c r="U205" s="3">
        <v>0.26491575162623071</v>
      </c>
      <c r="V205" s="23">
        <v>8.5097944793189467E-2</v>
      </c>
      <c r="W205" s="3">
        <v>-0.15160722009473473</v>
      </c>
      <c r="X205" s="38">
        <v>10</v>
      </c>
      <c r="Y205" s="38">
        <v>30</v>
      </c>
      <c r="Z205" s="3">
        <v>0.33333333333333331</v>
      </c>
      <c r="AA205" s="3"/>
      <c r="AB205" s="3"/>
      <c r="AC205" s="3"/>
      <c r="AD205" s="22">
        <v>0.72</v>
      </c>
    </row>
    <row r="206" spans="1:30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3">
        <v>0.17270215241419432</v>
      </c>
      <c r="U206" s="3">
        <v>0.28674022960370316</v>
      </c>
      <c r="V206" s="23">
        <v>0.10584655396618987</v>
      </c>
      <c r="W206" s="3">
        <v>-0.14712377747397198</v>
      </c>
      <c r="X206" s="38">
        <v>18</v>
      </c>
      <c r="Y206" s="38">
        <v>30</v>
      </c>
      <c r="Z206" s="3">
        <v>0.6</v>
      </c>
      <c r="AA206" s="3"/>
      <c r="AB206" s="3"/>
      <c r="AC206" s="3"/>
      <c r="AD206" s="22">
        <v>0.72</v>
      </c>
    </row>
    <row r="207" spans="1:30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3">
        <v>0.14443574349604102</v>
      </c>
      <c r="U207" s="3">
        <v>0.25042424494832355</v>
      </c>
      <c r="V207" s="23">
        <v>9.5699636657246664E-2</v>
      </c>
      <c r="W207" s="3">
        <v>-0.16054060544607954</v>
      </c>
      <c r="X207" s="38">
        <v>18</v>
      </c>
      <c r="Y207" s="38">
        <v>30</v>
      </c>
      <c r="Z207" s="3">
        <v>0.6</v>
      </c>
      <c r="AA207" s="3"/>
      <c r="AB207" s="3"/>
      <c r="AC207" s="3"/>
      <c r="AD207" s="22">
        <v>0.72</v>
      </c>
    </row>
    <row r="208" spans="1:30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3">
        <v>0.1610289731228739</v>
      </c>
      <c r="U208" s="3">
        <v>0.27629242731578124</v>
      </c>
      <c r="V208" s="23">
        <v>0.10411278401313993</v>
      </c>
      <c r="W208" s="3">
        <v>-0.16751088202878867</v>
      </c>
      <c r="X208" s="38">
        <v>18</v>
      </c>
      <c r="Y208" s="38">
        <v>30</v>
      </c>
      <c r="Z208" s="3">
        <v>0.6</v>
      </c>
      <c r="AA208" s="3"/>
      <c r="AB208" s="3"/>
      <c r="AC208" s="3"/>
      <c r="AD208" s="22">
        <v>0.72</v>
      </c>
    </row>
    <row r="209" spans="1:30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3">
        <v>0.14591120729228158</v>
      </c>
      <c r="U209" s="3">
        <v>0.25949361636503071</v>
      </c>
      <c r="V209" s="23">
        <v>9.9601880877743007E-2</v>
      </c>
      <c r="W209" s="3">
        <v>-0.17560588001589195</v>
      </c>
      <c r="X209" s="38">
        <v>18</v>
      </c>
      <c r="Y209" s="38">
        <v>30</v>
      </c>
      <c r="Z209" s="3">
        <v>0.6</v>
      </c>
      <c r="AA209" s="3"/>
      <c r="AB209" s="3"/>
      <c r="AC209" s="3"/>
      <c r="AD209" s="22">
        <v>0.72</v>
      </c>
    </row>
    <row r="210" spans="1:30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3">
        <v>0.16952193021795678</v>
      </c>
      <c r="U210" s="3">
        <v>0.27782746487550769</v>
      </c>
      <c r="V210" s="23">
        <v>8.4420394119487027E-2</v>
      </c>
      <c r="W210" s="3">
        <v>-0.12335818918202807</v>
      </c>
      <c r="X210" s="38">
        <v>19</v>
      </c>
      <c r="Y210" s="38">
        <v>30</v>
      </c>
      <c r="Z210" s="3">
        <v>0.6333333333333333</v>
      </c>
      <c r="AA210" s="3"/>
      <c r="AB210" s="3"/>
      <c r="AC210" s="3"/>
      <c r="AD210" s="22">
        <v>0.47</v>
      </c>
    </row>
    <row r="211" spans="1:30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3">
        <v>0.15166610329306696</v>
      </c>
      <c r="U211" s="3">
        <v>0.25824804180734301</v>
      </c>
      <c r="V211" s="23">
        <v>9.1342712436691093E-2</v>
      </c>
      <c r="W211" s="3">
        <v>-0.14100880393015225</v>
      </c>
      <c r="X211" s="38">
        <v>19</v>
      </c>
      <c r="Y211" s="38">
        <v>30</v>
      </c>
      <c r="Z211" s="3">
        <v>0.6333333333333333</v>
      </c>
      <c r="AA211" s="3"/>
      <c r="AB211" s="3"/>
      <c r="AC211" s="3"/>
      <c r="AD211" s="22">
        <v>0.47</v>
      </c>
    </row>
    <row r="212" spans="1:30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3">
        <v>0.17220218414988483</v>
      </c>
      <c r="U212" s="3">
        <v>0.28404549996716655</v>
      </c>
      <c r="V212" s="23">
        <v>9.969535415079972E-2</v>
      </c>
      <c r="W212" s="3">
        <v>-0.14831639200668142</v>
      </c>
      <c r="X212" s="38">
        <v>19</v>
      </c>
      <c r="Y212" s="38">
        <v>30</v>
      </c>
      <c r="Z212" s="3">
        <v>0.6333333333333333</v>
      </c>
      <c r="AA212" s="3"/>
      <c r="AB212" s="3"/>
      <c r="AC212" s="3"/>
      <c r="AD212" s="22">
        <v>0.47</v>
      </c>
    </row>
    <row r="213" spans="1:30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3">
        <v>0.16282355695271228</v>
      </c>
      <c r="U213" s="3">
        <v>0.27207880822677644</v>
      </c>
      <c r="V213" s="23">
        <v>0.10389576912300366</v>
      </c>
      <c r="W213" s="3">
        <v>-0.159895074322355</v>
      </c>
      <c r="X213" s="38">
        <v>19</v>
      </c>
      <c r="Y213" s="38">
        <v>30</v>
      </c>
      <c r="Z213" s="3">
        <v>0.6333333333333333</v>
      </c>
      <c r="AA213" s="3"/>
      <c r="AB213" s="3"/>
      <c r="AC213" s="3"/>
      <c r="AD213" s="22">
        <v>0.47</v>
      </c>
    </row>
    <row r="214" spans="1:30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3">
        <v>0.1897126464413354</v>
      </c>
      <c r="U214" s="3">
        <v>0.30448771673276781</v>
      </c>
      <c r="V214" s="23">
        <v>0.1001196416672837</v>
      </c>
      <c r="W214" s="3">
        <v>-0.10571606880729913</v>
      </c>
      <c r="X214" s="38">
        <v>17</v>
      </c>
      <c r="Y214" s="38">
        <v>30</v>
      </c>
      <c r="Z214" s="3">
        <v>0.56666666666666665</v>
      </c>
      <c r="AA214" s="3"/>
      <c r="AB214" s="3"/>
      <c r="AC214" s="3"/>
      <c r="AD214" s="22">
        <v>0.47</v>
      </c>
    </row>
    <row r="215" spans="1:30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3">
        <v>0.15645334918620152</v>
      </c>
      <c r="U215" s="3">
        <v>0.28128645990014056</v>
      </c>
      <c r="V215" s="23">
        <v>8.6240173656872574E-2</v>
      </c>
      <c r="W215" s="3">
        <v>-0.1249452974422481</v>
      </c>
      <c r="X215" s="38">
        <v>17</v>
      </c>
      <c r="Y215" s="38">
        <v>30</v>
      </c>
      <c r="Z215" s="3">
        <v>0.56666666666666665</v>
      </c>
      <c r="AA215" s="3"/>
      <c r="AB215" s="3"/>
      <c r="AC215" s="3"/>
      <c r="AD215" s="22">
        <v>0.47</v>
      </c>
    </row>
    <row r="216" spans="1:30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3">
        <v>0.16462030106803474</v>
      </c>
      <c r="U216" s="3">
        <v>0.27148333440635164</v>
      </c>
      <c r="V216" s="23">
        <v>0.10617453233311182</v>
      </c>
      <c r="W216" s="3">
        <v>-0.14415729790237014</v>
      </c>
      <c r="X216" s="38">
        <v>17</v>
      </c>
      <c r="Y216" s="38">
        <v>30</v>
      </c>
      <c r="Z216" s="3">
        <v>0.56666666666666665</v>
      </c>
      <c r="AA216" s="3"/>
      <c r="AB216" s="3"/>
      <c r="AC216" s="3"/>
      <c r="AD216" s="22">
        <v>0.47</v>
      </c>
    </row>
    <row r="217" spans="1:30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3">
        <v>0.18500401364639787</v>
      </c>
      <c r="U217" s="3">
        <v>0.29519208732582169</v>
      </c>
      <c r="V217" s="23">
        <v>9.8817733990147816E-2</v>
      </c>
      <c r="W217" s="3">
        <v>-0.14243721643555501</v>
      </c>
      <c r="X217" s="38">
        <v>17</v>
      </c>
      <c r="Y217" s="38">
        <v>30</v>
      </c>
      <c r="Z217" s="3">
        <v>0.56666666666666665</v>
      </c>
      <c r="AA217" s="3"/>
      <c r="AB217" s="3"/>
      <c r="AC217" s="3"/>
      <c r="AD217" s="22">
        <v>0.47</v>
      </c>
    </row>
    <row r="218" spans="1:30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3">
        <v>4.142814100632719E-2</v>
      </c>
      <c r="U218" s="3">
        <v>0.12181601812624139</v>
      </c>
      <c r="V218" s="23">
        <v>4.2994042827241973E-2</v>
      </c>
      <c r="W218" s="3">
        <v>-0.29437633262260127</v>
      </c>
      <c r="X218" s="38">
        <v>17</v>
      </c>
      <c r="Y218" s="38">
        <v>30</v>
      </c>
      <c r="Z218" s="3">
        <v>0.56666666666666665</v>
      </c>
      <c r="AA218" s="3"/>
      <c r="AB218" s="3"/>
      <c r="AC218" s="3"/>
      <c r="AD218" s="22">
        <v>0.47</v>
      </c>
    </row>
    <row r="219" spans="1:30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3">
        <v>0.14217287544640581</v>
      </c>
      <c r="U219" s="3">
        <v>0.26676559387351856</v>
      </c>
      <c r="V219" s="23">
        <v>7.1956808638272321E-2</v>
      </c>
      <c r="W219" s="3">
        <v>-0.15002184359982526</v>
      </c>
      <c r="X219" s="38">
        <v>17</v>
      </c>
      <c r="Y219" s="38">
        <v>30</v>
      </c>
      <c r="Z219" s="3">
        <v>0.56666666666666665</v>
      </c>
      <c r="AA219" s="3"/>
      <c r="AB219" s="3"/>
      <c r="AC219" s="3"/>
      <c r="AD219" s="22">
        <v>0.47</v>
      </c>
    </row>
    <row r="220" spans="1:30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3">
        <v>0.19415194430726573</v>
      </c>
      <c r="U220" s="3">
        <v>0.30779638289013389</v>
      </c>
      <c r="V220" s="23">
        <v>0.10409719626168216</v>
      </c>
      <c r="W220" s="3">
        <v>-0.10309507904698288</v>
      </c>
      <c r="X220" s="38">
        <v>18</v>
      </c>
      <c r="Y220" s="38">
        <v>30</v>
      </c>
      <c r="Z220" s="3">
        <v>0.6</v>
      </c>
      <c r="AA220" s="3"/>
      <c r="AB220" s="3"/>
      <c r="AC220" s="3"/>
      <c r="AD220" s="22">
        <v>0.45</v>
      </c>
    </row>
    <row r="221" spans="1:30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3">
        <v>0.16504076997238426</v>
      </c>
      <c r="U221" s="3">
        <v>0.28592126673598062</v>
      </c>
      <c r="V221" s="23">
        <v>8.7199516324062865E-2</v>
      </c>
      <c r="W221" s="3">
        <v>-0.11735713575155778</v>
      </c>
      <c r="X221" s="38">
        <v>18</v>
      </c>
      <c r="Y221" s="38">
        <v>30</v>
      </c>
      <c r="Z221" s="3">
        <v>0.6</v>
      </c>
      <c r="AA221" s="3"/>
      <c r="AB221" s="3"/>
      <c r="AC221" s="3"/>
      <c r="AD221" s="22">
        <v>0.45</v>
      </c>
    </row>
    <row r="222" spans="1:30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3">
        <v>0.15846542339913666</v>
      </c>
      <c r="U222" s="3">
        <v>0.26557726548219923</v>
      </c>
      <c r="V222" s="23">
        <v>0.10140533307846694</v>
      </c>
      <c r="W222" s="3">
        <v>-0.13576241577239831</v>
      </c>
      <c r="X222" s="38">
        <v>18</v>
      </c>
      <c r="Y222" s="38">
        <v>30</v>
      </c>
      <c r="Z222" s="3">
        <v>0.6</v>
      </c>
      <c r="AA222" s="3"/>
      <c r="AB222" s="3"/>
      <c r="AC222" s="3"/>
      <c r="AD222" s="22">
        <v>0.45</v>
      </c>
    </row>
    <row r="223" spans="1:30">
      <c r="A223" s="35">
        <v>66</v>
      </c>
      <c r="B223" s="35">
        <v>127.497328</v>
      </c>
      <c r="C223" s="35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3">
        <v>0.17387060366653445</v>
      </c>
      <c r="U223" s="3">
        <v>0.29846546539521746</v>
      </c>
      <c r="V223" s="23">
        <v>0.10244933920704846</v>
      </c>
      <c r="W223" s="3">
        <v>-0.14095539293200451</v>
      </c>
      <c r="X223" s="38">
        <v>18</v>
      </c>
      <c r="Y223" s="38">
        <v>30</v>
      </c>
      <c r="Z223" s="3">
        <v>0.6</v>
      </c>
      <c r="AA223" s="3"/>
      <c r="AB223" s="3"/>
      <c r="AC223" s="3"/>
      <c r="AD223" s="22">
        <v>0.45</v>
      </c>
    </row>
    <row r="224" spans="1:30">
      <c r="A224" s="35">
        <v>66</v>
      </c>
      <c r="B224" s="35">
        <v>127.497328</v>
      </c>
      <c r="C224" s="35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3">
        <v>4.5519316022799239E-2</v>
      </c>
      <c r="U224" s="3">
        <v>0.12204814797583735</v>
      </c>
      <c r="V224" s="23">
        <v>4.1919591576260365E-2</v>
      </c>
      <c r="W224" s="3">
        <v>-8.7816555373566779E-2</v>
      </c>
      <c r="X224" s="38">
        <v>18</v>
      </c>
      <c r="Y224" s="38">
        <v>30</v>
      </c>
      <c r="Z224" s="3">
        <v>0.6</v>
      </c>
      <c r="AA224" s="3"/>
      <c r="AB224" s="3"/>
      <c r="AC224" s="3"/>
      <c r="AD224" s="22">
        <v>0.45</v>
      </c>
    </row>
    <row r="225" spans="1:30">
      <c r="A225" s="35">
        <v>66</v>
      </c>
      <c r="B225" s="35">
        <v>127.497328</v>
      </c>
      <c r="C225" s="35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3">
        <v>0.13748520050103816</v>
      </c>
      <c r="U225" s="3">
        <v>0.26125432958187245</v>
      </c>
      <c r="V225" s="23">
        <v>7.106187407809951E-2</v>
      </c>
      <c r="W225" s="3">
        <v>-0.15735151990371815</v>
      </c>
      <c r="X225" s="38">
        <v>18</v>
      </c>
      <c r="Y225" s="38">
        <v>30</v>
      </c>
      <c r="Z225" s="3">
        <v>0.6</v>
      </c>
      <c r="AA225" s="3"/>
      <c r="AB225" s="3"/>
      <c r="AC225" s="3"/>
      <c r="AD225" s="22">
        <v>0.45</v>
      </c>
    </row>
    <row r="226" spans="1:30">
      <c r="A226" s="35">
        <v>67</v>
      </c>
      <c r="B226" s="35">
        <v>127.497890827623</v>
      </c>
      <c r="C226" s="35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3">
        <v>0.19006908735291331</v>
      </c>
      <c r="U226" s="3">
        <v>0.306307151455464</v>
      </c>
      <c r="V226" s="23">
        <v>0.10350315789473684</v>
      </c>
      <c r="W226" s="3">
        <v>-9.8225172740821057E-2</v>
      </c>
      <c r="X226" s="38">
        <v>16</v>
      </c>
      <c r="Y226" s="38">
        <v>30</v>
      </c>
      <c r="Z226" s="3">
        <v>0.53333333333333333</v>
      </c>
      <c r="AA226" s="3"/>
      <c r="AB226" s="3"/>
      <c r="AC226" s="3"/>
      <c r="AD226" s="22">
        <v>0.37</v>
      </c>
    </row>
    <row r="227" spans="1:30">
      <c r="A227" s="35">
        <v>67</v>
      </c>
      <c r="B227" s="35">
        <v>127.497890827623</v>
      </c>
      <c r="C227" s="35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3">
        <v>0.15516203553068267</v>
      </c>
      <c r="U227" s="3">
        <v>0.27915507040023968</v>
      </c>
      <c r="V227" s="23">
        <v>8.4207744029677747E-2</v>
      </c>
      <c r="W227" s="3">
        <v>-0.12706721638022878</v>
      </c>
      <c r="X227" s="38">
        <v>16</v>
      </c>
      <c r="Y227" s="38">
        <v>30</v>
      </c>
      <c r="Z227" s="3">
        <v>0.53333333333333333</v>
      </c>
      <c r="AA227" s="3"/>
      <c r="AB227" s="3"/>
      <c r="AC227" s="3"/>
      <c r="AD227" s="22">
        <v>0.37</v>
      </c>
    </row>
    <row r="228" spans="1:30">
      <c r="A228" s="35">
        <v>67</v>
      </c>
      <c r="B228" s="35">
        <v>127.497890827623</v>
      </c>
      <c r="C228" s="35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3">
        <v>0.15453502508518691</v>
      </c>
      <c r="U228" s="3">
        <v>0.26090683008114257</v>
      </c>
      <c r="V228" s="23">
        <v>0.10098099902056805</v>
      </c>
      <c r="W228" s="3">
        <v>-0.13010500987328194</v>
      </c>
      <c r="X228" s="38">
        <v>16</v>
      </c>
      <c r="Y228" s="38">
        <v>30</v>
      </c>
      <c r="Z228" s="3">
        <v>0.53333333333333333</v>
      </c>
      <c r="AA228" s="3"/>
      <c r="AB228" s="3"/>
      <c r="AC228" s="3"/>
      <c r="AD228" s="22">
        <v>0.37</v>
      </c>
    </row>
    <row r="229" spans="1:30">
      <c r="A229" s="35">
        <v>67</v>
      </c>
      <c r="B229" s="35">
        <v>127.497890827623</v>
      </c>
      <c r="C229" s="35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3">
        <v>0.17256938397479527</v>
      </c>
      <c r="U229" s="3">
        <v>0.29127682632601065</v>
      </c>
      <c r="V229" s="23">
        <v>0.10308079470198675</v>
      </c>
      <c r="W229" s="3">
        <v>-0.15155072889149793</v>
      </c>
      <c r="X229" s="38">
        <v>16</v>
      </c>
      <c r="Y229" s="38">
        <v>30</v>
      </c>
      <c r="Z229" s="3">
        <v>0.53333333333333333</v>
      </c>
      <c r="AA229" s="3"/>
      <c r="AB229" s="3"/>
      <c r="AC229" s="3"/>
      <c r="AD229" s="22">
        <v>0.37</v>
      </c>
    </row>
    <row r="230" spans="1:30">
      <c r="A230" s="35">
        <v>67</v>
      </c>
      <c r="B230" s="35">
        <v>127.497890827623</v>
      </c>
      <c r="C230" s="35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3">
        <v>4.4742518579919566E-2</v>
      </c>
      <c r="U230" s="3">
        <v>0.12158193347958067</v>
      </c>
      <c r="V230" s="23">
        <v>4.4074074074074085E-2</v>
      </c>
      <c r="W230" s="3">
        <v>-0.2637468372474252</v>
      </c>
      <c r="X230" s="38">
        <v>16</v>
      </c>
      <c r="Y230" s="38">
        <v>30</v>
      </c>
      <c r="Z230" s="3">
        <v>0.53333333333333333</v>
      </c>
      <c r="AA230" s="3"/>
      <c r="AB230" s="3"/>
      <c r="AC230" s="3"/>
      <c r="AD230" s="22">
        <v>0.37</v>
      </c>
    </row>
    <row r="231" spans="1:30">
      <c r="A231" s="35">
        <v>67</v>
      </c>
      <c r="B231" s="35">
        <v>127.497890827623</v>
      </c>
      <c r="C231" s="35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3">
        <v>0.13514572234409269</v>
      </c>
      <c r="U231" s="3">
        <v>0.25852888317401534</v>
      </c>
      <c r="V231" s="23">
        <v>6.7937485635486086E-2</v>
      </c>
      <c r="W231" s="3">
        <v>-0.15410521007798006</v>
      </c>
      <c r="X231" s="38">
        <v>16</v>
      </c>
      <c r="Y231" s="38">
        <v>30</v>
      </c>
      <c r="Z231" s="3">
        <v>0.53333333333333333</v>
      </c>
      <c r="AA231" s="3"/>
      <c r="AB231" s="3"/>
      <c r="AC231" s="3"/>
      <c r="AD231" s="22">
        <v>0.37</v>
      </c>
    </row>
    <row r="232" spans="1:30">
      <c r="A232" s="35">
        <v>68</v>
      </c>
      <c r="B232" s="35">
        <v>127.496659543094</v>
      </c>
      <c r="C232" s="35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3">
        <v>0.17130382127035731</v>
      </c>
      <c r="U232" s="3">
        <v>0.29078418846576981</v>
      </c>
      <c r="V232" s="23">
        <v>9.9134646432031029E-2</v>
      </c>
      <c r="W232" s="3">
        <v>-0.13683744477703882</v>
      </c>
      <c r="X232" s="38">
        <v>15</v>
      </c>
      <c r="Y232" s="38">
        <v>30</v>
      </c>
      <c r="Z232" s="3">
        <v>0.5</v>
      </c>
      <c r="AA232" s="3"/>
      <c r="AB232" s="3"/>
      <c r="AC232" s="3"/>
      <c r="AD232" s="22">
        <v>0.95</v>
      </c>
    </row>
    <row r="233" spans="1:30">
      <c r="A233" s="35">
        <v>68</v>
      </c>
      <c r="B233" s="35">
        <v>127.496659543094</v>
      </c>
      <c r="C233" s="35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3">
        <v>0.1512579437625142</v>
      </c>
      <c r="U233" s="3">
        <v>0.25913235152045494</v>
      </c>
      <c r="V233" s="23">
        <v>9.4457028647568303E-2</v>
      </c>
      <c r="W233" s="3">
        <v>-0.13866905579612759</v>
      </c>
      <c r="X233" s="38">
        <v>15</v>
      </c>
      <c r="Y233" s="38">
        <v>30</v>
      </c>
      <c r="Z233" s="3">
        <v>0.5</v>
      </c>
      <c r="AA233" s="3"/>
      <c r="AB233" s="3"/>
      <c r="AC233" s="3"/>
      <c r="AD233" s="22">
        <v>0.95</v>
      </c>
    </row>
    <row r="234" spans="1:30">
      <c r="A234" s="35">
        <v>68</v>
      </c>
      <c r="B234" s="35">
        <v>127.496659543094</v>
      </c>
      <c r="C234" s="35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3">
        <v>0.17652664302563542</v>
      </c>
      <c r="U234" s="3">
        <v>0.29515308924742317</v>
      </c>
      <c r="V234" s="23">
        <v>0.1074327563249001</v>
      </c>
      <c r="W234" s="3">
        <v>-0.15333960489181561</v>
      </c>
      <c r="X234" s="38">
        <v>15</v>
      </c>
      <c r="Y234" s="38">
        <v>30</v>
      </c>
      <c r="Z234" s="3">
        <v>0.5</v>
      </c>
      <c r="AA234" s="3"/>
      <c r="AB234" s="3"/>
      <c r="AC234" s="3"/>
      <c r="AD234" s="22">
        <v>0.95</v>
      </c>
    </row>
    <row r="235" spans="1:30">
      <c r="A235" s="35">
        <v>68</v>
      </c>
      <c r="B235" s="35">
        <v>127.496659543094</v>
      </c>
      <c r="C235" s="35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3">
        <v>0.15162511015499464</v>
      </c>
      <c r="U235" s="3">
        <v>0.26261705956198889</v>
      </c>
      <c r="V235" s="23">
        <v>9.1850467289719684E-2</v>
      </c>
      <c r="W235" s="3">
        <v>-0.1771172181716209</v>
      </c>
      <c r="X235" s="38">
        <v>15</v>
      </c>
      <c r="Y235" s="38">
        <v>30</v>
      </c>
      <c r="Z235" s="3">
        <v>0.5</v>
      </c>
      <c r="AA235" s="3"/>
      <c r="AB235" s="3"/>
      <c r="AC235" s="3"/>
      <c r="AD235" s="22">
        <v>0.95</v>
      </c>
    </row>
    <row r="236" spans="1:30">
      <c r="A236" s="35">
        <v>69</v>
      </c>
      <c r="B236" s="35">
        <v>127.496583456906</v>
      </c>
      <c r="C236" s="35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3">
        <v>0.15954091041444235</v>
      </c>
      <c r="U236" s="3">
        <v>0.28203074474916684</v>
      </c>
      <c r="V236" s="23">
        <v>8.9101779359430561E-2</v>
      </c>
      <c r="W236" s="3">
        <v>-0.11842599458767109</v>
      </c>
      <c r="X236" s="38">
        <v>12</v>
      </c>
      <c r="Y236" s="38">
        <v>30</v>
      </c>
      <c r="Z236" s="3">
        <v>0.4</v>
      </c>
      <c r="AA236" s="3"/>
      <c r="AB236" s="3"/>
      <c r="AC236" s="3"/>
      <c r="AD236" s="22">
        <v>0.85</v>
      </c>
    </row>
    <row r="237" spans="1:30">
      <c r="A237" s="35">
        <v>69</v>
      </c>
      <c r="B237" s="35">
        <v>127.496583456906</v>
      </c>
      <c r="C237" s="35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3">
        <v>0.16058673016098646</v>
      </c>
      <c r="U237" s="3">
        <v>0.26503979749274398</v>
      </c>
      <c r="V237" s="23">
        <v>9.5428782697106904E-2</v>
      </c>
      <c r="W237" s="3">
        <v>-0.14091704916481335</v>
      </c>
      <c r="X237" s="38">
        <v>12</v>
      </c>
      <c r="Y237" s="38">
        <v>30</v>
      </c>
      <c r="Z237" s="3">
        <v>0.4</v>
      </c>
      <c r="AA237" s="3"/>
      <c r="AB237" s="3"/>
      <c r="AC237" s="3"/>
      <c r="AD237" s="22">
        <v>0.85</v>
      </c>
    </row>
    <row r="238" spans="1:30">
      <c r="A238" s="35">
        <v>69</v>
      </c>
      <c r="B238" s="35">
        <v>127.496583456906</v>
      </c>
      <c r="C238" s="35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3">
        <v>0.17700293861207089</v>
      </c>
      <c r="U238" s="3">
        <v>0.29354512220270751</v>
      </c>
      <c r="V238" s="23">
        <v>9.9670194986072422E-2</v>
      </c>
      <c r="W238" s="3">
        <v>-0.13827806098455633</v>
      </c>
      <c r="X238" s="38">
        <v>12</v>
      </c>
      <c r="Y238" s="38">
        <v>30</v>
      </c>
      <c r="Z238" s="3">
        <v>0.4</v>
      </c>
      <c r="AA238" s="3"/>
      <c r="AB238" s="3"/>
      <c r="AC238" s="3"/>
      <c r="AD238" s="22">
        <v>0.85</v>
      </c>
    </row>
    <row r="239" spans="1:30">
      <c r="A239" s="35">
        <v>69</v>
      </c>
      <c r="B239" s="35">
        <v>127.496583456906</v>
      </c>
      <c r="C239" s="35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3">
        <v>0.15754780761058529</v>
      </c>
      <c r="U239" s="3">
        <v>0.27608590992919357</v>
      </c>
      <c r="V239" s="23">
        <v>9.8782931354359907E-2</v>
      </c>
      <c r="W239" s="3">
        <v>-0.16582239332828549</v>
      </c>
      <c r="X239" s="38">
        <v>12</v>
      </c>
      <c r="Y239" s="38">
        <v>30</v>
      </c>
      <c r="Z239" s="3">
        <v>0.4</v>
      </c>
      <c r="AA239" s="3"/>
      <c r="AB239" s="3"/>
      <c r="AC239" s="3"/>
      <c r="AD239" s="22">
        <v>0.85</v>
      </c>
    </row>
    <row r="240" spans="1:30">
      <c r="A240" s="35">
        <v>70</v>
      </c>
      <c r="B240" s="35">
        <v>127.500638086188</v>
      </c>
      <c r="C240" s="35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3">
        <v>0.17706384517427315</v>
      </c>
      <c r="U240" s="3">
        <v>0.29652693888306147</v>
      </c>
      <c r="V240" s="23">
        <v>0.10272479041916162</v>
      </c>
      <c r="W240" s="3">
        <v>-0.10827280261297718</v>
      </c>
      <c r="X240" s="38">
        <v>15</v>
      </c>
      <c r="Y240" s="38">
        <v>30</v>
      </c>
      <c r="Z240" s="3">
        <v>0.5</v>
      </c>
      <c r="AA240" s="3"/>
      <c r="AB240" s="3"/>
      <c r="AC240" s="3"/>
      <c r="AD240" s="22">
        <v>0.1</v>
      </c>
    </row>
    <row r="241" spans="1:30">
      <c r="A241" s="35">
        <v>70</v>
      </c>
      <c r="B241" s="35">
        <v>127.500638086188</v>
      </c>
      <c r="C241" s="35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3">
        <v>0.19687313148882971</v>
      </c>
      <c r="U241" s="3">
        <v>0.31790604802650468</v>
      </c>
      <c r="V241" s="23">
        <v>0.15632870501558516</v>
      </c>
      <c r="W241" s="3">
        <v>-5.3486986396886371E-2</v>
      </c>
      <c r="X241" s="38">
        <v>15</v>
      </c>
      <c r="Y241" s="38">
        <v>30</v>
      </c>
      <c r="Z241" s="3">
        <v>0.5</v>
      </c>
      <c r="AA241" s="3"/>
      <c r="AB241" s="3"/>
      <c r="AC241" s="3"/>
      <c r="AD241" s="22">
        <v>0.1</v>
      </c>
    </row>
    <row r="242" spans="1:30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3">
        <v>0.21498966273893025</v>
      </c>
      <c r="U242" s="3">
        <v>0.34669594184888064</v>
      </c>
      <c r="V242" s="23">
        <v>0.16376589986468199</v>
      </c>
      <c r="W242" s="3">
        <v>-7.0360157098688092E-2</v>
      </c>
      <c r="X242" s="38">
        <v>15</v>
      </c>
      <c r="Y242" s="38">
        <v>30</v>
      </c>
      <c r="Z242" s="3">
        <v>0.5</v>
      </c>
      <c r="AA242" s="3"/>
      <c r="AB242" s="3"/>
      <c r="AC242" s="3"/>
      <c r="AD242" s="22">
        <v>0.1</v>
      </c>
    </row>
    <row r="243" spans="1:30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3">
        <v>0.19040028338646825</v>
      </c>
      <c r="U243" s="3">
        <v>0.31582308716180846</v>
      </c>
      <c r="V243" s="23">
        <v>0.14542758243760243</v>
      </c>
      <c r="W243" s="3">
        <v>-0.10987609329446066</v>
      </c>
      <c r="X243" s="38">
        <v>15</v>
      </c>
      <c r="Y243" s="38">
        <v>30</v>
      </c>
      <c r="Z243" s="3">
        <v>0.5</v>
      </c>
      <c r="AA243" s="3"/>
      <c r="AB243" s="3"/>
      <c r="AC243" s="3"/>
      <c r="AD243" s="22">
        <v>0.1</v>
      </c>
    </row>
    <row r="244" spans="1:30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3">
        <v>0.16754870031964297</v>
      </c>
      <c r="U244" s="3">
        <v>0.28627288066934253</v>
      </c>
      <c r="V244" s="23">
        <v>0.11894425185046377</v>
      </c>
      <c r="W244" s="3">
        <v>-0.12760120281295301</v>
      </c>
      <c r="X244" s="38">
        <v>17</v>
      </c>
      <c r="Y244" s="38">
        <v>30</v>
      </c>
      <c r="Z244" s="3">
        <v>0.56666666666666665</v>
      </c>
      <c r="AA244" s="3"/>
      <c r="AB244" s="3"/>
      <c r="AC244" s="3"/>
      <c r="AD244" s="22">
        <v>0.44</v>
      </c>
    </row>
    <row r="245" spans="1:30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3">
        <v>0.17654012066133473</v>
      </c>
      <c r="U245" s="3">
        <v>0.28824892829924403</v>
      </c>
      <c r="V245" s="23">
        <v>0.12642032332563516</v>
      </c>
      <c r="W245" s="3">
        <v>-9.0450506383143822E-2</v>
      </c>
      <c r="X245" s="38">
        <v>17</v>
      </c>
      <c r="Y245" s="38">
        <v>30</v>
      </c>
      <c r="Z245" s="3">
        <v>0.56666666666666665</v>
      </c>
      <c r="AA245" s="3"/>
      <c r="AB245" s="3"/>
      <c r="AC245" s="3"/>
      <c r="AD245" s="22">
        <v>0.44</v>
      </c>
    </row>
    <row r="246" spans="1:30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3">
        <v>0.17741426769124896</v>
      </c>
      <c r="U246" s="3">
        <v>0.302585131661745</v>
      </c>
      <c r="V246" s="23">
        <v>0.12504157084733766</v>
      </c>
      <c r="W246" s="3">
        <v>-0.10935312548610031</v>
      </c>
      <c r="X246" s="38">
        <v>17</v>
      </c>
      <c r="Y246" s="38">
        <v>30</v>
      </c>
      <c r="Z246" s="3">
        <v>0.56666666666666665</v>
      </c>
      <c r="AA246" s="3"/>
      <c r="AB246" s="3"/>
      <c r="AC246" s="3"/>
      <c r="AD246" s="22">
        <v>0.44</v>
      </c>
    </row>
    <row r="247" spans="1:30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3">
        <v>0.1638328019837052</v>
      </c>
      <c r="U247" s="3">
        <v>0.28650123393990506</v>
      </c>
      <c r="V247" s="23">
        <v>0.11820134228187917</v>
      </c>
      <c r="W247" s="3">
        <v>-0.12972299661901654</v>
      </c>
      <c r="X247" s="38">
        <v>17</v>
      </c>
      <c r="Y247" s="38">
        <v>30</v>
      </c>
      <c r="Z247" s="3">
        <v>0.56666666666666665</v>
      </c>
      <c r="AA247" s="3"/>
      <c r="AB247" s="3"/>
      <c r="AC247" s="3"/>
      <c r="AD247" s="22">
        <v>0.44</v>
      </c>
    </row>
    <row r="248" spans="1:30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3">
        <v>0.15968375915669106</v>
      </c>
      <c r="U248" s="3">
        <v>0.28329292850299903</v>
      </c>
      <c r="V248" s="23">
        <v>0.11313240997229916</v>
      </c>
      <c r="W248" s="3">
        <v>-0.12754681427393713</v>
      </c>
      <c r="X248" s="38">
        <v>19</v>
      </c>
      <c r="Y248" s="38">
        <v>30</v>
      </c>
      <c r="Z248" s="3">
        <v>0.6333333333333333</v>
      </c>
      <c r="AA248" s="3"/>
      <c r="AB248" s="3"/>
      <c r="AC248" s="3"/>
      <c r="AD248" s="22">
        <v>0.5</v>
      </c>
    </row>
    <row r="249" spans="1:30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3">
        <v>0.17527248547226004</v>
      </c>
      <c r="U249" s="3">
        <v>0.29226861190012943</v>
      </c>
      <c r="V249" s="23">
        <v>0.13700890207715138</v>
      </c>
      <c r="W249" s="3">
        <v>-9.4021876707035948E-2</v>
      </c>
      <c r="X249" s="38">
        <v>19</v>
      </c>
      <c r="Y249" s="38">
        <v>30</v>
      </c>
      <c r="Z249" s="3">
        <v>0.6333333333333333</v>
      </c>
      <c r="AA249" s="3"/>
      <c r="AB249" s="3"/>
      <c r="AC249" s="3"/>
      <c r="AD249" s="22">
        <v>0.5</v>
      </c>
    </row>
    <row r="250" spans="1:30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3">
        <v>0.20080120514051086</v>
      </c>
      <c r="U250" s="3">
        <v>0.32732320561352002</v>
      </c>
      <c r="V250" s="23">
        <v>0.1528595540552545</v>
      </c>
      <c r="W250" s="3">
        <v>-8.9452246878408165E-2</v>
      </c>
      <c r="X250" s="38">
        <v>19</v>
      </c>
      <c r="Y250" s="38">
        <v>30</v>
      </c>
      <c r="Z250" s="3">
        <v>0.6333333333333333</v>
      </c>
      <c r="AA250" s="3"/>
      <c r="AB250" s="3"/>
      <c r="AC250" s="3"/>
      <c r="AD250" s="22">
        <v>0.5</v>
      </c>
    </row>
    <row r="251" spans="1:30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3">
        <v>0.17377151710707739</v>
      </c>
      <c r="U251" s="3">
        <v>0.2976784565951997</v>
      </c>
      <c r="V251" s="23">
        <v>0.13020548200633972</v>
      </c>
      <c r="W251" s="3">
        <v>-0.11425026247971749</v>
      </c>
      <c r="X251" s="38">
        <v>19</v>
      </c>
      <c r="Y251" s="38">
        <v>30</v>
      </c>
      <c r="Z251" s="3">
        <v>0.6333333333333333</v>
      </c>
      <c r="AA251" s="3"/>
      <c r="AB251" s="3"/>
      <c r="AC251" s="3"/>
      <c r="AD251" s="22">
        <v>0.5</v>
      </c>
    </row>
    <row r="252" spans="1:30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3">
        <v>0.17073770996123788</v>
      </c>
      <c r="U252" s="3">
        <v>0.29370213564018655</v>
      </c>
      <c r="V252" s="23">
        <v>0.10414454664914584</v>
      </c>
      <c r="W252" s="3">
        <v>-8.5381091211995025E-2</v>
      </c>
      <c r="X252" s="38">
        <v>16</v>
      </c>
      <c r="Y252" s="38">
        <v>30</v>
      </c>
      <c r="Z252" s="3">
        <v>0.53333333333333333</v>
      </c>
      <c r="AA252" s="3"/>
      <c r="AB252" s="3"/>
      <c r="AC252" s="3"/>
      <c r="AD252" s="22">
        <v>0.21</v>
      </c>
    </row>
    <row r="253" spans="1:30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3">
        <v>0.20485229713520603</v>
      </c>
      <c r="U253" s="3">
        <v>0.32091601128835651</v>
      </c>
      <c r="V253" s="23">
        <v>0.1558951965065502</v>
      </c>
      <c r="W253" s="3">
        <v>-5.9306210691823888E-2</v>
      </c>
      <c r="X253" s="38">
        <v>16</v>
      </c>
      <c r="Y253" s="38">
        <v>30</v>
      </c>
      <c r="Z253" s="3">
        <v>0.53333333333333333</v>
      </c>
      <c r="AA253" s="3"/>
      <c r="AB253" s="3"/>
      <c r="AC253" s="3"/>
      <c r="AD253" s="22">
        <v>0.21</v>
      </c>
    </row>
    <row r="254" spans="1:30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3">
        <v>0.21222438603599475</v>
      </c>
      <c r="U254" s="3">
        <v>0.34043365702095468</v>
      </c>
      <c r="V254" s="23">
        <v>0.15726765578635007</v>
      </c>
      <c r="W254" s="3">
        <v>-6.4599318666624203E-2</v>
      </c>
      <c r="X254" s="38">
        <v>16</v>
      </c>
      <c r="Y254" s="38">
        <v>30</v>
      </c>
      <c r="Z254" s="3">
        <v>0.53333333333333333</v>
      </c>
      <c r="AA254" s="3"/>
      <c r="AB254" s="3"/>
      <c r="AC254" s="3"/>
      <c r="AD254" s="22">
        <v>0.21</v>
      </c>
    </row>
    <row r="255" spans="1:30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3">
        <v>0.20548080858761231</v>
      </c>
      <c r="U255" s="3">
        <v>0.33005099542497507</v>
      </c>
      <c r="V255" s="23">
        <v>0.16202132507062791</v>
      </c>
      <c r="W255" s="3">
        <v>-0.10616160706242685</v>
      </c>
      <c r="X255" s="38">
        <v>16</v>
      </c>
      <c r="Y255" s="38">
        <v>30</v>
      </c>
      <c r="Z255" s="3">
        <v>0.53333333333333333</v>
      </c>
      <c r="AA255" s="3"/>
      <c r="AB255" s="3"/>
      <c r="AC255" s="3"/>
      <c r="AD255" s="22">
        <v>0.21</v>
      </c>
    </row>
    <row r="256" spans="1:30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3">
        <v>0.16130464379791043</v>
      </c>
      <c r="U256" s="3">
        <v>0.28747838802734571</v>
      </c>
      <c r="V256" s="23">
        <v>0.11074493062966916</v>
      </c>
      <c r="W256" s="3">
        <v>-0.11779606633417021</v>
      </c>
      <c r="X256" s="38">
        <v>20</v>
      </c>
      <c r="Y256" s="38">
        <v>30</v>
      </c>
      <c r="Z256" s="3">
        <v>0.66666666666666663</v>
      </c>
      <c r="AA256" s="3"/>
      <c r="AB256" s="3"/>
      <c r="AC256" s="3"/>
      <c r="AD256" s="22">
        <v>0.46</v>
      </c>
    </row>
    <row r="257" spans="1:30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3">
        <v>0.1983671066048168</v>
      </c>
      <c r="U257" s="3">
        <v>0.31333272104025012</v>
      </c>
      <c r="V257" s="23">
        <v>0.14582201275298032</v>
      </c>
      <c r="W257" s="3">
        <v>-7.4166010776775482E-2</v>
      </c>
      <c r="X257" s="38">
        <v>20</v>
      </c>
      <c r="Y257" s="38">
        <v>30</v>
      </c>
      <c r="Z257" s="3">
        <v>0.66666666666666663</v>
      </c>
      <c r="AA257" s="3"/>
      <c r="AB257" s="3"/>
      <c r="AC257" s="3"/>
      <c r="AD257" s="22">
        <v>0.46</v>
      </c>
    </row>
    <row r="258" spans="1:30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3">
        <v>0.22068873870453332</v>
      </c>
      <c r="U258" s="3">
        <v>0.35192993720045485</v>
      </c>
      <c r="V258" s="23">
        <v>0.16497391304347828</v>
      </c>
      <c r="W258" s="3">
        <v>-7.996956591382344E-2</v>
      </c>
      <c r="X258" s="38">
        <v>20</v>
      </c>
      <c r="Y258" s="38">
        <v>30</v>
      </c>
      <c r="Z258" s="3">
        <v>0.66666666666666663</v>
      </c>
      <c r="AA258" s="3"/>
      <c r="AB258" s="3"/>
      <c r="AC258" s="3"/>
      <c r="AD258" s="22">
        <v>0.46</v>
      </c>
    </row>
    <row r="259" spans="1:30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3">
        <v>0.19991895177630686</v>
      </c>
      <c r="U259" s="3">
        <v>0.32575865992452213</v>
      </c>
      <c r="V259" s="23">
        <v>0.14831157894736843</v>
      </c>
      <c r="W259" s="3">
        <v>-0.10743268662331379</v>
      </c>
      <c r="X259" s="38">
        <v>20</v>
      </c>
      <c r="Y259" s="38">
        <v>30</v>
      </c>
      <c r="Z259" s="3">
        <v>0.66666666666666663</v>
      </c>
      <c r="AA259" s="3"/>
      <c r="AB259" s="3"/>
      <c r="AC259" s="3"/>
      <c r="AD259" s="22">
        <v>0.46</v>
      </c>
    </row>
    <row r="260" spans="1:30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3">
        <v>0.16857531833106429</v>
      </c>
      <c r="U260" s="3">
        <v>0.2900445854556904</v>
      </c>
      <c r="V260" s="23">
        <v>9.2476234425473008E-2</v>
      </c>
      <c r="W260" s="3">
        <v>-9.9248431878543555E-2</v>
      </c>
      <c r="X260" s="38">
        <v>15</v>
      </c>
      <c r="Y260" s="38">
        <v>30</v>
      </c>
      <c r="Z260" s="3">
        <v>0.5</v>
      </c>
      <c r="AA260" s="3"/>
      <c r="AB260" s="3"/>
      <c r="AC260" s="3"/>
      <c r="AD260" s="22">
        <v>0.15</v>
      </c>
    </row>
    <row r="261" spans="1:30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3">
        <v>0.20389973295157343</v>
      </c>
      <c r="U261" s="3">
        <v>0.32337068747119874</v>
      </c>
      <c r="V261" s="23">
        <v>0.15426930440331843</v>
      </c>
      <c r="W261" s="3">
        <v>-6.4845605700712572E-2</v>
      </c>
      <c r="X261" s="38">
        <v>15</v>
      </c>
      <c r="Y261" s="38">
        <v>30</v>
      </c>
      <c r="Z261" s="3">
        <v>0.5</v>
      </c>
      <c r="AA261" s="3"/>
      <c r="AB261" s="3"/>
      <c r="AC261" s="3"/>
      <c r="AD261" s="22">
        <v>0.15</v>
      </c>
    </row>
    <row r="262" spans="1:30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3">
        <v>0.21639225845019555</v>
      </c>
      <c r="U262" s="3">
        <v>0.35128133611678231</v>
      </c>
      <c r="V262" s="23">
        <v>0.16477834965963808</v>
      </c>
      <c r="W262" s="3">
        <v>-8.4839277146969524E-2</v>
      </c>
      <c r="X262" s="38">
        <v>15</v>
      </c>
      <c r="Y262" s="38">
        <v>30</v>
      </c>
      <c r="Z262" s="3">
        <v>0.5</v>
      </c>
      <c r="AA262" s="3"/>
      <c r="AB262" s="3"/>
      <c r="AC262" s="3"/>
      <c r="AD262" s="22">
        <v>0.15</v>
      </c>
    </row>
    <row r="263" spans="1:30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3">
        <v>0.20073827257284732</v>
      </c>
      <c r="U263" s="3">
        <v>0.32985213694638815</v>
      </c>
      <c r="V263" s="23">
        <v>0.15623715837265201</v>
      </c>
      <c r="W263" s="3">
        <v>-0.10898636581434851</v>
      </c>
      <c r="X263" s="38">
        <v>15</v>
      </c>
      <c r="Y263" s="38">
        <v>30</v>
      </c>
      <c r="Z263" s="3">
        <v>0.5</v>
      </c>
      <c r="AA263" s="3"/>
      <c r="AB263" s="3"/>
      <c r="AC263" s="3"/>
      <c r="AD263" s="22">
        <v>0.15</v>
      </c>
    </row>
    <row r="264" spans="1:30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3">
        <v>0.15502217381156155</v>
      </c>
      <c r="U264" s="3">
        <v>0.26731133005920915</v>
      </c>
      <c r="V264" s="23">
        <v>0.11698180696885602</v>
      </c>
      <c r="W264" s="3">
        <v>-0.14345661743530666</v>
      </c>
      <c r="X264" s="38">
        <v>16</v>
      </c>
      <c r="Y264" s="38">
        <v>30</v>
      </c>
      <c r="Z264" s="3">
        <v>0.53333333333333333</v>
      </c>
      <c r="AA264" s="3"/>
      <c r="AB264" s="3"/>
      <c r="AC264" s="3"/>
      <c r="AD264" s="22">
        <v>0.74</v>
      </c>
    </row>
    <row r="265" spans="1:30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3">
        <v>0.2050077390910085</v>
      </c>
      <c r="U265" s="3">
        <v>0.30590614550126904</v>
      </c>
      <c r="V265" s="23">
        <v>0.14019391670566214</v>
      </c>
      <c r="W265" s="3">
        <v>-9.349613270418837E-2</v>
      </c>
      <c r="X265" s="38">
        <v>16</v>
      </c>
      <c r="Y265" s="38">
        <v>30</v>
      </c>
      <c r="Z265" s="3">
        <v>0.53333333333333333</v>
      </c>
      <c r="AA265" s="3"/>
      <c r="AB265" s="3"/>
      <c r="AC265" s="3"/>
      <c r="AD265" s="22">
        <v>0.74</v>
      </c>
    </row>
    <row r="266" spans="1:30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3">
        <v>0.18379331470495935</v>
      </c>
      <c r="U266" s="3">
        <v>0.29815709039583266</v>
      </c>
      <c r="V266" s="23">
        <v>0.13147005988023949</v>
      </c>
      <c r="W266" s="3">
        <v>-0.14689317699196752</v>
      </c>
      <c r="X266" s="38">
        <v>16</v>
      </c>
      <c r="Y266" s="38">
        <v>30</v>
      </c>
      <c r="Z266" s="3">
        <v>0.53333333333333333</v>
      </c>
      <c r="AA266" s="3"/>
      <c r="AB266" s="3"/>
      <c r="AC266" s="3"/>
      <c r="AD266" s="22">
        <v>0.74</v>
      </c>
    </row>
    <row r="267" spans="1:30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3">
        <v>0.17775448635327118</v>
      </c>
      <c r="U267" s="3">
        <v>0.30080952795381621</v>
      </c>
      <c r="V267" s="23">
        <v>0.13369190600522191</v>
      </c>
      <c r="W267" s="3">
        <v>-0.14340590461074879</v>
      </c>
      <c r="X267" s="38">
        <v>15</v>
      </c>
      <c r="Y267" s="38">
        <v>30</v>
      </c>
      <c r="Z267" s="3">
        <v>0.5</v>
      </c>
      <c r="AA267" s="3"/>
      <c r="AB267" s="3"/>
      <c r="AC267" s="3"/>
      <c r="AD267" s="22">
        <v>0.73</v>
      </c>
    </row>
    <row r="268" spans="1:30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3">
        <v>0.23236912304101368</v>
      </c>
      <c r="U268" s="3">
        <v>0.3434342308097007</v>
      </c>
      <c r="V268" s="23">
        <v>0.16542545454545457</v>
      </c>
      <c r="W268" s="3">
        <v>-8.2009171376772924E-2</v>
      </c>
      <c r="X268" s="38">
        <v>15</v>
      </c>
      <c r="Y268" s="38">
        <v>30</v>
      </c>
      <c r="Z268" s="3">
        <v>0.5</v>
      </c>
      <c r="AA268" s="3"/>
      <c r="AB268" s="3"/>
      <c r="AC268" s="3"/>
      <c r="AD268" s="22">
        <v>0.73</v>
      </c>
    </row>
    <row r="269" spans="1:30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3">
        <v>0.20581502750893543</v>
      </c>
      <c r="U269" s="3">
        <v>0.33098868086507516</v>
      </c>
      <c r="V269" s="23">
        <v>0.15383079348397269</v>
      </c>
      <c r="W269" s="3">
        <v>-0.12083293934713867</v>
      </c>
      <c r="X269" s="38">
        <v>15</v>
      </c>
      <c r="Y269" s="38">
        <v>30</v>
      </c>
      <c r="Z269" s="3">
        <v>0.5</v>
      </c>
      <c r="AA269" s="3"/>
      <c r="AB269" s="3"/>
      <c r="AC269" s="3"/>
      <c r="AD269" s="22">
        <v>0.73</v>
      </c>
    </row>
    <row r="270" spans="1:30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3">
        <v>0.16327195445449333</v>
      </c>
      <c r="U270" s="3">
        <v>0.28091696858258353</v>
      </c>
      <c r="V270" s="23">
        <v>0.11151697273233173</v>
      </c>
      <c r="W270" s="3">
        <v>-0.14901506373117032</v>
      </c>
      <c r="X270" s="38">
        <v>20</v>
      </c>
      <c r="Y270" s="38">
        <v>30</v>
      </c>
      <c r="Z270" s="3">
        <v>0.66666666666666663</v>
      </c>
      <c r="AA270" s="3"/>
      <c r="AB270" s="3"/>
      <c r="AC270" s="3"/>
      <c r="AD270" s="22">
        <v>0.04</v>
      </c>
    </row>
    <row r="271" spans="1:30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3">
        <v>0.21584695006835486</v>
      </c>
      <c r="U271" s="3">
        <v>0.31002597967493933</v>
      </c>
      <c r="V271" s="23">
        <v>0.13628748763155524</v>
      </c>
      <c r="W271" s="3">
        <v>-0.10354925484943762</v>
      </c>
      <c r="X271" s="38">
        <v>20</v>
      </c>
      <c r="Y271" s="38">
        <v>30</v>
      </c>
      <c r="Z271" s="3">
        <v>0.66666666666666663</v>
      </c>
      <c r="AA271" s="3"/>
      <c r="AB271" s="3"/>
      <c r="AC271" s="3"/>
      <c r="AD271" s="22">
        <v>0.04</v>
      </c>
    </row>
    <row r="272" spans="1:30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3">
        <v>0.17360592016743909</v>
      </c>
      <c r="U272" s="3">
        <v>0.29101034823440458</v>
      </c>
      <c r="V272" s="23">
        <v>0.12481061247530338</v>
      </c>
      <c r="W272" s="3">
        <v>-0.14970675514638876</v>
      </c>
      <c r="X272" s="38">
        <v>20</v>
      </c>
      <c r="Y272" s="38">
        <v>30</v>
      </c>
      <c r="Z272" s="3">
        <v>0.66666666666666663</v>
      </c>
      <c r="AA272" s="3"/>
      <c r="AB272" s="3"/>
      <c r="AC272" s="3"/>
      <c r="AD272" s="22">
        <v>0.04</v>
      </c>
    </row>
    <row r="273" spans="1:30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3">
        <v>0.16682215651238921</v>
      </c>
      <c r="U273" s="3">
        <v>0.2848202169715997</v>
      </c>
      <c r="V273" s="23">
        <v>0.10538929695697799</v>
      </c>
      <c r="W273" s="3">
        <v>-0.1314638091825989</v>
      </c>
      <c r="X273" s="38">
        <v>18</v>
      </c>
      <c r="Y273" s="38">
        <v>30</v>
      </c>
      <c r="Z273" s="3">
        <v>0.6</v>
      </c>
      <c r="AA273" s="3"/>
      <c r="AB273" s="3"/>
      <c r="AC273" s="3"/>
      <c r="AD273" s="22">
        <v>0.32</v>
      </c>
    </row>
    <row r="274" spans="1:30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3">
        <v>0.19197361948099867</v>
      </c>
      <c r="U274" s="3">
        <v>0.30210153670293388</v>
      </c>
      <c r="V274" s="23">
        <v>0.12937081708533596</v>
      </c>
      <c r="W274" s="3">
        <v>-9.7802159404591402E-2</v>
      </c>
      <c r="X274" s="38">
        <v>18</v>
      </c>
      <c r="Y274" s="38">
        <v>30</v>
      </c>
      <c r="Z274" s="3">
        <v>0.6</v>
      </c>
      <c r="AA274" s="3"/>
      <c r="AB274" s="3"/>
      <c r="AC274" s="3"/>
      <c r="AD274" s="22">
        <v>0.32</v>
      </c>
    </row>
    <row r="275" spans="1:30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3">
        <v>0.1856537557455345</v>
      </c>
      <c r="U275" s="3">
        <v>0.29825822051858336</v>
      </c>
      <c r="V275" s="23">
        <v>0.13414545454545448</v>
      </c>
      <c r="W275" s="3">
        <v>-0.14068962257462245</v>
      </c>
      <c r="X275" s="38">
        <v>18</v>
      </c>
      <c r="Y275" s="38">
        <v>30</v>
      </c>
      <c r="Z275" s="3">
        <v>0.6</v>
      </c>
      <c r="AA275" s="3"/>
      <c r="AB275" s="3"/>
      <c r="AC275" s="3"/>
      <c r="AD275" s="22">
        <v>0.32</v>
      </c>
    </row>
    <row r="276" spans="1:30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3">
        <v>0.16086466611315381</v>
      </c>
      <c r="U276" s="3">
        <v>0.28479179563591478</v>
      </c>
      <c r="V276" s="23">
        <v>0.11409278350515463</v>
      </c>
      <c r="W276" s="3">
        <v>-0.1394322932304779</v>
      </c>
      <c r="X276" s="38">
        <v>12</v>
      </c>
      <c r="Y276" s="38">
        <v>30</v>
      </c>
      <c r="Z276" s="3">
        <v>0.4</v>
      </c>
      <c r="AA276" s="3"/>
      <c r="AB276" s="3"/>
      <c r="AC276" s="3"/>
      <c r="AD276" s="22">
        <v>0.62</v>
      </c>
    </row>
    <row r="277" spans="1:30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3">
        <v>0.18153242189644758</v>
      </c>
      <c r="U277" s="3">
        <v>0.29852627152854855</v>
      </c>
      <c r="V277" s="23">
        <v>0.15701766784452298</v>
      </c>
      <c r="W277" s="3">
        <v>-0.11246706420746082</v>
      </c>
      <c r="X277" s="38">
        <v>12</v>
      </c>
      <c r="Y277" s="38">
        <v>30</v>
      </c>
      <c r="Z277" s="3">
        <v>0.4</v>
      </c>
      <c r="AA277" s="3"/>
      <c r="AB277" s="3"/>
      <c r="AC277" s="3"/>
      <c r="AD277" s="22">
        <v>0.62</v>
      </c>
    </row>
    <row r="278" spans="1:30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3">
        <v>0.17944708975907891</v>
      </c>
      <c r="U278" s="3">
        <v>0.29649418239928843</v>
      </c>
      <c r="V278" s="23">
        <v>0.1436820083682008</v>
      </c>
      <c r="W278" s="3">
        <v>-0.1502931538838182</v>
      </c>
      <c r="X278" s="38">
        <v>12</v>
      </c>
      <c r="Y278" s="38">
        <v>30</v>
      </c>
      <c r="Z278" s="3">
        <v>0.4</v>
      </c>
      <c r="AA278" s="3"/>
      <c r="AB278" s="3"/>
      <c r="AC278" s="3"/>
      <c r="AD278" s="22">
        <v>0.62</v>
      </c>
    </row>
    <row r="279" spans="1:30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3">
        <v>0.18097606055271964</v>
      </c>
      <c r="U279" s="3">
        <v>0.30368544669897157</v>
      </c>
      <c r="V279" s="23">
        <v>0.12155549805950842</v>
      </c>
      <c r="W279" s="3">
        <v>-9.1625270805523323E-2</v>
      </c>
      <c r="X279" s="38">
        <v>11</v>
      </c>
      <c r="Y279" s="38">
        <v>30</v>
      </c>
      <c r="Z279" s="3">
        <v>0.36666666666666664</v>
      </c>
      <c r="AA279" s="3"/>
      <c r="AB279" s="3"/>
      <c r="AC279" s="3"/>
      <c r="AD279" s="22">
        <v>0.38</v>
      </c>
    </row>
    <row r="280" spans="1:30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3">
        <v>0.23829026733189371</v>
      </c>
      <c r="U280" s="3">
        <v>0.33853645051398357</v>
      </c>
      <c r="V280" s="23">
        <v>0.15448275862068964</v>
      </c>
      <c r="W280" s="3">
        <v>-9.4590300060483634E-2</v>
      </c>
      <c r="X280" s="38">
        <v>11</v>
      </c>
      <c r="Y280" s="38">
        <v>30</v>
      </c>
      <c r="Z280" s="3">
        <v>0.36666666666666664</v>
      </c>
      <c r="AA280" s="3"/>
      <c r="AB280" s="3"/>
      <c r="AC280" s="3"/>
      <c r="AD280" s="22">
        <v>0.38</v>
      </c>
    </row>
    <row r="281" spans="1:30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3">
        <v>0.21840715156440471</v>
      </c>
      <c r="U281" s="3">
        <v>0.33788525615067661</v>
      </c>
      <c r="V281" s="23">
        <v>0.16049137480397282</v>
      </c>
      <c r="W281" s="3">
        <v>-0.12423520186543681</v>
      </c>
      <c r="X281" s="38">
        <v>11</v>
      </c>
      <c r="Y281" s="38">
        <v>30</v>
      </c>
      <c r="Z281" s="3">
        <v>0.36666666666666664</v>
      </c>
      <c r="AA281" s="3"/>
      <c r="AB281" s="3"/>
      <c r="AC281" s="3"/>
      <c r="AD281" s="22">
        <v>0.38</v>
      </c>
    </row>
    <row r="282" spans="1:30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3">
        <v>0.16980448391772293</v>
      </c>
      <c r="U282" s="3">
        <v>0.28889650687779944</v>
      </c>
      <c r="V282" s="23">
        <v>0.11140246170193926</v>
      </c>
      <c r="W282" s="3">
        <v>-0.15193055585397827</v>
      </c>
      <c r="X282" s="38">
        <v>16</v>
      </c>
      <c r="Y282" s="38">
        <v>30</v>
      </c>
      <c r="Z282" s="3">
        <v>0.53333333333333333</v>
      </c>
      <c r="AA282" s="3"/>
      <c r="AB282" s="3"/>
      <c r="AC282" s="3"/>
      <c r="AD282" s="22">
        <v>0.57999999999999996</v>
      </c>
    </row>
    <row r="283" spans="1:30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3">
        <v>0.21480709071949958</v>
      </c>
      <c r="U283" s="3">
        <v>0.3318121573974333</v>
      </c>
      <c r="V283" s="23">
        <v>0.15417610062893086</v>
      </c>
      <c r="W283" s="3">
        <v>-9.4045103704023095E-2</v>
      </c>
      <c r="X283" s="38">
        <v>16</v>
      </c>
      <c r="Y283" s="38">
        <v>30</v>
      </c>
      <c r="Z283" s="3">
        <v>0.53333333333333333</v>
      </c>
      <c r="AA283" s="3"/>
      <c r="AB283" s="3"/>
      <c r="AC283" s="3"/>
      <c r="AD283" s="22">
        <v>0.57999999999999996</v>
      </c>
    </row>
    <row r="284" spans="1:30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3">
        <v>0.23458630016007068</v>
      </c>
      <c r="U284" s="3">
        <v>0.34651414579239698</v>
      </c>
      <c r="V284" s="23">
        <v>0.16604651162790698</v>
      </c>
      <c r="W284" s="3">
        <v>-6.933338989162012E-2</v>
      </c>
      <c r="X284" s="38">
        <v>16</v>
      </c>
      <c r="Y284" s="38">
        <v>30</v>
      </c>
      <c r="Z284" s="3">
        <v>0.53333333333333333</v>
      </c>
      <c r="AA284" s="3"/>
      <c r="AB284" s="3"/>
      <c r="AC284" s="3"/>
      <c r="AD284" s="22">
        <v>0.57999999999999996</v>
      </c>
    </row>
    <row r="285" spans="1:30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3">
        <v>0.19180479840606579</v>
      </c>
      <c r="U285" s="3">
        <v>0.31541014393198602</v>
      </c>
      <c r="V285" s="23">
        <v>0.14291598231206568</v>
      </c>
      <c r="W285" s="3">
        <v>-0.13164712598252315</v>
      </c>
      <c r="X285" s="38">
        <v>16</v>
      </c>
      <c r="Y285" s="38">
        <v>30</v>
      </c>
      <c r="Z285" s="3">
        <v>0.53333333333333333</v>
      </c>
      <c r="AA285" s="3"/>
      <c r="AB285" s="3"/>
      <c r="AC285" s="3"/>
      <c r="AD285" s="22">
        <v>0.57999999999999996</v>
      </c>
    </row>
    <row r="286" spans="1:30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3">
        <v>0.17581802056915247</v>
      </c>
      <c r="U286" s="3">
        <v>0.29486640439373268</v>
      </c>
      <c r="V286" s="23">
        <v>0.10808037508372403</v>
      </c>
      <c r="W286" s="3">
        <v>-0.13872135102533173</v>
      </c>
      <c r="X286" s="38">
        <v>16</v>
      </c>
      <c r="Y286" s="38">
        <v>30</v>
      </c>
      <c r="Z286" s="3">
        <v>0.53333333333333333</v>
      </c>
      <c r="AA286" s="3"/>
      <c r="AB286" s="3"/>
      <c r="AC286" s="3"/>
      <c r="AD286" s="22">
        <v>0.23</v>
      </c>
    </row>
    <row r="287" spans="1:30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3">
        <v>0.21147642592514335</v>
      </c>
      <c r="U287" s="3">
        <v>0.32909441616588081</v>
      </c>
      <c r="V287" s="23">
        <v>0.14682201866278571</v>
      </c>
      <c r="W287" s="3">
        <v>-9.2108457259860485E-2</v>
      </c>
      <c r="X287" s="38">
        <v>16</v>
      </c>
      <c r="Y287" s="38">
        <v>30</v>
      </c>
      <c r="Z287" s="3">
        <v>0.53333333333333333</v>
      </c>
      <c r="AA287" s="3"/>
      <c r="AB287" s="3"/>
      <c r="AC287" s="3"/>
      <c r="AD287" s="22">
        <v>0.23</v>
      </c>
    </row>
    <row r="288" spans="1:30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3">
        <v>0.21120181958490722</v>
      </c>
      <c r="U288" s="3">
        <v>0.33815241798250634</v>
      </c>
      <c r="V288" s="23">
        <v>0.14063636363636361</v>
      </c>
      <c r="W288" s="3">
        <v>-0.10724208186701241</v>
      </c>
      <c r="X288" s="38">
        <v>16</v>
      </c>
      <c r="Y288" s="38">
        <v>30</v>
      </c>
      <c r="Z288" s="3">
        <v>0.53333333333333333</v>
      </c>
      <c r="AA288" s="3"/>
      <c r="AB288" s="3"/>
      <c r="AC288" s="3"/>
      <c r="AD288" s="22">
        <v>0.23</v>
      </c>
    </row>
    <row r="289" spans="1:30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3">
        <v>0.17987344023237209</v>
      </c>
      <c r="U289" s="3">
        <v>0.30045902203768715</v>
      </c>
      <c r="V289" s="23">
        <v>0.12224173499074323</v>
      </c>
      <c r="W289" s="3">
        <v>-0.13978264361047163</v>
      </c>
      <c r="X289" s="38">
        <v>16</v>
      </c>
      <c r="Y289" s="38">
        <v>30</v>
      </c>
      <c r="Z289" s="3">
        <v>0.53333333333333333</v>
      </c>
      <c r="AA289" s="3"/>
      <c r="AB289" s="3"/>
      <c r="AC289" s="3"/>
      <c r="AD289" s="22">
        <v>0.23</v>
      </c>
    </row>
    <row r="290" spans="1:30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3">
        <v>0.16096617624753529</v>
      </c>
      <c r="U290" s="3">
        <v>0.28715257404026973</v>
      </c>
      <c r="V290" s="23">
        <v>0.10273468350139817</v>
      </c>
      <c r="W290" s="3">
        <v>-0.13880914899527733</v>
      </c>
      <c r="X290" s="38">
        <v>17</v>
      </c>
      <c r="Y290" s="38">
        <v>30</v>
      </c>
      <c r="Z290" s="3">
        <v>0.56666666666666665</v>
      </c>
      <c r="AA290" s="3"/>
      <c r="AB290" s="3"/>
      <c r="AC290" s="3"/>
      <c r="AD290" s="22">
        <v>0.18</v>
      </c>
    </row>
    <row r="291" spans="1:30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3">
        <v>0.20900461551859262</v>
      </c>
      <c r="U291" s="3">
        <v>0.32555322612076654</v>
      </c>
      <c r="V291" s="23">
        <v>0.13546245059288534</v>
      </c>
      <c r="W291" s="3">
        <v>-0.11217023958405144</v>
      </c>
      <c r="X291" s="38">
        <v>17</v>
      </c>
      <c r="Y291" s="38">
        <v>30</v>
      </c>
      <c r="Z291" s="3">
        <v>0.56666666666666665</v>
      </c>
      <c r="AA291" s="3"/>
      <c r="AB291" s="3"/>
      <c r="AC291" s="3"/>
      <c r="AD291" s="22">
        <v>0.18</v>
      </c>
    </row>
    <row r="292" spans="1:30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3">
        <v>0.20270625155927882</v>
      </c>
      <c r="U292" s="3">
        <v>0.3368555275974528</v>
      </c>
      <c r="V292" s="23">
        <v>0.13861353454373967</v>
      </c>
      <c r="W292" s="3">
        <v>-0.12235200232153223</v>
      </c>
      <c r="X292" s="38">
        <v>17</v>
      </c>
      <c r="Y292" s="38">
        <v>30</v>
      </c>
      <c r="Z292" s="3">
        <v>0.56666666666666665</v>
      </c>
      <c r="AA292" s="3"/>
      <c r="AB292" s="3"/>
      <c r="AC292" s="3"/>
      <c r="AD292" s="22">
        <v>0.18</v>
      </c>
    </row>
    <row r="293" spans="1:30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3">
        <v>0.18544378875925335</v>
      </c>
      <c r="U293" s="3">
        <v>0.30444574959490839</v>
      </c>
      <c r="V293" s="23">
        <v>0.1202577565632458</v>
      </c>
      <c r="W293" s="3">
        <v>-0.14942505568040965</v>
      </c>
      <c r="X293" s="38">
        <v>17</v>
      </c>
      <c r="Y293" s="38">
        <v>30</v>
      </c>
      <c r="Z293" s="3">
        <v>0.56666666666666665</v>
      </c>
      <c r="AA293" s="3"/>
      <c r="AB293" s="3"/>
      <c r="AC293" s="3"/>
      <c r="AD293" s="22">
        <v>0.18</v>
      </c>
    </row>
    <row r="294" spans="1:30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3">
        <v>0.17685602921769017</v>
      </c>
      <c r="U294" s="3">
        <v>0.2934610131332015</v>
      </c>
      <c r="V294" s="23">
        <v>0.11782853051727224</v>
      </c>
      <c r="W294" s="3">
        <v>-0.13918808784334455</v>
      </c>
      <c r="X294" s="38">
        <v>18</v>
      </c>
      <c r="Y294" s="38">
        <v>30</v>
      </c>
      <c r="Z294" s="3">
        <v>0.6</v>
      </c>
      <c r="AA294" s="3"/>
      <c r="AB294" s="3"/>
      <c r="AC294" s="3"/>
      <c r="AD294" s="22">
        <v>0.68</v>
      </c>
    </row>
    <row r="295" spans="1:30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3">
        <v>0.19947223783648746</v>
      </c>
      <c r="U295" s="3">
        <v>0.30569870849694253</v>
      </c>
      <c r="V295" s="23">
        <v>0.13065496866606985</v>
      </c>
      <c r="W295" s="3">
        <v>-0.1036795359796991</v>
      </c>
      <c r="X295" s="38">
        <v>18</v>
      </c>
      <c r="Y295" s="38">
        <v>30</v>
      </c>
      <c r="Z295" s="3">
        <v>0.6</v>
      </c>
      <c r="AA295" s="3"/>
      <c r="AB295" s="3"/>
      <c r="AC295" s="3"/>
      <c r="AD295" s="22">
        <v>0.68</v>
      </c>
    </row>
    <row r="296" spans="1:30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3">
        <v>0.21159822786484167</v>
      </c>
      <c r="U296" s="3">
        <v>0.33553125870074596</v>
      </c>
      <c r="V296" s="23">
        <v>0.16250355618776671</v>
      </c>
      <c r="W296" s="3">
        <v>-0.11685975544467526</v>
      </c>
      <c r="X296" s="38">
        <v>18</v>
      </c>
      <c r="Y296" s="38">
        <v>30</v>
      </c>
      <c r="Z296" s="3">
        <v>0.6</v>
      </c>
      <c r="AA296" s="3"/>
      <c r="AB296" s="3"/>
      <c r="AC296" s="3"/>
      <c r="AD296" s="22">
        <v>0.68</v>
      </c>
    </row>
    <row r="297" spans="1:30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3">
        <v>0.21001411188327085</v>
      </c>
      <c r="U297" s="3">
        <v>0.3326846282663915</v>
      </c>
      <c r="V297" s="23">
        <v>0.16238385294647689</v>
      </c>
      <c r="W297" s="3">
        <v>-0.11894273127753299</v>
      </c>
      <c r="X297" s="38">
        <v>18</v>
      </c>
      <c r="Y297" s="38">
        <v>30</v>
      </c>
      <c r="Z297" s="3">
        <v>0.6</v>
      </c>
      <c r="AA297" s="3"/>
      <c r="AB297" s="3"/>
      <c r="AC297" s="3"/>
      <c r="AD297" s="22">
        <v>0.68</v>
      </c>
    </row>
    <row r="298" spans="1:30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3">
        <v>0.17045979845295689</v>
      </c>
      <c r="U298" s="3">
        <v>0.28930415884800664</v>
      </c>
      <c r="V298" s="23">
        <v>0.11210680386764832</v>
      </c>
      <c r="W298" s="3">
        <v>-0.14237192187942266</v>
      </c>
      <c r="X298" s="38">
        <v>16</v>
      </c>
      <c r="Y298" s="38">
        <v>30</v>
      </c>
      <c r="Z298" s="3">
        <v>0.53333333333333333</v>
      </c>
      <c r="AA298" s="3"/>
      <c r="AB298" s="3"/>
      <c r="AC298" s="3"/>
      <c r="AD298" s="22">
        <v>0.21</v>
      </c>
    </row>
    <row r="299" spans="1:30">
      <c r="A299" s="35">
        <v>86</v>
      </c>
      <c r="B299" s="35">
        <v>127.494184685359</v>
      </c>
      <c r="C299" s="35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3">
        <v>0.21003410870051437</v>
      </c>
      <c r="U299" s="3">
        <v>0.32759351012819232</v>
      </c>
      <c r="V299" s="23">
        <v>0.15101671652296317</v>
      </c>
      <c r="W299" s="3">
        <v>-8.6470101956461862E-2</v>
      </c>
      <c r="X299" s="38">
        <v>16</v>
      </c>
      <c r="Y299" s="38">
        <v>30</v>
      </c>
      <c r="Z299" s="3">
        <v>0.53333333333333333</v>
      </c>
      <c r="AA299" s="3"/>
      <c r="AB299" s="3"/>
      <c r="AC299" s="3"/>
      <c r="AD299" s="22">
        <v>0.21</v>
      </c>
    </row>
    <row r="300" spans="1:30">
      <c r="A300" s="35">
        <v>86</v>
      </c>
      <c r="B300" s="35">
        <v>127.494184685359</v>
      </c>
      <c r="C300" s="35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3">
        <v>0.22005596647266704</v>
      </c>
      <c r="U300" s="3">
        <v>0.3429596294146654</v>
      </c>
      <c r="V300" s="23">
        <v>0.16755866900175134</v>
      </c>
      <c r="W300" s="3">
        <v>-9.0899344975825191E-2</v>
      </c>
      <c r="X300" s="38">
        <v>16</v>
      </c>
      <c r="Y300" s="38">
        <v>30</v>
      </c>
      <c r="Z300" s="3">
        <v>0.53333333333333333</v>
      </c>
      <c r="AA300" s="3"/>
      <c r="AB300" s="3"/>
      <c r="AC300" s="3"/>
      <c r="AD300" s="22">
        <v>0.21</v>
      </c>
    </row>
    <row r="301" spans="1:30">
      <c r="A301" s="35">
        <v>86</v>
      </c>
      <c r="B301" s="35">
        <v>127.494184685359</v>
      </c>
      <c r="C301" s="35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3">
        <v>0.19018677941115109</v>
      </c>
      <c r="U301" s="3">
        <v>0.31669775741028228</v>
      </c>
      <c r="V301" s="23">
        <v>0.13414322514167956</v>
      </c>
      <c r="W301" s="3">
        <v>-0.13518155053974482</v>
      </c>
      <c r="X301" s="38">
        <v>16</v>
      </c>
      <c r="Y301" s="38">
        <v>30</v>
      </c>
      <c r="Z301" s="3">
        <v>0.53333333333333333</v>
      </c>
      <c r="AA301" s="3"/>
      <c r="AB301" s="3"/>
      <c r="AC301" s="3"/>
      <c r="AD301" s="22">
        <v>0.21</v>
      </c>
    </row>
    <row r="302" spans="1:30">
      <c r="A302" s="35">
        <v>87</v>
      </c>
      <c r="B302" s="35">
        <v>127.49345099999999</v>
      </c>
      <c r="C302" s="35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3">
        <v>0.18023046453006838</v>
      </c>
      <c r="U302" s="3">
        <v>0.29723271323369171</v>
      </c>
      <c r="V302" s="23">
        <v>0.13919836400817992</v>
      </c>
      <c r="W302" s="3">
        <v>-0.11811460725189882</v>
      </c>
      <c r="X302" s="38">
        <v>17</v>
      </c>
      <c r="Y302" s="38">
        <v>30</v>
      </c>
      <c r="Z302" s="3">
        <v>0.56666666666666665</v>
      </c>
      <c r="AA302" s="3"/>
      <c r="AB302" s="3"/>
      <c r="AC302" s="3"/>
      <c r="AD302" s="22">
        <v>0.87</v>
      </c>
    </row>
    <row r="303" spans="1:30">
      <c r="A303" s="35">
        <v>87</v>
      </c>
      <c r="B303" s="35">
        <v>127.49345099999999</v>
      </c>
      <c r="C303" s="35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3">
        <v>0.22458089749436819</v>
      </c>
      <c r="U303" s="3">
        <v>0.33643065527108956</v>
      </c>
      <c r="V303" s="23">
        <v>0.16821312069590433</v>
      </c>
      <c r="W303" s="3">
        <v>-7.9724465666731414E-2</v>
      </c>
      <c r="X303" s="38">
        <v>17</v>
      </c>
      <c r="Y303" s="38">
        <v>30</v>
      </c>
      <c r="Z303" s="3">
        <v>0.56666666666666665</v>
      </c>
      <c r="AA303" s="3"/>
      <c r="AB303" s="3"/>
      <c r="AC303" s="3"/>
      <c r="AD303" s="22">
        <v>0.87</v>
      </c>
    </row>
    <row r="304" spans="1:30">
      <c r="A304" s="35">
        <v>87</v>
      </c>
      <c r="B304" s="35">
        <v>127.49345099999999</v>
      </c>
      <c r="C304" s="35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3">
        <v>0.21098654397804906</v>
      </c>
      <c r="U304" s="3">
        <v>0.32588873154516945</v>
      </c>
      <c r="V304" s="23">
        <v>0.16119592215013903</v>
      </c>
      <c r="W304" s="3">
        <v>-0.12694736604268103</v>
      </c>
      <c r="X304" s="38">
        <v>17</v>
      </c>
      <c r="Y304" s="38">
        <v>30</v>
      </c>
      <c r="Z304" s="3">
        <v>0.56666666666666665</v>
      </c>
      <c r="AA304" s="3"/>
      <c r="AB304" s="3"/>
      <c r="AC304" s="3"/>
      <c r="AD304" s="22">
        <v>0.87</v>
      </c>
    </row>
    <row r="305" spans="1:30">
      <c r="A305" s="35">
        <v>88</v>
      </c>
      <c r="B305" s="35">
        <v>127.369273708267</v>
      </c>
      <c r="C305" s="35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3">
        <v>0.13734269119070666</v>
      </c>
      <c r="U305" s="3">
        <v>0.24141733310738106</v>
      </c>
      <c r="V305" s="23">
        <v>0.11212590799031476</v>
      </c>
      <c r="W305" s="3">
        <v>-0.15726884685013867</v>
      </c>
      <c r="X305" s="38">
        <v>21</v>
      </c>
      <c r="Y305" s="38">
        <v>30</v>
      </c>
      <c r="Z305" s="3">
        <v>0.7</v>
      </c>
      <c r="AA305" s="3"/>
      <c r="AB305" s="3"/>
      <c r="AC305" s="3"/>
      <c r="AD305" s="22">
        <v>2.61</v>
      </c>
    </row>
    <row r="306" spans="1:30">
      <c r="A306" s="35">
        <v>88</v>
      </c>
      <c r="B306" s="35">
        <v>127.369273708267</v>
      </c>
      <c r="C306" s="35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3">
        <v>0.1377422143862207</v>
      </c>
      <c r="U306" s="3">
        <v>0.23416202769959787</v>
      </c>
      <c r="V306" s="23">
        <v>0.11031613976705491</v>
      </c>
      <c r="W306" s="3">
        <v>-0.10714618988074129</v>
      </c>
      <c r="X306" s="38">
        <v>21</v>
      </c>
      <c r="Y306" s="38">
        <v>30</v>
      </c>
      <c r="Z306" s="3">
        <v>0.7</v>
      </c>
      <c r="AA306" s="3"/>
      <c r="AB306" s="3"/>
      <c r="AC306" s="3"/>
      <c r="AD306" s="22">
        <v>2.61</v>
      </c>
    </row>
    <row r="307" spans="1:30">
      <c r="A307" s="35">
        <v>88</v>
      </c>
      <c r="B307" s="35">
        <v>127.369273708267</v>
      </c>
      <c r="C307" s="35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3">
        <v>0.14209248427325896</v>
      </c>
      <c r="U307" s="3">
        <v>0.24703350326570939</v>
      </c>
      <c r="V307" s="23">
        <v>0.118547841105354</v>
      </c>
      <c r="W307" s="3">
        <v>-0.12355093526655961</v>
      </c>
      <c r="X307" s="38">
        <v>21</v>
      </c>
      <c r="Y307" s="38">
        <v>30</v>
      </c>
      <c r="Z307" s="3">
        <v>0.7</v>
      </c>
      <c r="AA307" s="3"/>
      <c r="AB307" s="3"/>
      <c r="AC307" s="3"/>
      <c r="AD307" s="22">
        <v>2.61</v>
      </c>
    </row>
    <row r="308" spans="1:30">
      <c r="A308" s="35">
        <v>89</v>
      </c>
      <c r="B308" s="35">
        <v>127.369189708267</v>
      </c>
      <c r="C308" s="35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3">
        <v>0.1515808562642908</v>
      </c>
      <c r="U308" s="3">
        <v>0.25165313756976915</v>
      </c>
      <c r="V308" s="23">
        <v>0.12875272599366869</v>
      </c>
      <c r="W308" s="3">
        <v>-0.13195405480210354</v>
      </c>
      <c r="X308" s="38">
        <v>18</v>
      </c>
      <c r="Y308" s="38">
        <v>30</v>
      </c>
      <c r="Z308" s="3">
        <v>0.6</v>
      </c>
      <c r="AA308" s="3"/>
      <c r="AB308" s="3"/>
      <c r="AC308" s="3"/>
      <c r="AD308" s="22">
        <v>2.37</v>
      </c>
    </row>
    <row r="309" spans="1:30">
      <c r="A309" s="35">
        <v>89</v>
      </c>
      <c r="B309" s="35">
        <v>127.369189708267</v>
      </c>
      <c r="C309" s="35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3">
        <v>0.14763095734333753</v>
      </c>
      <c r="U309" s="3">
        <v>0.23879288979201049</v>
      </c>
      <c r="V309" s="23">
        <v>0.11488878371982963</v>
      </c>
      <c r="W309" s="3">
        <v>-9.465788442520473E-2</v>
      </c>
      <c r="X309" s="38">
        <v>18</v>
      </c>
      <c r="Y309" s="38">
        <v>30</v>
      </c>
      <c r="Z309" s="3">
        <v>0.6</v>
      </c>
      <c r="AA309" s="3"/>
      <c r="AB309" s="3"/>
      <c r="AC309" s="3"/>
      <c r="AD309" s="22">
        <v>2.37</v>
      </c>
    </row>
    <row r="310" spans="1:30">
      <c r="A310" s="35">
        <v>89</v>
      </c>
      <c r="B310" s="35">
        <v>127.369189708267</v>
      </c>
      <c r="C310" s="35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3">
        <v>0.13359580901256324</v>
      </c>
      <c r="U310" s="3">
        <v>0.23840067461109643</v>
      </c>
      <c r="V310" s="23">
        <v>0.10908447937131628</v>
      </c>
      <c r="W310" s="3">
        <v>-0.12846260387811642</v>
      </c>
      <c r="X310" s="38">
        <v>18</v>
      </c>
      <c r="Y310" s="38">
        <v>30</v>
      </c>
      <c r="Z310" s="3">
        <v>0.6</v>
      </c>
      <c r="AA310" s="3"/>
      <c r="AB310" s="3"/>
      <c r="AC310" s="3"/>
      <c r="AD310" s="22">
        <v>2.37</v>
      </c>
    </row>
    <row r="311" spans="1:30">
      <c r="A311" s="35">
        <v>90</v>
      </c>
      <c r="B311" s="35">
        <v>127.368676708267</v>
      </c>
      <c r="C311" s="35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3">
        <v>0.14571395734480433</v>
      </c>
      <c r="U311" s="3">
        <v>0.24370996308970866</v>
      </c>
      <c r="V311" s="23">
        <v>0.11897207228350147</v>
      </c>
      <c r="W311" s="3">
        <v>-0.13205033827601922</v>
      </c>
      <c r="X311" s="38">
        <v>21</v>
      </c>
      <c r="Y311" s="38">
        <v>30</v>
      </c>
      <c r="Z311" s="3">
        <v>0.7</v>
      </c>
      <c r="AA311" s="3"/>
      <c r="AB311" s="3"/>
      <c r="AC311" s="3"/>
      <c r="AD311" s="22">
        <v>3.68</v>
      </c>
    </row>
    <row r="312" spans="1:30">
      <c r="A312" s="35">
        <v>90</v>
      </c>
      <c r="B312" s="35">
        <v>127.368676708267</v>
      </c>
      <c r="C312" s="35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3">
        <v>0.12498622199127651</v>
      </c>
      <c r="U312" s="3">
        <v>0.22804064013430056</v>
      </c>
      <c r="V312" s="23">
        <v>0.11218359519980199</v>
      </c>
      <c r="W312" s="3">
        <v>-0.14249830934209265</v>
      </c>
      <c r="X312" s="38">
        <v>21</v>
      </c>
      <c r="Y312" s="38">
        <v>30</v>
      </c>
      <c r="Z312" s="3">
        <v>0.7</v>
      </c>
      <c r="AA312" s="3"/>
      <c r="AB312" s="3"/>
      <c r="AC312" s="3"/>
      <c r="AD312" s="22">
        <v>3.68</v>
      </c>
    </row>
    <row r="313" spans="1:30">
      <c r="A313" s="35">
        <v>90</v>
      </c>
      <c r="B313" s="35">
        <v>127.368676708267</v>
      </c>
      <c r="C313" s="35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3">
        <v>0.13941327941106771</v>
      </c>
      <c r="U313" s="3">
        <v>0.24469649452178108</v>
      </c>
      <c r="V313" s="23">
        <v>0.1164435204435204</v>
      </c>
      <c r="W313" s="3">
        <v>-0.13384216982417887</v>
      </c>
      <c r="X313" s="38">
        <v>21</v>
      </c>
      <c r="Y313" s="38">
        <v>30</v>
      </c>
      <c r="Z313" s="3">
        <v>0.7</v>
      </c>
      <c r="AA313" s="3"/>
      <c r="AB313" s="3"/>
      <c r="AC313" s="3"/>
      <c r="AD313" s="22">
        <v>3.68</v>
      </c>
    </row>
    <row r="314" spans="1:30">
      <c r="A314" s="35">
        <v>91</v>
      </c>
      <c r="B314" s="35">
        <v>127.36892899999999</v>
      </c>
      <c r="C314" s="35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3">
        <v>0.1499606918238994</v>
      </c>
      <c r="U314" s="3">
        <v>0.25199055520157504</v>
      </c>
      <c r="V314" s="23">
        <v>0.12629697461458211</v>
      </c>
      <c r="W314" s="3">
        <v>-0.12883372828477413</v>
      </c>
      <c r="X314" s="38">
        <v>18</v>
      </c>
      <c r="Y314" s="38">
        <v>30</v>
      </c>
      <c r="Z314" s="3">
        <v>0.6</v>
      </c>
      <c r="AA314" s="3"/>
      <c r="AB314" s="3"/>
      <c r="AC314" s="3"/>
      <c r="AD314" s="22">
        <v>3.22</v>
      </c>
    </row>
    <row r="315" spans="1:30">
      <c r="A315" s="35">
        <v>91</v>
      </c>
      <c r="B315" s="35">
        <v>127.36892899999999</v>
      </c>
      <c r="C315" s="35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3">
        <v>0.15175667407335847</v>
      </c>
      <c r="U315" s="3">
        <v>0.24236781805437876</v>
      </c>
      <c r="V315" s="23">
        <v>0.13550364963503647</v>
      </c>
      <c r="W315" s="3">
        <v>-0.11566395230187472</v>
      </c>
      <c r="X315" s="38">
        <v>18</v>
      </c>
      <c r="Y315" s="38">
        <v>30</v>
      </c>
      <c r="Z315" s="3">
        <v>0.6</v>
      </c>
      <c r="AA315" s="3"/>
      <c r="AB315" s="3"/>
      <c r="AC315" s="3"/>
      <c r="AD315" s="22">
        <v>3.22</v>
      </c>
    </row>
    <row r="316" spans="1:30">
      <c r="A316" s="35">
        <v>91</v>
      </c>
      <c r="B316" s="35">
        <v>127.36892899999999</v>
      </c>
      <c r="C316" s="35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3">
        <v>0.16546265424182835</v>
      </c>
      <c r="U316" s="3">
        <v>0.2734601790319966</v>
      </c>
      <c r="V316" s="23">
        <v>0.15288832545810763</v>
      </c>
      <c r="W316" s="3">
        <v>-0.10363862802517761</v>
      </c>
      <c r="X316" s="38">
        <v>18</v>
      </c>
      <c r="Y316" s="38">
        <v>30</v>
      </c>
      <c r="Z316" s="3">
        <v>0.6</v>
      </c>
      <c r="AA316" s="3"/>
      <c r="AB316" s="3"/>
      <c r="AC316" s="3"/>
      <c r="AD316" s="22">
        <v>3.22</v>
      </c>
    </row>
    <row r="317" spans="1:30">
      <c r="A317" s="35">
        <v>92</v>
      </c>
      <c r="B317" s="35">
        <v>127.36800741653499</v>
      </c>
      <c r="C317" s="35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3">
        <v>0.15267517897036997</v>
      </c>
      <c r="U317" s="3">
        <v>0.25123066395620303</v>
      </c>
      <c r="V317" s="23">
        <v>0.12258704871060169</v>
      </c>
      <c r="W317" s="3">
        <v>-0.1277331810700971</v>
      </c>
      <c r="X317" s="38">
        <v>22</v>
      </c>
      <c r="Y317" s="38">
        <v>30</v>
      </c>
      <c r="Z317" s="3">
        <v>0.73333333333333328</v>
      </c>
      <c r="AA317" s="3"/>
      <c r="AB317" s="3"/>
      <c r="AC317" s="3"/>
      <c r="AD317" s="22">
        <v>3.3</v>
      </c>
    </row>
    <row r="318" spans="1:30">
      <c r="A318" s="35">
        <v>92</v>
      </c>
      <c r="B318" s="35">
        <v>127.36800741653499</v>
      </c>
      <c r="C318" s="35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3">
        <v>0.14778598370788298</v>
      </c>
      <c r="U318" s="3">
        <v>0.24250011549220421</v>
      </c>
      <c r="V318" s="23">
        <v>0.13259746079163554</v>
      </c>
      <c r="W318" s="3">
        <v>-0.1160177582210348</v>
      </c>
      <c r="X318" s="38">
        <v>22</v>
      </c>
      <c r="Y318" s="38">
        <v>30</v>
      </c>
      <c r="Z318" s="3">
        <v>0.73333333333333328</v>
      </c>
      <c r="AA318" s="3"/>
      <c r="AB318" s="3"/>
      <c r="AC318" s="3"/>
      <c r="AD318" s="22">
        <v>3.3</v>
      </c>
    </row>
    <row r="319" spans="1:30">
      <c r="A319" s="35">
        <v>92</v>
      </c>
      <c r="B319" s="35">
        <v>127.36800741653499</v>
      </c>
      <c r="C319" s="35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3">
        <v>0.14585897260586175</v>
      </c>
      <c r="U319" s="3">
        <v>0.25478022333847589</v>
      </c>
      <c r="V319" s="23">
        <v>0.12434285714285719</v>
      </c>
      <c r="W319" s="3">
        <v>-0.10749415701242579</v>
      </c>
      <c r="X319" s="38">
        <v>22</v>
      </c>
      <c r="Y319" s="38">
        <v>30</v>
      </c>
      <c r="Z319" s="3">
        <v>0.73333333333333328</v>
      </c>
      <c r="AA319" s="3"/>
      <c r="AB319" s="3"/>
      <c r="AC319" s="3"/>
      <c r="AD319" s="22">
        <v>3.3</v>
      </c>
    </row>
    <row r="320" spans="1:30">
      <c r="A320" s="35">
        <v>93</v>
      </c>
      <c r="B320" s="35">
        <v>127.367743124802</v>
      </c>
      <c r="C320" s="35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3">
        <v>0.16279728199320492</v>
      </c>
      <c r="U320" s="3">
        <v>0.24921918767531417</v>
      </c>
      <c r="V320" s="23">
        <v>0.12080551724137926</v>
      </c>
      <c r="W320" s="3">
        <v>-4.2934308466207639E-2</v>
      </c>
      <c r="X320" s="38">
        <v>27</v>
      </c>
      <c r="Y320" s="38">
        <v>30</v>
      </c>
      <c r="Z320" s="3">
        <v>0.9</v>
      </c>
      <c r="AA320" s="3"/>
      <c r="AB320" s="3"/>
      <c r="AC320" s="3"/>
      <c r="AD320" s="22">
        <v>2.5099999999999998</v>
      </c>
    </row>
    <row r="321" spans="1:30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3">
        <v>0.16446879367250453</v>
      </c>
      <c r="U321" s="3">
        <v>0.26334284731244545</v>
      </c>
      <c r="V321" s="23">
        <v>0.15253832226916111</v>
      </c>
      <c r="W321" s="3">
        <v>-8.3549643088903572E-3</v>
      </c>
      <c r="X321" s="38">
        <v>27</v>
      </c>
      <c r="Y321" s="38">
        <v>30</v>
      </c>
      <c r="Z321" s="3">
        <v>0.9</v>
      </c>
      <c r="AA321" s="3"/>
      <c r="AB321" s="3"/>
      <c r="AC321" s="3"/>
      <c r="AD321" s="22">
        <v>2.5099999999999998</v>
      </c>
    </row>
    <row r="322" spans="1:30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3">
        <v>6.0661001966408695E-2</v>
      </c>
      <c r="U322" s="3">
        <v>0.15098365307008102</v>
      </c>
      <c r="V322" s="23">
        <v>5.556661362650081E-2</v>
      </c>
      <c r="W322" s="3">
        <v>-7.3494668284272993E-2</v>
      </c>
      <c r="X322" s="38">
        <v>27</v>
      </c>
      <c r="Y322" s="38">
        <v>30</v>
      </c>
      <c r="Z322" s="3">
        <v>0.9</v>
      </c>
      <c r="AA322" s="3"/>
      <c r="AB322" s="3"/>
      <c r="AC322" s="3"/>
      <c r="AD322" s="22">
        <v>2.5099999999999998</v>
      </c>
    </row>
    <row r="323" spans="1:30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3">
        <v>0.17143502594298379</v>
      </c>
      <c r="U323" s="3">
        <v>0.27046384474223839</v>
      </c>
      <c r="V323" s="23">
        <v>0.16164417177914114</v>
      </c>
      <c r="W323" s="3">
        <v>-8.4551109802333727E-2</v>
      </c>
      <c r="X323" s="38">
        <v>27</v>
      </c>
      <c r="Y323" s="38">
        <v>30</v>
      </c>
      <c r="Z323" s="3">
        <v>0.9</v>
      </c>
      <c r="AA323" s="3"/>
      <c r="AB323" s="3"/>
      <c r="AC323" s="3"/>
      <c r="AD323" s="22">
        <v>2.5099999999999998</v>
      </c>
    </row>
  </sheetData>
  <phoneticPr fontId="18" type="noConversion"/>
  <conditionalFormatting sqref="R1">
    <cfRule type="cellIs" dxfId="29" priority="30" operator="greaterThan">
      <formula>0.3</formula>
    </cfRule>
  </conditionalFormatting>
  <conditionalFormatting sqref="S1">
    <cfRule type="cellIs" dxfId="28" priority="29" operator="lessThan">
      <formula>0.1</formula>
    </cfRule>
  </conditionalFormatting>
  <conditionalFormatting sqref="R1">
    <cfRule type="cellIs" dxfId="27" priority="27" operator="greaterThan">
      <formula>0.3</formula>
    </cfRule>
    <cfRule type="cellIs" dxfId="26" priority="28" operator="greaterThan">
      <formula>0.3</formula>
    </cfRule>
  </conditionalFormatting>
  <conditionalFormatting sqref="R1">
    <cfRule type="cellIs" dxfId="25" priority="26" operator="greaterThan">
      <formula>0.3</formula>
    </cfRule>
  </conditionalFormatting>
  <conditionalFormatting sqref="S1">
    <cfRule type="cellIs" dxfId="24" priority="25" operator="lessThan">
      <formula>0.1</formula>
    </cfRule>
  </conditionalFormatting>
  <conditionalFormatting sqref="R2:R36">
    <cfRule type="cellIs" dxfId="23" priority="22" operator="greaterThan">
      <formula>0.3</formula>
    </cfRule>
    <cfRule type="cellIs" dxfId="22" priority="24" operator="greaterThan">
      <formula>0.3</formula>
    </cfRule>
  </conditionalFormatting>
  <conditionalFormatting sqref="S2:S36">
    <cfRule type="cellIs" dxfId="21" priority="21" operator="lessThan">
      <formula>0.1</formula>
    </cfRule>
    <cfRule type="cellIs" dxfId="20" priority="23" operator="lessThan">
      <formula>0.1</formula>
    </cfRule>
  </conditionalFormatting>
  <conditionalFormatting sqref="R37:R114">
    <cfRule type="cellIs" dxfId="19" priority="18" operator="greaterThan">
      <formula>0.3</formula>
    </cfRule>
    <cfRule type="cellIs" dxfId="18" priority="20" operator="greaterThan">
      <formula>0.3</formula>
    </cfRule>
  </conditionalFormatting>
  <conditionalFormatting sqref="S37:S114">
    <cfRule type="cellIs" dxfId="17" priority="17" operator="lessThan">
      <formula>0.1</formula>
    </cfRule>
    <cfRule type="cellIs" dxfId="16" priority="19" operator="lessThan">
      <formula>0.1</formula>
    </cfRule>
  </conditionalFormatting>
  <conditionalFormatting sqref="R115:R188">
    <cfRule type="cellIs" dxfId="15" priority="14" operator="greaterThan">
      <formula>0.3</formula>
    </cfRule>
    <cfRule type="cellIs" dxfId="14" priority="16" operator="greaterThan">
      <formula>0.3</formula>
    </cfRule>
  </conditionalFormatting>
  <conditionalFormatting sqref="S115:S188">
    <cfRule type="cellIs" dxfId="13" priority="13" operator="lessThan">
      <formula>0.1</formula>
    </cfRule>
    <cfRule type="cellIs" dxfId="12" priority="15" operator="lessThan">
      <formula>0.1</formula>
    </cfRule>
  </conditionalFormatting>
  <conditionalFormatting sqref="R189:R222">
    <cfRule type="cellIs" dxfId="11" priority="10" operator="greaterThan">
      <formula>0.3</formula>
    </cfRule>
    <cfRule type="cellIs" dxfId="10" priority="12" operator="greaterThan">
      <formula>0.3</formula>
    </cfRule>
  </conditionalFormatting>
  <conditionalFormatting sqref="S189:S222">
    <cfRule type="cellIs" dxfId="9" priority="9" operator="lessThan">
      <formula>0.1</formula>
    </cfRule>
    <cfRule type="cellIs" dxfId="8" priority="11" operator="lessThan">
      <formula>0.1</formula>
    </cfRule>
  </conditionalFormatting>
  <conditionalFormatting sqref="R223:R298">
    <cfRule type="cellIs" dxfId="7" priority="6" operator="greaterThan">
      <formula>0.3</formula>
    </cfRule>
    <cfRule type="cellIs" dxfId="6" priority="8" operator="greaterThan">
      <formula>0.3</formula>
    </cfRule>
  </conditionalFormatting>
  <conditionalFormatting sqref="S223:S298">
    <cfRule type="cellIs" dxfId="5" priority="5" operator="lessThan">
      <formula>0.1</formula>
    </cfRule>
    <cfRule type="cellIs" dxfId="4" priority="7" operator="lessThan">
      <formula>0.1</formula>
    </cfRule>
  </conditionalFormatting>
  <conditionalFormatting sqref="R299:R323">
    <cfRule type="cellIs" dxfId="3" priority="2" operator="greaterThan">
      <formula>0.3</formula>
    </cfRule>
    <cfRule type="cellIs" dxfId="2" priority="4" operator="greaterThan">
      <formula>0.3</formula>
    </cfRule>
  </conditionalFormatting>
  <conditionalFormatting sqref="S299:S323">
    <cfRule type="cellIs" dxfId="1" priority="1" operator="lessThan">
      <formula>0.1</formula>
    </cfRule>
    <cfRule type="cellIs" dxfId="0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6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12">
        <v>8.43E-2</v>
      </c>
      <c r="G2" s="12">
        <v>9.6000000000000002E-2</v>
      </c>
      <c r="H2" s="12">
        <v>0.14199999999999999</v>
      </c>
      <c r="I2" s="12">
        <v>0.18279999999999999</v>
      </c>
      <c r="J2" s="12">
        <v>0.21945999999999999</v>
      </c>
      <c r="K2" s="12">
        <v>0.25592999999999999</v>
      </c>
      <c r="L2" s="12">
        <v>0.25838</v>
      </c>
      <c r="M2" s="12">
        <v>0.26840000000000003</v>
      </c>
      <c r="N2" s="12">
        <v>0.2797</v>
      </c>
      <c r="O2" s="12">
        <v>0.28262999999999999</v>
      </c>
      <c r="P2" s="12">
        <v>0.39233000000000001</v>
      </c>
      <c r="Q2" s="12">
        <v>0.29594999999999999</v>
      </c>
      <c r="R2" s="4">
        <f t="shared" ref="R2:R9" si="0">(M2-I2)/(M2+I2)</f>
        <v>0.18971631205673764</v>
      </c>
      <c r="S2" s="4">
        <f>((P2+I2)-(M2+G2))/((P2+I2)+(M2+G2))</f>
        <v>0.22429299756261104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12">
        <v>7.7049999999999993E-2</v>
      </c>
      <c r="G3" s="12">
        <v>0.1148</v>
      </c>
      <c r="H3" s="12">
        <v>0.16739999999999999</v>
      </c>
      <c r="I3" s="12">
        <v>0.2286</v>
      </c>
      <c r="J3" s="12">
        <v>0.25741000000000003</v>
      </c>
      <c r="K3" s="12">
        <v>0.27416000000000001</v>
      </c>
      <c r="L3" s="12">
        <v>0.28749999999999998</v>
      </c>
      <c r="M3" s="12">
        <v>0.30430000000000001</v>
      </c>
      <c r="N3" s="12">
        <v>0.30447000000000002</v>
      </c>
      <c r="O3" s="12">
        <v>0.29652000000000001</v>
      </c>
      <c r="P3" s="12">
        <v>0.42309999999999998</v>
      </c>
      <c r="Q3" s="12">
        <v>0.32789000000000001</v>
      </c>
      <c r="R3" s="4">
        <f t="shared" si="0"/>
        <v>0.14205291799587166</v>
      </c>
      <c r="S3" s="4">
        <f t="shared" ref="S3:S66" si="1">((P3+I3)-(M3+G3))/((P3+I3)+(M3+G3))</f>
        <v>0.21722076951811722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12">
        <v>7.6069999999999999E-2</v>
      </c>
      <c r="G4" s="12">
        <v>0.12280000000000001</v>
      </c>
      <c r="H4" s="12">
        <v>0.1726</v>
      </c>
      <c r="I4" s="12">
        <v>0.24579999999999999</v>
      </c>
      <c r="J4" s="12">
        <v>0.28749000000000002</v>
      </c>
      <c r="K4" s="12">
        <v>0.30679000000000001</v>
      </c>
      <c r="L4" s="12">
        <v>0.32255</v>
      </c>
      <c r="M4" s="12">
        <v>0.33200000000000002</v>
      </c>
      <c r="N4" s="12">
        <v>0.32533000000000001</v>
      </c>
      <c r="O4" s="12">
        <v>0.33688000000000001</v>
      </c>
      <c r="P4" s="12">
        <v>0.46377000000000002</v>
      </c>
      <c r="Q4" s="12">
        <v>0.35239999999999999</v>
      </c>
      <c r="R4" s="4">
        <f t="shared" si="0"/>
        <v>0.14918656974731745</v>
      </c>
      <c r="S4" s="4">
        <f t="shared" si="1"/>
        <v>0.21880501902316271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12">
        <v>8.3779999999999993E-2</v>
      </c>
      <c r="G5" s="12">
        <v>0.1188</v>
      </c>
      <c r="H5" s="12">
        <v>0.16700000000000001</v>
      </c>
      <c r="I5" s="12">
        <v>0.2238</v>
      </c>
      <c r="J5" s="12">
        <v>0.26150000000000001</v>
      </c>
      <c r="K5" s="12">
        <v>0.2752</v>
      </c>
      <c r="L5" s="12">
        <v>0.28705000000000003</v>
      </c>
      <c r="M5" s="12">
        <v>0.29680000000000001</v>
      </c>
      <c r="N5" s="12">
        <v>0.29987000000000003</v>
      </c>
      <c r="O5" s="12">
        <v>0.29593999999999998</v>
      </c>
      <c r="P5" s="12">
        <v>0.41508</v>
      </c>
      <c r="Q5" s="12">
        <v>0.32543</v>
      </c>
      <c r="R5" s="4">
        <f t="shared" si="0"/>
        <v>0.14022281982328086</v>
      </c>
      <c r="S5" s="4">
        <f t="shared" si="1"/>
        <v>0.21174417722479322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12">
        <v>7.1150000000000005E-2</v>
      </c>
      <c r="G6" s="12">
        <v>8.3599999999999994E-2</v>
      </c>
      <c r="H6" s="12">
        <v>0.1114</v>
      </c>
      <c r="I6" s="12">
        <v>0.14119999999999999</v>
      </c>
      <c r="J6" s="12">
        <v>0.16617999999999999</v>
      </c>
      <c r="K6" s="12">
        <v>0.18790000000000001</v>
      </c>
      <c r="L6" s="12">
        <v>0.21562000000000001</v>
      </c>
      <c r="M6" s="12">
        <v>0.2349</v>
      </c>
      <c r="N6" s="12">
        <v>0.24138999999999999</v>
      </c>
      <c r="O6" s="12">
        <v>0.25533</v>
      </c>
      <c r="P6" s="12">
        <v>0.32517000000000001</v>
      </c>
      <c r="Q6" s="12">
        <v>0.23915</v>
      </c>
      <c r="R6" s="4">
        <f t="shared" si="0"/>
        <v>0.24913586812018082</v>
      </c>
      <c r="S6" s="4">
        <f t="shared" si="1"/>
        <v>0.18840062685540282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12">
        <v>9.3469999999999998E-2</v>
      </c>
      <c r="G7" s="12">
        <v>0.16200000000000001</v>
      </c>
      <c r="H7" s="12">
        <v>0.21879999999999999</v>
      </c>
      <c r="I7" s="12">
        <v>0.29580000000000001</v>
      </c>
      <c r="J7" s="12">
        <v>0.34837000000000001</v>
      </c>
      <c r="K7" s="12">
        <v>0.34505000000000002</v>
      </c>
      <c r="L7" s="12">
        <v>0.35310999999999998</v>
      </c>
      <c r="M7" s="12">
        <v>0.38240000000000002</v>
      </c>
      <c r="N7" s="12">
        <v>0.36609999999999998</v>
      </c>
      <c r="O7" s="12">
        <v>0.35629</v>
      </c>
      <c r="P7" s="12">
        <v>0.53290000000000004</v>
      </c>
      <c r="Q7" s="12">
        <v>0.38783000000000001</v>
      </c>
      <c r="R7" s="4">
        <f t="shared" si="0"/>
        <v>0.12769094662341493</v>
      </c>
      <c r="S7" s="4">
        <f t="shared" si="1"/>
        <v>0.20704974146092783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12">
        <v>0.10292</v>
      </c>
      <c r="G8" s="12">
        <v>6.5600000000000006E-2</v>
      </c>
      <c r="H8" s="12">
        <v>6.5199999999999994E-2</v>
      </c>
      <c r="I8" s="12">
        <v>6.1800000000000001E-2</v>
      </c>
      <c r="J8" s="12">
        <v>6.6449999999999995E-2</v>
      </c>
      <c r="K8" s="12">
        <v>7.1959999999999996E-2</v>
      </c>
      <c r="L8" s="12">
        <v>7.5480000000000005E-2</v>
      </c>
      <c r="M8" s="12">
        <v>7.6100000000000001E-2</v>
      </c>
      <c r="N8" s="12">
        <v>8.5930000000000006E-2</v>
      </c>
      <c r="O8" s="12">
        <v>8.5800000000000001E-2</v>
      </c>
      <c r="P8" s="12">
        <v>0.11430999999999999</v>
      </c>
      <c r="Q8" s="12">
        <v>9.8100000000000007E-2</v>
      </c>
      <c r="R8" s="4">
        <f t="shared" si="0"/>
        <v>0.10369833212472807</v>
      </c>
      <c r="S8" s="4">
        <f t="shared" si="1"/>
        <v>0.10827223812970013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12">
        <v>7.4929999999999997E-2</v>
      </c>
      <c r="G9" s="12">
        <v>6.1100000000000002E-2</v>
      </c>
      <c r="H9" s="12">
        <v>6.3399999999999998E-2</v>
      </c>
      <c r="I9" s="12">
        <v>6.1199999999999997E-2</v>
      </c>
      <c r="J9" s="12">
        <v>6.1749999999999999E-2</v>
      </c>
      <c r="K9" s="12">
        <v>6.7809999999999995E-2</v>
      </c>
      <c r="L9" s="12">
        <v>6.8930000000000005E-2</v>
      </c>
      <c r="M9" s="12">
        <v>7.0599999999999996E-2</v>
      </c>
      <c r="N9" s="12">
        <v>7.2220000000000006E-2</v>
      </c>
      <c r="O9" s="12">
        <v>6.7970000000000003E-2</v>
      </c>
      <c r="P9" s="12">
        <v>0.10238</v>
      </c>
      <c r="Q9" s="12">
        <v>9.9110000000000004E-2</v>
      </c>
      <c r="R9" s="4">
        <f t="shared" si="0"/>
        <v>7.1320182094081933E-2</v>
      </c>
      <c r="S9" s="4">
        <f t="shared" si="1"/>
        <v>0.10796532105120571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44863</v>
      </c>
      <c r="F10" s="12">
        <v>4.8160000000000001E-2</v>
      </c>
      <c r="G10" s="12">
        <v>5.9700000000000003E-2</v>
      </c>
      <c r="H10" s="12">
        <v>0.1012</v>
      </c>
      <c r="I10" s="12">
        <v>9.8000000000000004E-2</v>
      </c>
      <c r="J10" s="12">
        <v>0.16356000000000001</v>
      </c>
      <c r="K10" s="12">
        <v>0.29460999999999998</v>
      </c>
      <c r="L10" s="12">
        <v>0.31723000000000001</v>
      </c>
      <c r="M10" s="12">
        <v>0.32840000000000003</v>
      </c>
      <c r="N10" s="12">
        <v>0.32185000000000002</v>
      </c>
      <c r="O10" s="12">
        <v>0.32274000000000003</v>
      </c>
      <c r="P10" s="12">
        <v>0.23594000000000001</v>
      </c>
      <c r="Q10" s="12">
        <v>0.15468000000000001</v>
      </c>
      <c r="R10" s="4">
        <f>(M10-I10)/(M10+I10)</f>
        <v>0.54033771106941841</v>
      </c>
      <c r="S10" s="4">
        <f t="shared" si="1"/>
        <v>-7.5009694753753228E-2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12">
        <v>0.10131999999999999</v>
      </c>
      <c r="G11" s="12">
        <v>0.1366</v>
      </c>
      <c r="H11" s="12">
        <v>0.1888</v>
      </c>
      <c r="I11" s="12">
        <v>0.26219999999999999</v>
      </c>
      <c r="J11" s="12">
        <v>0.29955999999999999</v>
      </c>
      <c r="K11" s="12">
        <v>0.3211</v>
      </c>
      <c r="L11" s="12">
        <v>0.33651999999999999</v>
      </c>
      <c r="M11" s="12">
        <v>0.3448</v>
      </c>
      <c r="N11" s="12">
        <v>0.34813</v>
      </c>
      <c r="O11" s="12">
        <v>0.35076000000000002</v>
      </c>
      <c r="P11" s="12">
        <v>0.47606999999999999</v>
      </c>
      <c r="Q11" s="12">
        <v>0.36917</v>
      </c>
      <c r="R11" s="4">
        <f t="shared" ref="R11:R74" si="2">(M11-I11)/(M11+I11)</f>
        <v>0.13607907742998354</v>
      </c>
      <c r="S11" s="4">
        <f t="shared" si="1"/>
        <v>0.21060614756450513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12">
        <v>0.10249999999999999</v>
      </c>
      <c r="G12" s="12">
        <v>0.1366</v>
      </c>
      <c r="H12" s="12">
        <v>0.192</v>
      </c>
      <c r="I12" s="12">
        <v>0.253</v>
      </c>
      <c r="J12" s="12">
        <v>0.29104999999999998</v>
      </c>
      <c r="K12" s="12">
        <v>0.31242999999999999</v>
      </c>
      <c r="L12" s="12">
        <v>0.32467000000000001</v>
      </c>
      <c r="M12" s="12">
        <v>0.34210000000000002</v>
      </c>
      <c r="N12" s="12">
        <v>0.33563999999999999</v>
      </c>
      <c r="O12" s="12">
        <v>0.33932000000000001</v>
      </c>
      <c r="P12" s="12">
        <v>0.45452999999999999</v>
      </c>
      <c r="Q12" s="12">
        <v>0.34722999999999998</v>
      </c>
      <c r="R12" s="4">
        <f t="shared" si="2"/>
        <v>0.14972273567467656</v>
      </c>
      <c r="S12" s="4">
        <f t="shared" si="1"/>
        <v>0.19290525446161363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12">
        <v>9.375E-2</v>
      </c>
      <c r="G13" s="12">
        <v>0.1368</v>
      </c>
      <c r="H13" s="12">
        <v>0.19539999999999999</v>
      </c>
      <c r="I13" s="12">
        <v>0.25</v>
      </c>
      <c r="J13" s="12">
        <v>0.28752</v>
      </c>
      <c r="K13" s="12">
        <v>0.29759000000000002</v>
      </c>
      <c r="L13" s="12">
        <v>0.31662000000000001</v>
      </c>
      <c r="M13" s="12">
        <v>0.33629999999999999</v>
      </c>
      <c r="N13" s="12">
        <v>0.32139000000000001</v>
      </c>
      <c r="O13" s="12">
        <v>0.32397999999999999</v>
      </c>
      <c r="P13" s="12">
        <v>0.44764999999999999</v>
      </c>
      <c r="Q13" s="12">
        <v>0.3417</v>
      </c>
      <c r="R13" s="4">
        <f t="shared" si="2"/>
        <v>0.14719426914548864</v>
      </c>
      <c r="S13" s="4">
        <f t="shared" si="1"/>
        <v>0.1918001281229981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12">
        <v>0.10335999999999999</v>
      </c>
      <c r="G14" s="12">
        <v>0.1686</v>
      </c>
      <c r="H14" s="12">
        <v>0.24079999999999999</v>
      </c>
      <c r="I14" s="12">
        <v>0.32079999999999997</v>
      </c>
      <c r="J14" s="12">
        <v>0.35872999999999999</v>
      </c>
      <c r="K14" s="12">
        <v>0.36939</v>
      </c>
      <c r="L14" s="12">
        <v>0.38473000000000002</v>
      </c>
      <c r="M14" s="12">
        <v>0.4027</v>
      </c>
      <c r="N14" s="12">
        <v>0.38605</v>
      </c>
      <c r="O14" s="12">
        <v>0.40011999999999998</v>
      </c>
      <c r="P14" s="12">
        <v>0.55264000000000002</v>
      </c>
      <c r="Q14" s="12">
        <v>0.38033</v>
      </c>
      <c r="R14" s="4">
        <f t="shared" si="2"/>
        <v>0.11319972356599865</v>
      </c>
      <c r="S14" s="4">
        <f t="shared" si="1"/>
        <v>0.20913105472264903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44863</v>
      </c>
      <c r="F15" s="12">
        <v>4.4940000000000001E-2</v>
      </c>
      <c r="G15" s="12">
        <v>5.91E-2</v>
      </c>
      <c r="H15" s="12">
        <v>9.7600000000000006E-2</v>
      </c>
      <c r="I15" s="12">
        <v>6.4299999999999996E-2</v>
      </c>
      <c r="J15" s="12">
        <v>0.15758</v>
      </c>
      <c r="K15" s="12">
        <v>0.43580999999999998</v>
      </c>
      <c r="L15" s="12">
        <v>0.50971999999999995</v>
      </c>
      <c r="M15" s="12">
        <v>0.52849999999999997</v>
      </c>
      <c r="N15" s="12">
        <v>0.51151000000000002</v>
      </c>
      <c r="O15" s="12">
        <v>0.52656000000000003</v>
      </c>
      <c r="P15" s="12">
        <v>0.20757</v>
      </c>
      <c r="Q15" s="12">
        <v>0.10513</v>
      </c>
      <c r="R15" s="4">
        <f t="shared" si="2"/>
        <v>0.78306342780026983</v>
      </c>
      <c r="S15" s="4">
        <f t="shared" si="1"/>
        <v>-0.36735429974286482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44863</v>
      </c>
      <c r="F16" s="12">
        <v>5.2130000000000003E-2</v>
      </c>
      <c r="G16" s="12">
        <v>8.6099999999999996E-2</v>
      </c>
      <c r="H16" s="12">
        <v>0.1366</v>
      </c>
      <c r="I16" s="12">
        <v>0.11119999999999999</v>
      </c>
      <c r="J16" s="12">
        <v>0.20666999999999999</v>
      </c>
      <c r="K16" s="12">
        <v>0.44780999999999999</v>
      </c>
      <c r="L16" s="12">
        <v>0.50139</v>
      </c>
      <c r="M16" s="12">
        <v>0.51239999999999997</v>
      </c>
      <c r="N16" s="12">
        <v>0.50639000000000001</v>
      </c>
      <c r="O16" s="12">
        <v>0.53632999999999997</v>
      </c>
      <c r="P16" s="12">
        <v>0.25872000000000001</v>
      </c>
      <c r="Q16" s="12">
        <v>0.14906</v>
      </c>
      <c r="R16" s="4">
        <f t="shared" si="2"/>
        <v>0.6433611289288006</v>
      </c>
      <c r="S16" s="4">
        <f t="shared" si="1"/>
        <v>-0.23603395221081752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12">
        <v>0.2127</v>
      </c>
      <c r="G17" s="12">
        <v>0.2888</v>
      </c>
      <c r="H17" s="12">
        <v>0.32640000000000002</v>
      </c>
      <c r="I17" s="12">
        <v>0.36880000000000002</v>
      </c>
      <c r="J17" s="12">
        <v>0.41105000000000003</v>
      </c>
      <c r="K17" s="12">
        <v>0.41038999999999998</v>
      </c>
      <c r="L17" s="12">
        <v>0.42291000000000001</v>
      </c>
      <c r="M17" s="12">
        <v>0.42709999999999998</v>
      </c>
      <c r="N17" s="12">
        <v>0.42343999999999998</v>
      </c>
      <c r="O17" s="12">
        <v>0.41667999999999999</v>
      </c>
      <c r="P17" s="12">
        <v>0.60985999999999996</v>
      </c>
      <c r="Q17" s="12">
        <v>0.51193999999999995</v>
      </c>
      <c r="R17" s="4">
        <f t="shared" si="2"/>
        <v>7.3250408342756576E-2</v>
      </c>
      <c r="S17" s="4">
        <f t="shared" si="1"/>
        <v>0.15506090076480028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12">
        <v>0.18088000000000001</v>
      </c>
      <c r="G18" s="12">
        <v>0.17119999999999999</v>
      </c>
      <c r="H18" s="12">
        <v>0.23480000000000001</v>
      </c>
      <c r="I18" s="12">
        <v>0.30840000000000001</v>
      </c>
      <c r="J18" s="12">
        <v>0.33935999999999999</v>
      </c>
      <c r="K18" s="12">
        <v>0.34304000000000001</v>
      </c>
      <c r="L18" s="12">
        <v>0.36704999999999999</v>
      </c>
      <c r="M18" s="12">
        <v>0.38390000000000002</v>
      </c>
      <c r="N18" s="12">
        <v>0.37569000000000002</v>
      </c>
      <c r="O18" s="12">
        <v>0.38489000000000001</v>
      </c>
      <c r="P18" s="12">
        <v>0.56355</v>
      </c>
      <c r="Q18" s="12">
        <v>0.4012</v>
      </c>
      <c r="R18" s="4">
        <f t="shared" si="2"/>
        <v>0.10905676729741443</v>
      </c>
      <c r="S18" s="4">
        <f t="shared" si="1"/>
        <v>0.22203146350863667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12">
        <v>0.13070999999999999</v>
      </c>
      <c r="G19" s="12">
        <v>0.18140000000000001</v>
      </c>
      <c r="H19" s="12">
        <v>0.24479999999999999</v>
      </c>
      <c r="I19" s="12">
        <v>0.3256</v>
      </c>
      <c r="J19" s="12">
        <v>0.35913</v>
      </c>
      <c r="K19" s="12">
        <v>0.3654</v>
      </c>
      <c r="L19" s="12">
        <v>0.38400000000000001</v>
      </c>
      <c r="M19" s="12">
        <v>0.40629999999999999</v>
      </c>
      <c r="N19" s="12">
        <v>0.40517999999999998</v>
      </c>
      <c r="O19" s="12">
        <v>0.39200000000000002</v>
      </c>
      <c r="P19" s="12">
        <v>0.58123000000000002</v>
      </c>
      <c r="Q19" s="12">
        <v>0.41953000000000001</v>
      </c>
      <c r="R19" s="4">
        <f t="shared" si="2"/>
        <v>0.11026096461265199</v>
      </c>
      <c r="S19" s="4">
        <f t="shared" si="1"/>
        <v>0.21353201340889777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12">
        <v>5.6149999999999999E-2</v>
      </c>
      <c r="G20" s="12">
        <v>6.8099999999999994E-2</v>
      </c>
      <c r="H20" s="12">
        <v>0.114</v>
      </c>
      <c r="I20" s="12">
        <v>8.0799999999999997E-2</v>
      </c>
      <c r="J20" s="12">
        <v>0.17072999999999999</v>
      </c>
      <c r="K20" s="12">
        <v>0.40772000000000003</v>
      </c>
      <c r="L20" s="12">
        <v>0.47147</v>
      </c>
      <c r="M20" s="12">
        <v>0.48649999999999999</v>
      </c>
      <c r="N20" s="12">
        <v>0.47538999999999998</v>
      </c>
      <c r="O20" s="12">
        <v>0.45615</v>
      </c>
      <c r="P20" s="12">
        <v>0.20343</v>
      </c>
      <c r="Q20" s="12">
        <v>0.12285</v>
      </c>
      <c r="R20" s="4">
        <f t="shared" si="2"/>
        <v>0.71514190022915558</v>
      </c>
      <c r="S20" s="4">
        <f t="shared" si="1"/>
        <v>-0.32231799053443488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44863</v>
      </c>
      <c r="F21" s="12">
        <v>5.9569999999999998E-2</v>
      </c>
      <c r="G21" s="12">
        <v>8.7800000000000003E-2</v>
      </c>
      <c r="H21" s="12">
        <v>0.13500000000000001</v>
      </c>
      <c r="I21" s="12">
        <v>0.11</v>
      </c>
      <c r="J21" s="12">
        <v>0.20041999999999999</v>
      </c>
      <c r="K21" s="12">
        <v>0.41511999999999999</v>
      </c>
      <c r="L21" s="12">
        <v>0.44879000000000002</v>
      </c>
      <c r="M21" s="12">
        <v>0.46589999999999998</v>
      </c>
      <c r="N21" s="12">
        <v>0.45971000000000001</v>
      </c>
      <c r="O21" s="12">
        <v>0.47042</v>
      </c>
      <c r="P21" s="12">
        <v>0.23491000000000001</v>
      </c>
      <c r="Q21" s="12">
        <v>0.14013</v>
      </c>
      <c r="R21" s="4">
        <f t="shared" si="2"/>
        <v>0.61798923424205598</v>
      </c>
      <c r="S21" s="4">
        <f t="shared" si="1"/>
        <v>-0.23234773706057132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44863</v>
      </c>
      <c r="F22" s="12">
        <v>6.0979999999999999E-2</v>
      </c>
      <c r="G22" s="12">
        <v>7.5200000000000003E-2</v>
      </c>
      <c r="H22" s="12">
        <v>0.1222</v>
      </c>
      <c r="I22" s="12">
        <v>9.2200000000000004E-2</v>
      </c>
      <c r="J22" s="12">
        <v>0.18174999999999999</v>
      </c>
      <c r="K22" s="12">
        <v>0.43139</v>
      </c>
      <c r="L22" s="12">
        <v>0.48792000000000002</v>
      </c>
      <c r="M22" s="12">
        <v>0.49909999999999999</v>
      </c>
      <c r="N22" s="12">
        <v>0.48787999999999998</v>
      </c>
      <c r="O22" s="12">
        <v>0.47175</v>
      </c>
      <c r="P22" s="12">
        <v>0.20802000000000001</v>
      </c>
      <c r="Q22" s="12">
        <v>0.10777</v>
      </c>
      <c r="R22" s="4">
        <f t="shared" si="2"/>
        <v>0.68814476577033656</v>
      </c>
      <c r="S22" s="4">
        <f t="shared" si="1"/>
        <v>-0.3134062114074006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44863</v>
      </c>
      <c r="F23" s="12">
        <v>5.706E-2</v>
      </c>
      <c r="G23" s="12">
        <v>6.2799999999999995E-2</v>
      </c>
      <c r="H23" s="12">
        <v>9.7100000000000006E-2</v>
      </c>
      <c r="I23" s="12">
        <v>6.6500000000000004E-2</v>
      </c>
      <c r="J23" s="12">
        <v>0.14913999999999999</v>
      </c>
      <c r="K23" s="12">
        <v>0.46239999999999998</v>
      </c>
      <c r="L23" s="12">
        <v>0.51856999999999998</v>
      </c>
      <c r="M23" s="12">
        <v>0.54159999999999997</v>
      </c>
      <c r="N23" s="12">
        <v>0.52546999999999999</v>
      </c>
      <c r="O23" s="12">
        <v>0.52722999999999998</v>
      </c>
      <c r="P23" s="12">
        <v>0.19042000000000001</v>
      </c>
      <c r="Q23" s="12">
        <v>8.2189999999999999E-2</v>
      </c>
      <c r="R23" s="4">
        <f t="shared" si="2"/>
        <v>0.78128597270185818</v>
      </c>
      <c r="S23" s="4">
        <f t="shared" si="1"/>
        <v>-0.40342729763618623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12">
        <v>7.4859999999999996E-2</v>
      </c>
      <c r="G24" s="12">
        <v>9.9599999999999994E-2</v>
      </c>
      <c r="H24" s="12">
        <v>0.14119999999999999</v>
      </c>
      <c r="I24" s="12">
        <v>0.20219999999999999</v>
      </c>
      <c r="J24" s="12">
        <v>0.22603999999999999</v>
      </c>
      <c r="K24" s="12">
        <v>0.23644999999999999</v>
      </c>
      <c r="L24" s="12">
        <v>0.25396999999999997</v>
      </c>
      <c r="M24" s="12">
        <v>0.2697</v>
      </c>
      <c r="N24" s="12">
        <v>0.26067000000000001</v>
      </c>
      <c r="O24" s="12">
        <v>0.26252999999999999</v>
      </c>
      <c r="P24" s="12">
        <v>0.36429</v>
      </c>
      <c r="Q24" s="12">
        <v>0.25901000000000002</v>
      </c>
      <c r="R24" s="4">
        <f t="shared" si="2"/>
        <v>0.14303877940241577</v>
      </c>
      <c r="S24" s="4">
        <f t="shared" si="1"/>
        <v>0.21072035392556021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12">
        <v>8.8160000000000002E-2</v>
      </c>
      <c r="G25" s="12">
        <v>0.14380000000000001</v>
      </c>
      <c r="H25" s="12">
        <v>0.2036</v>
      </c>
      <c r="I25" s="12">
        <v>0.2868</v>
      </c>
      <c r="J25" s="12">
        <v>0.32302999999999998</v>
      </c>
      <c r="K25" s="12">
        <v>0.33837</v>
      </c>
      <c r="L25" s="12">
        <v>0.35507</v>
      </c>
      <c r="M25" s="12">
        <v>0.37090000000000001</v>
      </c>
      <c r="N25" s="12">
        <v>0.36564000000000002</v>
      </c>
      <c r="O25" s="12">
        <v>0.38136999999999999</v>
      </c>
      <c r="P25" s="12">
        <v>0.46477000000000002</v>
      </c>
      <c r="Q25" s="12">
        <v>0.33395999999999998</v>
      </c>
      <c r="R25" s="4">
        <f t="shared" si="2"/>
        <v>0.12786984947544475</v>
      </c>
      <c r="S25" s="4">
        <f t="shared" si="1"/>
        <v>0.18706121127405689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12">
        <v>8.1229999999999997E-2</v>
      </c>
      <c r="G26" s="12">
        <v>0.13</v>
      </c>
      <c r="H26" s="12">
        <v>0.1802</v>
      </c>
      <c r="I26" s="12">
        <v>0.25219999999999998</v>
      </c>
      <c r="J26" s="12">
        <v>0.27334000000000003</v>
      </c>
      <c r="K26" s="12">
        <v>0.29586000000000001</v>
      </c>
      <c r="L26" s="12">
        <v>0.30862000000000001</v>
      </c>
      <c r="M26" s="12">
        <v>0.31569999999999998</v>
      </c>
      <c r="N26" s="12">
        <v>0.31095</v>
      </c>
      <c r="O26" s="12">
        <v>0.29731999999999997</v>
      </c>
      <c r="P26" s="12">
        <v>0.39595999999999998</v>
      </c>
      <c r="Q26" s="12">
        <v>0.28499000000000002</v>
      </c>
      <c r="R26" s="4">
        <f t="shared" si="2"/>
        <v>0.11181546046839233</v>
      </c>
      <c r="S26" s="4">
        <f t="shared" si="1"/>
        <v>0.18508767118278391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12">
        <v>8.3909999999999998E-2</v>
      </c>
      <c r="G27" s="12">
        <v>0.12520000000000001</v>
      </c>
      <c r="H27" s="12">
        <v>0.1706</v>
      </c>
      <c r="I27" s="12">
        <v>0.23080000000000001</v>
      </c>
      <c r="J27" s="12">
        <v>0.25096000000000002</v>
      </c>
      <c r="K27" s="12">
        <v>0.26373000000000002</v>
      </c>
      <c r="L27" s="12">
        <v>0.27876000000000001</v>
      </c>
      <c r="M27" s="12">
        <v>0.30099999999999999</v>
      </c>
      <c r="N27" s="12">
        <v>0.29093000000000002</v>
      </c>
      <c r="O27" s="12">
        <v>0.28476000000000001</v>
      </c>
      <c r="P27" s="12">
        <v>0.37678</v>
      </c>
      <c r="Q27" s="12">
        <v>0.27300000000000002</v>
      </c>
      <c r="R27" s="4">
        <f t="shared" si="2"/>
        <v>0.13200451297480251</v>
      </c>
      <c r="S27" s="4">
        <f t="shared" si="1"/>
        <v>0.17545319120122266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44863</v>
      </c>
      <c r="F28" s="12">
        <v>4.299E-2</v>
      </c>
      <c r="G28" s="12">
        <v>6.7799999999999999E-2</v>
      </c>
      <c r="H28" s="12">
        <v>0.1106</v>
      </c>
      <c r="I28" s="12">
        <v>7.7499999999999999E-2</v>
      </c>
      <c r="J28" s="12">
        <v>0.16811999999999999</v>
      </c>
      <c r="K28" s="12">
        <v>0.44339000000000001</v>
      </c>
      <c r="L28" s="12">
        <v>0.50668000000000002</v>
      </c>
      <c r="M28" s="12">
        <v>0.52029999999999998</v>
      </c>
      <c r="N28" s="12">
        <v>0.51624999999999999</v>
      </c>
      <c r="O28" s="12">
        <v>0.53874</v>
      </c>
      <c r="P28" s="12">
        <v>0.23343</v>
      </c>
      <c r="Q28" s="12">
        <v>0.12665999999999999</v>
      </c>
      <c r="R28" s="4">
        <f t="shared" si="2"/>
        <v>0.7407159585145533</v>
      </c>
      <c r="S28" s="4">
        <f t="shared" si="1"/>
        <v>-0.30829894441787259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44863</v>
      </c>
      <c r="F29" s="12">
        <v>4.9529999999999998E-2</v>
      </c>
      <c r="G29" s="12">
        <v>5.6800000000000003E-2</v>
      </c>
      <c r="H29" s="12">
        <v>9.2999999999999999E-2</v>
      </c>
      <c r="I29" s="12">
        <v>5.9400000000000001E-2</v>
      </c>
      <c r="J29" s="12">
        <v>0.14545</v>
      </c>
      <c r="K29" s="12">
        <v>0.42802000000000001</v>
      </c>
      <c r="L29" s="12">
        <v>0.50351999999999997</v>
      </c>
      <c r="M29" s="12">
        <v>0.50380000000000003</v>
      </c>
      <c r="N29" s="12">
        <v>0.50761999999999996</v>
      </c>
      <c r="O29" s="12">
        <v>0.46572999999999998</v>
      </c>
      <c r="P29" s="12">
        <v>0.20116000000000001</v>
      </c>
      <c r="Q29" s="12">
        <v>0.1051</v>
      </c>
      <c r="R29" s="4">
        <f t="shared" si="2"/>
        <v>0.7890625</v>
      </c>
      <c r="S29" s="4">
        <f t="shared" si="1"/>
        <v>-0.36538555214574503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44863</v>
      </c>
      <c r="F30" s="12">
        <v>3.9940000000000003E-2</v>
      </c>
      <c r="G30" s="12">
        <v>6.5199999999999994E-2</v>
      </c>
      <c r="H30" s="12">
        <v>0.1004</v>
      </c>
      <c r="I30" s="12">
        <v>8.72E-2</v>
      </c>
      <c r="J30" s="12">
        <v>0.16594999999999999</v>
      </c>
      <c r="K30" s="12">
        <v>0.41670000000000001</v>
      </c>
      <c r="L30" s="12">
        <v>0.47460000000000002</v>
      </c>
      <c r="M30" s="12">
        <v>0.48280000000000001</v>
      </c>
      <c r="N30" s="12">
        <v>0.47841</v>
      </c>
      <c r="O30" s="12">
        <v>0.49630000000000002</v>
      </c>
      <c r="P30" s="12">
        <v>0.24454000000000001</v>
      </c>
      <c r="Q30" s="12">
        <v>0.13658000000000001</v>
      </c>
      <c r="R30" s="4">
        <f t="shared" si="2"/>
        <v>0.69403508771929823</v>
      </c>
      <c r="S30" s="4">
        <f t="shared" si="1"/>
        <v>-0.24582262941323571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44863</v>
      </c>
      <c r="F31" s="12">
        <v>3.585E-2</v>
      </c>
      <c r="G31" s="12">
        <v>5.2499999999999998E-2</v>
      </c>
      <c r="H31" s="12">
        <v>7.9100000000000004E-2</v>
      </c>
      <c r="I31" s="12">
        <v>5.3400000000000003E-2</v>
      </c>
      <c r="J31" s="12">
        <v>0.12327</v>
      </c>
      <c r="K31" s="12">
        <v>0.33678999999999998</v>
      </c>
      <c r="L31" s="12">
        <v>0.38730999999999999</v>
      </c>
      <c r="M31" s="12">
        <v>0.4032</v>
      </c>
      <c r="N31" s="12">
        <v>0.39687</v>
      </c>
      <c r="O31" s="12">
        <v>0.38740000000000002</v>
      </c>
      <c r="P31" s="12">
        <v>0.17488999999999999</v>
      </c>
      <c r="Q31" s="12">
        <v>8.4690000000000001E-2</v>
      </c>
      <c r="R31" s="4">
        <f t="shared" si="2"/>
        <v>0.76609724047306171</v>
      </c>
      <c r="S31" s="4">
        <f t="shared" si="1"/>
        <v>-0.33247562098861094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44863</v>
      </c>
      <c r="F32" s="12">
        <v>4.5969999999999997E-2</v>
      </c>
      <c r="G32" s="12">
        <v>6.3E-2</v>
      </c>
      <c r="H32" s="12">
        <v>8.3199999999999996E-2</v>
      </c>
      <c r="I32" s="12">
        <v>8.0699999999999994E-2</v>
      </c>
      <c r="J32" s="12">
        <v>0.15284</v>
      </c>
      <c r="K32" s="12">
        <v>0.27666000000000002</v>
      </c>
      <c r="L32" s="12">
        <v>0.31256</v>
      </c>
      <c r="M32" s="12">
        <v>0.33229999999999998</v>
      </c>
      <c r="N32" s="12">
        <v>0.3422</v>
      </c>
      <c r="O32" s="12">
        <v>0.34050000000000002</v>
      </c>
      <c r="P32" s="12">
        <v>0.22800999999999999</v>
      </c>
      <c r="Q32" s="12">
        <v>0.14538999999999999</v>
      </c>
      <c r="R32" s="4">
        <f t="shared" si="2"/>
        <v>0.60920096852300243</v>
      </c>
      <c r="S32" s="4">
        <f t="shared" si="1"/>
        <v>-0.12299541199698867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12">
        <v>3.8420000000000003E-2</v>
      </c>
      <c r="G33" s="12">
        <v>4.3299999999999998E-2</v>
      </c>
      <c r="H33" s="12">
        <v>5.74E-2</v>
      </c>
      <c r="I33" s="12">
        <v>5.2999999999999999E-2</v>
      </c>
      <c r="J33" s="12">
        <v>0.12241</v>
      </c>
      <c r="K33" s="12">
        <v>0.26068000000000002</v>
      </c>
      <c r="L33" s="12">
        <v>0.30421999999999999</v>
      </c>
      <c r="M33" s="12">
        <v>0.32090000000000002</v>
      </c>
      <c r="N33" s="12">
        <v>0.33161000000000002</v>
      </c>
      <c r="O33" s="12">
        <v>0.33073000000000002</v>
      </c>
      <c r="P33" s="12">
        <v>0.18629999999999999</v>
      </c>
      <c r="Q33" s="12">
        <v>9.8589999999999997E-2</v>
      </c>
      <c r="R33" s="4">
        <f t="shared" si="2"/>
        <v>0.71650173843273612</v>
      </c>
      <c r="S33" s="4">
        <f t="shared" si="1"/>
        <v>-0.20695940347970179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44863</v>
      </c>
      <c r="F34" s="12">
        <v>4.3970000000000002E-2</v>
      </c>
      <c r="G34" s="12">
        <v>6.1899999999999997E-2</v>
      </c>
      <c r="H34" s="12">
        <v>8.0799999999999997E-2</v>
      </c>
      <c r="I34" s="12">
        <v>8.2799999999999999E-2</v>
      </c>
      <c r="J34" s="12">
        <v>0.15709000000000001</v>
      </c>
      <c r="K34" s="12">
        <v>0.28337000000000001</v>
      </c>
      <c r="L34" s="12">
        <v>0.32665</v>
      </c>
      <c r="M34" s="12">
        <v>0.35909999999999997</v>
      </c>
      <c r="N34" s="12">
        <v>0.35204999999999997</v>
      </c>
      <c r="O34" s="12">
        <v>0.34738999999999998</v>
      </c>
      <c r="P34" s="12">
        <v>0.22517999999999999</v>
      </c>
      <c r="Q34" s="12">
        <v>0.13594999999999999</v>
      </c>
      <c r="R34" s="4">
        <f t="shared" si="2"/>
        <v>0.6252545824847251</v>
      </c>
      <c r="S34" s="4">
        <f t="shared" si="1"/>
        <v>-0.15503854701089195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44863</v>
      </c>
      <c r="F35" s="12">
        <v>8.2070000000000004E-2</v>
      </c>
      <c r="G35" s="12">
        <v>0.1022</v>
      </c>
      <c r="H35" s="12">
        <v>0.1646</v>
      </c>
      <c r="I35" s="12">
        <v>0.26519999999999999</v>
      </c>
      <c r="J35" s="12">
        <v>0.30889</v>
      </c>
      <c r="K35" s="12">
        <v>0.32242999999999999</v>
      </c>
      <c r="L35" s="12">
        <v>0.33245000000000002</v>
      </c>
      <c r="M35" s="12">
        <v>0.34660000000000002</v>
      </c>
      <c r="N35" s="12">
        <v>0.33971000000000001</v>
      </c>
      <c r="O35" s="12">
        <v>0.33587</v>
      </c>
      <c r="P35" s="12">
        <v>0.45466000000000001</v>
      </c>
      <c r="Q35" s="12">
        <v>0.34753000000000001</v>
      </c>
      <c r="R35" s="4">
        <f t="shared" si="2"/>
        <v>0.13305001634521091</v>
      </c>
      <c r="S35" s="4">
        <f t="shared" si="1"/>
        <v>0.23194085533859285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44863</v>
      </c>
      <c r="F36" s="12">
        <v>9.4390000000000002E-2</v>
      </c>
      <c r="G36" s="12">
        <v>0.14979999999999999</v>
      </c>
      <c r="H36" s="12">
        <v>0.2266</v>
      </c>
      <c r="I36" s="12">
        <v>0.29459999999999997</v>
      </c>
      <c r="J36" s="12">
        <v>0.35705999999999999</v>
      </c>
      <c r="K36" s="12">
        <v>0.37089</v>
      </c>
      <c r="L36" s="12">
        <v>0.38097999999999999</v>
      </c>
      <c r="M36" s="12">
        <v>0.3972</v>
      </c>
      <c r="N36" s="12">
        <v>0.39212000000000002</v>
      </c>
      <c r="O36" s="12">
        <v>0.40011999999999998</v>
      </c>
      <c r="P36" s="12">
        <v>0.49229000000000001</v>
      </c>
      <c r="Q36" s="12">
        <v>0.37304999999999999</v>
      </c>
      <c r="R36" s="4">
        <f t="shared" si="2"/>
        <v>0.1483087597571553</v>
      </c>
      <c r="S36" s="4">
        <f t="shared" si="1"/>
        <v>0.17984241579140714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44863</v>
      </c>
      <c r="F37" s="12">
        <v>0.11284</v>
      </c>
      <c r="G37" s="12">
        <v>0.19739999999999999</v>
      </c>
      <c r="H37" s="12">
        <v>0.27400000000000002</v>
      </c>
      <c r="I37" s="12">
        <v>0.32840000000000003</v>
      </c>
      <c r="J37" s="12">
        <v>0.37776999999999999</v>
      </c>
      <c r="K37" s="12">
        <v>0.38363999999999998</v>
      </c>
      <c r="L37" s="12">
        <v>0.39859</v>
      </c>
      <c r="M37" s="12">
        <v>0.41670000000000001</v>
      </c>
      <c r="N37" s="12">
        <v>0.40841</v>
      </c>
      <c r="O37" s="12">
        <v>0.41061999999999999</v>
      </c>
      <c r="P37" s="12">
        <v>0.52839000000000003</v>
      </c>
      <c r="Q37" s="12">
        <v>0.40307999999999999</v>
      </c>
      <c r="R37" s="4">
        <f t="shared" si="2"/>
        <v>0.11850758287478189</v>
      </c>
      <c r="S37" s="4">
        <f t="shared" si="1"/>
        <v>0.16499534295562554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44863</v>
      </c>
      <c r="F38" s="12">
        <v>0.10602</v>
      </c>
      <c r="G38" s="12">
        <v>0.12039999999999999</v>
      </c>
      <c r="H38" s="12">
        <v>0.191</v>
      </c>
      <c r="I38" s="12">
        <v>0.28320000000000001</v>
      </c>
      <c r="J38" s="12">
        <v>0.32184000000000001</v>
      </c>
      <c r="K38" s="12">
        <v>0.34405000000000002</v>
      </c>
      <c r="L38" s="12">
        <v>0.35824</v>
      </c>
      <c r="M38" s="12">
        <v>0.36270000000000002</v>
      </c>
      <c r="N38" s="12">
        <v>0.35669000000000001</v>
      </c>
      <c r="O38" s="12">
        <v>0.36520999999999998</v>
      </c>
      <c r="P38" s="12">
        <v>0.47953000000000001</v>
      </c>
      <c r="Q38" s="12">
        <v>0.35831000000000002</v>
      </c>
      <c r="R38" s="4">
        <f t="shared" si="2"/>
        <v>0.12308406874129124</v>
      </c>
      <c r="S38" s="4">
        <f t="shared" si="1"/>
        <v>0.22445277445558381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44863</v>
      </c>
      <c r="F39" s="12">
        <v>0.11232</v>
      </c>
      <c r="G39" s="12">
        <v>0.14219999999999999</v>
      </c>
      <c r="H39" s="12">
        <v>0.20660000000000001</v>
      </c>
      <c r="I39" s="12">
        <v>0.26100000000000001</v>
      </c>
      <c r="J39" s="12">
        <v>0.32086999999999999</v>
      </c>
      <c r="K39" s="12">
        <v>0.34255000000000002</v>
      </c>
      <c r="L39" s="12">
        <v>0.36024</v>
      </c>
      <c r="M39" s="12">
        <v>0.37430000000000002</v>
      </c>
      <c r="N39" s="12">
        <v>0.37108999999999998</v>
      </c>
      <c r="O39" s="12">
        <v>0.37644</v>
      </c>
      <c r="P39" s="12">
        <v>0.45634000000000002</v>
      </c>
      <c r="Q39" s="12">
        <v>0.34142</v>
      </c>
      <c r="R39" s="4">
        <f t="shared" si="2"/>
        <v>0.17834094128758068</v>
      </c>
      <c r="S39" s="4">
        <f t="shared" si="1"/>
        <v>0.16277637294949113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44863</v>
      </c>
      <c r="F40" s="12">
        <v>0.11249000000000001</v>
      </c>
      <c r="G40" s="12">
        <v>0.14699999999999999</v>
      </c>
      <c r="H40" s="12">
        <v>0.217</v>
      </c>
      <c r="I40" s="12">
        <v>0.26</v>
      </c>
      <c r="J40" s="12">
        <v>0.31137999999999999</v>
      </c>
      <c r="K40" s="12">
        <v>0.34551999999999999</v>
      </c>
      <c r="L40" s="12">
        <v>0.35658000000000001</v>
      </c>
      <c r="M40" s="12">
        <v>0.36859999999999998</v>
      </c>
      <c r="N40" s="12">
        <v>0.36044999999999999</v>
      </c>
      <c r="O40" s="12">
        <v>0.37452000000000002</v>
      </c>
      <c r="P40" s="12">
        <v>0.43955</v>
      </c>
      <c r="Q40" s="12">
        <v>0.30686000000000002</v>
      </c>
      <c r="R40" s="4">
        <f t="shared" si="2"/>
        <v>0.17276487432389431</v>
      </c>
      <c r="S40" s="4">
        <f t="shared" si="1"/>
        <v>0.15138048800559606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44863</v>
      </c>
      <c r="F41" s="12">
        <v>0.11133</v>
      </c>
      <c r="G41" s="12">
        <v>0.16300000000000001</v>
      </c>
      <c r="H41" s="12">
        <v>0.22919999999999999</v>
      </c>
      <c r="I41" s="12">
        <v>0.30759999999999998</v>
      </c>
      <c r="J41" s="12">
        <v>0.35548000000000002</v>
      </c>
      <c r="K41" s="12">
        <v>0.36487999999999998</v>
      </c>
      <c r="L41" s="12">
        <v>0.38388</v>
      </c>
      <c r="M41" s="12">
        <v>0.39789999999999998</v>
      </c>
      <c r="N41" s="12">
        <v>0.38849</v>
      </c>
      <c r="O41" s="12">
        <v>0.40516000000000002</v>
      </c>
      <c r="P41" s="12">
        <v>0.49558999999999997</v>
      </c>
      <c r="Q41" s="12">
        <v>0.35925000000000001</v>
      </c>
      <c r="R41" s="4">
        <f t="shared" si="2"/>
        <v>0.12799433026222537</v>
      </c>
      <c r="S41" s="4">
        <f t="shared" si="1"/>
        <v>0.17762024499849716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44863</v>
      </c>
      <c r="F42" s="12">
        <v>0.1008</v>
      </c>
      <c r="G42" s="12">
        <v>0.14000000000000001</v>
      </c>
      <c r="H42" s="12">
        <v>0.2276</v>
      </c>
      <c r="I42" s="12">
        <v>0.314</v>
      </c>
      <c r="J42" s="12">
        <v>0.36107</v>
      </c>
      <c r="K42" s="12">
        <v>0.36660999999999999</v>
      </c>
      <c r="L42" s="12">
        <v>0.39661000000000002</v>
      </c>
      <c r="M42" s="12">
        <v>0.40400000000000003</v>
      </c>
      <c r="N42" s="12">
        <v>0.38524999999999998</v>
      </c>
      <c r="O42" s="12">
        <v>0.39801999999999998</v>
      </c>
      <c r="P42" s="12">
        <v>0.51246999999999998</v>
      </c>
      <c r="Q42" s="12">
        <v>0.38879999999999998</v>
      </c>
      <c r="R42" s="4">
        <f t="shared" si="2"/>
        <v>0.12534818941504183</v>
      </c>
      <c r="S42" s="4">
        <f t="shared" si="1"/>
        <v>0.20611177187388266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44863</v>
      </c>
      <c r="F43" s="12">
        <v>8.9419999999999999E-2</v>
      </c>
      <c r="G43" s="12">
        <v>0.1036</v>
      </c>
      <c r="H43" s="12">
        <v>0.16980000000000001</v>
      </c>
      <c r="I43" s="12">
        <v>0.25080000000000002</v>
      </c>
      <c r="J43" s="12">
        <v>0.28859000000000001</v>
      </c>
      <c r="K43" s="12">
        <v>0.30234</v>
      </c>
      <c r="L43" s="12">
        <v>0.30719000000000002</v>
      </c>
      <c r="M43" s="12">
        <v>0.33050000000000002</v>
      </c>
      <c r="N43" s="12">
        <v>0.32372000000000001</v>
      </c>
      <c r="O43" s="12">
        <v>0.33043</v>
      </c>
      <c r="P43" s="12">
        <v>0.43251000000000001</v>
      </c>
      <c r="Q43" s="12">
        <v>0.32951999999999998</v>
      </c>
      <c r="R43" s="4">
        <f t="shared" si="2"/>
        <v>0.13710648546361601</v>
      </c>
      <c r="S43" s="4">
        <f t="shared" si="1"/>
        <v>0.2230246731280372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44863</v>
      </c>
      <c r="F44" s="12">
        <v>8.8679999999999995E-2</v>
      </c>
      <c r="G44" s="12">
        <v>0.10979999999999999</v>
      </c>
      <c r="H44" s="12">
        <v>0.1726</v>
      </c>
      <c r="I44" s="12">
        <v>0.27560000000000001</v>
      </c>
      <c r="J44" s="12">
        <v>0.31337999999999999</v>
      </c>
      <c r="K44" s="12">
        <v>0.32930999999999999</v>
      </c>
      <c r="L44" s="12">
        <v>0.34783999999999998</v>
      </c>
      <c r="M44" s="12">
        <v>0.34310000000000002</v>
      </c>
      <c r="N44" s="12">
        <v>0.33917000000000003</v>
      </c>
      <c r="O44" s="12">
        <v>0.34616000000000002</v>
      </c>
      <c r="P44" s="12">
        <v>0.43558000000000002</v>
      </c>
      <c r="Q44" s="12">
        <v>0.33766000000000002</v>
      </c>
      <c r="R44" s="4">
        <f t="shared" si="2"/>
        <v>0.10909972523032165</v>
      </c>
      <c r="S44" s="4">
        <f t="shared" si="1"/>
        <v>0.22187478523812798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44863</v>
      </c>
      <c r="F45" s="12">
        <v>6.7809999999999995E-2</v>
      </c>
      <c r="G45" s="12">
        <v>9.4399999999999998E-2</v>
      </c>
      <c r="H45" s="12">
        <v>0.15440000000000001</v>
      </c>
      <c r="I45" s="12">
        <v>0.25080000000000002</v>
      </c>
      <c r="J45" s="12">
        <v>0.28462999999999999</v>
      </c>
      <c r="K45" s="12">
        <v>0.29921999999999999</v>
      </c>
      <c r="L45" s="12">
        <v>0.31229000000000001</v>
      </c>
      <c r="M45" s="12">
        <v>0.32450000000000001</v>
      </c>
      <c r="N45" s="12">
        <v>0.30848999999999999</v>
      </c>
      <c r="O45" s="12">
        <v>0.31122</v>
      </c>
      <c r="P45" s="12">
        <v>0.40751999999999999</v>
      </c>
      <c r="Q45" s="12">
        <v>0.30732999999999999</v>
      </c>
      <c r="R45" s="4">
        <f t="shared" si="2"/>
        <v>0.12810707456978965</v>
      </c>
      <c r="S45" s="4">
        <f t="shared" si="1"/>
        <v>0.22225729191808544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44863</v>
      </c>
      <c r="F46" s="12">
        <v>0.1055</v>
      </c>
      <c r="G46" s="12">
        <v>0.1598</v>
      </c>
      <c r="H46" s="12">
        <v>0.25040000000000001</v>
      </c>
      <c r="I46" s="12">
        <v>0.33239999999999997</v>
      </c>
      <c r="J46" s="12">
        <v>0.38355</v>
      </c>
      <c r="K46" s="12">
        <v>0.39484999999999998</v>
      </c>
      <c r="L46" s="12">
        <v>0.40854000000000001</v>
      </c>
      <c r="M46" s="12">
        <v>0.43530000000000002</v>
      </c>
      <c r="N46" s="12">
        <v>0.41333999999999999</v>
      </c>
      <c r="O46" s="12">
        <v>0.41394999999999998</v>
      </c>
      <c r="P46" s="12">
        <v>0.52707000000000004</v>
      </c>
      <c r="Q46" s="12">
        <v>0.40975</v>
      </c>
      <c r="R46" s="4">
        <f t="shared" si="2"/>
        <v>0.13403673309886679</v>
      </c>
      <c r="S46" s="4">
        <f t="shared" si="1"/>
        <v>0.1817513079466784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44863</v>
      </c>
      <c r="F47" s="12">
        <v>0.11928999999999999</v>
      </c>
      <c r="G47" s="12">
        <v>0.1268</v>
      </c>
      <c r="H47" s="12">
        <v>0.19259999999999999</v>
      </c>
      <c r="I47" s="12">
        <v>0.27960000000000002</v>
      </c>
      <c r="J47" s="12">
        <v>0.32357000000000002</v>
      </c>
      <c r="K47" s="12">
        <v>0.33939999999999998</v>
      </c>
      <c r="L47" s="12">
        <v>0.35220000000000001</v>
      </c>
      <c r="M47" s="12">
        <v>0.36080000000000001</v>
      </c>
      <c r="N47" s="12">
        <v>0.36181000000000002</v>
      </c>
      <c r="O47" s="12">
        <v>0.35626000000000002</v>
      </c>
      <c r="P47" s="12">
        <v>0.48010999999999998</v>
      </c>
      <c r="Q47" s="12">
        <v>0.37286999999999998</v>
      </c>
      <c r="R47" s="4">
        <f t="shared" si="2"/>
        <v>0.12679575265459087</v>
      </c>
      <c r="S47" s="4">
        <f t="shared" si="1"/>
        <v>0.21815747488595452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44863</v>
      </c>
      <c r="F48" s="12">
        <v>6.9589999999999999E-2</v>
      </c>
      <c r="G48" s="12">
        <v>0.14019999999999999</v>
      </c>
      <c r="H48" s="12">
        <v>0.2036</v>
      </c>
      <c r="I48" s="12">
        <v>0.27460000000000001</v>
      </c>
      <c r="J48" s="12">
        <v>0.32977000000000001</v>
      </c>
      <c r="K48" s="12">
        <v>0.34405999999999998</v>
      </c>
      <c r="L48" s="12">
        <v>0.34669</v>
      </c>
      <c r="M48" s="12">
        <v>0.3674</v>
      </c>
      <c r="N48" s="12">
        <v>0.37291000000000002</v>
      </c>
      <c r="O48" s="12">
        <v>0.34050999999999998</v>
      </c>
      <c r="P48" s="12">
        <v>0.45916000000000001</v>
      </c>
      <c r="Q48" s="12">
        <v>0.37064000000000002</v>
      </c>
      <c r="R48" s="4">
        <f t="shared" si="2"/>
        <v>0.14454828660436136</v>
      </c>
      <c r="S48" s="4">
        <f t="shared" si="1"/>
        <v>0.18218727846877611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44863</v>
      </c>
      <c r="F49" s="12">
        <v>0.10545</v>
      </c>
      <c r="G49" s="12">
        <v>0.16639999999999999</v>
      </c>
      <c r="H49" s="12">
        <v>0.24079999999999999</v>
      </c>
      <c r="I49" s="12">
        <v>0.31559999999999999</v>
      </c>
      <c r="J49" s="12">
        <v>0.36380000000000001</v>
      </c>
      <c r="K49" s="12">
        <v>0.38688</v>
      </c>
      <c r="L49" s="12">
        <v>0.40451999999999999</v>
      </c>
      <c r="M49" s="12">
        <v>0.41520000000000001</v>
      </c>
      <c r="N49" s="12">
        <v>0.39461000000000002</v>
      </c>
      <c r="O49" s="12">
        <v>0.40694000000000002</v>
      </c>
      <c r="P49" s="12">
        <v>0.53632999999999997</v>
      </c>
      <c r="Q49" s="12">
        <v>0.43839</v>
      </c>
      <c r="R49" s="4">
        <f t="shared" si="2"/>
        <v>0.1362889983579639</v>
      </c>
      <c r="S49" s="4">
        <f t="shared" si="1"/>
        <v>0.18857645113809962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44863</v>
      </c>
      <c r="F50" s="12">
        <v>9.4189999999999996E-2</v>
      </c>
      <c r="G50" s="12">
        <v>0.1196</v>
      </c>
      <c r="H50" s="12">
        <v>0.20419999999999999</v>
      </c>
      <c r="I50" s="12">
        <v>0.2382</v>
      </c>
      <c r="J50" s="12">
        <v>0.31270999999999999</v>
      </c>
      <c r="K50" s="12">
        <v>0.32873999999999998</v>
      </c>
      <c r="L50" s="12">
        <v>0.34850999999999999</v>
      </c>
      <c r="M50" s="12">
        <v>0.35</v>
      </c>
      <c r="N50" s="12">
        <v>0.35004999999999997</v>
      </c>
      <c r="O50" s="12">
        <v>0.34736</v>
      </c>
      <c r="P50" s="12">
        <v>0.47582000000000002</v>
      </c>
      <c r="Q50" s="12">
        <v>0.36606</v>
      </c>
      <c r="R50" s="4">
        <f t="shared" si="2"/>
        <v>0.19007140428425703</v>
      </c>
      <c r="S50" s="4">
        <f t="shared" si="1"/>
        <v>0.2065020868184046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44863</v>
      </c>
      <c r="F51" s="12">
        <v>0.11125</v>
      </c>
      <c r="G51" s="12">
        <v>0.1426</v>
      </c>
      <c r="H51" s="12">
        <v>0.2104</v>
      </c>
      <c r="I51" s="12">
        <v>0.26100000000000001</v>
      </c>
      <c r="J51" s="12">
        <v>0.32268000000000002</v>
      </c>
      <c r="K51" s="12">
        <v>0.34510999999999997</v>
      </c>
      <c r="L51" s="12">
        <v>0.35997000000000001</v>
      </c>
      <c r="M51" s="12">
        <v>0.3725</v>
      </c>
      <c r="N51" s="12">
        <v>0.36945</v>
      </c>
      <c r="O51" s="12">
        <v>0.38151000000000002</v>
      </c>
      <c r="P51" s="12">
        <v>0.44718000000000002</v>
      </c>
      <c r="Q51" s="12">
        <v>0.35288000000000003</v>
      </c>
      <c r="R51" s="4">
        <f t="shared" si="2"/>
        <v>0.17600631412786108</v>
      </c>
      <c r="S51" s="4">
        <f t="shared" si="1"/>
        <v>0.15783794388856193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44863</v>
      </c>
      <c r="F52" s="12">
        <v>0.10716000000000001</v>
      </c>
      <c r="G52" s="12">
        <v>0.13159999999999999</v>
      </c>
      <c r="H52" s="12">
        <v>0.21279999999999999</v>
      </c>
      <c r="I52" s="12">
        <v>0.27900000000000003</v>
      </c>
      <c r="J52" s="12">
        <v>0.33606000000000003</v>
      </c>
      <c r="K52" s="12">
        <v>0.36137999999999998</v>
      </c>
      <c r="L52" s="12">
        <v>0.37724999999999997</v>
      </c>
      <c r="M52" s="12">
        <v>0.39050000000000001</v>
      </c>
      <c r="N52" s="12">
        <v>0.38899</v>
      </c>
      <c r="O52" s="12">
        <v>0.39527000000000001</v>
      </c>
      <c r="P52" s="12">
        <v>0.47753000000000001</v>
      </c>
      <c r="Q52" s="12">
        <v>0.37125000000000002</v>
      </c>
      <c r="R52" s="4">
        <f t="shared" si="2"/>
        <v>0.16654219566840925</v>
      </c>
      <c r="S52" s="4">
        <f t="shared" si="1"/>
        <v>0.18334467359595819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44863</v>
      </c>
      <c r="F53" s="12">
        <v>0.11128</v>
      </c>
      <c r="G53" s="12">
        <v>0.12920000000000001</v>
      </c>
      <c r="H53" s="12">
        <v>0.18779999999999999</v>
      </c>
      <c r="I53" s="12">
        <v>0.23519999999999999</v>
      </c>
      <c r="J53" s="12">
        <v>0.29776000000000002</v>
      </c>
      <c r="K53" s="12">
        <v>0.33101999999999998</v>
      </c>
      <c r="L53" s="12">
        <v>0.34250999999999998</v>
      </c>
      <c r="M53" s="12">
        <v>0.36170000000000002</v>
      </c>
      <c r="N53" s="12">
        <v>0.36398000000000003</v>
      </c>
      <c r="O53" s="12">
        <v>0.35625000000000001</v>
      </c>
      <c r="P53" s="12">
        <v>0.44077</v>
      </c>
      <c r="Q53" s="12">
        <v>0.32582</v>
      </c>
      <c r="R53" s="4">
        <f t="shared" si="2"/>
        <v>0.21192829619701797</v>
      </c>
      <c r="S53" s="4">
        <f t="shared" si="1"/>
        <v>0.15860378619726276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44863</v>
      </c>
      <c r="F54" s="12">
        <v>0.10789</v>
      </c>
      <c r="G54" s="12">
        <v>0.14419999999999999</v>
      </c>
      <c r="H54" s="12">
        <v>0.20660000000000001</v>
      </c>
      <c r="I54" s="12">
        <v>0.23899999999999999</v>
      </c>
      <c r="J54" s="12">
        <v>0.31241999999999998</v>
      </c>
      <c r="K54" s="12">
        <v>0.34720000000000001</v>
      </c>
      <c r="L54" s="12">
        <v>0.36464000000000002</v>
      </c>
      <c r="M54" s="12">
        <v>0.38200000000000001</v>
      </c>
      <c r="N54" s="12">
        <v>0.37896999999999997</v>
      </c>
      <c r="O54" s="12">
        <v>0.38064999999999999</v>
      </c>
      <c r="P54" s="12">
        <v>0.44824999999999998</v>
      </c>
      <c r="Q54" s="12">
        <v>0.31696999999999997</v>
      </c>
      <c r="R54" s="4">
        <f t="shared" si="2"/>
        <v>0.23027375201288247</v>
      </c>
      <c r="S54" s="4">
        <f t="shared" si="1"/>
        <v>0.13272075487247098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44863</v>
      </c>
      <c r="F55" s="12">
        <v>0.12909999999999999</v>
      </c>
      <c r="G55" s="12">
        <v>0.1794</v>
      </c>
      <c r="H55" s="12">
        <v>0.24099999999999999</v>
      </c>
      <c r="I55" s="12">
        <v>0.28739999999999999</v>
      </c>
      <c r="J55" s="12">
        <v>0.34273999999999999</v>
      </c>
      <c r="K55" s="12">
        <v>0.35543999999999998</v>
      </c>
      <c r="L55" s="12">
        <v>0.36884</v>
      </c>
      <c r="M55" s="12">
        <v>0.38</v>
      </c>
      <c r="N55" s="12">
        <v>0.37175999999999998</v>
      </c>
      <c r="O55" s="12">
        <v>0.38269999999999998</v>
      </c>
      <c r="P55" s="12">
        <v>0.46589000000000003</v>
      </c>
      <c r="Q55" s="12">
        <v>0.32573999999999997</v>
      </c>
      <c r="R55" s="4">
        <f t="shared" si="2"/>
        <v>0.13874737788432726</v>
      </c>
      <c r="S55" s="4">
        <f t="shared" si="1"/>
        <v>0.14770433232522531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44863</v>
      </c>
      <c r="F56" s="12">
        <v>9.9199999999999997E-2</v>
      </c>
      <c r="G56" s="12">
        <v>0.12620000000000001</v>
      </c>
      <c r="H56" s="12">
        <v>0.187</v>
      </c>
      <c r="I56" s="12">
        <v>0.22339999999999999</v>
      </c>
      <c r="J56" s="12">
        <v>0.29896</v>
      </c>
      <c r="K56" s="12">
        <v>0.33062999999999998</v>
      </c>
      <c r="L56" s="12">
        <v>0.35727999999999999</v>
      </c>
      <c r="M56" s="12">
        <v>0.3805</v>
      </c>
      <c r="N56" s="12">
        <v>0.375</v>
      </c>
      <c r="O56" s="12">
        <v>0.37392999999999998</v>
      </c>
      <c r="P56" s="12">
        <v>0.42674000000000001</v>
      </c>
      <c r="Q56" s="12">
        <v>0.31589</v>
      </c>
      <c r="R56" s="4">
        <f t="shared" si="2"/>
        <v>0.26014240768339131</v>
      </c>
      <c r="S56" s="4">
        <f t="shared" si="1"/>
        <v>0.12399294630199502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44863</v>
      </c>
      <c r="F57" s="12">
        <v>0.11151999999999999</v>
      </c>
      <c r="G57" s="12">
        <v>0.13639999999999999</v>
      </c>
      <c r="H57" s="12">
        <v>0.191</v>
      </c>
      <c r="I57" s="12">
        <v>0.22739999999999999</v>
      </c>
      <c r="J57" s="12">
        <v>0.30945</v>
      </c>
      <c r="K57" s="12">
        <v>0.35639999999999999</v>
      </c>
      <c r="L57" s="12">
        <v>0.37447000000000003</v>
      </c>
      <c r="M57" s="12">
        <v>0.39610000000000001</v>
      </c>
      <c r="N57" s="12">
        <v>0.39291999999999999</v>
      </c>
      <c r="O57" s="12">
        <v>0.38807999999999998</v>
      </c>
      <c r="P57" s="12">
        <v>0.42687000000000003</v>
      </c>
      <c r="Q57" s="12">
        <v>0.30192000000000002</v>
      </c>
      <c r="R57" s="4">
        <f t="shared" si="2"/>
        <v>0.27056936647955099</v>
      </c>
      <c r="S57" s="4">
        <f t="shared" si="1"/>
        <v>0.10260623372683843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44863</v>
      </c>
      <c r="F58" s="12">
        <v>0.10104</v>
      </c>
      <c r="G58" s="12">
        <v>0.1416</v>
      </c>
      <c r="H58" s="12">
        <v>0.19939999999999999</v>
      </c>
      <c r="I58" s="12">
        <v>0.21659999999999999</v>
      </c>
      <c r="J58" s="12">
        <v>0.29775000000000001</v>
      </c>
      <c r="K58" s="12">
        <v>0.37259999999999999</v>
      </c>
      <c r="L58" s="12">
        <v>0.38295000000000001</v>
      </c>
      <c r="M58" s="12">
        <v>0.40760000000000002</v>
      </c>
      <c r="N58" s="12">
        <v>0.40750999999999998</v>
      </c>
      <c r="O58" s="12">
        <v>0.40777000000000002</v>
      </c>
      <c r="P58" s="12">
        <v>0.4546</v>
      </c>
      <c r="Q58" s="12">
        <v>0.34055999999999997</v>
      </c>
      <c r="R58" s="4">
        <f t="shared" si="2"/>
        <v>0.30599166933675109</v>
      </c>
      <c r="S58" s="4">
        <f t="shared" si="1"/>
        <v>9.9967223861029159E-2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44863</v>
      </c>
      <c r="F59" s="12">
        <v>0.10267999999999999</v>
      </c>
      <c r="G59" s="12">
        <v>0.12139999999999999</v>
      </c>
      <c r="H59" s="12">
        <v>0.17979999999999999</v>
      </c>
      <c r="I59" s="12">
        <v>0.18240000000000001</v>
      </c>
      <c r="J59" s="12">
        <v>0.27073000000000003</v>
      </c>
      <c r="K59" s="12">
        <v>0.36759999999999998</v>
      </c>
      <c r="L59" s="12">
        <v>0.38036999999999999</v>
      </c>
      <c r="M59" s="12">
        <v>0.40660000000000002</v>
      </c>
      <c r="N59" s="12">
        <v>0.40211000000000002</v>
      </c>
      <c r="O59" s="12">
        <v>0.38031999999999999</v>
      </c>
      <c r="P59" s="12">
        <v>0.40969</v>
      </c>
      <c r="Q59" s="12">
        <v>0.28694999999999998</v>
      </c>
      <c r="R59" s="4">
        <f t="shared" si="2"/>
        <v>0.38064516129032261</v>
      </c>
      <c r="S59" s="4">
        <f t="shared" si="1"/>
        <v>5.7218616361185241E-2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44863</v>
      </c>
      <c r="F60" s="12">
        <v>0.10993</v>
      </c>
      <c r="G60" s="12">
        <v>0.13600000000000001</v>
      </c>
      <c r="H60" s="12">
        <v>0.19139999999999999</v>
      </c>
      <c r="I60" s="12">
        <v>0.25979999999999998</v>
      </c>
      <c r="J60" s="12">
        <v>0.29981999999999998</v>
      </c>
      <c r="K60" s="12">
        <v>0.31868000000000002</v>
      </c>
      <c r="L60" s="12">
        <v>0.31679000000000002</v>
      </c>
      <c r="M60" s="12">
        <v>0.32750000000000001</v>
      </c>
      <c r="N60" s="12">
        <v>0.33889999999999998</v>
      </c>
      <c r="O60" s="12">
        <v>0.34181</v>
      </c>
      <c r="P60" s="12">
        <v>0.47710999999999998</v>
      </c>
      <c r="Q60" s="12">
        <v>0.37171999999999999</v>
      </c>
      <c r="R60" s="4">
        <f t="shared" si="2"/>
        <v>0.11527328452239068</v>
      </c>
      <c r="S60" s="4">
        <f t="shared" si="1"/>
        <v>0.22776384735215463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44863</v>
      </c>
      <c r="F61" s="12">
        <v>0.10732999999999999</v>
      </c>
      <c r="G61" s="12">
        <v>0.153</v>
      </c>
      <c r="H61" s="12">
        <v>0.21479999999999999</v>
      </c>
      <c r="I61" s="12">
        <v>0.28720000000000001</v>
      </c>
      <c r="J61" s="12">
        <v>0.32028000000000001</v>
      </c>
      <c r="K61" s="12">
        <v>0.32611000000000001</v>
      </c>
      <c r="L61" s="12">
        <v>0.33818999999999999</v>
      </c>
      <c r="M61" s="12">
        <v>0.35320000000000001</v>
      </c>
      <c r="N61" s="12">
        <v>0.36107</v>
      </c>
      <c r="O61" s="12">
        <v>0.35021000000000002</v>
      </c>
      <c r="P61" s="12">
        <v>0.50319999999999998</v>
      </c>
      <c r="Q61" s="12">
        <v>0.39045000000000002</v>
      </c>
      <c r="R61" s="4">
        <f t="shared" si="2"/>
        <v>0.10306058713304184</v>
      </c>
      <c r="S61" s="4">
        <f t="shared" si="1"/>
        <v>0.21918864723122011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44863</v>
      </c>
      <c r="F62" s="12">
        <v>0.11282</v>
      </c>
      <c r="G62" s="12">
        <v>0.1842</v>
      </c>
      <c r="H62" s="12">
        <v>0.25619999999999998</v>
      </c>
      <c r="I62" s="12">
        <v>0.33279999999999998</v>
      </c>
      <c r="J62" s="12">
        <v>0.37551000000000001</v>
      </c>
      <c r="K62" s="12">
        <v>0.38424999999999998</v>
      </c>
      <c r="L62" s="12">
        <v>0.39129000000000003</v>
      </c>
      <c r="M62" s="12">
        <v>0.40210000000000001</v>
      </c>
      <c r="N62" s="12">
        <v>0.39504</v>
      </c>
      <c r="O62" s="12">
        <v>0.39426</v>
      </c>
      <c r="P62" s="12">
        <v>0.54581000000000002</v>
      </c>
      <c r="Q62" s="12">
        <v>0.43112</v>
      </c>
      <c r="R62" s="4">
        <f t="shared" si="2"/>
        <v>9.4298544019594546E-2</v>
      </c>
      <c r="S62" s="4">
        <f t="shared" si="1"/>
        <v>0.19954126874688544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44863</v>
      </c>
      <c r="F63" s="12">
        <v>0.11416999999999999</v>
      </c>
      <c r="G63" s="12">
        <v>0.1328</v>
      </c>
      <c r="H63" s="12">
        <v>0.191</v>
      </c>
      <c r="I63" s="12">
        <v>0.26079999999999998</v>
      </c>
      <c r="J63" s="12">
        <v>0.29187000000000002</v>
      </c>
      <c r="K63" s="12">
        <v>0.30731999999999998</v>
      </c>
      <c r="L63" s="12">
        <v>0.31979999999999997</v>
      </c>
      <c r="M63" s="12">
        <v>0.33200000000000002</v>
      </c>
      <c r="N63" s="12">
        <v>0.32578000000000001</v>
      </c>
      <c r="O63" s="12">
        <v>0.33423999999999998</v>
      </c>
      <c r="P63" s="12">
        <v>0.47344000000000003</v>
      </c>
      <c r="Q63" s="12">
        <v>0.33893000000000001</v>
      </c>
      <c r="R63" s="4">
        <f t="shared" si="2"/>
        <v>0.12010796221322544</v>
      </c>
      <c r="S63" s="4">
        <f t="shared" si="1"/>
        <v>0.22471310381638643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44863</v>
      </c>
      <c r="F64" s="12">
        <v>0.10524</v>
      </c>
      <c r="G64" s="12">
        <v>0.15759999999999999</v>
      </c>
      <c r="H64" s="12">
        <v>0.21940000000000001</v>
      </c>
      <c r="I64" s="12">
        <v>0.28239999999999998</v>
      </c>
      <c r="J64" s="12">
        <v>0.32044</v>
      </c>
      <c r="K64" s="12">
        <v>0.32562999999999998</v>
      </c>
      <c r="L64" s="12">
        <v>0.34405000000000002</v>
      </c>
      <c r="M64" s="12">
        <v>0.36030000000000001</v>
      </c>
      <c r="N64" s="12">
        <v>0.34355999999999998</v>
      </c>
      <c r="O64" s="12">
        <v>0.34425</v>
      </c>
      <c r="P64" s="12">
        <v>0.49745</v>
      </c>
      <c r="Q64" s="12">
        <v>0.34852</v>
      </c>
      <c r="R64" s="4">
        <f t="shared" si="2"/>
        <v>0.12120740625486233</v>
      </c>
      <c r="S64" s="4">
        <f t="shared" si="1"/>
        <v>0.20184935465228274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44863</v>
      </c>
      <c r="F65" s="12">
        <v>7.8939999999999996E-2</v>
      </c>
      <c r="G65" s="12">
        <v>6.8400000000000002E-2</v>
      </c>
      <c r="H65" s="12">
        <v>7.5600000000000001E-2</v>
      </c>
      <c r="I65" s="12">
        <v>8.72E-2</v>
      </c>
      <c r="J65" s="12">
        <v>0.11298</v>
      </c>
      <c r="K65" s="12">
        <v>0.11276</v>
      </c>
      <c r="L65" s="12">
        <v>0.1167</v>
      </c>
      <c r="M65" s="12">
        <v>0.10589999999999999</v>
      </c>
      <c r="N65" s="12">
        <v>0.13095000000000001</v>
      </c>
      <c r="O65" s="12">
        <v>0.14371</v>
      </c>
      <c r="P65" s="12">
        <v>0.19425999999999999</v>
      </c>
      <c r="Q65" s="12">
        <v>0.13056999999999999</v>
      </c>
      <c r="R65" s="4">
        <f t="shared" si="2"/>
        <v>9.6841015018125295E-2</v>
      </c>
      <c r="S65" s="4">
        <f t="shared" si="1"/>
        <v>0.23512374934175878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44863</v>
      </c>
      <c r="F66" s="12">
        <v>6.5360000000000001E-2</v>
      </c>
      <c r="G66" s="12">
        <v>6.3100000000000003E-2</v>
      </c>
      <c r="H66" s="12">
        <v>7.9799999999999996E-2</v>
      </c>
      <c r="I66" s="12">
        <v>9.0200000000000002E-2</v>
      </c>
      <c r="J66" s="12">
        <v>9.2840000000000006E-2</v>
      </c>
      <c r="K66" s="12">
        <v>9.6409999999999996E-2</v>
      </c>
      <c r="L66" s="12">
        <v>0.10234</v>
      </c>
      <c r="M66" s="12">
        <v>0.1086</v>
      </c>
      <c r="N66" s="12">
        <v>0.10799</v>
      </c>
      <c r="O66" s="12">
        <v>0.11047</v>
      </c>
      <c r="P66" s="12">
        <v>0.12950999999999999</v>
      </c>
      <c r="Q66" s="12">
        <v>9.1179999999999997E-2</v>
      </c>
      <c r="R66" s="4">
        <f t="shared" si="2"/>
        <v>9.2555331991951706E-2</v>
      </c>
      <c r="S66" s="4">
        <f t="shared" si="1"/>
        <v>0.12265910426407084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44863</v>
      </c>
      <c r="F67" s="12">
        <v>7.8090000000000007E-2</v>
      </c>
      <c r="G67" s="12">
        <v>6.5600000000000006E-2</v>
      </c>
      <c r="H67" s="12">
        <v>7.4700000000000003E-2</v>
      </c>
      <c r="I67" s="12">
        <v>8.43E-2</v>
      </c>
      <c r="J67" s="12">
        <v>9.6659999999999996E-2</v>
      </c>
      <c r="K67" s="12">
        <v>9.8430000000000004E-2</v>
      </c>
      <c r="L67" s="12">
        <v>0.11471000000000001</v>
      </c>
      <c r="M67" s="12">
        <v>0.1033</v>
      </c>
      <c r="N67" s="12">
        <v>0.11509999999999999</v>
      </c>
      <c r="O67" s="12">
        <v>0.12001000000000001</v>
      </c>
      <c r="P67" s="12">
        <v>0.17731</v>
      </c>
      <c r="Q67" s="12">
        <v>0.11692</v>
      </c>
      <c r="R67" s="4">
        <f t="shared" si="2"/>
        <v>0.10127931769722817</v>
      </c>
      <c r="S67" s="4">
        <f t="shared" ref="S67:S93" si="4">((P67+I67)-(M67+G67))/((P67+I67)+(M67+G67))</f>
        <v>0.21534923695152264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44863</v>
      </c>
      <c r="F68" s="12">
        <v>0.11665</v>
      </c>
      <c r="G68" s="12">
        <v>0.15640000000000001</v>
      </c>
      <c r="H68" s="12">
        <v>0.222</v>
      </c>
      <c r="I68" s="12">
        <v>0.29659999999999997</v>
      </c>
      <c r="J68" s="12">
        <v>0.33310000000000001</v>
      </c>
      <c r="K68" s="12">
        <v>0.33585999999999999</v>
      </c>
      <c r="L68" s="12">
        <v>0.35296</v>
      </c>
      <c r="M68" s="12">
        <v>0.36680000000000001</v>
      </c>
      <c r="N68" s="12">
        <v>0.35979</v>
      </c>
      <c r="O68" s="12">
        <v>0.35665000000000002</v>
      </c>
      <c r="P68" s="12">
        <v>0.52470000000000006</v>
      </c>
      <c r="Q68" s="12">
        <v>0.37651000000000001</v>
      </c>
      <c r="R68" s="4">
        <f t="shared" si="2"/>
        <v>0.10581851070244203</v>
      </c>
      <c r="S68" s="4">
        <f t="shared" si="4"/>
        <v>0.22171811082186688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44863</v>
      </c>
      <c r="F69" s="12">
        <v>0.10757</v>
      </c>
      <c r="G69" s="12">
        <v>0.1656</v>
      </c>
      <c r="H69" s="12">
        <v>0.2356</v>
      </c>
      <c r="I69" s="12">
        <v>0.31280000000000002</v>
      </c>
      <c r="J69" s="12">
        <v>0.35725000000000001</v>
      </c>
      <c r="K69" s="12">
        <v>0.36623</v>
      </c>
      <c r="L69" s="12">
        <v>0.38725999999999999</v>
      </c>
      <c r="M69" s="12">
        <v>0.3911</v>
      </c>
      <c r="N69" s="12">
        <v>0.38322000000000001</v>
      </c>
      <c r="O69" s="12">
        <v>0.39913999999999999</v>
      </c>
      <c r="P69" s="12">
        <v>0.54659000000000002</v>
      </c>
      <c r="Q69" s="12">
        <v>0.41517999999999999</v>
      </c>
      <c r="R69" s="4">
        <f t="shared" si="2"/>
        <v>0.11123739167495381</v>
      </c>
      <c r="S69" s="4">
        <f t="shared" si="4"/>
        <v>0.21375053845447683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44863</v>
      </c>
      <c r="F70" s="12">
        <v>0.11031000000000001</v>
      </c>
      <c r="G70" s="12">
        <v>0.17699999999999999</v>
      </c>
      <c r="H70" s="12">
        <v>0.23880000000000001</v>
      </c>
      <c r="I70" s="12">
        <v>0.27900000000000003</v>
      </c>
      <c r="J70" s="12">
        <v>0.35095999999999999</v>
      </c>
      <c r="K70" s="12">
        <v>0.36160999999999999</v>
      </c>
      <c r="L70" s="12">
        <v>0.38072</v>
      </c>
      <c r="M70" s="12">
        <v>0.39079999999999998</v>
      </c>
      <c r="N70" s="12">
        <v>0.38873000000000002</v>
      </c>
      <c r="O70" s="12">
        <v>0.37464999999999998</v>
      </c>
      <c r="P70" s="12">
        <v>0.48727999999999999</v>
      </c>
      <c r="Q70" s="12">
        <v>0.36667</v>
      </c>
      <c r="R70" s="4">
        <f t="shared" si="2"/>
        <v>0.16691549716333229</v>
      </c>
      <c r="S70" s="4">
        <f t="shared" si="4"/>
        <v>0.14877668505636849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44863</v>
      </c>
      <c r="F71" s="12">
        <v>0.12076000000000001</v>
      </c>
      <c r="G71" s="12">
        <v>0.1394</v>
      </c>
      <c r="H71" s="12">
        <v>0.20860000000000001</v>
      </c>
      <c r="I71" s="12">
        <v>0.27800000000000002</v>
      </c>
      <c r="J71" s="12">
        <v>0.32207999999999998</v>
      </c>
      <c r="K71" s="12">
        <v>0.34554000000000001</v>
      </c>
      <c r="L71" s="12">
        <v>0.35620000000000002</v>
      </c>
      <c r="M71" s="12">
        <v>0.36680000000000001</v>
      </c>
      <c r="N71" s="12">
        <v>0.36936000000000002</v>
      </c>
      <c r="O71" s="12">
        <v>0.37315999999999999</v>
      </c>
      <c r="P71" s="12">
        <v>0.47615000000000002</v>
      </c>
      <c r="Q71" s="12">
        <v>0.36819000000000002</v>
      </c>
      <c r="R71" s="4">
        <f t="shared" si="2"/>
        <v>0.1377171215880893</v>
      </c>
      <c r="S71" s="4">
        <f t="shared" si="4"/>
        <v>0.19673106676716792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44863</v>
      </c>
      <c r="F72" s="12">
        <v>0.11276</v>
      </c>
      <c r="G72" s="12">
        <v>0.1376</v>
      </c>
      <c r="H72" s="12">
        <v>0.2006</v>
      </c>
      <c r="I72" s="12">
        <v>0.27339999999999998</v>
      </c>
      <c r="J72" s="12">
        <v>0.33452999999999999</v>
      </c>
      <c r="K72" s="12">
        <v>0.34771999999999997</v>
      </c>
      <c r="L72" s="12">
        <v>0.35598999999999997</v>
      </c>
      <c r="M72" s="12">
        <v>0.37119999999999997</v>
      </c>
      <c r="N72" s="12">
        <v>0.36465999999999998</v>
      </c>
      <c r="O72" s="12">
        <v>0.37411</v>
      </c>
      <c r="P72" s="12">
        <v>0.46695999999999999</v>
      </c>
      <c r="Q72" s="12">
        <v>0.35813</v>
      </c>
      <c r="R72" s="4">
        <f t="shared" si="2"/>
        <v>0.15172199813838039</v>
      </c>
      <c r="S72" s="4">
        <f t="shared" si="4"/>
        <v>0.18537257036728683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44863</v>
      </c>
      <c r="F73" s="12">
        <v>0.11662</v>
      </c>
      <c r="G73" s="12">
        <v>0.1802</v>
      </c>
      <c r="H73" s="12">
        <v>0.24540000000000001</v>
      </c>
      <c r="I73" s="12">
        <v>0.27239999999999998</v>
      </c>
      <c r="J73" s="12">
        <v>0.34526000000000001</v>
      </c>
      <c r="K73" s="12">
        <v>0.36014000000000002</v>
      </c>
      <c r="L73" s="12">
        <v>0.38452999999999998</v>
      </c>
      <c r="M73" s="12">
        <v>0.39689999999999998</v>
      </c>
      <c r="N73" s="12">
        <v>0.38908999999999999</v>
      </c>
      <c r="O73" s="12">
        <v>0.40388000000000002</v>
      </c>
      <c r="P73" s="12">
        <v>0.49118000000000001</v>
      </c>
      <c r="Q73" s="12">
        <v>0.37877</v>
      </c>
      <c r="R73" s="4">
        <f t="shared" si="2"/>
        <v>0.18601523980277901</v>
      </c>
      <c r="S73" s="4">
        <f t="shared" si="4"/>
        <v>0.13909359429543217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44863</v>
      </c>
      <c r="F74" s="12">
        <v>0.11711000000000001</v>
      </c>
      <c r="G74" s="12">
        <v>0.1822</v>
      </c>
      <c r="H74" s="12">
        <v>0.24560000000000001</v>
      </c>
      <c r="I74" s="12">
        <v>0.29680000000000001</v>
      </c>
      <c r="J74" s="12">
        <v>0.36471999999999999</v>
      </c>
      <c r="K74" s="12">
        <v>0.38190000000000002</v>
      </c>
      <c r="L74" s="12">
        <v>0.39598</v>
      </c>
      <c r="M74" s="12">
        <v>0.41520000000000001</v>
      </c>
      <c r="N74" s="12">
        <v>0.40350999999999998</v>
      </c>
      <c r="O74" s="12">
        <v>0.42086000000000001</v>
      </c>
      <c r="P74" s="12">
        <v>0.51515</v>
      </c>
      <c r="Q74" s="12">
        <v>0.40772000000000003</v>
      </c>
      <c r="R74" s="4">
        <f t="shared" si="2"/>
        <v>0.16629213483146069</v>
      </c>
      <c r="S74" s="4">
        <f t="shared" si="4"/>
        <v>0.15223329903856384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44863</v>
      </c>
      <c r="F75" s="12">
        <v>0.10915</v>
      </c>
      <c r="G75" s="12">
        <v>0.18140000000000001</v>
      </c>
      <c r="H75" s="12">
        <v>0.2402</v>
      </c>
      <c r="I75" s="12">
        <v>0.28620000000000001</v>
      </c>
      <c r="J75" s="12">
        <v>0.35807</v>
      </c>
      <c r="K75" s="12">
        <v>0.378</v>
      </c>
      <c r="L75" s="12">
        <v>0.39033000000000001</v>
      </c>
      <c r="M75" s="12">
        <v>0.40910000000000002</v>
      </c>
      <c r="N75" s="12">
        <v>0.40255999999999997</v>
      </c>
      <c r="O75" s="12">
        <v>0.38169999999999998</v>
      </c>
      <c r="P75" s="12">
        <v>0.50917999999999997</v>
      </c>
      <c r="Q75" s="12">
        <v>0.38552999999999998</v>
      </c>
      <c r="R75" s="4">
        <f t="shared" ref="R75:R93" si="5">(M75-I75)/(M75+I75)</f>
        <v>0.17675823385588954</v>
      </c>
      <c r="S75" s="4">
        <f t="shared" si="4"/>
        <v>0.14783386729009723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44863</v>
      </c>
      <c r="F76" s="12">
        <v>0.12033000000000001</v>
      </c>
      <c r="G76" s="12">
        <v>0.16139999999999999</v>
      </c>
      <c r="H76" s="12">
        <v>0.21279999999999999</v>
      </c>
      <c r="I76" s="12">
        <v>0.2712</v>
      </c>
      <c r="J76" s="12">
        <v>0.32152999999999998</v>
      </c>
      <c r="K76" s="12">
        <v>0.33381</v>
      </c>
      <c r="L76" s="12">
        <v>0.34805999999999998</v>
      </c>
      <c r="M76" s="12">
        <v>0.36959999999999998</v>
      </c>
      <c r="N76" s="12">
        <v>0.36281999999999998</v>
      </c>
      <c r="O76" s="12">
        <v>0.37648999999999999</v>
      </c>
      <c r="P76" s="12">
        <v>0.49687999999999999</v>
      </c>
      <c r="Q76" s="12">
        <v>0.40893000000000002</v>
      </c>
      <c r="R76" s="4">
        <f t="shared" si="5"/>
        <v>0.15355805243445689</v>
      </c>
      <c r="S76" s="4">
        <f t="shared" si="4"/>
        <v>0.18249838347137981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44863</v>
      </c>
      <c r="F77" s="12">
        <v>0.10772</v>
      </c>
      <c r="G77" s="12">
        <v>0.1608</v>
      </c>
      <c r="H77" s="12">
        <v>0.23760000000000001</v>
      </c>
      <c r="I77" s="12">
        <v>0.2954</v>
      </c>
      <c r="J77" s="12">
        <v>0.35199999999999998</v>
      </c>
      <c r="K77" s="12">
        <v>0.38185999999999998</v>
      </c>
      <c r="L77" s="12">
        <v>0.38873999999999997</v>
      </c>
      <c r="M77" s="12">
        <v>0.41839999999999999</v>
      </c>
      <c r="N77" s="12">
        <v>0.40799999999999997</v>
      </c>
      <c r="O77" s="12">
        <v>0.40622000000000003</v>
      </c>
      <c r="P77" s="12">
        <v>0.53341000000000005</v>
      </c>
      <c r="Q77" s="12">
        <v>0.43371999999999999</v>
      </c>
      <c r="R77" s="4">
        <f t="shared" si="5"/>
        <v>0.17231717567946203</v>
      </c>
      <c r="S77" s="4">
        <f t="shared" si="4"/>
        <v>0.17727857046469847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44863</v>
      </c>
      <c r="F78" s="12">
        <v>0.12083000000000001</v>
      </c>
      <c r="G78" s="12">
        <v>0.1522</v>
      </c>
      <c r="H78" s="12">
        <v>0.2152</v>
      </c>
      <c r="I78" s="12">
        <v>0.27100000000000002</v>
      </c>
      <c r="J78" s="12">
        <v>0.31719999999999998</v>
      </c>
      <c r="K78" s="12">
        <v>0.33439999999999998</v>
      </c>
      <c r="L78" s="12">
        <v>0.34575</v>
      </c>
      <c r="M78" s="12">
        <v>0.3639</v>
      </c>
      <c r="N78" s="12">
        <v>0.36059999999999998</v>
      </c>
      <c r="O78" s="12">
        <v>0.36875000000000002</v>
      </c>
      <c r="P78" s="12">
        <v>0.49203999999999998</v>
      </c>
      <c r="Q78" s="12">
        <v>0.39995999999999998</v>
      </c>
      <c r="R78" s="4">
        <f t="shared" si="5"/>
        <v>0.14632225547330285</v>
      </c>
      <c r="S78" s="4">
        <f t="shared" si="4"/>
        <v>0.19305158153134133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44863</v>
      </c>
      <c r="F79" s="12">
        <v>0.10718</v>
      </c>
      <c r="G79" s="12">
        <v>0.16539999999999999</v>
      </c>
      <c r="H79" s="12">
        <v>0.22040000000000001</v>
      </c>
      <c r="I79" s="12">
        <v>0.26440000000000002</v>
      </c>
      <c r="J79" s="12">
        <v>0.30973000000000001</v>
      </c>
      <c r="K79" s="12">
        <v>0.32586999999999999</v>
      </c>
      <c r="L79" s="12">
        <v>0.34183000000000002</v>
      </c>
      <c r="M79" s="12">
        <v>0.36359999999999998</v>
      </c>
      <c r="N79" s="12">
        <v>0.35710999999999998</v>
      </c>
      <c r="O79" s="12">
        <v>0.36925000000000002</v>
      </c>
      <c r="P79" s="12">
        <v>0.48265999999999998</v>
      </c>
      <c r="Q79" s="12">
        <v>0.38607000000000002</v>
      </c>
      <c r="R79" s="4">
        <f t="shared" si="5"/>
        <v>0.15796178343949038</v>
      </c>
      <c r="S79" s="4">
        <f t="shared" si="4"/>
        <v>0.17088538156513028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44863</v>
      </c>
      <c r="F80" s="12">
        <v>9.4210000000000002E-2</v>
      </c>
      <c r="G80" s="12">
        <v>0.14199999999999999</v>
      </c>
      <c r="H80" s="12">
        <v>0.19800000000000001</v>
      </c>
      <c r="I80" s="12">
        <v>0.2374</v>
      </c>
      <c r="J80" s="12">
        <v>0.29675000000000001</v>
      </c>
      <c r="K80" s="12">
        <v>0.30819999999999997</v>
      </c>
      <c r="L80" s="12">
        <v>0.33578000000000002</v>
      </c>
      <c r="M80" s="12">
        <v>0.33839999999999998</v>
      </c>
      <c r="N80" s="12">
        <v>0.33865000000000001</v>
      </c>
      <c r="O80" s="12">
        <v>0.36586000000000002</v>
      </c>
      <c r="P80" s="12">
        <v>0.45811000000000002</v>
      </c>
      <c r="Q80" s="12">
        <v>0.36398999999999998</v>
      </c>
      <c r="R80" s="4">
        <f t="shared" si="5"/>
        <v>0.17540812782216045</v>
      </c>
      <c r="S80" s="4">
        <f t="shared" si="4"/>
        <v>0.18293066646256953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44863</v>
      </c>
      <c r="F81" s="12">
        <v>0.10482</v>
      </c>
      <c r="G81" s="12">
        <v>0.1812</v>
      </c>
      <c r="H81" s="12">
        <v>0.23860000000000001</v>
      </c>
      <c r="I81" s="12">
        <v>0.2954</v>
      </c>
      <c r="J81" s="12">
        <v>0.35369</v>
      </c>
      <c r="K81" s="12">
        <v>0.37795000000000001</v>
      </c>
      <c r="L81" s="12">
        <v>0.39332</v>
      </c>
      <c r="M81" s="12">
        <v>0.4244</v>
      </c>
      <c r="N81" s="12">
        <v>0.41843000000000002</v>
      </c>
      <c r="O81" s="12">
        <v>0.43575999999999998</v>
      </c>
      <c r="P81" s="12">
        <v>0.54481000000000002</v>
      </c>
      <c r="Q81" s="12">
        <v>0.43378</v>
      </c>
      <c r="R81" s="4">
        <f t="shared" si="5"/>
        <v>0.17921644901361489</v>
      </c>
      <c r="S81" s="4">
        <f t="shared" si="4"/>
        <v>0.16226890116958659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44863</v>
      </c>
      <c r="F82" s="12">
        <v>0.11999</v>
      </c>
      <c r="G82" s="12">
        <v>0.17319999999999999</v>
      </c>
      <c r="H82" s="12">
        <v>0.23419999999999999</v>
      </c>
      <c r="I82" s="12">
        <v>0.28460000000000002</v>
      </c>
      <c r="J82" s="12">
        <v>0.34305000000000002</v>
      </c>
      <c r="K82" s="12">
        <v>0.36408000000000001</v>
      </c>
      <c r="L82" s="12">
        <v>0.38016</v>
      </c>
      <c r="M82" s="12">
        <v>0.39550000000000002</v>
      </c>
      <c r="N82" s="12">
        <v>0.39672000000000002</v>
      </c>
      <c r="O82" s="12">
        <v>0.40295999999999998</v>
      </c>
      <c r="P82" s="12">
        <v>0.51541999999999999</v>
      </c>
      <c r="Q82" s="12">
        <v>0.41925000000000001</v>
      </c>
      <c r="R82" s="4">
        <f t="shared" si="5"/>
        <v>0.16306425525657992</v>
      </c>
      <c r="S82" s="4">
        <f t="shared" si="4"/>
        <v>0.1690046174528026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44863</v>
      </c>
      <c r="F83" s="12">
        <v>0.13694999999999999</v>
      </c>
      <c r="G83" s="12">
        <v>0.18160000000000001</v>
      </c>
      <c r="H83" s="12">
        <v>0.25800000000000001</v>
      </c>
      <c r="I83" s="12">
        <v>0.30459999999999998</v>
      </c>
      <c r="J83" s="12">
        <v>0.35415000000000002</v>
      </c>
      <c r="K83" s="12">
        <v>0.37206</v>
      </c>
      <c r="L83" s="12">
        <v>0.38757000000000003</v>
      </c>
      <c r="M83" s="12">
        <v>0.4017</v>
      </c>
      <c r="N83" s="12">
        <v>0.39716000000000001</v>
      </c>
      <c r="O83" s="12">
        <v>0.39232</v>
      </c>
      <c r="P83" s="12">
        <v>0.53225</v>
      </c>
      <c r="Q83" s="12">
        <v>0.41937000000000002</v>
      </c>
      <c r="R83" s="4">
        <f t="shared" si="5"/>
        <v>0.13747699277927231</v>
      </c>
      <c r="S83" s="4">
        <f t="shared" si="4"/>
        <v>0.17853747843537651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44863</v>
      </c>
      <c r="F84" s="12">
        <v>0.13955000000000001</v>
      </c>
      <c r="G84" s="12">
        <v>0.1948</v>
      </c>
      <c r="H84" s="12">
        <v>0.25919999999999999</v>
      </c>
      <c r="I84" s="12">
        <v>0.32319999999999999</v>
      </c>
      <c r="J84" s="12">
        <v>0.37820999999999999</v>
      </c>
      <c r="K84" s="12">
        <v>0.38899</v>
      </c>
      <c r="L84" s="12">
        <v>0.40594000000000002</v>
      </c>
      <c r="M84" s="12">
        <v>0.42199999999999999</v>
      </c>
      <c r="N84" s="12">
        <v>0.41660000000000003</v>
      </c>
      <c r="O84" s="12">
        <v>0.43379000000000001</v>
      </c>
      <c r="P84" s="12">
        <v>0.57027000000000005</v>
      </c>
      <c r="Q84" s="12">
        <v>0.45817999999999998</v>
      </c>
      <c r="R84" s="4">
        <f t="shared" si="5"/>
        <v>0.13258185721953838</v>
      </c>
      <c r="S84" s="4">
        <f t="shared" si="4"/>
        <v>0.18319240930429656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44863</v>
      </c>
      <c r="F85" s="12">
        <v>0.12978999999999999</v>
      </c>
      <c r="G85" s="12">
        <v>0.1636</v>
      </c>
      <c r="H85" s="12">
        <v>0.22420000000000001</v>
      </c>
      <c r="I85" s="12">
        <v>0.27779999999999999</v>
      </c>
      <c r="J85" s="12">
        <v>0.33703</v>
      </c>
      <c r="K85" s="12">
        <v>0.36363000000000001</v>
      </c>
      <c r="L85" s="12">
        <v>0.37785999999999997</v>
      </c>
      <c r="M85" s="12">
        <v>0.40400000000000003</v>
      </c>
      <c r="N85" s="12">
        <v>0.39643</v>
      </c>
      <c r="O85" s="12">
        <v>0.40155000000000002</v>
      </c>
      <c r="P85" s="12">
        <v>0.51307999999999998</v>
      </c>
      <c r="Q85" s="12">
        <v>0.41722999999999999</v>
      </c>
      <c r="R85" s="4">
        <f t="shared" si="5"/>
        <v>0.18509826928718104</v>
      </c>
      <c r="S85" s="4">
        <f t="shared" si="4"/>
        <v>0.16436016724574526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44863</v>
      </c>
      <c r="F86" s="12">
        <v>0.10988000000000001</v>
      </c>
      <c r="G86" s="12">
        <v>0.19600000000000001</v>
      </c>
      <c r="H86" s="12">
        <v>0.26300000000000001</v>
      </c>
      <c r="I86" s="12">
        <v>0.31359999999999999</v>
      </c>
      <c r="J86" s="12">
        <v>0.37879000000000002</v>
      </c>
      <c r="K86" s="12">
        <v>0.39451000000000003</v>
      </c>
      <c r="L86" s="12">
        <v>0.40600999999999998</v>
      </c>
      <c r="M86" s="12">
        <v>0.42299999999999999</v>
      </c>
      <c r="N86" s="12">
        <v>0.42166999999999999</v>
      </c>
      <c r="O86" s="12">
        <v>0.42896000000000001</v>
      </c>
      <c r="P86" s="12">
        <v>0.55523999999999996</v>
      </c>
      <c r="Q86" s="12">
        <v>0.43857000000000002</v>
      </c>
      <c r="R86" s="4">
        <f t="shared" si="5"/>
        <v>0.14852022807493892</v>
      </c>
      <c r="S86" s="4">
        <f t="shared" si="4"/>
        <v>0.16792128185826433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44863</v>
      </c>
      <c r="F87" s="12">
        <v>9.289E-2</v>
      </c>
      <c r="G87" s="12">
        <v>0.15479999999999999</v>
      </c>
      <c r="H87" s="12">
        <v>0.21920000000000001</v>
      </c>
      <c r="I87" s="12">
        <v>0.2646</v>
      </c>
      <c r="J87" s="12">
        <v>0.31533</v>
      </c>
      <c r="K87" s="12">
        <v>0.34022000000000002</v>
      </c>
      <c r="L87" s="12">
        <v>0.36391000000000001</v>
      </c>
      <c r="M87" s="12">
        <v>0.38640000000000002</v>
      </c>
      <c r="N87" s="12">
        <v>0.37939000000000001</v>
      </c>
      <c r="O87" s="12">
        <v>0.38002999999999998</v>
      </c>
      <c r="P87" s="12">
        <v>0.49876999999999999</v>
      </c>
      <c r="Q87" s="12">
        <v>0.40281</v>
      </c>
      <c r="R87" s="4">
        <f t="shared" si="5"/>
        <v>0.18709677419354842</v>
      </c>
      <c r="S87" s="4">
        <f t="shared" si="4"/>
        <v>0.17030132534091691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44863</v>
      </c>
      <c r="F88" s="12">
        <v>7.3150000000000007E-2</v>
      </c>
      <c r="G88" s="12">
        <v>0.105</v>
      </c>
      <c r="H88" s="12">
        <v>0.1462</v>
      </c>
      <c r="I88" s="12">
        <v>0.1842</v>
      </c>
      <c r="J88" s="12">
        <v>0.21647</v>
      </c>
      <c r="K88" s="12">
        <v>0.23229</v>
      </c>
      <c r="L88" s="12">
        <v>0.24979999999999999</v>
      </c>
      <c r="M88" s="12">
        <v>0.25629999999999997</v>
      </c>
      <c r="N88" s="12">
        <v>0.25367000000000001</v>
      </c>
      <c r="O88" s="12">
        <v>0.26067000000000001</v>
      </c>
      <c r="P88" s="12">
        <v>0.32856000000000002</v>
      </c>
      <c r="Q88" s="12">
        <v>0.28372999999999998</v>
      </c>
      <c r="R88" s="4">
        <f t="shared" si="5"/>
        <v>0.16367763904653795</v>
      </c>
      <c r="S88" s="4">
        <f t="shared" si="4"/>
        <v>0.17328329862938477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44863</v>
      </c>
      <c r="F89" s="12">
        <v>8.1479999999999997E-2</v>
      </c>
      <c r="G89" s="12">
        <v>0.1018</v>
      </c>
      <c r="H89" s="12">
        <v>0.1404</v>
      </c>
      <c r="I89" s="12">
        <v>0.18559999999999999</v>
      </c>
      <c r="J89" s="12">
        <v>0.21743000000000001</v>
      </c>
      <c r="K89" s="12">
        <v>0.22953999999999999</v>
      </c>
      <c r="L89" s="12">
        <v>0.24055000000000001</v>
      </c>
      <c r="M89" s="12">
        <v>0.25169999999999998</v>
      </c>
      <c r="N89" s="12">
        <v>0.25622</v>
      </c>
      <c r="O89" s="12">
        <v>0.26373999999999997</v>
      </c>
      <c r="P89" s="12">
        <v>0.32590000000000002</v>
      </c>
      <c r="Q89" s="12">
        <v>0.28216999999999998</v>
      </c>
      <c r="R89" s="4">
        <f t="shared" si="5"/>
        <v>0.15115481362908759</v>
      </c>
      <c r="S89" s="4">
        <f t="shared" si="4"/>
        <v>0.18265895953757236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44863</v>
      </c>
      <c r="F90" s="12">
        <v>7.8729999999999994E-2</v>
      </c>
      <c r="G90" s="12">
        <v>0.1004</v>
      </c>
      <c r="H90" s="12">
        <v>0.14119999999999999</v>
      </c>
      <c r="I90" s="12">
        <v>0.18360000000000001</v>
      </c>
      <c r="J90" s="12">
        <v>0.21593999999999999</v>
      </c>
      <c r="K90" s="12">
        <v>0.23147000000000001</v>
      </c>
      <c r="L90" s="12">
        <v>0.24582000000000001</v>
      </c>
      <c r="M90" s="12">
        <v>0.25419999999999998</v>
      </c>
      <c r="N90" s="12">
        <v>0.25942999999999999</v>
      </c>
      <c r="O90" s="12">
        <v>0.26737</v>
      </c>
      <c r="P90" s="12">
        <v>0.33276</v>
      </c>
      <c r="Q90" s="12">
        <v>0.28931000000000001</v>
      </c>
      <c r="R90" s="4">
        <f t="shared" si="5"/>
        <v>0.1612608497030607</v>
      </c>
      <c r="S90" s="4">
        <f t="shared" si="4"/>
        <v>0.1857260953430698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44863</v>
      </c>
      <c r="F91" s="12">
        <v>9.1569999999999999E-2</v>
      </c>
      <c r="G91" s="12">
        <v>0.105</v>
      </c>
      <c r="H91" s="12">
        <v>0.1376</v>
      </c>
      <c r="I91" s="12">
        <v>0.1734</v>
      </c>
      <c r="J91" s="12">
        <v>0.21138999999999999</v>
      </c>
      <c r="K91" s="12">
        <v>0.23963999999999999</v>
      </c>
      <c r="L91" s="12">
        <v>0.24818999999999999</v>
      </c>
      <c r="M91" s="12">
        <v>0.26629999999999998</v>
      </c>
      <c r="N91" s="12">
        <v>0.26819999999999999</v>
      </c>
      <c r="O91" s="12">
        <v>0.26729999999999998</v>
      </c>
      <c r="P91" s="12">
        <v>0.32788</v>
      </c>
      <c r="Q91" s="12">
        <v>0.29122999999999999</v>
      </c>
      <c r="R91" s="4">
        <f t="shared" si="5"/>
        <v>0.21128041846713666</v>
      </c>
      <c r="S91" s="4">
        <f t="shared" si="4"/>
        <v>0.14896055376011369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44863</v>
      </c>
      <c r="F92" s="12">
        <v>9.826E-2</v>
      </c>
      <c r="G92" s="12">
        <v>0.10639999999999999</v>
      </c>
      <c r="H92" s="12">
        <v>0.15260000000000001</v>
      </c>
      <c r="I92" s="12">
        <v>0.18859999999999999</v>
      </c>
      <c r="J92" s="12">
        <v>0.22042999999999999</v>
      </c>
      <c r="K92" s="12">
        <v>0.24424000000000001</v>
      </c>
      <c r="L92" s="12">
        <v>0.25658999999999998</v>
      </c>
      <c r="M92" s="12">
        <v>0.26540000000000002</v>
      </c>
      <c r="N92" s="12">
        <v>0.26755000000000001</v>
      </c>
      <c r="O92" s="12">
        <v>0.26788000000000001</v>
      </c>
      <c r="P92" s="12">
        <v>0.32933000000000001</v>
      </c>
      <c r="Q92" s="12">
        <v>0.2923</v>
      </c>
      <c r="R92" s="4">
        <f t="shared" si="5"/>
        <v>0.16916299559471373</v>
      </c>
      <c r="S92" s="4">
        <f t="shared" si="4"/>
        <v>0.16424083710788664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44863</v>
      </c>
      <c r="F93" s="12">
        <v>0.11119999999999999</v>
      </c>
      <c r="G93" s="12">
        <v>8.72E-2</v>
      </c>
      <c r="H93" s="12">
        <v>0.12479999999999999</v>
      </c>
      <c r="I93" s="12">
        <v>0.15459999999999999</v>
      </c>
      <c r="J93" s="12">
        <v>0.20452000000000001</v>
      </c>
      <c r="K93" s="12">
        <v>0.21384</v>
      </c>
      <c r="L93" s="12">
        <v>0.21965000000000001</v>
      </c>
      <c r="M93" s="12">
        <v>0.2487</v>
      </c>
      <c r="N93" s="12">
        <v>0.25580000000000003</v>
      </c>
      <c r="O93" s="12">
        <v>0.24407999999999999</v>
      </c>
      <c r="P93" s="12">
        <v>0.29464000000000001</v>
      </c>
      <c r="Q93" s="12">
        <v>0.22975999999999999</v>
      </c>
      <c r="R93" s="4">
        <f t="shared" si="5"/>
        <v>0.23332506818745355</v>
      </c>
      <c r="S93" s="4">
        <f t="shared" si="4"/>
        <v>0.14435642051099168</v>
      </c>
      <c r="Z93" s="22">
        <v>2.5099999999999998</v>
      </c>
    </row>
  </sheetData>
  <phoneticPr fontId="18" type="noConversion"/>
  <conditionalFormatting sqref="R1:R1048576">
    <cfRule type="cellIs" dxfId="88" priority="2" operator="greaterThan">
      <formula>0.3</formula>
    </cfRule>
    <cfRule type="cellIs" dxfId="87" priority="6" operator="greaterThan">
      <formula>0.3</formula>
    </cfRule>
  </conditionalFormatting>
  <conditionalFormatting sqref="S1:S1048576">
    <cfRule type="cellIs" dxfId="86" priority="1" operator="lessThan">
      <formula>0.1</formula>
    </cfRule>
    <cfRule type="cellIs" dxfId="85" priority="5" operator="lessThan">
      <formula>0.1</formula>
    </cfRule>
  </conditionalFormatting>
  <conditionalFormatting sqref="R1">
    <cfRule type="cellIs" dxfId="84" priority="3" operator="greaterThan">
      <formula>0.3</formula>
    </cfRule>
    <cfRule type="cellIs" dxfId="83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44858</v>
      </c>
      <c r="F2" s="12">
        <v>0.05</v>
      </c>
      <c r="G2" s="12">
        <v>4.19E-2</v>
      </c>
      <c r="H2" s="12">
        <v>5.5899999999999998E-2</v>
      </c>
      <c r="I2" s="12">
        <v>6.3399999999999998E-2</v>
      </c>
      <c r="J2" s="12">
        <v>6.905E-2</v>
      </c>
      <c r="K2" s="12">
        <v>7.9329999999999998E-2</v>
      </c>
      <c r="L2" s="12">
        <v>9.0069999999999997E-2</v>
      </c>
      <c r="M2" s="12">
        <v>8.8400000000000006E-2</v>
      </c>
      <c r="N2" s="12">
        <v>8.541E-2</v>
      </c>
      <c r="O2" s="12">
        <v>6.1760000000000002E-2</v>
      </c>
      <c r="P2" s="12">
        <v>9.3549999999999994E-2</v>
      </c>
      <c r="Q2" s="12">
        <v>6.0319999999999999E-2</v>
      </c>
      <c r="R2" s="4">
        <f t="shared" ref="R2:R9" si="0">(M2-I2)/(M2+I2)</f>
        <v>0.16469038208168649</v>
      </c>
      <c r="S2" s="4">
        <f>((P2+I2)-(M2+G2))/((P2+I2)+(M2+G2))</f>
        <v>9.2776327241079121E-2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44858</v>
      </c>
      <c r="F3" s="12">
        <v>4.5440000000000001E-2</v>
      </c>
      <c r="G3" s="12">
        <v>4.4499999999999998E-2</v>
      </c>
      <c r="H3" s="12">
        <v>6.08E-2</v>
      </c>
      <c r="I3" s="12">
        <v>7.1099999999999997E-2</v>
      </c>
      <c r="J3" s="12">
        <v>7.4800000000000005E-2</v>
      </c>
      <c r="K3" s="12">
        <v>7.6969999999999997E-2</v>
      </c>
      <c r="L3" s="12">
        <v>8.0420000000000005E-2</v>
      </c>
      <c r="M3" s="12">
        <v>8.3799999999999999E-2</v>
      </c>
      <c r="N3" s="12">
        <v>8.2830000000000001E-2</v>
      </c>
      <c r="O3" s="12">
        <v>5.636E-2</v>
      </c>
      <c r="P3" s="12">
        <v>8.9730000000000004E-2</v>
      </c>
      <c r="Q3" s="12">
        <v>5.457E-2</v>
      </c>
      <c r="R3" s="4">
        <f t="shared" si="0"/>
        <v>8.1988379599741798E-2</v>
      </c>
      <c r="S3" s="4">
        <f t="shared" ref="S3:S66" si="1">((P3+I3)-(M3+G3))/((P3+I3)+(M3+G3))</f>
        <v>0.11250994362397539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44858</v>
      </c>
      <c r="F4" s="12">
        <v>4.7809999999999998E-2</v>
      </c>
      <c r="G4" s="12">
        <v>4.8000000000000001E-2</v>
      </c>
      <c r="H4" s="12">
        <v>6.0999999999999999E-2</v>
      </c>
      <c r="I4" s="12">
        <v>7.1499999999999994E-2</v>
      </c>
      <c r="J4" s="12">
        <v>7.6780000000000001E-2</v>
      </c>
      <c r="K4" s="12">
        <v>7.9409999999999994E-2</v>
      </c>
      <c r="L4" s="12">
        <v>7.8079999999999997E-2</v>
      </c>
      <c r="M4" s="12">
        <v>8.48E-2</v>
      </c>
      <c r="N4" s="12">
        <v>8.4269999999999998E-2</v>
      </c>
      <c r="O4" s="12">
        <v>6.0420000000000001E-2</v>
      </c>
      <c r="P4" s="12">
        <v>8.5629999999999998E-2</v>
      </c>
      <c r="Q4" s="12">
        <v>5.6899999999999999E-2</v>
      </c>
      <c r="R4" s="4">
        <f t="shared" si="0"/>
        <v>8.5092770313499724E-2</v>
      </c>
      <c r="S4" s="4">
        <f t="shared" si="1"/>
        <v>8.3916807505259858E-2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44858</v>
      </c>
      <c r="F5" s="12">
        <v>5.5739999999999998E-2</v>
      </c>
      <c r="G5" s="12">
        <v>5.7500000000000002E-2</v>
      </c>
      <c r="H5" s="12">
        <v>7.1199999999999999E-2</v>
      </c>
      <c r="I5" s="12">
        <v>7.9399999999999998E-2</v>
      </c>
      <c r="J5" s="12">
        <v>7.7740000000000004E-2</v>
      </c>
      <c r="K5" s="12">
        <v>8.4330000000000002E-2</v>
      </c>
      <c r="L5" s="12">
        <v>9.1130000000000003E-2</v>
      </c>
      <c r="M5" s="12">
        <v>9.1700000000000004E-2</v>
      </c>
      <c r="N5" s="12">
        <v>8.7770000000000001E-2</v>
      </c>
      <c r="O5" s="12">
        <v>6.4769999999999994E-2</v>
      </c>
      <c r="P5" s="12">
        <v>9.4350000000000003E-2</v>
      </c>
      <c r="Q5" s="12">
        <v>6.3710000000000003E-2</v>
      </c>
      <c r="R5" s="4">
        <f t="shared" si="0"/>
        <v>7.1887784921098805E-2</v>
      </c>
      <c r="S5" s="4">
        <f t="shared" si="1"/>
        <v>7.601795943644532E-2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44858</v>
      </c>
      <c r="F6" s="12">
        <v>0.93471000000000004</v>
      </c>
      <c r="G6" s="12">
        <v>0.8992</v>
      </c>
      <c r="H6" s="12">
        <v>0.8488</v>
      </c>
      <c r="I6" s="12">
        <v>0.80800000000000005</v>
      </c>
      <c r="J6" s="12">
        <v>0.87219000000000002</v>
      </c>
      <c r="K6" s="12">
        <v>0.85714999999999997</v>
      </c>
      <c r="L6" s="12">
        <v>0.85092999999999996</v>
      </c>
      <c r="M6" s="12">
        <v>0.89849999999999997</v>
      </c>
      <c r="N6" s="12">
        <v>0.86119000000000001</v>
      </c>
      <c r="O6" s="12">
        <v>1.2741800000000001</v>
      </c>
      <c r="P6" s="12">
        <v>0.72311999999999999</v>
      </c>
      <c r="Q6" s="12">
        <v>0.65320999999999996</v>
      </c>
      <c r="R6" s="4">
        <f t="shared" si="0"/>
        <v>5.3032522707295582E-2</v>
      </c>
      <c r="S6" s="4">
        <f t="shared" si="1"/>
        <v>-8.0082431612403138E-2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44858</v>
      </c>
      <c r="F7" s="12">
        <v>0.54001999999999994</v>
      </c>
      <c r="G7" s="12">
        <v>0.35880000000000001</v>
      </c>
      <c r="H7" s="12">
        <v>0.37319999999999998</v>
      </c>
      <c r="I7" s="12">
        <v>0.37680000000000002</v>
      </c>
      <c r="J7" s="12">
        <v>0.42597000000000002</v>
      </c>
      <c r="K7" s="12">
        <v>0.45849000000000001</v>
      </c>
      <c r="L7" s="12">
        <v>0.48275000000000001</v>
      </c>
      <c r="M7" s="12">
        <v>0.39429999999999998</v>
      </c>
      <c r="N7" s="12">
        <v>0.51088999999999996</v>
      </c>
      <c r="O7" s="12">
        <v>0.68672999999999995</v>
      </c>
      <c r="P7" s="12">
        <v>0.34769</v>
      </c>
      <c r="Q7" s="12">
        <v>0.31868999999999997</v>
      </c>
      <c r="R7" s="4">
        <f t="shared" si="0"/>
        <v>2.2694851510828635E-2</v>
      </c>
      <c r="S7" s="4">
        <f t="shared" si="1"/>
        <v>-1.9362610737755338E-2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44858</v>
      </c>
      <c r="F8" s="12">
        <v>0.19783000000000001</v>
      </c>
      <c r="G8" s="12">
        <v>8.7099999999999997E-2</v>
      </c>
      <c r="H8" s="12">
        <v>8.9399999999999993E-2</v>
      </c>
      <c r="I8" s="12">
        <v>9.0999999999999998E-2</v>
      </c>
      <c r="J8" s="12">
        <v>9.468E-2</v>
      </c>
      <c r="K8" s="12">
        <v>0.10913</v>
      </c>
      <c r="L8" s="12">
        <v>0.10251</v>
      </c>
      <c r="M8" s="12">
        <v>0.1031</v>
      </c>
      <c r="N8" s="12">
        <v>0.11801</v>
      </c>
      <c r="O8" s="12">
        <v>0.11766</v>
      </c>
      <c r="P8" s="12">
        <v>0.17349999999999999</v>
      </c>
      <c r="Q8" s="12">
        <v>0.1411</v>
      </c>
      <c r="R8" s="4">
        <f t="shared" si="0"/>
        <v>6.2339000515198348E-2</v>
      </c>
      <c r="S8" s="4">
        <f t="shared" si="1"/>
        <v>0.16340444248955352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44858</v>
      </c>
      <c r="F9" s="12">
        <v>0.17510000000000001</v>
      </c>
      <c r="G9" s="12">
        <v>8.0799999999999997E-2</v>
      </c>
      <c r="H9" s="12">
        <v>8.1699999999999995E-2</v>
      </c>
      <c r="I9" s="12">
        <v>8.5999999999999993E-2</v>
      </c>
      <c r="J9" s="12">
        <v>8.1420000000000006E-2</v>
      </c>
      <c r="K9" s="12">
        <v>8.3599999999999994E-2</v>
      </c>
      <c r="L9" s="12">
        <v>8.8279999999999997E-2</v>
      </c>
      <c r="M9" s="12">
        <v>9.8500000000000004E-2</v>
      </c>
      <c r="N9" s="12">
        <v>9.3329999999999996E-2</v>
      </c>
      <c r="O9" s="12">
        <v>9.0010000000000007E-2</v>
      </c>
      <c r="P9" s="12">
        <v>0.13148000000000001</v>
      </c>
      <c r="Q9" s="12">
        <v>0.11915000000000001</v>
      </c>
      <c r="R9" s="4">
        <f t="shared" si="0"/>
        <v>6.7750677506775131E-2</v>
      </c>
      <c r="S9" s="4">
        <f t="shared" si="1"/>
        <v>9.6224608095166059E-2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44858</v>
      </c>
      <c r="F10" s="12">
        <v>5.6950000000000001E-2</v>
      </c>
      <c r="G10" s="12">
        <v>6.5600000000000006E-2</v>
      </c>
      <c r="H10" s="12">
        <v>0.1108</v>
      </c>
      <c r="I10" s="12">
        <v>0.13100000000000001</v>
      </c>
      <c r="J10" s="12">
        <v>0.20199</v>
      </c>
      <c r="K10" s="12">
        <v>0.33538000000000001</v>
      </c>
      <c r="L10" s="12">
        <v>0.35387000000000002</v>
      </c>
      <c r="M10" s="12">
        <v>0.37869999999999998</v>
      </c>
      <c r="N10" s="12">
        <v>0.37132999999999999</v>
      </c>
      <c r="O10" s="12">
        <v>0.37451000000000001</v>
      </c>
      <c r="P10" s="12">
        <v>0.28211999999999998</v>
      </c>
      <c r="Q10" s="12">
        <v>0.17766999999999999</v>
      </c>
      <c r="R10" s="4">
        <f>(M10-I10)/(M10+I10)</f>
        <v>0.48597214047478898</v>
      </c>
      <c r="S10" s="4">
        <f t="shared" si="1"/>
        <v>-3.6364908679526936E-2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44858</v>
      </c>
      <c r="F11" s="12">
        <v>0.14657000000000001</v>
      </c>
      <c r="G11" s="12">
        <v>0.183</v>
      </c>
      <c r="H11" s="12">
        <v>0.26519999999999999</v>
      </c>
      <c r="I11" s="12">
        <v>0.30380000000000001</v>
      </c>
      <c r="J11" s="12">
        <v>0.40959000000000001</v>
      </c>
      <c r="K11" s="12">
        <v>0.45367000000000002</v>
      </c>
      <c r="L11" s="12">
        <v>0.46975</v>
      </c>
      <c r="M11" s="12">
        <v>0.50639999999999996</v>
      </c>
      <c r="N11" s="12">
        <v>0.48286000000000001</v>
      </c>
      <c r="O11" s="12">
        <v>0.49902000000000002</v>
      </c>
      <c r="P11" s="12">
        <v>0.56483000000000005</v>
      </c>
      <c r="Q11" s="12">
        <v>0.40442</v>
      </c>
      <c r="R11" s="4">
        <f t="shared" ref="R11:R74" si="2">(M11-I11)/(M11+I11)</f>
        <v>0.25006171315724507</v>
      </c>
      <c r="S11" s="4">
        <f t="shared" si="1"/>
        <v>0.11503629583512512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44858</v>
      </c>
      <c r="F12" s="12">
        <v>0.14413999999999999</v>
      </c>
      <c r="G12" s="12">
        <v>0.16439999999999999</v>
      </c>
      <c r="H12" s="12">
        <v>0.2392</v>
      </c>
      <c r="I12" s="12">
        <v>0.29520000000000002</v>
      </c>
      <c r="J12" s="12">
        <v>0.36170999999999998</v>
      </c>
      <c r="K12" s="12">
        <v>0.39284999999999998</v>
      </c>
      <c r="L12" s="12">
        <v>0.4168</v>
      </c>
      <c r="M12" s="12">
        <v>0.42430000000000001</v>
      </c>
      <c r="N12" s="12">
        <v>0.42274</v>
      </c>
      <c r="O12" s="12">
        <v>0.44128000000000001</v>
      </c>
      <c r="P12" s="12">
        <v>0.51751000000000003</v>
      </c>
      <c r="Q12" s="12">
        <v>0.35339999999999999</v>
      </c>
      <c r="R12" s="4">
        <f t="shared" si="2"/>
        <v>0.1794301598332175</v>
      </c>
      <c r="S12" s="4">
        <f t="shared" si="1"/>
        <v>0.15984615494394933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44858</v>
      </c>
      <c r="F13" s="12">
        <v>0.10396</v>
      </c>
      <c r="G13" s="12">
        <v>0.12520000000000001</v>
      </c>
      <c r="H13" s="12">
        <v>0.19040000000000001</v>
      </c>
      <c r="I13" s="12">
        <v>0.2392</v>
      </c>
      <c r="J13" s="12">
        <v>0.29472999999999999</v>
      </c>
      <c r="K13" s="12">
        <v>0.32374999999999998</v>
      </c>
      <c r="L13" s="12">
        <v>0.3332</v>
      </c>
      <c r="M13" s="12">
        <v>0.36959999999999998</v>
      </c>
      <c r="N13" s="12">
        <v>0.34159</v>
      </c>
      <c r="O13" s="12">
        <v>0.35133999999999999</v>
      </c>
      <c r="P13" s="12">
        <v>0.42710999999999999</v>
      </c>
      <c r="Q13" s="12">
        <v>0.28255000000000002</v>
      </c>
      <c r="R13" s="4">
        <f t="shared" si="2"/>
        <v>0.21419185282522993</v>
      </c>
      <c r="S13" s="4">
        <f t="shared" si="1"/>
        <v>0.14771210307378282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44858</v>
      </c>
      <c r="F14" s="12">
        <v>4.4859999999999997E-2</v>
      </c>
      <c r="G14" s="12">
        <v>5.4399999999999997E-2</v>
      </c>
      <c r="H14" s="12">
        <v>6.9199999999999998E-2</v>
      </c>
      <c r="I14" s="12">
        <v>7.8600000000000003E-2</v>
      </c>
      <c r="J14" s="12">
        <v>8.115E-2</v>
      </c>
      <c r="K14" s="12">
        <v>8.6489999999999997E-2</v>
      </c>
      <c r="L14" s="12">
        <v>9.0590000000000004E-2</v>
      </c>
      <c r="M14" s="12">
        <v>9.01E-2</v>
      </c>
      <c r="N14" s="12">
        <v>8.5989999999999997E-2</v>
      </c>
      <c r="O14" s="12">
        <v>6.3789999999999999E-2</v>
      </c>
      <c r="P14" s="12">
        <v>0.10029</v>
      </c>
      <c r="Q14" s="12">
        <v>5.4760000000000003E-2</v>
      </c>
      <c r="R14" s="4">
        <f t="shared" si="2"/>
        <v>6.8168346176644898E-2</v>
      </c>
      <c r="S14" s="4">
        <f t="shared" si="1"/>
        <v>0.10634218745168375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44858</v>
      </c>
      <c r="F15" s="12">
        <v>5.0680000000000003E-2</v>
      </c>
      <c r="G15" s="12">
        <v>5.3600000000000002E-2</v>
      </c>
      <c r="H15" s="12">
        <v>0.1096</v>
      </c>
      <c r="I15" s="12">
        <v>6.2799999999999995E-2</v>
      </c>
      <c r="J15" s="12">
        <v>0.17349000000000001</v>
      </c>
      <c r="K15" s="12">
        <v>0.57154000000000005</v>
      </c>
      <c r="L15" s="12">
        <v>0.67517000000000005</v>
      </c>
      <c r="M15" s="12">
        <v>0.70650000000000002</v>
      </c>
      <c r="N15" s="12">
        <v>0.68413999999999997</v>
      </c>
      <c r="O15" s="12">
        <v>0.69237000000000004</v>
      </c>
      <c r="P15" s="12">
        <v>0.22252</v>
      </c>
      <c r="Q15" s="12">
        <v>0.10097</v>
      </c>
      <c r="R15" s="4">
        <f t="shared" si="2"/>
        <v>0.83673469387755106</v>
      </c>
      <c r="S15" s="4">
        <f t="shared" si="1"/>
        <v>-0.45415239807924085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44858</v>
      </c>
      <c r="F16" s="12">
        <v>5.679E-2</v>
      </c>
      <c r="G16" s="12">
        <v>8.8599999999999998E-2</v>
      </c>
      <c r="H16" s="12">
        <v>0.15759999999999999</v>
      </c>
      <c r="I16" s="12">
        <v>0.13139999999999999</v>
      </c>
      <c r="J16" s="12">
        <v>0.23838000000000001</v>
      </c>
      <c r="K16" s="12">
        <v>0.56803999999999999</v>
      </c>
      <c r="L16" s="12">
        <v>0.64753000000000005</v>
      </c>
      <c r="M16" s="12">
        <v>0.67479999999999996</v>
      </c>
      <c r="N16" s="12">
        <v>0.65024000000000004</v>
      </c>
      <c r="O16" s="12">
        <v>0.67613000000000001</v>
      </c>
      <c r="P16" s="12">
        <v>0.29631000000000002</v>
      </c>
      <c r="Q16" s="12">
        <v>0.16178000000000001</v>
      </c>
      <c r="R16" s="4">
        <f t="shared" si="2"/>
        <v>0.67402629620441579</v>
      </c>
      <c r="S16" s="4">
        <f t="shared" si="1"/>
        <v>-0.28182955394547932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44858</v>
      </c>
      <c r="F17" s="12">
        <v>0.21096999999999999</v>
      </c>
      <c r="G17" s="12">
        <v>0.2316</v>
      </c>
      <c r="H17" s="12">
        <v>0.31640000000000001</v>
      </c>
      <c r="I17" s="12">
        <v>0.41520000000000001</v>
      </c>
      <c r="J17" s="12">
        <v>0.47281000000000001</v>
      </c>
      <c r="K17" s="12">
        <v>0.48327999999999999</v>
      </c>
      <c r="L17" s="12">
        <v>0.51317999999999997</v>
      </c>
      <c r="M17" s="12">
        <v>0.53510000000000002</v>
      </c>
      <c r="N17" s="12">
        <v>0.51349</v>
      </c>
      <c r="O17" s="12">
        <v>0.51729999999999998</v>
      </c>
      <c r="P17" s="12">
        <v>0.70438999999999996</v>
      </c>
      <c r="Q17" s="12">
        <v>0.48214000000000001</v>
      </c>
      <c r="R17" s="4">
        <f t="shared" si="2"/>
        <v>0.12617068294222877</v>
      </c>
      <c r="S17" s="4">
        <f t="shared" si="1"/>
        <v>0.18708151980872506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44858</v>
      </c>
      <c r="F18" s="12">
        <v>0.16755</v>
      </c>
      <c r="G18" s="12">
        <v>0.17879999999999999</v>
      </c>
      <c r="H18" s="12">
        <v>0.26640000000000003</v>
      </c>
      <c r="I18" s="12">
        <v>0.36480000000000001</v>
      </c>
      <c r="J18" s="12">
        <v>0.40564</v>
      </c>
      <c r="K18" s="12">
        <v>0.42016999999999999</v>
      </c>
      <c r="L18" s="12">
        <v>0.44991999999999999</v>
      </c>
      <c r="M18" s="12">
        <v>0.47299999999999998</v>
      </c>
      <c r="N18" s="12">
        <v>0.46489000000000003</v>
      </c>
      <c r="O18" s="12">
        <v>0.47277000000000002</v>
      </c>
      <c r="P18" s="12">
        <v>0.67956000000000005</v>
      </c>
      <c r="Q18" s="12">
        <v>0.45824999999999999</v>
      </c>
      <c r="R18" s="4">
        <f t="shared" si="2"/>
        <v>0.12914776796371444</v>
      </c>
      <c r="S18" s="4">
        <f t="shared" si="1"/>
        <v>0.23144043014809937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44858</v>
      </c>
      <c r="F19" s="12">
        <v>0.14097999999999999</v>
      </c>
      <c r="G19" s="12">
        <v>0.191</v>
      </c>
      <c r="H19" s="12">
        <v>0.28060000000000002</v>
      </c>
      <c r="I19" s="12">
        <v>0.37880000000000003</v>
      </c>
      <c r="J19" s="12">
        <v>0.42258000000000001</v>
      </c>
      <c r="K19" s="12">
        <v>0.43368000000000001</v>
      </c>
      <c r="L19" s="12">
        <v>0.46144000000000002</v>
      </c>
      <c r="M19" s="12">
        <v>0.4945</v>
      </c>
      <c r="N19" s="12">
        <v>0.47406999999999999</v>
      </c>
      <c r="O19" s="12">
        <v>0.48679</v>
      </c>
      <c r="P19" s="12">
        <v>0.66871000000000003</v>
      </c>
      <c r="Q19" s="12">
        <v>0.43841999999999998</v>
      </c>
      <c r="R19" s="4">
        <f t="shared" si="2"/>
        <v>0.13248597274705137</v>
      </c>
      <c r="S19" s="4">
        <f t="shared" si="1"/>
        <v>0.20889088926203539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44858</v>
      </c>
      <c r="F20" s="12">
        <v>1.9539999999999998E-2</v>
      </c>
      <c r="G20" s="12">
        <v>2.5600000000000001E-2</v>
      </c>
      <c r="H20" s="12">
        <v>3.9100000000000003E-2</v>
      </c>
      <c r="I20" s="12">
        <v>2.86E-2</v>
      </c>
      <c r="J20" s="12">
        <v>5.3289999999999997E-2</v>
      </c>
      <c r="K20" s="12">
        <v>0.1169</v>
      </c>
      <c r="L20" s="12">
        <v>0.12897</v>
      </c>
      <c r="M20" s="12">
        <v>0.13400000000000001</v>
      </c>
      <c r="N20" s="12">
        <v>0.12851000000000001</v>
      </c>
      <c r="O20" s="12">
        <v>8.1220000000000001E-2</v>
      </c>
      <c r="P20" s="12">
        <v>5.3650000000000003E-2</v>
      </c>
      <c r="Q20" s="12">
        <v>3.3759999999999998E-2</v>
      </c>
      <c r="R20" s="4">
        <f t="shared" si="2"/>
        <v>0.64821648216482164</v>
      </c>
      <c r="S20" s="4">
        <f t="shared" si="1"/>
        <v>-0.31982633863965271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44858</v>
      </c>
      <c r="F21" s="12">
        <v>1.8579999999999999E-2</v>
      </c>
      <c r="G21" s="12">
        <v>2.01E-2</v>
      </c>
      <c r="H21" s="12">
        <v>3.8399999999999997E-2</v>
      </c>
      <c r="I21" s="12">
        <v>2.3E-2</v>
      </c>
      <c r="J21" s="12">
        <v>5.1130000000000002E-2</v>
      </c>
      <c r="K21" s="12">
        <v>0.12217</v>
      </c>
      <c r="L21" s="12">
        <v>0.12897</v>
      </c>
      <c r="M21" s="12">
        <v>0.1343</v>
      </c>
      <c r="N21" s="12">
        <v>0.13023999999999999</v>
      </c>
      <c r="O21" s="12">
        <v>0.13420000000000001</v>
      </c>
      <c r="P21" s="12">
        <v>4.7699999999999999E-2</v>
      </c>
      <c r="Q21" s="12">
        <v>2.6360000000000001E-2</v>
      </c>
      <c r="R21" s="4">
        <f t="shared" si="2"/>
        <v>0.70756516211061671</v>
      </c>
      <c r="S21" s="4">
        <f t="shared" si="1"/>
        <v>-0.37183474011550421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44858</v>
      </c>
      <c r="F22" s="12">
        <v>1.8360000000000001E-2</v>
      </c>
      <c r="G22" s="12">
        <v>2.1499999999999998E-2</v>
      </c>
      <c r="H22" s="12">
        <v>3.5999999999999997E-2</v>
      </c>
      <c r="I22" s="12">
        <v>2.4799999999999999E-2</v>
      </c>
      <c r="J22" s="12">
        <v>4.7390000000000002E-2</v>
      </c>
      <c r="K22" s="12">
        <v>0.12459000000000001</v>
      </c>
      <c r="L22" s="12">
        <v>0.13694999999999999</v>
      </c>
      <c r="M22" s="12">
        <v>0.13919999999999999</v>
      </c>
      <c r="N22" s="12">
        <v>0.13764000000000001</v>
      </c>
      <c r="O22" s="12">
        <v>0.11907</v>
      </c>
      <c r="P22" s="12">
        <v>4.888E-2</v>
      </c>
      <c r="Q22" s="12">
        <v>2.64E-2</v>
      </c>
      <c r="R22" s="4">
        <f t="shared" si="2"/>
        <v>0.69756097560975616</v>
      </c>
      <c r="S22" s="4">
        <f t="shared" si="1"/>
        <v>-0.37127741274852799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44858</v>
      </c>
      <c r="F23" s="12">
        <v>1.9439999999999999E-2</v>
      </c>
      <c r="G23" s="12">
        <v>1.54E-2</v>
      </c>
      <c r="H23" s="12">
        <v>2.98E-2</v>
      </c>
      <c r="I23" s="12">
        <v>1.5699999999999999E-2</v>
      </c>
      <c r="J23" s="12">
        <v>3.9919999999999997E-2</v>
      </c>
      <c r="K23" s="12">
        <v>0.13788</v>
      </c>
      <c r="L23" s="12">
        <v>0.15579000000000001</v>
      </c>
      <c r="M23" s="12">
        <v>0.15479999999999999</v>
      </c>
      <c r="N23" s="12">
        <v>0.15376000000000001</v>
      </c>
      <c r="O23" s="12">
        <v>0.15764</v>
      </c>
      <c r="P23" s="12">
        <v>4.1889999999999997E-2</v>
      </c>
      <c r="Q23" s="12">
        <v>2.205E-2</v>
      </c>
      <c r="R23" s="4">
        <f t="shared" si="2"/>
        <v>0.81583577712609978</v>
      </c>
      <c r="S23" s="4">
        <f t="shared" si="1"/>
        <v>-0.49435883928179458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44858</v>
      </c>
      <c r="F24" s="12">
        <v>7.0970000000000005E-2</v>
      </c>
      <c r="G24" s="12">
        <v>7.9600000000000004E-2</v>
      </c>
      <c r="H24" s="12">
        <v>0.1106</v>
      </c>
      <c r="I24" s="12">
        <v>0.1268</v>
      </c>
      <c r="J24" s="12">
        <v>0.13761999999999999</v>
      </c>
      <c r="K24" s="12">
        <v>0.16370000000000001</v>
      </c>
      <c r="L24" s="12">
        <v>0.16722000000000001</v>
      </c>
      <c r="M24" s="12">
        <v>0.16400000000000001</v>
      </c>
      <c r="N24" s="12">
        <v>0.18847</v>
      </c>
      <c r="O24" s="12">
        <v>0.15754000000000001</v>
      </c>
      <c r="P24" s="12">
        <v>0.17019999999999999</v>
      </c>
      <c r="Q24" s="12">
        <v>0.11562</v>
      </c>
      <c r="R24" s="4">
        <f t="shared" si="2"/>
        <v>0.12792297111416784</v>
      </c>
      <c r="S24" s="4">
        <f t="shared" si="1"/>
        <v>9.8779134295227486E-2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44858</v>
      </c>
      <c r="F25" s="12">
        <v>5.5039999999999999E-2</v>
      </c>
      <c r="G25" s="12">
        <v>7.5499999999999998E-2</v>
      </c>
      <c r="H25" s="12">
        <v>9.7199999999999995E-2</v>
      </c>
      <c r="I25" s="12">
        <v>0.122</v>
      </c>
      <c r="J25" s="12">
        <v>0.13794000000000001</v>
      </c>
      <c r="K25" s="12">
        <v>0.14430999999999999</v>
      </c>
      <c r="L25" s="12">
        <v>0.14810000000000001</v>
      </c>
      <c r="M25" s="12">
        <v>0.17979999999999999</v>
      </c>
      <c r="N25" s="12">
        <v>0.14974000000000001</v>
      </c>
      <c r="O25" s="12">
        <v>0.16064000000000001</v>
      </c>
      <c r="P25" s="12">
        <v>0.17837</v>
      </c>
      <c r="Q25" s="12">
        <v>0.10771</v>
      </c>
      <c r="R25" s="4">
        <f t="shared" si="2"/>
        <v>0.19151756129887343</v>
      </c>
      <c r="S25" s="4">
        <f t="shared" si="1"/>
        <v>8.1109291485953985E-2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44858</v>
      </c>
      <c r="F26" s="12">
        <v>4.6710000000000002E-2</v>
      </c>
      <c r="G26" s="12">
        <v>5.8999999999999997E-2</v>
      </c>
      <c r="H26" s="12">
        <v>0.08</v>
      </c>
      <c r="I26" s="12">
        <v>9.2999999999999999E-2</v>
      </c>
      <c r="J26" s="12">
        <v>9.9220000000000003E-2</v>
      </c>
      <c r="K26" s="12">
        <v>0.10471999999999999</v>
      </c>
      <c r="L26" s="12">
        <v>0.1081</v>
      </c>
      <c r="M26" s="12">
        <v>0.1191</v>
      </c>
      <c r="N26" s="12">
        <v>0.11133</v>
      </c>
      <c r="O26" s="12">
        <v>0.10326</v>
      </c>
      <c r="P26" s="12">
        <v>0.11488</v>
      </c>
      <c r="Q26" s="12">
        <v>6.8049999999999999E-2</v>
      </c>
      <c r="R26" s="4">
        <f t="shared" si="2"/>
        <v>0.12305516265912304</v>
      </c>
      <c r="S26" s="4">
        <f t="shared" si="1"/>
        <v>7.7154256697238272E-2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44858</v>
      </c>
      <c r="F27" s="12">
        <v>4.9750000000000003E-2</v>
      </c>
      <c r="G27" s="12">
        <v>5.3499999999999999E-2</v>
      </c>
      <c r="H27" s="12">
        <v>6.9599999999999995E-2</v>
      </c>
      <c r="I27" s="12">
        <v>8.3599999999999994E-2</v>
      </c>
      <c r="J27" s="12">
        <v>9.1319999999999998E-2</v>
      </c>
      <c r="K27" s="12">
        <v>9.6780000000000005E-2</v>
      </c>
      <c r="L27" s="12">
        <v>9.6799999999999997E-2</v>
      </c>
      <c r="M27" s="12">
        <v>0.1004</v>
      </c>
      <c r="N27" s="12">
        <v>0.10059999999999999</v>
      </c>
      <c r="O27" s="12">
        <v>9.0939999999999993E-2</v>
      </c>
      <c r="P27" s="12">
        <v>0.11008</v>
      </c>
      <c r="Q27" s="12">
        <v>6.8519999999999998E-2</v>
      </c>
      <c r="R27" s="4">
        <f t="shared" si="2"/>
        <v>9.1304347826087012E-2</v>
      </c>
      <c r="S27" s="4">
        <f t="shared" si="1"/>
        <v>0.11444847229414806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44858</v>
      </c>
      <c r="F28" s="12">
        <v>4.9959999999999997E-2</v>
      </c>
      <c r="G28" s="12">
        <v>3.9199999999999999E-2</v>
      </c>
      <c r="H28" s="12">
        <v>4.9299999999999997E-2</v>
      </c>
      <c r="I28" s="12">
        <v>3.1099999999999999E-2</v>
      </c>
      <c r="J28" s="12">
        <v>5.8479999999999997E-2</v>
      </c>
      <c r="K28" s="12">
        <v>0.15189</v>
      </c>
      <c r="L28" s="12">
        <v>0.17033999999999999</v>
      </c>
      <c r="M28" s="12">
        <v>0.17380000000000001</v>
      </c>
      <c r="N28" s="12">
        <v>0.17182</v>
      </c>
      <c r="O28" s="12">
        <v>0.15728</v>
      </c>
      <c r="P28" s="12">
        <v>5.8840000000000003E-2</v>
      </c>
      <c r="Q28" s="12">
        <v>3.3700000000000001E-2</v>
      </c>
      <c r="R28" s="4">
        <f t="shared" si="2"/>
        <v>0.6964372864812105</v>
      </c>
      <c r="S28" s="4">
        <f t="shared" si="1"/>
        <v>-0.40621905327787683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44858</v>
      </c>
      <c r="F29" s="12">
        <v>5.6829999999999999E-2</v>
      </c>
      <c r="G29" s="12">
        <v>3.4200000000000001E-2</v>
      </c>
      <c r="H29" s="12">
        <v>4.4600000000000001E-2</v>
      </c>
      <c r="I29" s="12">
        <v>2.6499999999999999E-2</v>
      </c>
      <c r="J29" s="12">
        <v>5.0979999999999998E-2</v>
      </c>
      <c r="K29" s="12">
        <v>0.14926</v>
      </c>
      <c r="L29" s="12">
        <v>0.16927</v>
      </c>
      <c r="M29" s="12">
        <v>0.1711</v>
      </c>
      <c r="N29" s="12">
        <v>0.17257</v>
      </c>
      <c r="O29" s="12">
        <v>0.13131000000000001</v>
      </c>
      <c r="P29" s="12">
        <v>5.4429999999999999E-2</v>
      </c>
      <c r="Q29" s="12">
        <v>3.0179999999999998E-2</v>
      </c>
      <c r="R29" s="4">
        <f t="shared" si="2"/>
        <v>0.73178137651821862</v>
      </c>
      <c r="S29" s="4">
        <f t="shared" si="1"/>
        <v>-0.43451070817175003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44858</v>
      </c>
      <c r="F30" s="12">
        <v>2.998E-2</v>
      </c>
      <c r="G30" s="12">
        <v>3.2899999999999999E-2</v>
      </c>
      <c r="H30" s="12">
        <v>4.41E-2</v>
      </c>
      <c r="I30" s="12">
        <v>0.03</v>
      </c>
      <c r="J30" s="12">
        <v>4.9950000000000001E-2</v>
      </c>
      <c r="K30" s="12">
        <v>0.13783999999999999</v>
      </c>
      <c r="L30" s="12">
        <v>0.15676999999999999</v>
      </c>
      <c r="M30" s="12">
        <v>0.15720000000000001</v>
      </c>
      <c r="N30" s="12">
        <v>0.15583</v>
      </c>
      <c r="O30" s="12">
        <v>0.1075</v>
      </c>
      <c r="P30" s="12">
        <v>5.7639999999999997E-2</v>
      </c>
      <c r="Q30" s="12">
        <v>3.1320000000000001E-2</v>
      </c>
      <c r="R30" s="4">
        <f t="shared" si="2"/>
        <v>0.67948717948717952</v>
      </c>
      <c r="S30" s="4">
        <f t="shared" si="1"/>
        <v>-0.36890617123928854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44858</v>
      </c>
      <c r="F31" s="12">
        <v>7.9460000000000003E-2</v>
      </c>
      <c r="G31" s="12">
        <v>4.0500000000000001E-2</v>
      </c>
      <c r="H31" s="12">
        <v>5.5300000000000002E-2</v>
      </c>
      <c r="I31" s="12">
        <v>3.5400000000000001E-2</v>
      </c>
      <c r="J31" s="12">
        <v>7.1029999999999996E-2</v>
      </c>
      <c r="K31" s="12">
        <v>0.19314999999999999</v>
      </c>
      <c r="L31" s="12">
        <v>0.20755000000000001</v>
      </c>
      <c r="M31" s="12">
        <v>0.22670000000000001</v>
      </c>
      <c r="N31" s="12">
        <v>0.21435000000000001</v>
      </c>
      <c r="O31" s="12">
        <v>0.18310999999999999</v>
      </c>
      <c r="P31" s="12">
        <v>8.097E-2</v>
      </c>
      <c r="Q31" s="12">
        <v>4.2220000000000001E-2</v>
      </c>
      <c r="R31" s="4">
        <f t="shared" si="2"/>
        <v>0.72987409385730651</v>
      </c>
      <c r="S31" s="4">
        <f t="shared" si="1"/>
        <v>-0.39322679041635167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44858</v>
      </c>
      <c r="F32" s="12">
        <v>0.27657999999999999</v>
      </c>
      <c r="G32" s="12">
        <v>0.318</v>
      </c>
      <c r="H32" s="12">
        <v>0.3548</v>
      </c>
      <c r="I32" s="12">
        <v>0.39319999999999999</v>
      </c>
      <c r="J32" s="12">
        <v>0.42441000000000001</v>
      </c>
      <c r="K32" s="12">
        <v>0.45194000000000001</v>
      </c>
      <c r="L32" s="12">
        <v>0.46431</v>
      </c>
      <c r="M32" s="12">
        <v>0.44309999999999999</v>
      </c>
      <c r="N32" s="12">
        <v>0.47155000000000002</v>
      </c>
      <c r="O32" s="12">
        <v>0.42943999999999999</v>
      </c>
      <c r="P32" s="12">
        <v>0.45019999999999999</v>
      </c>
      <c r="Q32" s="12">
        <v>0.39090000000000003</v>
      </c>
      <c r="R32" s="4">
        <f t="shared" si="2"/>
        <v>5.9667583403085013E-2</v>
      </c>
      <c r="S32" s="4">
        <f t="shared" si="1"/>
        <v>5.1293237768775278E-2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44858</v>
      </c>
      <c r="F33" s="12">
        <v>0.21365000000000001</v>
      </c>
      <c r="G33" s="12">
        <v>0.2354</v>
      </c>
      <c r="H33" s="12">
        <v>0.2402</v>
      </c>
      <c r="I33" s="12">
        <v>0.23860000000000001</v>
      </c>
      <c r="J33" s="12">
        <v>0.28971999999999998</v>
      </c>
      <c r="K33" s="12">
        <v>0.31874999999999998</v>
      </c>
      <c r="L33" s="12">
        <v>0.34164</v>
      </c>
      <c r="M33" s="12">
        <v>0.3397</v>
      </c>
      <c r="N33" s="12">
        <v>0.35077000000000003</v>
      </c>
      <c r="O33" s="12">
        <v>0.32800000000000001</v>
      </c>
      <c r="P33" s="12">
        <v>0.33801999999999999</v>
      </c>
      <c r="Q33" s="12">
        <v>0.28702</v>
      </c>
      <c r="R33" s="4">
        <f t="shared" si="2"/>
        <v>0.1748227563548331</v>
      </c>
      <c r="S33" s="4">
        <f t="shared" si="1"/>
        <v>1.3197652207134344E-3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44858</v>
      </c>
      <c r="F34" s="12">
        <v>0.30625000000000002</v>
      </c>
      <c r="G34" s="12">
        <v>0.40360000000000001</v>
      </c>
      <c r="H34" s="12">
        <v>0.39240000000000003</v>
      </c>
      <c r="I34" s="12">
        <v>0.3876</v>
      </c>
      <c r="J34" s="12">
        <v>0.42531999999999998</v>
      </c>
      <c r="K34" s="12">
        <v>0.44458999999999999</v>
      </c>
      <c r="L34" s="12">
        <v>0.45671</v>
      </c>
      <c r="M34" s="12">
        <v>0.4803</v>
      </c>
      <c r="N34" s="12">
        <v>0.44835999999999998</v>
      </c>
      <c r="O34" s="12">
        <v>0.47595999999999999</v>
      </c>
      <c r="P34" s="12">
        <v>0.42405999999999999</v>
      </c>
      <c r="Q34" s="12">
        <v>0.35077999999999998</v>
      </c>
      <c r="R34" s="4">
        <f t="shared" si="2"/>
        <v>0.10680954026961632</v>
      </c>
      <c r="S34" s="4">
        <f t="shared" si="1"/>
        <v>-4.2605392908537577E-2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44858</v>
      </c>
      <c r="F35" s="12">
        <v>0.18472</v>
      </c>
      <c r="G35" s="12">
        <v>0.1462</v>
      </c>
      <c r="H35" s="12">
        <v>0.2238</v>
      </c>
      <c r="I35" s="12">
        <v>0.33639999999999998</v>
      </c>
      <c r="J35" s="12">
        <v>0.39326</v>
      </c>
      <c r="K35" s="12">
        <v>0.41249999999999998</v>
      </c>
      <c r="L35" s="12">
        <v>0.42654999999999998</v>
      </c>
      <c r="M35" s="12">
        <v>0.44379999999999997</v>
      </c>
      <c r="N35" s="12">
        <v>0.43690000000000001</v>
      </c>
      <c r="O35" s="12">
        <v>0.43136000000000002</v>
      </c>
      <c r="P35" s="12">
        <v>0.53951000000000005</v>
      </c>
      <c r="Q35" s="12">
        <v>0.38912999999999998</v>
      </c>
      <c r="R35" s="4">
        <f t="shared" si="2"/>
        <v>0.13765701102281466</v>
      </c>
      <c r="S35" s="4">
        <f t="shared" si="1"/>
        <v>0.19503925889038207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44858</v>
      </c>
      <c r="F36" s="12">
        <v>0.27466000000000002</v>
      </c>
      <c r="G36" s="12">
        <v>0.19620000000000001</v>
      </c>
      <c r="H36" s="12">
        <v>0.2742</v>
      </c>
      <c r="I36" s="12">
        <v>0.34079999999999999</v>
      </c>
      <c r="J36" s="12">
        <v>0.39876</v>
      </c>
      <c r="K36" s="12">
        <v>0.44019000000000003</v>
      </c>
      <c r="L36" s="12">
        <v>0.4551</v>
      </c>
      <c r="M36" s="12">
        <v>0.47320000000000001</v>
      </c>
      <c r="N36" s="12">
        <v>0.46739999999999998</v>
      </c>
      <c r="O36" s="12">
        <v>0.54634000000000005</v>
      </c>
      <c r="P36" s="12">
        <v>0.53664999999999996</v>
      </c>
      <c r="Q36" s="12">
        <v>0.37052000000000002</v>
      </c>
      <c r="R36" s="4">
        <f t="shared" si="2"/>
        <v>0.16265356265356268</v>
      </c>
      <c r="S36" s="4">
        <f t="shared" si="1"/>
        <v>0.13449914342049971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44858</v>
      </c>
      <c r="F37" s="12">
        <v>1.13933</v>
      </c>
      <c r="G37" s="12">
        <v>1.1783999999999999</v>
      </c>
      <c r="H37" s="12">
        <v>1.0920000000000001</v>
      </c>
      <c r="I37" s="12">
        <v>1.0528</v>
      </c>
      <c r="J37" s="12">
        <v>1.0919700000000001</v>
      </c>
      <c r="K37" s="12">
        <v>1.0671900000000001</v>
      </c>
      <c r="L37" s="12">
        <v>1.0370900000000001</v>
      </c>
      <c r="M37" s="12">
        <v>1.1599999999999999</v>
      </c>
      <c r="N37" s="12">
        <v>1.01437</v>
      </c>
      <c r="O37" s="12">
        <v>1.5321400000000001</v>
      </c>
      <c r="P37" s="12">
        <v>0.78595000000000004</v>
      </c>
      <c r="Q37" s="12">
        <v>0.66810000000000003</v>
      </c>
      <c r="R37" s="4">
        <f t="shared" si="2"/>
        <v>4.8445408532176416E-2</v>
      </c>
      <c r="S37" s="4">
        <f t="shared" si="1"/>
        <v>-0.11961504853787867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44858</v>
      </c>
      <c r="F38" s="12">
        <v>1.0392399999999999</v>
      </c>
      <c r="G38" s="12">
        <v>1.1672</v>
      </c>
      <c r="H38" s="12">
        <v>1.0736000000000001</v>
      </c>
      <c r="I38" s="12">
        <v>1.0104</v>
      </c>
      <c r="J38" s="12">
        <v>0.99921000000000004</v>
      </c>
      <c r="K38" s="12">
        <v>0.95392999999999994</v>
      </c>
      <c r="L38" s="12">
        <v>0.90527999999999997</v>
      </c>
      <c r="M38" s="12">
        <v>1.1072</v>
      </c>
      <c r="N38" s="12">
        <v>0.8528</v>
      </c>
      <c r="O38" s="12">
        <v>1.33969</v>
      </c>
      <c r="P38" s="12">
        <v>0.64251000000000003</v>
      </c>
      <c r="Q38" s="12">
        <v>0.46600999999999998</v>
      </c>
      <c r="R38" s="4">
        <f t="shared" si="2"/>
        <v>4.5712126936154139E-2</v>
      </c>
      <c r="S38" s="4">
        <f t="shared" si="1"/>
        <v>-0.15824826662524732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44858</v>
      </c>
      <c r="F39" s="12">
        <v>1.0843400000000001</v>
      </c>
      <c r="G39" s="12">
        <v>0.83440000000000003</v>
      </c>
      <c r="H39" s="12">
        <v>0.7984</v>
      </c>
      <c r="I39" s="12">
        <v>0.80479999999999996</v>
      </c>
      <c r="J39" s="12">
        <v>0.83828999999999998</v>
      </c>
      <c r="K39" s="12">
        <v>0.83653999999999995</v>
      </c>
      <c r="L39" s="12">
        <v>0.83104</v>
      </c>
      <c r="M39" s="12">
        <v>0.74650000000000005</v>
      </c>
      <c r="N39" s="12">
        <v>0.82555000000000001</v>
      </c>
      <c r="O39" s="12">
        <v>1.39496</v>
      </c>
      <c r="P39" s="12">
        <v>0.61851999999999996</v>
      </c>
      <c r="Q39" s="12">
        <v>0.58811999999999998</v>
      </c>
      <c r="R39" s="4">
        <f t="shared" si="2"/>
        <v>-3.7581383355894997E-2</v>
      </c>
      <c r="S39" s="4">
        <f t="shared" si="1"/>
        <v>-5.2452882944657934E-2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44858</v>
      </c>
      <c r="F40" s="12">
        <v>0.88826000000000005</v>
      </c>
      <c r="G40" s="12">
        <v>0.70879999999999999</v>
      </c>
      <c r="H40" s="12">
        <v>0.67200000000000004</v>
      </c>
      <c r="I40" s="12">
        <v>0.65720000000000001</v>
      </c>
      <c r="J40" s="12">
        <v>0.67979000000000001</v>
      </c>
      <c r="K40" s="12">
        <v>0.67205999999999999</v>
      </c>
      <c r="L40" s="12">
        <v>0.66505000000000003</v>
      </c>
      <c r="M40" s="12">
        <v>0.64849999999999997</v>
      </c>
      <c r="N40" s="12">
        <v>0.66381000000000001</v>
      </c>
      <c r="O40" s="12">
        <v>1.0667899999999999</v>
      </c>
      <c r="P40" s="12">
        <v>0.38124999999999998</v>
      </c>
      <c r="Q40" s="12">
        <v>0.29463</v>
      </c>
      <c r="R40" s="4">
        <f t="shared" si="2"/>
        <v>-6.6630925940109071E-3</v>
      </c>
      <c r="S40" s="4">
        <f t="shared" si="1"/>
        <v>-0.13308984660336004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44858</v>
      </c>
      <c r="F41" s="12">
        <v>0.85418000000000005</v>
      </c>
      <c r="G41" s="12">
        <v>0.69079999999999997</v>
      </c>
      <c r="H41" s="12">
        <v>0.66</v>
      </c>
      <c r="I41" s="12">
        <v>0.65239999999999998</v>
      </c>
      <c r="J41" s="12">
        <v>0.68610000000000004</v>
      </c>
      <c r="K41" s="12">
        <v>0.68218999999999996</v>
      </c>
      <c r="L41" s="12">
        <v>0.67084999999999995</v>
      </c>
      <c r="M41" s="12">
        <v>0.61529999999999996</v>
      </c>
      <c r="N41" s="12">
        <v>0.66422999999999999</v>
      </c>
      <c r="O41" s="12">
        <v>1.05189</v>
      </c>
      <c r="P41" s="12">
        <v>0.42485000000000001</v>
      </c>
      <c r="Q41" s="12">
        <v>0.35605999999999999</v>
      </c>
      <c r="R41" s="4">
        <f t="shared" si="2"/>
        <v>-2.9265599116510232E-2</v>
      </c>
      <c r="S41" s="4">
        <f t="shared" si="1"/>
        <v>-9.6020307550296752E-2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44858</v>
      </c>
      <c r="F42" s="12">
        <v>1.06467</v>
      </c>
      <c r="G42" s="12">
        <v>0.94879999999999998</v>
      </c>
      <c r="H42" s="12">
        <v>0.90559999999999996</v>
      </c>
      <c r="I42" s="12">
        <v>0.88639999999999997</v>
      </c>
      <c r="J42" s="12">
        <v>0.92684999999999995</v>
      </c>
      <c r="K42" s="12">
        <v>0.90786999999999995</v>
      </c>
      <c r="L42" s="12">
        <v>0.88653999999999999</v>
      </c>
      <c r="M42" s="12">
        <v>0.92820000000000003</v>
      </c>
      <c r="N42" s="12">
        <v>0.86573</v>
      </c>
      <c r="O42" s="12">
        <v>1.40083</v>
      </c>
      <c r="P42" s="12">
        <v>0.66074999999999995</v>
      </c>
      <c r="Q42" s="12">
        <v>0.55879999999999996</v>
      </c>
      <c r="R42" s="4">
        <f t="shared" si="2"/>
        <v>2.3035379698005103E-2</v>
      </c>
      <c r="S42" s="4">
        <f t="shared" si="1"/>
        <v>-9.6330476176569424E-2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44858</v>
      </c>
      <c r="F43" s="12">
        <v>0.64217999999999997</v>
      </c>
      <c r="G43" s="12">
        <v>0.28439999999999999</v>
      </c>
      <c r="H43" s="12">
        <v>0.32519999999999999</v>
      </c>
      <c r="I43" s="12">
        <v>0.37040000000000001</v>
      </c>
      <c r="J43" s="12">
        <v>0.41615999999999997</v>
      </c>
      <c r="K43" s="12">
        <v>0.45482</v>
      </c>
      <c r="L43" s="12">
        <v>0.48158000000000001</v>
      </c>
      <c r="M43" s="12">
        <v>0.39479999999999998</v>
      </c>
      <c r="N43" s="12">
        <v>0.51620999999999995</v>
      </c>
      <c r="O43" s="12">
        <v>0.79249000000000003</v>
      </c>
      <c r="P43" s="12">
        <v>0.3458</v>
      </c>
      <c r="Q43" s="12">
        <v>0.29509999999999997</v>
      </c>
      <c r="R43" s="4">
        <f t="shared" si="2"/>
        <v>3.1887088342916856E-2</v>
      </c>
      <c r="S43" s="4">
        <f t="shared" si="1"/>
        <v>2.651569442453771E-2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44858</v>
      </c>
      <c r="F44" s="12">
        <v>0.25407000000000002</v>
      </c>
      <c r="G44" s="12">
        <v>0.15759999999999999</v>
      </c>
      <c r="H44" s="12">
        <v>0.23319999999999999</v>
      </c>
      <c r="I44" s="12">
        <v>0.28539999999999999</v>
      </c>
      <c r="J44" s="12">
        <v>0.32129000000000002</v>
      </c>
      <c r="K44" s="12">
        <v>0.34714</v>
      </c>
      <c r="L44" s="12">
        <v>0.35376000000000002</v>
      </c>
      <c r="M44" s="12">
        <v>0.41830000000000001</v>
      </c>
      <c r="N44" s="12">
        <v>0.35804000000000002</v>
      </c>
      <c r="O44" s="12">
        <v>0.43280000000000002</v>
      </c>
      <c r="P44" s="12">
        <v>0.36191000000000001</v>
      </c>
      <c r="Q44" s="12">
        <v>0.23752999999999999</v>
      </c>
      <c r="R44" s="4">
        <f t="shared" si="2"/>
        <v>0.18885888873099335</v>
      </c>
      <c r="S44" s="4">
        <f t="shared" si="1"/>
        <v>5.8379182642391815E-2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44858</v>
      </c>
      <c r="F45" s="12">
        <v>0.42867</v>
      </c>
      <c r="G45" s="12">
        <v>0.249</v>
      </c>
      <c r="H45" s="12">
        <v>0.26740000000000003</v>
      </c>
      <c r="I45" s="12">
        <v>0.2732</v>
      </c>
      <c r="J45" s="12">
        <v>0.29468</v>
      </c>
      <c r="K45" s="12">
        <v>0.33396999999999999</v>
      </c>
      <c r="L45" s="12">
        <v>0.34388000000000002</v>
      </c>
      <c r="M45" s="12">
        <v>0.35199999999999998</v>
      </c>
      <c r="N45" s="12">
        <v>0.35820000000000002</v>
      </c>
      <c r="O45" s="12">
        <v>0.51685999999999999</v>
      </c>
      <c r="P45" s="12">
        <v>0.26851000000000003</v>
      </c>
      <c r="Q45" s="12">
        <v>0.19120000000000001</v>
      </c>
      <c r="R45" s="4">
        <f t="shared" si="2"/>
        <v>0.12603966730646191</v>
      </c>
      <c r="S45" s="4">
        <f t="shared" si="1"/>
        <v>-5.1885430249144535E-2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44858</v>
      </c>
      <c r="F46" s="12">
        <v>0.95055999999999996</v>
      </c>
      <c r="G46" s="12">
        <v>0.78800000000000003</v>
      </c>
      <c r="H46" s="12">
        <v>0.74960000000000004</v>
      </c>
      <c r="I46" s="12">
        <v>0.72719999999999996</v>
      </c>
      <c r="J46" s="12">
        <v>0.75234000000000001</v>
      </c>
      <c r="K46" s="12">
        <v>0.72709999999999997</v>
      </c>
      <c r="L46" s="12">
        <v>0.71513000000000004</v>
      </c>
      <c r="M46" s="12">
        <v>0.74</v>
      </c>
      <c r="N46" s="12">
        <v>0.69876000000000005</v>
      </c>
      <c r="O46" s="12">
        <v>1.1875100000000001</v>
      </c>
      <c r="P46" s="12">
        <v>0.42143999999999998</v>
      </c>
      <c r="Q46" s="12">
        <v>0.31369000000000002</v>
      </c>
      <c r="R46" s="4">
        <f t="shared" si="2"/>
        <v>8.7241003271537852E-3</v>
      </c>
      <c r="S46" s="4">
        <f t="shared" si="1"/>
        <v>-0.14172993006156978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44858</v>
      </c>
      <c r="F47" s="12">
        <v>0.85892000000000002</v>
      </c>
      <c r="G47" s="12">
        <v>0.76400000000000001</v>
      </c>
      <c r="H47" s="12">
        <v>0.70320000000000005</v>
      </c>
      <c r="I47" s="12">
        <v>0.66959999999999997</v>
      </c>
      <c r="J47" s="12">
        <v>0.69950000000000001</v>
      </c>
      <c r="K47" s="12">
        <v>0.68437000000000003</v>
      </c>
      <c r="L47" s="12">
        <v>0.67844000000000004</v>
      </c>
      <c r="M47" s="12">
        <v>0.73129999999999995</v>
      </c>
      <c r="N47" s="12">
        <v>0.66759000000000002</v>
      </c>
      <c r="O47" s="12">
        <v>1.0533600000000001</v>
      </c>
      <c r="P47" s="12">
        <v>0.36026000000000002</v>
      </c>
      <c r="Q47" s="12">
        <v>0.23377000000000001</v>
      </c>
      <c r="R47" s="4">
        <f t="shared" si="2"/>
        <v>4.4043115140266952E-2</v>
      </c>
      <c r="S47" s="4">
        <f t="shared" si="1"/>
        <v>-0.1843209935212026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44858</v>
      </c>
      <c r="F48" s="12">
        <v>1.0267299999999999</v>
      </c>
      <c r="G48" s="12">
        <v>1.0016</v>
      </c>
      <c r="H48" s="12">
        <v>0.96399999999999997</v>
      </c>
      <c r="I48" s="12">
        <v>0.92800000000000005</v>
      </c>
      <c r="J48" s="12">
        <v>0.94686000000000003</v>
      </c>
      <c r="K48" s="12">
        <v>0.92035</v>
      </c>
      <c r="L48" s="12">
        <v>0.88729000000000002</v>
      </c>
      <c r="M48" s="12">
        <v>0.95279999999999998</v>
      </c>
      <c r="N48" s="12">
        <v>0.85760999999999998</v>
      </c>
      <c r="O48" s="12">
        <v>1.3607800000000001</v>
      </c>
      <c r="P48" s="12">
        <v>0.64083000000000001</v>
      </c>
      <c r="Q48" s="12">
        <v>0.53320999999999996</v>
      </c>
      <c r="R48" s="4">
        <f t="shared" si="2"/>
        <v>1.3185878349638415E-2</v>
      </c>
      <c r="S48" s="4">
        <f t="shared" si="1"/>
        <v>-0.10943651138302067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44858</v>
      </c>
      <c r="F49" s="12">
        <v>1.3228899999999999</v>
      </c>
      <c r="G49" s="12">
        <v>1.264</v>
      </c>
      <c r="H49" s="12">
        <v>1.2352000000000001</v>
      </c>
      <c r="I49" s="12">
        <v>1.1919999999999999</v>
      </c>
      <c r="J49" s="12">
        <v>1.24075</v>
      </c>
      <c r="K49" s="12">
        <v>1.1930099999999999</v>
      </c>
      <c r="L49" s="12">
        <v>1.16246</v>
      </c>
      <c r="M49" s="12">
        <v>1.2615000000000001</v>
      </c>
      <c r="N49" s="12">
        <v>1.14194</v>
      </c>
      <c r="O49" s="12">
        <v>1.6316600000000001</v>
      </c>
      <c r="P49" s="12">
        <v>0.82010000000000005</v>
      </c>
      <c r="Q49" s="12">
        <v>0.67061000000000004</v>
      </c>
      <c r="R49" s="4">
        <f t="shared" si="2"/>
        <v>2.8326879967393567E-2</v>
      </c>
      <c r="S49" s="4">
        <f t="shared" si="1"/>
        <v>-0.11314351198871646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44858</v>
      </c>
      <c r="F50" s="12">
        <v>1.2610600000000001</v>
      </c>
      <c r="G50" s="12">
        <v>1.1224000000000001</v>
      </c>
      <c r="H50" s="12">
        <v>1.0671999999999999</v>
      </c>
      <c r="I50" s="12">
        <v>1.0624</v>
      </c>
      <c r="J50" s="12">
        <v>1.10033</v>
      </c>
      <c r="K50" s="12">
        <v>1.08955</v>
      </c>
      <c r="L50" s="12">
        <v>1.0674300000000001</v>
      </c>
      <c r="M50" s="12">
        <v>1.1055999999999999</v>
      </c>
      <c r="N50" s="12">
        <v>1.0469599999999999</v>
      </c>
      <c r="O50" s="12">
        <v>1.56212</v>
      </c>
      <c r="P50" s="12">
        <v>0.69252999999999998</v>
      </c>
      <c r="Q50" s="12">
        <v>0.55559999999999998</v>
      </c>
      <c r="R50" s="4">
        <f t="shared" si="2"/>
        <v>1.9926199261992576E-2</v>
      </c>
      <c r="S50" s="4">
        <f t="shared" si="1"/>
        <v>-0.11877436962236342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44858</v>
      </c>
      <c r="F51" s="12">
        <v>1.25282</v>
      </c>
      <c r="G51" s="12">
        <v>1.2183999999999999</v>
      </c>
      <c r="H51" s="12">
        <v>1.1512</v>
      </c>
      <c r="I51" s="12">
        <v>1.1368</v>
      </c>
      <c r="J51" s="12">
        <v>1.1655599999999999</v>
      </c>
      <c r="K51" s="12">
        <v>1.1279399999999999</v>
      </c>
      <c r="L51" s="12">
        <v>1.0939300000000001</v>
      </c>
      <c r="M51" s="12">
        <v>1.1688000000000001</v>
      </c>
      <c r="N51" s="12">
        <v>1.056</v>
      </c>
      <c r="O51" s="12">
        <v>1.5968500000000001</v>
      </c>
      <c r="P51" s="12">
        <v>0.77210000000000001</v>
      </c>
      <c r="Q51" s="12">
        <v>0.60609999999999997</v>
      </c>
      <c r="R51" s="4">
        <f t="shared" si="2"/>
        <v>1.3879250520471906E-2</v>
      </c>
      <c r="S51" s="4">
        <f t="shared" si="1"/>
        <v>-0.11133353506668837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44858</v>
      </c>
      <c r="F52" s="12">
        <v>1.2899499999999999</v>
      </c>
      <c r="G52" s="12">
        <v>1.2176</v>
      </c>
      <c r="H52" s="12">
        <v>1.1624000000000001</v>
      </c>
      <c r="I52" s="12">
        <v>1.1295999999999999</v>
      </c>
      <c r="J52" s="12">
        <v>1.1568400000000001</v>
      </c>
      <c r="K52" s="12">
        <v>1.11985</v>
      </c>
      <c r="L52" s="12">
        <v>1.08815</v>
      </c>
      <c r="M52" s="12">
        <v>1.1431</v>
      </c>
      <c r="N52" s="12">
        <v>1.0668</v>
      </c>
      <c r="O52" s="12">
        <v>1.59945</v>
      </c>
      <c r="P52" s="12">
        <v>0.84865999999999997</v>
      </c>
      <c r="Q52" s="12">
        <v>0.77129999999999999</v>
      </c>
      <c r="R52" s="4">
        <f t="shared" si="2"/>
        <v>5.9400712808554005E-3</v>
      </c>
      <c r="S52" s="4">
        <f t="shared" si="1"/>
        <v>-8.8140936998727826E-2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44858</v>
      </c>
      <c r="F53" s="12">
        <v>1.2829999999999999</v>
      </c>
      <c r="G53" s="12">
        <v>1.1312</v>
      </c>
      <c r="H53" s="12">
        <v>1.0624</v>
      </c>
      <c r="I53" s="12">
        <v>1.0336000000000001</v>
      </c>
      <c r="J53" s="12">
        <v>1.06633</v>
      </c>
      <c r="K53" s="12">
        <v>1.03166</v>
      </c>
      <c r="L53" s="12">
        <v>1.0061899999999999</v>
      </c>
      <c r="M53" s="12">
        <v>1.0503</v>
      </c>
      <c r="N53" s="12">
        <v>0.99026000000000003</v>
      </c>
      <c r="O53" s="12">
        <v>1.55854</v>
      </c>
      <c r="P53" s="12">
        <v>0.76861999999999997</v>
      </c>
      <c r="Q53" s="12">
        <v>0.68493000000000004</v>
      </c>
      <c r="R53" s="4">
        <f t="shared" si="2"/>
        <v>8.0138202408944464E-3</v>
      </c>
      <c r="S53" s="4">
        <f t="shared" si="1"/>
        <v>-9.5207494502625598E-2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44858</v>
      </c>
      <c r="F54" s="12">
        <v>0.70048999999999995</v>
      </c>
      <c r="G54" s="12">
        <v>0.48959999999999998</v>
      </c>
      <c r="H54" s="12">
        <v>0.432</v>
      </c>
      <c r="I54" s="12">
        <v>0.41120000000000001</v>
      </c>
      <c r="J54" s="12">
        <v>0.42444999999999999</v>
      </c>
      <c r="K54" s="12">
        <v>0.41270000000000001</v>
      </c>
      <c r="L54" s="12">
        <v>0.41115000000000002</v>
      </c>
      <c r="M54" s="12">
        <v>0.37640000000000001</v>
      </c>
      <c r="N54" s="12">
        <v>0.40687000000000001</v>
      </c>
      <c r="O54" s="12">
        <v>0.69932000000000005</v>
      </c>
      <c r="P54" s="12">
        <v>0.23524</v>
      </c>
      <c r="Q54" s="12">
        <v>0.17887</v>
      </c>
      <c r="R54" s="4">
        <f t="shared" si="2"/>
        <v>-4.4184865413915683E-2</v>
      </c>
      <c r="S54" s="4">
        <f t="shared" si="1"/>
        <v>-0.14516939514955965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44858</v>
      </c>
      <c r="F55" s="12">
        <v>0.79903999999999997</v>
      </c>
      <c r="G55" s="12">
        <v>0.63519999999999999</v>
      </c>
      <c r="H55" s="12">
        <v>0.58160000000000001</v>
      </c>
      <c r="I55" s="12">
        <v>0.55840000000000001</v>
      </c>
      <c r="J55" s="12">
        <v>0.57748999999999995</v>
      </c>
      <c r="K55" s="12">
        <v>0.56740000000000002</v>
      </c>
      <c r="L55" s="12">
        <v>0.55667</v>
      </c>
      <c r="M55" s="12">
        <v>0.52280000000000004</v>
      </c>
      <c r="N55" s="12">
        <v>0.55079</v>
      </c>
      <c r="O55" s="12">
        <v>0.89441000000000004</v>
      </c>
      <c r="P55" s="12">
        <v>0.31703999999999999</v>
      </c>
      <c r="Q55" s="12">
        <v>0.24162</v>
      </c>
      <c r="R55" s="4">
        <f t="shared" si="2"/>
        <v>-3.2926378098409141E-2</v>
      </c>
      <c r="S55" s="4">
        <f t="shared" si="1"/>
        <v>-0.13895664489731685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44858</v>
      </c>
      <c r="F56" s="12">
        <v>0.93381999999999998</v>
      </c>
      <c r="G56" s="12">
        <v>0.73040000000000005</v>
      </c>
      <c r="H56" s="12">
        <v>0.69279999999999997</v>
      </c>
      <c r="I56" s="12">
        <v>0.66759999999999997</v>
      </c>
      <c r="J56" s="12">
        <v>0.69457999999999998</v>
      </c>
      <c r="K56" s="12">
        <v>0.68213999999999997</v>
      </c>
      <c r="L56" s="12">
        <v>0.6744</v>
      </c>
      <c r="M56" s="12">
        <v>0.62090000000000001</v>
      </c>
      <c r="N56" s="12">
        <v>0.65569</v>
      </c>
      <c r="O56" s="12">
        <v>1.11595</v>
      </c>
      <c r="P56" s="12">
        <v>0.42110999999999998</v>
      </c>
      <c r="Q56" s="12">
        <v>0.34986</v>
      </c>
      <c r="R56" s="4">
        <f t="shared" si="2"/>
        <v>-3.6243694218083017E-2</v>
      </c>
      <c r="S56" s="4">
        <f t="shared" si="1"/>
        <v>-0.10761841139995341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44858</v>
      </c>
      <c r="F57" s="12">
        <v>1.1059099999999999</v>
      </c>
      <c r="G57" s="12">
        <v>0.87119999999999997</v>
      </c>
      <c r="H57" s="12">
        <v>0.83679999999999999</v>
      </c>
      <c r="I57" s="12">
        <v>0.83440000000000003</v>
      </c>
      <c r="J57" s="12">
        <v>0.86411000000000004</v>
      </c>
      <c r="K57" s="12">
        <v>0.85060999999999998</v>
      </c>
      <c r="L57" s="12">
        <v>0.84360000000000002</v>
      </c>
      <c r="M57" s="12">
        <v>0.76959999999999995</v>
      </c>
      <c r="N57" s="12">
        <v>0.82794000000000001</v>
      </c>
      <c r="O57" s="12">
        <v>1.4501599999999999</v>
      </c>
      <c r="P57" s="12">
        <v>0.60697000000000001</v>
      </c>
      <c r="Q57" s="12">
        <v>0.55654999999999999</v>
      </c>
      <c r="R57" s="4">
        <f t="shared" si="2"/>
        <v>-4.0399002493765636E-2</v>
      </c>
      <c r="S57" s="4">
        <f t="shared" si="1"/>
        <v>-6.4704412800072678E-2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44858</v>
      </c>
      <c r="F58" s="12">
        <v>0.12379</v>
      </c>
      <c r="G58" s="12">
        <v>0.14480000000000001</v>
      </c>
      <c r="H58" s="12">
        <v>0.22320000000000001</v>
      </c>
      <c r="I58" s="12">
        <v>0.2392</v>
      </c>
      <c r="J58" s="12">
        <v>0.34362999999999999</v>
      </c>
      <c r="K58" s="12">
        <v>0.40401999999999999</v>
      </c>
      <c r="L58" s="12">
        <v>0.42580000000000001</v>
      </c>
      <c r="M58" s="12">
        <v>0.4536</v>
      </c>
      <c r="N58" s="12">
        <v>0.44821</v>
      </c>
      <c r="O58" s="12">
        <v>0.44875999999999999</v>
      </c>
      <c r="P58" s="12">
        <v>0.49772</v>
      </c>
      <c r="Q58" s="12">
        <v>0.34515000000000001</v>
      </c>
      <c r="R58" s="4">
        <f t="shared" si="2"/>
        <v>0.30946882217090071</v>
      </c>
      <c r="S58" s="4">
        <f t="shared" si="1"/>
        <v>0.10373543420303745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44858</v>
      </c>
      <c r="F59" s="12">
        <v>0.11860999999999999</v>
      </c>
      <c r="G59" s="12">
        <v>0.1502</v>
      </c>
      <c r="H59" s="12">
        <v>0.2258</v>
      </c>
      <c r="I59" s="12">
        <v>0.24560000000000001</v>
      </c>
      <c r="J59" s="12">
        <v>0.34423999999999999</v>
      </c>
      <c r="K59" s="12">
        <v>0.41975000000000001</v>
      </c>
      <c r="L59" s="12">
        <v>0.43441999999999997</v>
      </c>
      <c r="M59" s="12">
        <v>0.45960000000000001</v>
      </c>
      <c r="N59" s="12">
        <v>0.45576</v>
      </c>
      <c r="O59" s="12">
        <v>0.45340999999999998</v>
      </c>
      <c r="P59" s="12">
        <v>0.50907000000000002</v>
      </c>
      <c r="Q59" s="12">
        <v>0.36348000000000003</v>
      </c>
      <c r="R59" s="4">
        <f t="shared" si="2"/>
        <v>0.30346001134429945</v>
      </c>
      <c r="S59" s="4">
        <f t="shared" si="1"/>
        <v>0.1061730928492382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44858</v>
      </c>
      <c r="F60" s="12">
        <v>0.11785</v>
      </c>
      <c r="G60" s="12">
        <v>0.14760000000000001</v>
      </c>
      <c r="H60" s="12">
        <v>0.21440000000000001</v>
      </c>
      <c r="I60" s="12">
        <v>0.2944</v>
      </c>
      <c r="J60" s="12">
        <v>0.33756999999999998</v>
      </c>
      <c r="K60" s="12">
        <v>0.33062000000000002</v>
      </c>
      <c r="L60" s="12">
        <v>0.34056999999999998</v>
      </c>
      <c r="M60" s="12">
        <v>0.36730000000000002</v>
      </c>
      <c r="N60" s="12">
        <v>0.37539</v>
      </c>
      <c r="O60" s="12">
        <v>0.36879000000000001</v>
      </c>
      <c r="P60" s="12">
        <v>0.51232999999999995</v>
      </c>
      <c r="Q60" s="12">
        <v>0.36373</v>
      </c>
      <c r="R60" s="4">
        <f t="shared" si="2"/>
        <v>0.11017077225328703</v>
      </c>
      <c r="S60" s="4">
        <f t="shared" si="1"/>
        <v>0.22081066561745719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44858</v>
      </c>
      <c r="F61" s="12">
        <v>0.11582000000000001</v>
      </c>
      <c r="G61" s="12">
        <v>0.1406</v>
      </c>
      <c r="H61" s="12">
        <v>0.20780000000000001</v>
      </c>
      <c r="I61" s="12">
        <v>0.28799999999999998</v>
      </c>
      <c r="J61" s="12">
        <v>0.32680999999999999</v>
      </c>
      <c r="K61" s="12">
        <v>0.33499000000000001</v>
      </c>
      <c r="L61" s="12">
        <v>0.35421999999999998</v>
      </c>
      <c r="M61" s="12">
        <v>0.36849999999999999</v>
      </c>
      <c r="N61" s="12">
        <v>0.36036000000000001</v>
      </c>
      <c r="O61" s="12">
        <v>0.36454999999999999</v>
      </c>
      <c r="P61" s="12">
        <v>0.49841000000000002</v>
      </c>
      <c r="Q61" s="12">
        <v>0.36895</v>
      </c>
      <c r="R61" s="4">
        <f t="shared" si="2"/>
        <v>0.12261995430312266</v>
      </c>
      <c r="S61" s="4">
        <f t="shared" si="1"/>
        <v>0.21405469660596987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44858</v>
      </c>
      <c r="F62" s="12">
        <v>0.12744</v>
      </c>
      <c r="G62" s="12">
        <v>0.19700000000000001</v>
      </c>
      <c r="H62" s="12">
        <v>0.28739999999999999</v>
      </c>
      <c r="I62" s="12">
        <v>0.3664</v>
      </c>
      <c r="J62" s="12">
        <v>0.40337000000000001</v>
      </c>
      <c r="K62" s="12">
        <v>0.41681000000000001</v>
      </c>
      <c r="L62" s="12">
        <v>0.42608000000000001</v>
      </c>
      <c r="M62" s="12">
        <v>0.4476</v>
      </c>
      <c r="N62" s="12">
        <v>0.42185</v>
      </c>
      <c r="O62" s="12">
        <v>0.42677999999999999</v>
      </c>
      <c r="P62" s="12">
        <v>0.57603000000000004</v>
      </c>
      <c r="Q62" s="12">
        <v>0.42165999999999998</v>
      </c>
      <c r="R62" s="4">
        <f t="shared" si="2"/>
        <v>9.9754299754299738E-2</v>
      </c>
      <c r="S62" s="4">
        <f t="shared" si="1"/>
        <v>0.18766500948312256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44858</v>
      </c>
      <c r="F63" s="12">
        <v>0.12973999999999999</v>
      </c>
      <c r="G63" s="12">
        <v>0.1434</v>
      </c>
      <c r="H63" s="12">
        <v>0.21199999999999999</v>
      </c>
      <c r="I63" s="12">
        <v>0.29399999999999998</v>
      </c>
      <c r="J63" s="12">
        <v>0.32002999999999998</v>
      </c>
      <c r="K63" s="12">
        <v>0.34526000000000001</v>
      </c>
      <c r="L63" s="12">
        <v>0.36135</v>
      </c>
      <c r="M63" s="12">
        <v>0.37390000000000001</v>
      </c>
      <c r="N63" s="12">
        <v>0.36265999999999998</v>
      </c>
      <c r="O63" s="12">
        <v>0.37087999999999999</v>
      </c>
      <c r="P63" s="12">
        <v>0.52437</v>
      </c>
      <c r="Q63" s="12">
        <v>0.34570000000000001</v>
      </c>
      <c r="R63" s="4">
        <f t="shared" si="2"/>
        <v>0.11962868692918106</v>
      </c>
      <c r="S63" s="4">
        <f t="shared" si="1"/>
        <v>0.22540747340286155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44858</v>
      </c>
      <c r="F64" s="12">
        <v>0.12751999999999999</v>
      </c>
      <c r="G64" s="12">
        <v>0.17760000000000001</v>
      </c>
      <c r="H64" s="12">
        <v>0.25180000000000002</v>
      </c>
      <c r="I64" s="12">
        <v>0.33560000000000001</v>
      </c>
      <c r="J64" s="12">
        <v>0.36948999999999999</v>
      </c>
      <c r="K64" s="12">
        <v>0.38277</v>
      </c>
      <c r="L64" s="12">
        <v>0.39304</v>
      </c>
      <c r="M64" s="12">
        <v>0.41810000000000003</v>
      </c>
      <c r="N64" s="12">
        <v>0.40146999999999999</v>
      </c>
      <c r="O64" s="12">
        <v>0.41763</v>
      </c>
      <c r="P64" s="12">
        <v>0.56372</v>
      </c>
      <c r="Q64" s="12">
        <v>0.37445000000000001</v>
      </c>
      <c r="R64" s="4">
        <f t="shared" si="2"/>
        <v>0.10945999734642432</v>
      </c>
      <c r="S64" s="4">
        <f t="shared" si="1"/>
        <v>0.20308758411258712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44858</v>
      </c>
      <c r="F65" s="12">
        <v>0.14413999999999999</v>
      </c>
      <c r="G65" s="12">
        <v>0.1976</v>
      </c>
      <c r="H65" s="12">
        <v>0.28439999999999999</v>
      </c>
      <c r="I65" s="12">
        <v>0.38119999999999998</v>
      </c>
      <c r="J65" s="12">
        <v>0.42136000000000001</v>
      </c>
      <c r="K65" s="12">
        <v>0.43086999999999998</v>
      </c>
      <c r="L65" s="12">
        <v>0.45067000000000002</v>
      </c>
      <c r="M65" s="12">
        <v>0.46970000000000001</v>
      </c>
      <c r="N65" s="12">
        <v>0.45071</v>
      </c>
      <c r="O65" s="12">
        <v>0.46403</v>
      </c>
      <c r="P65" s="12">
        <v>0.62573000000000001</v>
      </c>
      <c r="Q65" s="12">
        <v>0.39743000000000001</v>
      </c>
      <c r="R65" s="4">
        <f t="shared" si="2"/>
        <v>0.10400752144787874</v>
      </c>
      <c r="S65" s="4">
        <f t="shared" si="1"/>
        <v>0.20285743296918587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44858</v>
      </c>
      <c r="F66" s="12">
        <v>0.13785</v>
      </c>
      <c r="G66" s="12">
        <v>0.19020000000000001</v>
      </c>
      <c r="H66" s="12">
        <v>0.28000000000000003</v>
      </c>
      <c r="I66" s="12">
        <v>0.376</v>
      </c>
      <c r="J66" s="12">
        <v>0.42254000000000003</v>
      </c>
      <c r="K66" s="12">
        <v>0.44402000000000003</v>
      </c>
      <c r="L66" s="12">
        <v>0.44846000000000003</v>
      </c>
      <c r="M66" s="12">
        <v>0.4672</v>
      </c>
      <c r="N66" s="12">
        <v>0.45630999999999999</v>
      </c>
      <c r="O66" s="12">
        <v>0.47382000000000002</v>
      </c>
      <c r="P66" s="12">
        <v>0.62051999999999996</v>
      </c>
      <c r="Q66" s="12">
        <v>0.39981</v>
      </c>
      <c r="R66" s="4">
        <f t="shared" si="2"/>
        <v>0.10815939278937382</v>
      </c>
      <c r="S66" s="4">
        <f t="shared" si="1"/>
        <v>0.20504014704459708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44858</v>
      </c>
      <c r="F67" s="12">
        <v>0.14957999999999999</v>
      </c>
      <c r="G67" s="12">
        <v>0.17660000000000001</v>
      </c>
      <c r="H67" s="12">
        <v>0.2636</v>
      </c>
      <c r="I67" s="12">
        <v>0.34639999999999999</v>
      </c>
      <c r="J67" s="12">
        <v>0.39560000000000001</v>
      </c>
      <c r="K67" s="12">
        <v>0.40461000000000003</v>
      </c>
      <c r="L67" s="12">
        <v>0.42003000000000001</v>
      </c>
      <c r="M67" s="12">
        <v>0.43359999999999999</v>
      </c>
      <c r="N67" s="12">
        <v>0.43203000000000003</v>
      </c>
      <c r="O67" s="12">
        <v>0.44248999999999999</v>
      </c>
      <c r="P67" s="12">
        <v>0.58850000000000002</v>
      </c>
      <c r="Q67" s="12">
        <v>0.38564999999999999</v>
      </c>
      <c r="R67" s="4">
        <f t="shared" si="2"/>
        <v>0.1117948717948718</v>
      </c>
      <c r="S67" s="4">
        <f t="shared" ref="S67:S93" si="4">((P67+I67)-(M67+G67))/((P67+I67)+(M67+G67))</f>
        <v>0.21014821047181417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44858</v>
      </c>
      <c r="F68" s="12">
        <v>0.13932</v>
      </c>
      <c r="G68" s="12">
        <v>0.17860000000000001</v>
      </c>
      <c r="H68" s="12">
        <v>0.25840000000000002</v>
      </c>
      <c r="I68" s="12">
        <v>0.34160000000000001</v>
      </c>
      <c r="J68" s="12">
        <v>0.37824999999999998</v>
      </c>
      <c r="K68" s="12">
        <v>0.40171000000000001</v>
      </c>
      <c r="L68" s="12">
        <v>0.40586</v>
      </c>
      <c r="M68" s="12">
        <v>0.432</v>
      </c>
      <c r="N68" s="12">
        <v>0.41127000000000002</v>
      </c>
      <c r="O68" s="12">
        <v>0.41798999999999997</v>
      </c>
      <c r="P68" s="12">
        <v>0.58848</v>
      </c>
      <c r="Q68" s="12">
        <v>0.40521000000000001</v>
      </c>
      <c r="R68" s="4">
        <f t="shared" si="2"/>
        <v>0.11685625646328848</v>
      </c>
      <c r="S68" s="4">
        <f t="shared" si="4"/>
        <v>0.20736298257912089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44858</v>
      </c>
      <c r="F69" s="12">
        <v>0.12812000000000001</v>
      </c>
      <c r="G69" s="12">
        <v>0.19020000000000001</v>
      </c>
      <c r="H69" s="12">
        <v>0.27760000000000001</v>
      </c>
      <c r="I69" s="12">
        <v>0.37040000000000001</v>
      </c>
      <c r="J69" s="12">
        <v>0.40738999999999997</v>
      </c>
      <c r="K69" s="12">
        <v>0.42642999999999998</v>
      </c>
      <c r="L69" s="12">
        <v>0.44026999999999999</v>
      </c>
      <c r="M69" s="12">
        <v>0.45810000000000001</v>
      </c>
      <c r="N69" s="12">
        <v>0.44058999999999998</v>
      </c>
      <c r="O69" s="12">
        <v>0.46677999999999997</v>
      </c>
      <c r="P69" s="12">
        <v>0.60511999999999999</v>
      </c>
      <c r="Q69" s="12">
        <v>0.42538999999999999</v>
      </c>
      <c r="R69" s="4">
        <f t="shared" si="2"/>
        <v>0.10585395292697646</v>
      </c>
      <c r="S69" s="4">
        <f t="shared" si="4"/>
        <v>0.20151248291066742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44858</v>
      </c>
      <c r="F70" s="12">
        <v>0.12942000000000001</v>
      </c>
      <c r="G70" s="12">
        <v>0.19359999999999999</v>
      </c>
      <c r="H70" s="12">
        <v>0.27079999999999999</v>
      </c>
      <c r="I70" s="12">
        <v>0.30940000000000001</v>
      </c>
      <c r="J70" s="12">
        <v>0.37803999999999999</v>
      </c>
      <c r="K70" s="12">
        <v>0.40872000000000003</v>
      </c>
      <c r="L70" s="12">
        <v>0.41686000000000001</v>
      </c>
      <c r="M70" s="12">
        <v>0.44500000000000001</v>
      </c>
      <c r="N70" s="12">
        <v>0.43601000000000001</v>
      </c>
      <c r="O70" s="12">
        <v>0.44496999999999998</v>
      </c>
      <c r="P70" s="12">
        <v>0.51236000000000004</v>
      </c>
      <c r="Q70" s="12">
        <v>0.35704000000000002</v>
      </c>
      <c r="R70" s="4">
        <f t="shared" si="2"/>
        <v>0.179745493107105</v>
      </c>
      <c r="S70" s="4">
        <f t="shared" si="4"/>
        <v>0.12542112903667588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44858</v>
      </c>
      <c r="F71" s="12">
        <v>0.12995999999999999</v>
      </c>
      <c r="G71" s="12">
        <v>0.13539999999999999</v>
      </c>
      <c r="H71" s="12">
        <v>0.21240000000000001</v>
      </c>
      <c r="I71" s="12">
        <v>0.30180000000000001</v>
      </c>
      <c r="J71" s="12">
        <v>0.36857000000000001</v>
      </c>
      <c r="K71" s="12">
        <v>0.37629000000000001</v>
      </c>
      <c r="L71" s="12">
        <v>0.39774999999999999</v>
      </c>
      <c r="M71" s="12">
        <v>0.40079999999999999</v>
      </c>
      <c r="N71" s="12">
        <v>0.39727000000000001</v>
      </c>
      <c r="O71" s="12">
        <v>0.41167999999999999</v>
      </c>
      <c r="P71" s="12">
        <v>0.49922</v>
      </c>
      <c r="Q71" s="12">
        <v>0.36571999999999999</v>
      </c>
      <c r="R71" s="4">
        <f t="shared" si="2"/>
        <v>0.14090520922288638</v>
      </c>
      <c r="S71" s="4">
        <f t="shared" si="4"/>
        <v>0.19803772004606573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44858</v>
      </c>
      <c r="F72" s="12">
        <v>0.12018</v>
      </c>
      <c r="G72" s="12">
        <v>0.13639999999999999</v>
      </c>
      <c r="H72" s="12">
        <v>0.21540000000000001</v>
      </c>
      <c r="I72" s="12">
        <v>0.28860000000000002</v>
      </c>
      <c r="J72" s="12">
        <v>0.34649000000000002</v>
      </c>
      <c r="K72" s="12">
        <v>0.37594</v>
      </c>
      <c r="L72" s="12">
        <v>0.37947999999999998</v>
      </c>
      <c r="M72" s="12">
        <v>0.40910000000000002</v>
      </c>
      <c r="N72" s="12">
        <v>0.40390999999999999</v>
      </c>
      <c r="O72" s="12">
        <v>0.41389999999999999</v>
      </c>
      <c r="P72" s="12">
        <v>0.48948000000000003</v>
      </c>
      <c r="Q72" s="12">
        <v>0.35316999999999998</v>
      </c>
      <c r="R72" s="4">
        <f t="shared" si="2"/>
        <v>0.17271033395442167</v>
      </c>
      <c r="S72" s="4">
        <f t="shared" si="4"/>
        <v>0.17572039468713646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44858</v>
      </c>
      <c r="F73" s="12">
        <v>0.12776000000000001</v>
      </c>
      <c r="G73" s="12">
        <v>0.19900000000000001</v>
      </c>
      <c r="H73" s="12">
        <v>0.2702</v>
      </c>
      <c r="I73" s="12">
        <v>0.31080000000000002</v>
      </c>
      <c r="J73" s="12">
        <v>0.37835000000000002</v>
      </c>
      <c r="K73" s="12">
        <v>0.40342</v>
      </c>
      <c r="L73" s="12">
        <v>0.41929</v>
      </c>
      <c r="M73" s="12">
        <v>0.44069999999999998</v>
      </c>
      <c r="N73" s="12">
        <v>0.43207000000000001</v>
      </c>
      <c r="O73" s="12">
        <v>0.45850000000000002</v>
      </c>
      <c r="P73" s="12">
        <v>0.50156999999999996</v>
      </c>
      <c r="Q73" s="12">
        <v>0.36686000000000002</v>
      </c>
      <c r="R73" s="4">
        <f t="shared" si="2"/>
        <v>0.1728542914171656</v>
      </c>
      <c r="S73" s="4">
        <f t="shared" si="4"/>
        <v>0.11891300006198055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44858</v>
      </c>
      <c r="F74" s="12">
        <v>0.13442999999999999</v>
      </c>
      <c r="G74" s="12">
        <v>0.1822</v>
      </c>
      <c r="H74" s="12">
        <v>0.2646</v>
      </c>
      <c r="I74" s="12">
        <v>0.32</v>
      </c>
      <c r="J74" s="12">
        <v>0.39881</v>
      </c>
      <c r="K74" s="12">
        <v>0.42013</v>
      </c>
      <c r="L74" s="12">
        <v>0.43985000000000002</v>
      </c>
      <c r="M74" s="12">
        <v>0.45950000000000002</v>
      </c>
      <c r="N74" s="12">
        <v>0.45012000000000002</v>
      </c>
      <c r="O74" s="12">
        <v>0.46847</v>
      </c>
      <c r="P74" s="12">
        <v>0.53937999999999997</v>
      </c>
      <c r="Q74" s="12">
        <v>0.38918000000000003</v>
      </c>
      <c r="R74" s="4">
        <f t="shared" si="2"/>
        <v>0.17896087235407312</v>
      </c>
      <c r="S74" s="4">
        <f t="shared" si="4"/>
        <v>0.14501558877608123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44858</v>
      </c>
      <c r="F75" s="12">
        <v>0.13431000000000001</v>
      </c>
      <c r="G75" s="12">
        <v>0.20039999999999999</v>
      </c>
      <c r="H75" s="12">
        <v>0.27660000000000001</v>
      </c>
      <c r="I75" s="12">
        <v>0.31879999999999997</v>
      </c>
      <c r="J75" s="12">
        <v>0.40316000000000002</v>
      </c>
      <c r="K75" s="12">
        <v>0.42318</v>
      </c>
      <c r="L75" s="12">
        <v>0.44379000000000002</v>
      </c>
      <c r="M75" s="12">
        <v>0.45779999999999998</v>
      </c>
      <c r="N75" s="12">
        <v>0.44874999999999998</v>
      </c>
      <c r="O75" s="12">
        <v>0.44148999999999999</v>
      </c>
      <c r="P75" s="12">
        <v>0.54268000000000005</v>
      </c>
      <c r="Q75" s="12">
        <v>0.38023000000000001</v>
      </c>
      <c r="R75" s="4">
        <f t="shared" ref="R75:R93" si="5">(M75-I75)/(M75+I75)</f>
        <v>0.17898532062838016</v>
      </c>
      <c r="S75" s="4">
        <f t="shared" si="4"/>
        <v>0.13376500315855969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44858</v>
      </c>
      <c r="F76" s="12">
        <v>3.8699999999999998E-2</v>
      </c>
      <c r="G76" s="12">
        <v>3.8800000000000001E-2</v>
      </c>
      <c r="H76" s="12">
        <v>5.3999999999999999E-2</v>
      </c>
      <c r="I76" s="12">
        <v>5.9400000000000001E-2</v>
      </c>
      <c r="J76" s="12">
        <v>6.5159999999999996E-2</v>
      </c>
      <c r="K76" s="12">
        <v>6.8290000000000003E-2</v>
      </c>
      <c r="L76" s="12">
        <v>6.9080000000000003E-2</v>
      </c>
      <c r="M76" s="12">
        <v>7.2999999999999995E-2</v>
      </c>
      <c r="N76" s="12">
        <v>7.0519999999999999E-2</v>
      </c>
      <c r="O76" s="12">
        <v>4.2029999999999998E-2</v>
      </c>
      <c r="P76" s="12">
        <v>6.7559999999999995E-2</v>
      </c>
      <c r="Q76" s="12">
        <v>5.0099999999999999E-2</v>
      </c>
      <c r="R76" s="4">
        <f t="shared" si="5"/>
        <v>0.10271903323262836</v>
      </c>
      <c r="S76" s="4">
        <f t="shared" si="4"/>
        <v>6.3494722734126291E-2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44858</v>
      </c>
      <c r="F77" s="12">
        <v>3.4630000000000001E-2</v>
      </c>
      <c r="G77" s="12">
        <v>4.0399999999999998E-2</v>
      </c>
      <c r="H77" s="12">
        <v>6.1800000000000001E-2</v>
      </c>
      <c r="I77" s="12">
        <v>6.5000000000000002E-2</v>
      </c>
      <c r="J77" s="12">
        <v>6.9940000000000002E-2</v>
      </c>
      <c r="K77" s="12">
        <v>7.9560000000000006E-2</v>
      </c>
      <c r="L77" s="12">
        <v>8.1250000000000003E-2</v>
      </c>
      <c r="M77" s="12">
        <v>8.1699999999999995E-2</v>
      </c>
      <c r="N77" s="12">
        <v>7.5730000000000006E-2</v>
      </c>
      <c r="O77" s="12">
        <v>5.2310000000000002E-2</v>
      </c>
      <c r="P77" s="12">
        <v>7.3230000000000003E-2</v>
      </c>
      <c r="Q77" s="12">
        <v>5.2819999999999999E-2</v>
      </c>
      <c r="R77" s="4">
        <f t="shared" si="5"/>
        <v>0.11383776414451256</v>
      </c>
      <c r="S77" s="4">
        <f t="shared" si="4"/>
        <v>6.1959820228172063E-2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44858</v>
      </c>
      <c r="F78" s="12">
        <v>4.8829999999999998E-2</v>
      </c>
      <c r="G78" s="12">
        <v>4.82E-2</v>
      </c>
      <c r="H78" s="12">
        <v>6.3200000000000006E-2</v>
      </c>
      <c r="I78" s="12">
        <v>6.8699999999999997E-2</v>
      </c>
      <c r="J78" s="12">
        <v>7.2040000000000007E-2</v>
      </c>
      <c r="K78" s="12">
        <v>7.4029999999999999E-2</v>
      </c>
      <c r="L78" s="12">
        <v>7.8700000000000006E-2</v>
      </c>
      <c r="M78" s="12">
        <v>7.7100000000000002E-2</v>
      </c>
      <c r="N78" s="12">
        <v>7.4310000000000001E-2</v>
      </c>
      <c r="O78" s="12">
        <v>5.9909999999999998E-2</v>
      </c>
      <c r="P78" s="12">
        <v>7.4020000000000002E-2</v>
      </c>
      <c r="Q78" s="12">
        <v>5.3060000000000003E-2</v>
      </c>
      <c r="R78" s="4">
        <f t="shared" si="5"/>
        <v>5.7613168724279872E-2</v>
      </c>
      <c r="S78" s="4">
        <f t="shared" si="4"/>
        <v>6.4995149615700382E-2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44858</v>
      </c>
      <c r="F79" s="12">
        <v>4.8719999999999999E-2</v>
      </c>
      <c r="G79" s="12">
        <v>5.6000000000000001E-2</v>
      </c>
      <c r="H79" s="12">
        <v>7.2800000000000004E-2</v>
      </c>
      <c r="I79" s="12">
        <v>7.4200000000000002E-2</v>
      </c>
      <c r="J79" s="12">
        <v>8.6379999999999998E-2</v>
      </c>
      <c r="K79" s="12">
        <v>8.276E-2</v>
      </c>
      <c r="L79" s="12">
        <v>8.5059999999999997E-2</v>
      </c>
      <c r="M79" s="12">
        <v>9.1499999999999998E-2</v>
      </c>
      <c r="N79" s="12">
        <v>8.8639999999999997E-2</v>
      </c>
      <c r="O79" s="12">
        <v>7.6259999999999994E-2</v>
      </c>
      <c r="P79" s="12">
        <v>8.6249999999999993E-2</v>
      </c>
      <c r="Q79" s="12">
        <v>5.9639999999999999E-2</v>
      </c>
      <c r="R79" s="4">
        <f t="shared" si="5"/>
        <v>0.10440555220277607</v>
      </c>
      <c r="S79" s="4">
        <f t="shared" si="4"/>
        <v>4.2052281214482845E-2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44858</v>
      </c>
      <c r="F80" s="12">
        <v>4.4209999999999999E-2</v>
      </c>
      <c r="G80" s="12">
        <v>6.6799999999999998E-2</v>
      </c>
      <c r="H80" s="12">
        <v>8.2600000000000007E-2</v>
      </c>
      <c r="I80" s="12">
        <v>8.9399999999999993E-2</v>
      </c>
      <c r="J80" s="12">
        <v>0.10317999999999999</v>
      </c>
      <c r="K80" s="12">
        <v>0.10833</v>
      </c>
      <c r="L80" s="12">
        <v>0.10216</v>
      </c>
      <c r="M80" s="12">
        <v>0.1404</v>
      </c>
      <c r="N80" s="12">
        <v>0.10192</v>
      </c>
      <c r="O80" s="12">
        <v>9.3200000000000005E-2</v>
      </c>
      <c r="P80" s="12">
        <v>0.12520000000000001</v>
      </c>
      <c r="Q80" s="12">
        <v>7.009E-2</v>
      </c>
      <c r="R80" s="4">
        <f t="shared" si="5"/>
        <v>0.22193211488250653</v>
      </c>
      <c r="S80" s="4">
        <f t="shared" si="4"/>
        <v>1.7543859649122848E-2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44858</v>
      </c>
      <c r="F81" s="12">
        <v>6.1359999999999998E-2</v>
      </c>
      <c r="G81" s="12">
        <v>6.7699999999999996E-2</v>
      </c>
      <c r="H81" s="12">
        <v>9.6799999999999997E-2</v>
      </c>
      <c r="I81" s="12">
        <v>9.9000000000000005E-2</v>
      </c>
      <c r="J81" s="12">
        <v>0.10724</v>
      </c>
      <c r="K81" s="12">
        <v>0.12603</v>
      </c>
      <c r="L81" s="12">
        <v>0.12958</v>
      </c>
      <c r="M81" s="12">
        <v>0.1343</v>
      </c>
      <c r="N81" s="12">
        <v>0.12642999999999999</v>
      </c>
      <c r="O81" s="12">
        <v>0.12404999999999999</v>
      </c>
      <c r="P81" s="12">
        <v>0.12112000000000001</v>
      </c>
      <c r="Q81" s="12">
        <v>8.5620000000000002E-2</v>
      </c>
      <c r="R81" s="4">
        <f t="shared" si="5"/>
        <v>0.15130732961851692</v>
      </c>
      <c r="S81" s="4">
        <f t="shared" si="4"/>
        <v>4.2926182128304735E-2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44858</v>
      </c>
      <c r="F82" s="12">
        <v>0.11337999999999999</v>
      </c>
      <c r="G82" s="12">
        <v>0.18140000000000001</v>
      </c>
      <c r="H82" s="12">
        <v>0.249</v>
      </c>
      <c r="I82" s="12">
        <v>0.30280000000000001</v>
      </c>
      <c r="J82" s="12">
        <v>0.35879</v>
      </c>
      <c r="K82" s="12">
        <v>0.38025999999999999</v>
      </c>
      <c r="L82" s="12">
        <v>0.38718000000000002</v>
      </c>
      <c r="M82" s="12">
        <v>0.43880000000000002</v>
      </c>
      <c r="N82" s="12">
        <v>0.39139000000000002</v>
      </c>
      <c r="O82" s="12">
        <v>0.38808999999999999</v>
      </c>
      <c r="P82" s="12">
        <v>0.50417999999999996</v>
      </c>
      <c r="Q82" s="12">
        <v>0.36735000000000001</v>
      </c>
      <c r="R82" s="4">
        <f t="shared" si="5"/>
        <v>0.18338727076591155</v>
      </c>
      <c r="S82" s="4">
        <f t="shared" si="4"/>
        <v>0.13087347076052069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44858</v>
      </c>
      <c r="F83" s="12">
        <v>0.15295</v>
      </c>
      <c r="G83" s="12">
        <v>0.20480000000000001</v>
      </c>
      <c r="H83" s="12">
        <v>0.29339999999999999</v>
      </c>
      <c r="I83" s="12">
        <v>0.35720000000000002</v>
      </c>
      <c r="J83" s="12">
        <v>0.42048000000000002</v>
      </c>
      <c r="K83" s="12">
        <v>0.44571</v>
      </c>
      <c r="L83" s="12">
        <v>0.46214</v>
      </c>
      <c r="M83" s="12">
        <v>0.48199999999999998</v>
      </c>
      <c r="N83" s="12">
        <v>0.47322999999999998</v>
      </c>
      <c r="O83" s="12">
        <v>0.47059000000000001</v>
      </c>
      <c r="P83" s="12">
        <v>0.5978</v>
      </c>
      <c r="Q83" s="12">
        <v>0.44534000000000001</v>
      </c>
      <c r="R83" s="4">
        <f t="shared" si="5"/>
        <v>0.14871306005719731</v>
      </c>
      <c r="S83" s="4">
        <f t="shared" si="4"/>
        <v>0.16335729077841402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44858</v>
      </c>
      <c r="F84" s="12">
        <v>0.14813000000000001</v>
      </c>
      <c r="G84" s="12">
        <v>0.189</v>
      </c>
      <c r="H84" s="12">
        <v>0.28560000000000002</v>
      </c>
      <c r="I84" s="12">
        <v>0.3604</v>
      </c>
      <c r="J84" s="12">
        <v>0.43073</v>
      </c>
      <c r="K84" s="12">
        <v>0.45704</v>
      </c>
      <c r="L84" s="12">
        <v>0.46378999999999998</v>
      </c>
      <c r="M84" s="12">
        <v>0.4839</v>
      </c>
      <c r="N84" s="12">
        <v>0.47766999999999998</v>
      </c>
      <c r="O84" s="12">
        <v>0.50321000000000005</v>
      </c>
      <c r="P84" s="12">
        <v>0.61882000000000004</v>
      </c>
      <c r="Q84" s="12">
        <v>0.46688000000000002</v>
      </c>
      <c r="R84" s="4">
        <f t="shared" si="5"/>
        <v>0.14627502072722964</v>
      </c>
      <c r="S84" s="4">
        <f t="shared" si="4"/>
        <v>0.18541026075587724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44858</v>
      </c>
      <c r="F85" s="12">
        <v>0.13145000000000001</v>
      </c>
      <c r="G85" s="12">
        <v>0.15379999999999999</v>
      </c>
      <c r="H85" s="12">
        <v>0.23019999999999999</v>
      </c>
      <c r="I85" s="12">
        <v>0.28439999999999999</v>
      </c>
      <c r="J85" s="12">
        <v>0.34510999999999997</v>
      </c>
      <c r="K85" s="12">
        <v>0.37214999999999998</v>
      </c>
      <c r="L85" s="12">
        <v>0.39535999999999999</v>
      </c>
      <c r="M85" s="12">
        <v>0.41239999999999999</v>
      </c>
      <c r="N85" s="12">
        <v>0.41553000000000001</v>
      </c>
      <c r="O85" s="12">
        <v>0.41791</v>
      </c>
      <c r="P85" s="12">
        <v>0.52154</v>
      </c>
      <c r="Q85" s="12">
        <v>0.40331</v>
      </c>
      <c r="R85" s="4">
        <f t="shared" si="5"/>
        <v>0.18369690011481057</v>
      </c>
      <c r="S85" s="4">
        <f t="shared" si="4"/>
        <v>0.17471978078038683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44858</v>
      </c>
      <c r="F86" s="12">
        <v>8.3919999999999995E-2</v>
      </c>
      <c r="G86" s="12">
        <v>0.1598</v>
      </c>
      <c r="H86" s="12">
        <v>0.24959999999999999</v>
      </c>
      <c r="I86" s="12">
        <v>0.28999999999999998</v>
      </c>
      <c r="J86" s="12">
        <v>0.36174000000000001</v>
      </c>
      <c r="K86" s="12">
        <v>0.37889</v>
      </c>
      <c r="L86" s="12">
        <v>0.38680999999999999</v>
      </c>
      <c r="M86" s="12">
        <v>0.42399999999999999</v>
      </c>
      <c r="N86" s="12">
        <v>0.41113</v>
      </c>
      <c r="O86" s="12">
        <v>0.42148999999999998</v>
      </c>
      <c r="P86" s="12">
        <v>0.50878999999999996</v>
      </c>
      <c r="Q86" s="12">
        <v>0.38618000000000002</v>
      </c>
      <c r="R86" s="4">
        <f t="shared" si="5"/>
        <v>0.18767507002801123</v>
      </c>
      <c r="S86" s="4">
        <f t="shared" si="4"/>
        <v>0.15549801459579479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44858</v>
      </c>
      <c r="F87" s="12">
        <v>3.7069999999999999E-2</v>
      </c>
      <c r="G87" s="12">
        <v>4.7399999999999998E-2</v>
      </c>
      <c r="H87" s="12">
        <v>6.4399999999999999E-2</v>
      </c>
      <c r="I87" s="12">
        <v>6.8400000000000002E-2</v>
      </c>
      <c r="J87" s="12">
        <v>7.8509999999999996E-2</v>
      </c>
      <c r="K87" s="12">
        <v>8.2290000000000002E-2</v>
      </c>
      <c r="L87" s="12">
        <v>8.4870000000000001E-2</v>
      </c>
      <c r="M87" s="12">
        <v>9.6600000000000005E-2</v>
      </c>
      <c r="N87" s="12">
        <v>8.7370000000000003E-2</v>
      </c>
      <c r="O87" s="12">
        <v>9.2359999999999998E-2</v>
      </c>
      <c r="P87" s="12">
        <v>8.1089999999999995E-2</v>
      </c>
      <c r="Q87" s="12">
        <v>5.9760000000000001E-2</v>
      </c>
      <c r="R87" s="4">
        <f t="shared" si="5"/>
        <v>0.17090909090909093</v>
      </c>
      <c r="S87" s="4">
        <f t="shared" si="4"/>
        <v>1.8705918429929452E-2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44858</v>
      </c>
      <c r="F88" s="12">
        <v>2.358E-2</v>
      </c>
      <c r="G88" s="12">
        <v>2.6800000000000001E-2</v>
      </c>
      <c r="H88" s="12">
        <v>3.2399999999999998E-2</v>
      </c>
      <c r="I88" s="12">
        <v>3.2599999999999997E-2</v>
      </c>
      <c r="J88" s="12">
        <v>3.4029999999999998E-2</v>
      </c>
      <c r="K88" s="12">
        <v>3.5249999999999997E-2</v>
      </c>
      <c r="L88" s="12">
        <v>3.644E-2</v>
      </c>
      <c r="M88" s="12">
        <v>3.6200000000000003E-2</v>
      </c>
      <c r="N88" s="12">
        <v>3.6339999999999997E-2</v>
      </c>
      <c r="O88" s="12">
        <v>2.3529999999999999E-2</v>
      </c>
      <c r="P88" s="12">
        <v>3.4119999999999998E-2</v>
      </c>
      <c r="Q88" s="12">
        <v>2.3820000000000001E-2</v>
      </c>
      <c r="R88" s="4">
        <f t="shared" si="5"/>
        <v>5.2325581395348923E-2</v>
      </c>
      <c r="S88" s="4">
        <f t="shared" si="4"/>
        <v>2.8677150786308982E-2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44858</v>
      </c>
      <c r="F89" s="12">
        <v>2.98E-2</v>
      </c>
      <c r="G89" s="12">
        <v>2.5399999999999999E-2</v>
      </c>
      <c r="H89" s="12">
        <v>3.2800000000000003E-2</v>
      </c>
      <c r="I89" s="12">
        <v>3.2000000000000001E-2</v>
      </c>
      <c r="J89" s="12">
        <v>3.5450000000000002E-2</v>
      </c>
      <c r="K89" s="12">
        <v>3.8649999999999997E-2</v>
      </c>
      <c r="L89" s="12">
        <v>3.5319999999999997E-2</v>
      </c>
      <c r="M89" s="12">
        <v>3.7900000000000003E-2</v>
      </c>
      <c r="N89" s="12">
        <v>3.8300000000000001E-2</v>
      </c>
      <c r="O89" s="12">
        <v>2.3349999999999999E-2</v>
      </c>
      <c r="P89" s="12">
        <v>3.2579999999999998E-2</v>
      </c>
      <c r="Q89" s="12">
        <v>2.452E-2</v>
      </c>
      <c r="R89" s="4">
        <f t="shared" si="5"/>
        <v>8.4406294706723922E-2</v>
      </c>
      <c r="S89" s="4">
        <f t="shared" si="4"/>
        <v>1.0009383797310005E-2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44858</v>
      </c>
      <c r="F90" s="12">
        <v>2.7779999999999999E-2</v>
      </c>
      <c r="G90" s="12">
        <v>2.5700000000000001E-2</v>
      </c>
      <c r="H90" s="12">
        <v>3.3300000000000003E-2</v>
      </c>
      <c r="I90" s="12">
        <v>2.9899999999999999E-2</v>
      </c>
      <c r="J90" s="12">
        <v>3.3070000000000002E-2</v>
      </c>
      <c r="K90" s="12">
        <v>3.3180000000000001E-2</v>
      </c>
      <c r="L90" s="12">
        <v>3.6400000000000002E-2</v>
      </c>
      <c r="M90" s="12">
        <v>3.5200000000000002E-2</v>
      </c>
      <c r="N90" s="12">
        <v>3.4979999999999997E-2</v>
      </c>
      <c r="O90" s="12">
        <v>2.3900000000000001E-2</v>
      </c>
      <c r="P90" s="12">
        <v>3.4229999999999997E-2</v>
      </c>
      <c r="Q90" s="12">
        <v>2.5729999999999999E-2</v>
      </c>
      <c r="R90" s="4">
        <f t="shared" si="5"/>
        <v>8.1413210445468551E-2</v>
      </c>
      <c r="S90" s="4">
        <f t="shared" si="4"/>
        <v>2.5833799888026792E-2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44858</v>
      </c>
      <c r="F91" s="12">
        <v>3.6499999999999998E-2</v>
      </c>
      <c r="G91" s="12">
        <v>2.4400000000000002E-2</v>
      </c>
      <c r="H91" s="12">
        <v>3.3099999999999997E-2</v>
      </c>
      <c r="I91" s="12">
        <v>3.2199999999999999E-2</v>
      </c>
      <c r="J91" s="12">
        <v>3.6170000000000001E-2</v>
      </c>
      <c r="K91" s="12">
        <v>3.9269999999999999E-2</v>
      </c>
      <c r="L91" s="12">
        <v>4.0370000000000003E-2</v>
      </c>
      <c r="M91" s="12">
        <v>3.95E-2</v>
      </c>
      <c r="N91" s="12">
        <v>3.9620000000000002E-2</v>
      </c>
      <c r="O91" s="12">
        <v>2.7009999999999999E-2</v>
      </c>
      <c r="P91" s="12">
        <v>3.7109999999999997E-2</v>
      </c>
      <c r="Q91" s="12">
        <v>2.725E-2</v>
      </c>
      <c r="R91" s="4">
        <f t="shared" si="5"/>
        <v>0.10181311018131103</v>
      </c>
      <c r="S91" s="4">
        <f t="shared" si="4"/>
        <v>4.0612566624127308E-2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44858</v>
      </c>
      <c r="F92" s="12">
        <v>3.3770000000000001E-2</v>
      </c>
      <c r="G92" s="12">
        <v>2.5999999999999999E-2</v>
      </c>
      <c r="H92" s="12">
        <v>3.61E-2</v>
      </c>
      <c r="I92" s="12">
        <v>3.7100000000000001E-2</v>
      </c>
      <c r="J92" s="12">
        <v>3.8080000000000003E-2</v>
      </c>
      <c r="K92" s="12">
        <v>3.8300000000000001E-2</v>
      </c>
      <c r="L92" s="12">
        <v>4.0500000000000001E-2</v>
      </c>
      <c r="M92" s="12">
        <v>4.0099999999999997E-2</v>
      </c>
      <c r="N92" s="12">
        <v>4.018E-2</v>
      </c>
      <c r="O92" s="12">
        <v>2.0299999999999999E-2</v>
      </c>
      <c r="P92" s="12">
        <v>3.5049999999999998E-2</v>
      </c>
      <c r="Q92" s="12">
        <v>2.5770000000000001E-2</v>
      </c>
      <c r="R92" s="4">
        <f t="shared" si="5"/>
        <v>3.8860103626942956E-2</v>
      </c>
      <c r="S92" s="4">
        <f t="shared" si="4"/>
        <v>4.3761301989150098E-2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44858</v>
      </c>
      <c r="F93" s="12">
        <v>7.9210000000000003E-2</v>
      </c>
      <c r="G93" s="12">
        <v>5.9799999999999999E-2</v>
      </c>
      <c r="H93" s="12">
        <v>9.0399999999999994E-2</v>
      </c>
      <c r="I93" s="12">
        <v>0.1182</v>
      </c>
      <c r="J93" s="12">
        <v>0.12468</v>
      </c>
      <c r="K93" s="12">
        <v>0.14166999999999999</v>
      </c>
      <c r="L93" s="12">
        <v>0.1545</v>
      </c>
      <c r="M93" s="12">
        <v>0.14510000000000001</v>
      </c>
      <c r="N93" s="12">
        <v>0.17208000000000001</v>
      </c>
      <c r="O93" s="12">
        <v>0.16882</v>
      </c>
      <c r="P93" s="12">
        <v>0.16811999999999999</v>
      </c>
      <c r="Q93" s="12">
        <v>0.14677000000000001</v>
      </c>
      <c r="R93" s="4">
        <f t="shared" si="5"/>
        <v>0.10216483099126475</v>
      </c>
      <c r="S93" s="4">
        <f t="shared" si="4"/>
        <v>0.16575058018810312</v>
      </c>
      <c r="Z93" s="22">
        <v>2.5099999999999998</v>
      </c>
    </row>
  </sheetData>
  <phoneticPr fontId="18" type="noConversion"/>
  <conditionalFormatting sqref="R1:R1048576">
    <cfRule type="cellIs" dxfId="82" priority="2" operator="greaterThan">
      <formula>0.3</formula>
    </cfRule>
    <cfRule type="cellIs" dxfId="81" priority="6" operator="greaterThan">
      <formula>0.3</formula>
    </cfRule>
  </conditionalFormatting>
  <conditionalFormatting sqref="S1:S1048576">
    <cfRule type="cellIs" dxfId="80" priority="1" operator="lessThan">
      <formula>0.1</formula>
    </cfRule>
    <cfRule type="cellIs" dxfId="79" priority="5" operator="lessThan">
      <formula>0.1</formula>
    </cfRule>
  </conditionalFormatting>
  <conditionalFormatting sqref="R1">
    <cfRule type="cellIs" dxfId="78" priority="3" operator="greaterThan">
      <formula>0.3</formula>
    </cfRule>
    <cfRule type="cellIs" dxfId="77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44853</v>
      </c>
      <c r="F2" s="12">
        <v>5.8939999999999999E-2</v>
      </c>
      <c r="G2" s="12">
        <v>6.6699999999999995E-2</v>
      </c>
      <c r="H2" s="12">
        <v>0.10199999999999999</v>
      </c>
      <c r="I2" s="12">
        <v>0.14779999999999999</v>
      </c>
      <c r="J2" s="12">
        <v>0.18461</v>
      </c>
      <c r="K2" s="12">
        <v>0.21207000000000001</v>
      </c>
      <c r="L2" s="12">
        <v>0.23338999999999999</v>
      </c>
      <c r="M2" s="12">
        <v>0.25190000000000001</v>
      </c>
      <c r="N2" s="12">
        <v>0.23058999999999999</v>
      </c>
      <c r="O2" s="12">
        <v>0.24656</v>
      </c>
      <c r="P2" s="12">
        <v>0.31123000000000001</v>
      </c>
      <c r="Q2" s="12">
        <v>0.21315999999999999</v>
      </c>
      <c r="R2" s="4">
        <f t="shared" ref="R2:R9" si="0">(M2-I2)/(M2+I2)</f>
        <v>0.26044533400050046</v>
      </c>
      <c r="S2" s="4">
        <f>((P2+I2)-(M2+G2))/((P2+I2)+(M2+G2))</f>
        <v>0.18058716870491107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44853</v>
      </c>
      <c r="F3" s="12">
        <v>5.2580000000000002E-2</v>
      </c>
      <c r="G3" s="12">
        <v>8.5500000000000007E-2</v>
      </c>
      <c r="H3" s="12">
        <v>0.1366</v>
      </c>
      <c r="I3" s="12">
        <v>0.1938</v>
      </c>
      <c r="J3" s="12">
        <v>0.22273000000000001</v>
      </c>
      <c r="K3" s="12">
        <v>0.23802999999999999</v>
      </c>
      <c r="L3" s="12">
        <v>0.25287999999999999</v>
      </c>
      <c r="M3" s="12">
        <v>0.26910000000000001</v>
      </c>
      <c r="N3" s="12">
        <v>0.2641</v>
      </c>
      <c r="O3" s="12">
        <v>0.26057000000000002</v>
      </c>
      <c r="P3" s="12">
        <v>0.35104999999999997</v>
      </c>
      <c r="Q3" s="12">
        <v>0.25889000000000001</v>
      </c>
      <c r="R3" s="4">
        <f t="shared" si="0"/>
        <v>0.16267012313674661</v>
      </c>
      <c r="S3" s="4">
        <f t="shared" ref="S3:S66" si="1">((P3+I3)-(M3+G3))/((P3+I3)+(M3+G3))</f>
        <v>0.21151814998054358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44853</v>
      </c>
      <c r="F4" s="12">
        <v>4.9299999999999997E-2</v>
      </c>
      <c r="G4" s="12">
        <v>0.10100000000000001</v>
      </c>
      <c r="H4" s="12">
        <v>0.1578</v>
      </c>
      <c r="I4" s="12">
        <v>0.23100000000000001</v>
      </c>
      <c r="J4" s="12">
        <v>0.26133000000000001</v>
      </c>
      <c r="K4" s="12">
        <v>0.26904</v>
      </c>
      <c r="L4" s="12">
        <v>0.2888</v>
      </c>
      <c r="M4" s="12">
        <v>0.30990000000000001</v>
      </c>
      <c r="N4" s="12">
        <v>0.29607</v>
      </c>
      <c r="O4" s="12">
        <v>0.30384</v>
      </c>
      <c r="P4" s="12">
        <v>0.40477000000000002</v>
      </c>
      <c r="Q4" s="12">
        <v>0.29619000000000001</v>
      </c>
      <c r="R4" s="4">
        <f t="shared" si="0"/>
        <v>0.1458679977814753</v>
      </c>
      <c r="S4" s="4">
        <f t="shared" si="1"/>
        <v>0.21484326483036675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44853</v>
      </c>
      <c r="F5" s="12">
        <v>7.1279999999999996E-2</v>
      </c>
      <c r="G5" s="12">
        <v>0.11260000000000001</v>
      </c>
      <c r="H5" s="12">
        <v>0.16739999999999999</v>
      </c>
      <c r="I5" s="12">
        <v>0.222</v>
      </c>
      <c r="J5" s="12">
        <v>0.24496999999999999</v>
      </c>
      <c r="K5" s="12">
        <v>0.25884000000000001</v>
      </c>
      <c r="L5" s="12">
        <v>0.27248</v>
      </c>
      <c r="M5" s="12">
        <v>0.29380000000000001</v>
      </c>
      <c r="N5" s="12">
        <v>0.27538000000000001</v>
      </c>
      <c r="O5" s="12">
        <v>0.27112999999999998</v>
      </c>
      <c r="P5" s="12">
        <v>0.37841000000000002</v>
      </c>
      <c r="Q5" s="12">
        <v>0.28642000000000001</v>
      </c>
      <c r="R5" s="4">
        <f t="shared" si="0"/>
        <v>0.13920124079100427</v>
      </c>
      <c r="S5" s="4">
        <f t="shared" si="1"/>
        <v>0.19269772846912528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44853</v>
      </c>
      <c r="F6" s="12">
        <v>4.4040000000000003E-2</v>
      </c>
      <c r="G6" s="12">
        <v>6.1499999999999999E-2</v>
      </c>
      <c r="H6" s="12">
        <v>8.14E-2</v>
      </c>
      <c r="I6" s="12">
        <v>0.10539999999999999</v>
      </c>
      <c r="J6" s="12">
        <v>0.12393999999999999</v>
      </c>
      <c r="K6" s="12">
        <v>0.16739999999999999</v>
      </c>
      <c r="L6" s="12">
        <v>0.18504999999999999</v>
      </c>
      <c r="M6" s="12">
        <v>0.22900000000000001</v>
      </c>
      <c r="N6" s="12">
        <v>0.22789999999999999</v>
      </c>
      <c r="O6" s="12">
        <v>0.2427</v>
      </c>
      <c r="P6" s="12">
        <v>0.28555999999999998</v>
      </c>
      <c r="Q6" s="12">
        <v>0.19900999999999999</v>
      </c>
      <c r="R6" s="4">
        <f t="shared" si="0"/>
        <v>0.36961722488038279</v>
      </c>
      <c r="S6" s="4">
        <f t="shared" si="1"/>
        <v>0.14741877733102457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44853</v>
      </c>
      <c r="F7" s="12">
        <v>8.1199999999999994E-2</v>
      </c>
      <c r="G7" s="12">
        <v>0.15540000000000001</v>
      </c>
      <c r="H7" s="12">
        <v>0.20979999999999999</v>
      </c>
      <c r="I7" s="12">
        <v>0.28199999999999997</v>
      </c>
      <c r="J7" s="12">
        <v>0.29054999999999997</v>
      </c>
      <c r="K7" s="12">
        <v>0.31577</v>
      </c>
      <c r="L7" s="12">
        <v>0.33205000000000001</v>
      </c>
      <c r="M7" s="12">
        <v>0.37580000000000002</v>
      </c>
      <c r="N7" s="12">
        <v>0.35121999999999998</v>
      </c>
      <c r="O7" s="12">
        <v>0.33968999999999999</v>
      </c>
      <c r="P7" s="12">
        <v>0.48003000000000001</v>
      </c>
      <c r="Q7" s="12">
        <v>0.34555000000000002</v>
      </c>
      <c r="R7" s="4">
        <f t="shared" si="0"/>
        <v>0.14259653390088181</v>
      </c>
      <c r="S7" s="4">
        <f t="shared" si="1"/>
        <v>0.17849106500777123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44853</v>
      </c>
      <c r="F8" s="12">
        <v>0.12579000000000001</v>
      </c>
      <c r="G8" s="12">
        <v>4.5699999999999998E-2</v>
      </c>
      <c r="H8" s="12">
        <v>4.5699999999999998E-2</v>
      </c>
      <c r="I8" s="12">
        <v>4.87E-2</v>
      </c>
      <c r="J8" s="12">
        <v>6.4180000000000001E-2</v>
      </c>
      <c r="K8" s="12">
        <v>7.22E-2</v>
      </c>
      <c r="L8" s="12">
        <v>7.1190000000000003E-2</v>
      </c>
      <c r="M8" s="12">
        <v>6.3299999999999995E-2</v>
      </c>
      <c r="N8" s="12">
        <v>7.3319999999999996E-2</v>
      </c>
      <c r="O8" s="12">
        <v>0.18823000000000001</v>
      </c>
      <c r="P8" s="12">
        <v>0.13406999999999999</v>
      </c>
      <c r="Q8" s="12">
        <v>0.11108999999999999</v>
      </c>
      <c r="R8" s="4">
        <f t="shared" si="0"/>
        <v>0.13035714285714284</v>
      </c>
      <c r="S8" s="4">
        <f t="shared" si="1"/>
        <v>0.25283613805394661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44853</v>
      </c>
      <c r="F9" s="12">
        <v>9.2170000000000002E-2</v>
      </c>
      <c r="G9" s="12">
        <v>4.8099999999999997E-2</v>
      </c>
      <c r="H9" s="12">
        <v>5.3999999999999999E-2</v>
      </c>
      <c r="I9" s="12">
        <v>5.5199999999999999E-2</v>
      </c>
      <c r="J9" s="12">
        <v>5.9360000000000003E-2</v>
      </c>
      <c r="K9" s="12">
        <v>5.9420000000000001E-2</v>
      </c>
      <c r="L9" s="12">
        <v>5.6030000000000003E-2</v>
      </c>
      <c r="M9" s="12">
        <v>6.5100000000000005E-2</v>
      </c>
      <c r="N9" s="12">
        <v>6.9919999999999996E-2</v>
      </c>
      <c r="O9" s="12">
        <v>0.19666</v>
      </c>
      <c r="P9" s="12">
        <v>0.10012</v>
      </c>
      <c r="Q9" s="12">
        <v>0.11444</v>
      </c>
      <c r="R9" s="4">
        <f t="shared" si="0"/>
        <v>8.2294264339152171E-2</v>
      </c>
      <c r="S9" s="4">
        <f t="shared" si="1"/>
        <v>0.15685982422165956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44853</v>
      </c>
      <c r="F10" s="12">
        <v>3.5860000000000003E-2</v>
      </c>
      <c r="G10" s="12">
        <v>5.2499999999999998E-2</v>
      </c>
      <c r="H10" s="12">
        <v>9.7600000000000006E-2</v>
      </c>
      <c r="I10" s="12">
        <v>0.10100000000000001</v>
      </c>
      <c r="J10" s="12">
        <v>0.17052999999999999</v>
      </c>
      <c r="K10" s="12">
        <v>0.29618</v>
      </c>
      <c r="L10" s="12">
        <v>0.31341999999999998</v>
      </c>
      <c r="M10" s="12">
        <v>0.34079999999999999</v>
      </c>
      <c r="N10" s="12">
        <v>0.32005</v>
      </c>
      <c r="O10" s="12">
        <v>0.31861</v>
      </c>
      <c r="P10" s="12">
        <v>0.23566000000000001</v>
      </c>
      <c r="Q10" s="12">
        <v>0.15698000000000001</v>
      </c>
      <c r="R10" s="4">
        <f>(M10-I10)/(M10+I10)</f>
        <v>0.54277953825260294</v>
      </c>
      <c r="S10" s="4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44853</v>
      </c>
      <c r="F11" s="12">
        <v>0.10613</v>
      </c>
      <c r="G11" s="12">
        <v>0.14000000000000001</v>
      </c>
      <c r="H11" s="12">
        <v>0.20480000000000001</v>
      </c>
      <c r="I11" s="12">
        <v>0.25019999999999998</v>
      </c>
      <c r="J11" s="12">
        <v>0.32169999999999999</v>
      </c>
      <c r="K11" s="12">
        <v>0.35088000000000003</v>
      </c>
      <c r="L11" s="12">
        <v>0.36363000000000001</v>
      </c>
      <c r="M11" s="12">
        <v>0.39069999999999999</v>
      </c>
      <c r="N11" s="12">
        <v>0.37636999999999998</v>
      </c>
      <c r="O11" s="12">
        <v>0.38038</v>
      </c>
      <c r="P11" s="12">
        <v>0.44125999999999999</v>
      </c>
      <c r="Q11" s="12">
        <v>0.33266000000000001</v>
      </c>
      <c r="R11" s="4">
        <f t="shared" ref="R11:R74" si="2">(M11-I11)/(M11+I11)</f>
        <v>0.21922296770166955</v>
      </c>
      <c r="S11" s="4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44853</v>
      </c>
      <c r="F12" s="12">
        <v>0.10707999999999999</v>
      </c>
      <c r="G12" s="12">
        <v>0.13400000000000001</v>
      </c>
      <c r="H12" s="12">
        <v>0.19359999999999999</v>
      </c>
      <c r="I12" s="12">
        <v>0.25559999999999999</v>
      </c>
      <c r="J12" s="12">
        <v>0.30162</v>
      </c>
      <c r="K12" s="12">
        <v>0.33323000000000003</v>
      </c>
      <c r="L12" s="12">
        <v>0.33779999999999999</v>
      </c>
      <c r="M12" s="12">
        <v>0.36430000000000001</v>
      </c>
      <c r="N12" s="12">
        <v>0.35610999999999998</v>
      </c>
      <c r="O12" s="12">
        <v>0.36449999999999999</v>
      </c>
      <c r="P12" s="12">
        <v>0.43192999999999998</v>
      </c>
      <c r="Q12" s="12">
        <v>0.32330999999999999</v>
      </c>
      <c r="R12" s="4">
        <f t="shared" si="2"/>
        <v>0.17535086304242622</v>
      </c>
      <c r="S12" s="4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44853</v>
      </c>
      <c r="F13" s="12">
        <v>6.7949999999999997E-2</v>
      </c>
      <c r="G13" s="12">
        <v>0.107</v>
      </c>
      <c r="H13" s="12">
        <v>0.15620000000000001</v>
      </c>
      <c r="I13" s="12">
        <v>0.2198</v>
      </c>
      <c r="J13" s="12">
        <v>0.24099999999999999</v>
      </c>
      <c r="K13" s="12">
        <v>0.26040999999999997</v>
      </c>
      <c r="L13" s="12">
        <v>0.2707</v>
      </c>
      <c r="M13" s="12">
        <v>0.30299999999999999</v>
      </c>
      <c r="N13" s="12">
        <v>0.28462999999999999</v>
      </c>
      <c r="O13" s="12">
        <v>0.28242</v>
      </c>
      <c r="P13" s="12">
        <v>0.36509000000000003</v>
      </c>
      <c r="Q13" s="12">
        <v>0.26235000000000003</v>
      </c>
      <c r="R13" s="4">
        <f t="shared" si="2"/>
        <v>0.15914307574598319</v>
      </c>
      <c r="S13" s="4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44853</v>
      </c>
      <c r="F14" s="12">
        <v>7.1629999999999999E-2</v>
      </c>
      <c r="G14" s="12">
        <v>0.12720000000000001</v>
      </c>
      <c r="H14" s="12">
        <v>0.19059999999999999</v>
      </c>
      <c r="I14" s="12">
        <v>0.26100000000000001</v>
      </c>
      <c r="J14" s="12">
        <v>0.28278999999999999</v>
      </c>
      <c r="K14" s="12">
        <v>0.29960999999999999</v>
      </c>
      <c r="L14" s="12">
        <v>0.30835000000000001</v>
      </c>
      <c r="M14" s="12">
        <v>0.33400000000000002</v>
      </c>
      <c r="N14" s="12">
        <v>0.31158000000000002</v>
      </c>
      <c r="O14" s="12">
        <v>0.31691000000000003</v>
      </c>
      <c r="P14" s="12">
        <v>0.43715999999999999</v>
      </c>
      <c r="Q14" s="12">
        <v>0.27937000000000001</v>
      </c>
      <c r="R14" s="4">
        <f t="shared" si="2"/>
        <v>0.12268907563025212</v>
      </c>
      <c r="S14" s="4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44853</v>
      </c>
      <c r="F15" s="12">
        <v>3.3660000000000002E-2</v>
      </c>
      <c r="G15" s="12">
        <v>4.4900000000000002E-2</v>
      </c>
      <c r="H15" s="12">
        <v>8.9399999999999993E-2</v>
      </c>
      <c r="I15" s="12">
        <v>5.1799999999999999E-2</v>
      </c>
      <c r="J15" s="12">
        <v>0.14673</v>
      </c>
      <c r="K15" s="12">
        <v>0.46572000000000002</v>
      </c>
      <c r="L15" s="12">
        <v>0.53464999999999996</v>
      </c>
      <c r="M15" s="12">
        <v>0.57730000000000004</v>
      </c>
      <c r="N15" s="12">
        <v>0.54086000000000001</v>
      </c>
      <c r="O15" s="12">
        <v>0.54735</v>
      </c>
      <c r="P15" s="12">
        <v>0.19275999999999999</v>
      </c>
      <c r="Q15" s="12">
        <v>8.8150000000000006E-2</v>
      </c>
      <c r="R15" s="4">
        <f t="shared" si="2"/>
        <v>0.83532029883961223</v>
      </c>
      <c r="S15" s="4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44853</v>
      </c>
      <c r="F16" s="12">
        <v>3.7359999999999997E-2</v>
      </c>
      <c r="G16" s="12">
        <v>7.8200000000000006E-2</v>
      </c>
      <c r="H16" s="12">
        <v>0.1384</v>
      </c>
      <c r="I16" s="12">
        <v>0.11020000000000001</v>
      </c>
      <c r="J16" s="12">
        <v>0.19925999999999999</v>
      </c>
      <c r="K16" s="12">
        <v>0.47011999999999998</v>
      </c>
      <c r="L16" s="12">
        <v>0.51554999999999995</v>
      </c>
      <c r="M16" s="12">
        <v>0.55169999999999997</v>
      </c>
      <c r="N16" s="12">
        <v>0.51756999999999997</v>
      </c>
      <c r="O16" s="12">
        <v>0.54591999999999996</v>
      </c>
      <c r="P16" s="12">
        <v>0.24009</v>
      </c>
      <c r="Q16" s="12">
        <v>0.1389</v>
      </c>
      <c r="R16" s="4">
        <f t="shared" si="2"/>
        <v>0.66701918718839703</v>
      </c>
      <c r="S16" s="4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44853</v>
      </c>
      <c r="F17" s="12">
        <v>0.18404999999999999</v>
      </c>
      <c r="G17" s="12">
        <v>0.22059999999999999</v>
      </c>
      <c r="H17" s="12">
        <v>0.28220000000000001</v>
      </c>
      <c r="I17" s="12">
        <v>0.33439999999999998</v>
      </c>
      <c r="J17" s="12">
        <v>0.36547000000000002</v>
      </c>
      <c r="K17" s="12">
        <v>0.38023000000000001</v>
      </c>
      <c r="L17" s="12">
        <v>0.37642999999999999</v>
      </c>
      <c r="M17" s="12">
        <v>0.41</v>
      </c>
      <c r="N17" s="12">
        <v>0.38547999999999999</v>
      </c>
      <c r="O17" s="12">
        <v>0.41182000000000002</v>
      </c>
      <c r="P17" s="12">
        <v>0.52532000000000001</v>
      </c>
      <c r="Q17" s="12">
        <v>0.43087999999999999</v>
      </c>
      <c r="R17" s="4">
        <f t="shared" si="2"/>
        <v>0.1015583019881784</v>
      </c>
      <c r="S17" s="4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44853</v>
      </c>
      <c r="F18" s="12">
        <v>0.17233000000000001</v>
      </c>
      <c r="G18" s="12">
        <v>0.12379999999999999</v>
      </c>
      <c r="H18" s="12">
        <v>0.186</v>
      </c>
      <c r="I18" s="12">
        <v>0.2596</v>
      </c>
      <c r="J18" s="12">
        <v>0.28233999999999998</v>
      </c>
      <c r="K18" s="12">
        <v>0.29715999999999998</v>
      </c>
      <c r="L18" s="12">
        <v>0.30292999999999998</v>
      </c>
      <c r="M18" s="12">
        <v>0.34010000000000001</v>
      </c>
      <c r="N18" s="12">
        <v>0.32475999999999999</v>
      </c>
      <c r="O18" s="12">
        <v>0.34892000000000001</v>
      </c>
      <c r="P18" s="12">
        <v>0.46655000000000002</v>
      </c>
      <c r="Q18" s="12">
        <v>0.31678000000000001</v>
      </c>
      <c r="R18" s="4">
        <f t="shared" si="2"/>
        <v>0.13423378355844592</v>
      </c>
      <c r="S18" s="4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44853</v>
      </c>
      <c r="F19" s="12">
        <v>8.3640000000000006E-2</v>
      </c>
      <c r="G19" s="12">
        <v>0.14119999999999999</v>
      </c>
      <c r="H19" s="12">
        <v>0.19620000000000001</v>
      </c>
      <c r="I19" s="12">
        <v>0.28320000000000001</v>
      </c>
      <c r="J19" s="12">
        <v>0.29099000000000003</v>
      </c>
      <c r="K19" s="12">
        <v>0.30908000000000002</v>
      </c>
      <c r="L19" s="12">
        <v>0.31792999999999999</v>
      </c>
      <c r="M19" s="12">
        <v>0.36330000000000001</v>
      </c>
      <c r="N19" s="12">
        <v>0.32724999999999999</v>
      </c>
      <c r="O19" s="12">
        <v>0.33439000000000002</v>
      </c>
      <c r="P19" s="12">
        <v>0.44796999999999998</v>
      </c>
      <c r="Q19" s="12">
        <v>0.31090000000000001</v>
      </c>
      <c r="R19" s="4">
        <f t="shared" si="2"/>
        <v>0.12389791183294663</v>
      </c>
      <c r="S19" s="4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44853</v>
      </c>
      <c r="F20" s="12">
        <v>4.2259999999999999E-2</v>
      </c>
      <c r="G20" s="12">
        <v>6.4000000000000001E-2</v>
      </c>
      <c r="H20" s="12">
        <v>0.12280000000000001</v>
      </c>
      <c r="I20" s="12">
        <v>7.8600000000000003E-2</v>
      </c>
      <c r="J20" s="12">
        <v>0.18421999999999999</v>
      </c>
      <c r="K20" s="12">
        <v>0.44331999999999999</v>
      </c>
      <c r="L20" s="12">
        <v>0.48209000000000002</v>
      </c>
      <c r="M20" s="12">
        <v>0.52170000000000005</v>
      </c>
      <c r="N20" s="12">
        <v>0.47721000000000002</v>
      </c>
      <c r="O20" s="12">
        <v>0.47056999999999999</v>
      </c>
      <c r="P20" s="12">
        <v>0.21373</v>
      </c>
      <c r="Q20" s="12">
        <v>0.12095</v>
      </c>
      <c r="R20" s="4">
        <f t="shared" si="2"/>
        <v>0.7381309345327336</v>
      </c>
      <c r="S20" s="4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44853</v>
      </c>
      <c r="F21" s="12">
        <v>4.2380000000000001E-2</v>
      </c>
      <c r="G21" s="12">
        <v>6.6400000000000001E-2</v>
      </c>
      <c r="H21" s="12">
        <v>0.1208</v>
      </c>
      <c r="I21" s="12">
        <v>8.4099999999999994E-2</v>
      </c>
      <c r="J21" s="12">
        <v>0.19242999999999999</v>
      </c>
      <c r="K21" s="12">
        <v>0.41976999999999998</v>
      </c>
      <c r="L21" s="12">
        <v>0.45572000000000001</v>
      </c>
      <c r="M21" s="12">
        <v>0.50390000000000001</v>
      </c>
      <c r="N21" s="12">
        <v>0.47112999999999999</v>
      </c>
      <c r="O21" s="12">
        <v>0.48205999999999999</v>
      </c>
      <c r="P21" s="12">
        <v>0.21715999999999999</v>
      </c>
      <c r="Q21" s="12">
        <v>0.12461999999999999</v>
      </c>
      <c r="R21" s="4">
        <f t="shared" si="2"/>
        <v>0.71394557823129257</v>
      </c>
      <c r="S21" s="4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44853</v>
      </c>
      <c r="F22" s="12">
        <v>4.3650000000000001E-2</v>
      </c>
      <c r="G22" s="12">
        <v>6.88E-2</v>
      </c>
      <c r="H22" s="12">
        <v>0.124</v>
      </c>
      <c r="I22" s="12">
        <v>8.9399999999999993E-2</v>
      </c>
      <c r="J22" s="12">
        <v>0.19275999999999999</v>
      </c>
      <c r="K22" s="12">
        <v>0.45011000000000001</v>
      </c>
      <c r="L22" s="12">
        <v>0.49552000000000002</v>
      </c>
      <c r="M22" s="12">
        <v>0.50870000000000004</v>
      </c>
      <c r="N22" s="12">
        <v>0.49071999999999999</v>
      </c>
      <c r="O22" s="12">
        <v>0.48318</v>
      </c>
      <c r="P22" s="12">
        <v>0.20885000000000001</v>
      </c>
      <c r="Q22" s="12">
        <v>0.10421</v>
      </c>
      <c r="R22" s="4">
        <f t="shared" si="2"/>
        <v>0.70105333556261495</v>
      </c>
      <c r="S22" s="4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44853</v>
      </c>
      <c r="F23" s="12">
        <v>3.9219999999999998E-2</v>
      </c>
      <c r="G23" s="12">
        <v>4.8399999999999999E-2</v>
      </c>
      <c r="H23" s="12">
        <v>9.3299999999999994E-2</v>
      </c>
      <c r="I23" s="12">
        <v>5.6399999999999999E-2</v>
      </c>
      <c r="J23" s="12">
        <v>0.15212999999999999</v>
      </c>
      <c r="K23" s="12">
        <v>0.47763</v>
      </c>
      <c r="L23" s="12">
        <v>0.54574</v>
      </c>
      <c r="M23" s="12">
        <v>0.57879999999999998</v>
      </c>
      <c r="N23" s="12">
        <v>0.55435999999999996</v>
      </c>
      <c r="O23" s="12">
        <v>0.54812000000000005</v>
      </c>
      <c r="P23" s="12">
        <v>0.18614</v>
      </c>
      <c r="Q23" s="12">
        <v>8.6989999999999998E-2</v>
      </c>
      <c r="R23" s="4">
        <f t="shared" si="2"/>
        <v>0.82241813602015112</v>
      </c>
      <c r="S23" s="4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44853</v>
      </c>
      <c r="F24" s="12">
        <v>7.2910000000000003E-2</v>
      </c>
      <c r="G24" s="12">
        <v>0.11799999999999999</v>
      </c>
      <c r="H24" s="12">
        <v>0.17480000000000001</v>
      </c>
      <c r="I24" s="12">
        <v>0.25240000000000001</v>
      </c>
      <c r="J24" s="12">
        <v>0.27210000000000001</v>
      </c>
      <c r="K24" s="12">
        <v>0.28420000000000001</v>
      </c>
      <c r="L24" s="12">
        <v>0.30307000000000001</v>
      </c>
      <c r="M24" s="12">
        <v>0.32790000000000002</v>
      </c>
      <c r="N24" s="12">
        <v>0.30474000000000001</v>
      </c>
      <c r="O24" s="12">
        <v>0.31029000000000001</v>
      </c>
      <c r="P24" s="12">
        <v>0.41431000000000001</v>
      </c>
      <c r="Q24" s="12">
        <v>0.31092999999999998</v>
      </c>
      <c r="R24" s="4">
        <f t="shared" si="2"/>
        <v>0.13010511804239189</v>
      </c>
      <c r="S24" s="4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44853</v>
      </c>
      <c r="F25" s="12">
        <v>6.3719999999999999E-2</v>
      </c>
      <c r="G25" s="12">
        <v>0.1172</v>
      </c>
      <c r="H25" s="12">
        <v>0.17580000000000001</v>
      </c>
      <c r="I25" s="12">
        <v>0.25359999999999999</v>
      </c>
      <c r="J25" s="12">
        <v>0.28398000000000001</v>
      </c>
      <c r="K25" s="12">
        <v>0.30382999999999999</v>
      </c>
      <c r="L25" s="12">
        <v>0.31267</v>
      </c>
      <c r="M25" s="12">
        <v>0.3397</v>
      </c>
      <c r="N25" s="12">
        <v>0.32177</v>
      </c>
      <c r="O25" s="12">
        <v>0.33294000000000001</v>
      </c>
      <c r="P25" s="12">
        <v>0.40517999999999998</v>
      </c>
      <c r="Q25" s="12">
        <v>0.27822000000000002</v>
      </c>
      <c r="R25" s="4">
        <f t="shared" si="2"/>
        <v>0.14512051238833645</v>
      </c>
      <c r="S25" s="4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44853</v>
      </c>
      <c r="F26" s="12">
        <v>6.2549999999999994E-2</v>
      </c>
      <c r="G26" s="12">
        <v>0.113</v>
      </c>
      <c r="H26" s="12">
        <v>0.1658</v>
      </c>
      <c r="I26" s="12">
        <v>0.24160000000000001</v>
      </c>
      <c r="J26" s="12">
        <v>0.26056000000000001</v>
      </c>
      <c r="K26" s="12">
        <v>0.27161999999999997</v>
      </c>
      <c r="L26" s="12">
        <v>0.28298000000000001</v>
      </c>
      <c r="M26" s="12">
        <v>0.31069999999999998</v>
      </c>
      <c r="N26" s="12">
        <v>0.29515000000000002</v>
      </c>
      <c r="O26" s="12">
        <v>0.28904000000000002</v>
      </c>
      <c r="P26" s="12">
        <v>0.35781000000000002</v>
      </c>
      <c r="Q26" s="12">
        <v>0.23452999999999999</v>
      </c>
      <c r="R26" s="4">
        <f t="shared" si="2"/>
        <v>0.12511316313597676</v>
      </c>
      <c r="S26" s="4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44853</v>
      </c>
      <c r="F27" s="12">
        <v>6.4570000000000002E-2</v>
      </c>
      <c r="G27" s="12">
        <v>9.1200000000000003E-2</v>
      </c>
      <c r="H27" s="12">
        <v>0.14000000000000001</v>
      </c>
      <c r="I27" s="12">
        <v>0.1956</v>
      </c>
      <c r="J27" s="12">
        <v>0.21226999999999999</v>
      </c>
      <c r="K27" s="12">
        <v>0.22273999999999999</v>
      </c>
      <c r="L27" s="12">
        <v>0.23798</v>
      </c>
      <c r="M27" s="12">
        <v>0.25459999999999999</v>
      </c>
      <c r="N27" s="12">
        <v>0.24784999999999999</v>
      </c>
      <c r="O27" s="12">
        <v>0.2452</v>
      </c>
      <c r="P27" s="12">
        <v>0.32716000000000001</v>
      </c>
      <c r="Q27" s="12">
        <v>0.22245999999999999</v>
      </c>
      <c r="R27" s="4">
        <f t="shared" si="2"/>
        <v>0.13105286539315858</v>
      </c>
      <c r="S27" s="4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44853</v>
      </c>
      <c r="F28" s="12">
        <v>3.848E-2</v>
      </c>
      <c r="G28" s="12">
        <v>6.6400000000000001E-2</v>
      </c>
      <c r="H28" s="12">
        <v>0.1176</v>
      </c>
      <c r="I28" s="12">
        <v>8.3799999999999999E-2</v>
      </c>
      <c r="J28" s="12">
        <v>0.19084999999999999</v>
      </c>
      <c r="K28" s="12">
        <v>0.46834999999999999</v>
      </c>
      <c r="L28" s="12">
        <v>0.52554000000000001</v>
      </c>
      <c r="M28" s="12">
        <v>0.57079999999999997</v>
      </c>
      <c r="N28" s="12">
        <v>0.54413999999999996</v>
      </c>
      <c r="O28" s="12">
        <v>0.56847999999999999</v>
      </c>
      <c r="P28" s="12">
        <v>0.25441999999999998</v>
      </c>
      <c r="Q28" s="12">
        <v>0.14265</v>
      </c>
      <c r="R28" s="4">
        <f t="shared" si="2"/>
        <v>0.743965780629392</v>
      </c>
      <c r="S28" s="4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44853</v>
      </c>
      <c r="F29" s="12">
        <v>4.8169999999999998E-2</v>
      </c>
      <c r="G29" s="12">
        <v>4.8000000000000001E-2</v>
      </c>
      <c r="H29" s="12">
        <v>9.4799999999999995E-2</v>
      </c>
      <c r="I29" s="12">
        <v>5.8999999999999997E-2</v>
      </c>
      <c r="J29" s="12">
        <v>0.15895000000000001</v>
      </c>
      <c r="K29" s="12">
        <v>0.47625000000000001</v>
      </c>
      <c r="L29" s="12">
        <v>0.53103</v>
      </c>
      <c r="M29" s="12">
        <v>0.55469999999999997</v>
      </c>
      <c r="N29" s="12">
        <v>0.53620000000000001</v>
      </c>
      <c r="O29" s="12">
        <v>0.48126999999999998</v>
      </c>
      <c r="P29" s="12">
        <v>0.21970000000000001</v>
      </c>
      <c r="Q29" s="12">
        <v>0.11829000000000001</v>
      </c>
      <c r="R29" s="4">
        <f t="shared" si="2"/>
        <v>0.80772364347401016</v>
      </c>
      <c r="S29" s="4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44853</v>
      </c>
      <c r="F30" s="12">
        <v>2.657E-2</v>
      </c>
      <c r="G30" s="12">
        <v>5.45E-2</v>
      </c>
      <c r="H30" s="12">
        <v>0.10299999999999999</v>
      </c>
      <c r="I30" s="12">
        <v>8.0500000000000002E-2</v>
      </c>
      <c r="J30" s="12">
        <v>0.17301</v>
      </c>
      <c r="K30" s="12">
        <v>0.44546999999999998</v>
      </c>
      <c r="L30" s="12">
        <v>0.50246999999999997</v>
      </c>
      <c r="M30" s="12">
        <v>0.5272</v>
      </c>
      <c r="N30" s="12">
        <v>0.50649</v>
      </c>
      <c r="O30" s="12">
        <v>0.52715999999999996</v>
      </c>
      <c r="P30" s="12">
        <v>0.24509</v>
      </c>
      <c r="Q30" s="12">
        <v>0.13941000000000001</v>
      </c>
      <c r="R30" s="4">
        <f t="shared" si="2"/>
        <v>0.73506664472601613</v>
      </c>
      <c r="S30" s="4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44853</v>
      </c>
      <c r="F31" s="12">
        <v>2.171E-2</v>
      </c>
      <c r="G31" s="12">
        <v>3.9800000000000002E-2</v>
      </c>
      <c r="H31" s="12">
        <v>7.8700000000000006E-2</v>
      </c>
      <c r="I31" s="12">
        <v>4.36E-2</v>
      </c>
      <c r="J31" s="12">
        <v>0.12662000000000001</v>
      </c>
      <c r="K31" s="12">
        <v>0.3851</v>
      </c>
      <c r="L31" s="12">
        <v>0.43786999999999998</v>
      </c>
      <c r="M31" s="12">
        <v>0.47110000000000002</v>
      </c>
      <c r="N31" s="12">
        <v>0.44308999999999998</v>
      </c>
      <c r="O31" s="12">
        <v>0.44052000000000002</v>
      </c>
      <c r="P31" s="12">
        <v>0.19399</v>
      </c>
      <c r="Q31" s="12">
        <v>9.4299999999999995E-2</v>
      </c>
      <c r="R31" s="4">
        <f t="shared" si="2"/>
        <v>0.83058092092481051</v>
      </c>
      <c r="S31" s="4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44853</v>
      </c>
      <c r="F32" s="12">
        <v>2.3460000000000002E-2</v>
      </c>
      <c r="G32" s="12">
        <v>3.1199999999999999E-2</v>
      </c>
      <c r="H32" s="12">
        <v>6.3600000000000004E-2</v>
      </c>
      <c r="I32" s="12">
        <v>5.4800000000000001E-2</v>
      </c>
      <c r="J32" s="12">
        <v>0.1217</v>
      </c>
      <c r="K32" s="12">
        <v>0.28386</v>
      </c>
      <c r="L32" s="12">
        <v>0.33111000000000002</v>
      </c>
      <c r="M32" s="12">
        <v>0.36759999999999998</v>
      </c>
      <c r="N32" s="12">
        <v>0.35532999999999998</v>
      </c>
      <c r="O32" s="12">
        <v>0.35122999999999999</v>
      </c>
      <c r="P32" s="12">
        <v>0.21797</v>
      </c>
      <c r="Q32" s="12">
        <v>0.12709999999999999</v>
      </c>
      <c r="R32" s="4">
        <f t="shared" si="2"/>
        <v>0.74053030303030298</v>
      </c>
      <c r="S32" s="4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44853</v>
      </c>
      <c r="F33" s="12">
        <v>1.9709999999999998E-2</v>
      </c>
      <c r="G33" s="12">
        <v>2.3900000000000001E-2</v>
      </c>
      <c r="H33" s="12">
        <v>4.1799999999999997E-2</v>
      </c>
      <c r="I33" s="12">
        <v>2.76E-2</v>
      </c>
      <c r="J33" s="12">
        <v>9.3049999999999994E-2</v>
      </c>
      <c r="K33" s="12">
        <v>0.27409</v>
      </c>
      <c r="L33" s="12">
        <v>0.32745999999999997</v>
      </c>
      <c r="M33" s="12">
        <v>0.37030000000000002</v>
      </c>
      <c r="N33" s="12">
        <v>0.36309999999999998</v>
      </c>
      <c r="O33" s="12">
        <v>0.35015000000000002</v>
      </c>
      <c r="P33" s="12">
        <v>0.17237</v>
      </c>
      <c r="Q33" s="12">
        <v>8.48E-2</v>
      </c>
      <c r="R33" s="4">
        <f t="shared" si="2"/>
        <v>0.86127167630057799</v>
      </c>
      <c r="S33" s="4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44853</v>
      </c>
      <c r="F34" s="12">
        <v>2.4889999999999999E-2</v>
      </c>
      <c r="G34" s="12">
        <v>4.9000000000000002E-2</v>
      </c>
      <c r="H34" s="12">
        <v>8.2799999999999999E-2</v>
      </c>
      <c r="I34" s="12">
        <v>7.1499999999999994E-2</v>
      </c>
      <c r="J34" s="12">
        <v>0.14149999999999999</v>
      </c>
      <c r="K34" s="12">
        <v>0.3105</v>
      </c>
      <c r="L34" s="12">
        <v>0.35664000000000001</v>
      </c>
      <c r="M34" s="12">
        <v>0.39689999999999998</v>
      </c>
      <c r="N34" s="12">
        <v>0.38092999999999999</v>
      </c>
      <c r="O34" s="12">
        <v>0.38131999999999999</v>
      </c>
      <c r="P34" s="12">
        <v>0.22294</v>
      </c>
      <c r="Q34" s="12">
        <v>0.13069</v>
      </c>
      <c r="R34" s="4">
        <f t="shared" si="2"/>
        <v>0.69470538001707938</v>
      </c>
      <c r="S34" s="4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44853</v>
      </c>
      <c r="F35" s="12">
        <v>7.4450000000000002E-2</v>
      </c>
      <c r="G35" s="12">
        <v>9.4700000000000006E-2</v>
      </c>
      <c r="H35" s="12">
        <v>0.15479999999999999</v>
      </c>
      <c r="I35" s="12">
        <v>0.25259999999999999</v>
      </c>
      <c r="J35" s="12">
        <v>0.29614000000000001</v>
      </c>
      <c r="K35" s="12">
        <v>0.30941000000000002</v>
      </c>
      <c r="L35" s="12">
        <v>0.32195000000000001</v>
      </c>
      <c r="M35" s="12">
        <v>0.34429999999999999</v>
      </c>
      <c r="N35" s="12">
        <v>0.32599</v>
      </c>
      <c r="O35" s="12">
        <v>0.33165</v>
      </c>
      <c r="P35" s="12">
        <v>0.42037999999999998</v>
      </c>
      <c r="Q35" s="12">
        <v>0.32020999999999999</v>
      </c>
      <c r="R35" s="4">
        <f t="shared" si="2"/>
        <v>0.15362707321159325</v>
      </c>
      <c r="S35" s="4">
        <f t="shared" si="1"/>
        <v>0.2104174535513228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44853</v>
      </c>
      <c r="F36" s="12">
        <v>7.707E-2</v>
      </c>
      <c r="G36" s="12">
        <v>0.11840000000000001</v>
      </c>
      <c r="H36" s="12">
        <v>0.17860000000000001</v>
      </c>
      <c r="I36" s="12">
        <v>0.24360000000000001</v>
      </c>
      <c r="J36" s="12">
        <v>0.29238999999999998</v>
      </c>
      <c r="K36" s="12">
        <v>0.31125000000000003</v>
      </c>
      <c r="L36" s="12">
        <v>0.32729999999999998</v>
      </c>
      <c r="M36" s="12">
        <v>0.34710000000000002</v>
      </c>
      <c r="N36" s="12">
        <v>0.32998</v>
      </c>
      <c r="O36" s="12">
        <v>0.34458</v>
      </c>
      <c r="P36" s="12">
        <v>0.40688000000000002</v>
      </c>
      <c r="Q36" s="12">
        <v>0.2908</v>
      </c>
      <c r="R36" s="4">
        <f t="shared" si="2"/>
        <v>0.17521584560690706</v>
      </c>
      <c r="S36" s="4">
        <f t="shared" si="1"/>
        <v>0.16575565870356104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44853</v>
      </c>
      <c r="F37" s="12">
        <v>9.1179999999999997E-2</v>
      </c>
      <c r="G37" s="12">
        <v>0.1714</v>
      </c>
      <c r="H37" s="12">
        <v>0.24179999999999999</v>
      </c>
      <c r="I37" s="12">
        <v>0.30380000000000001</v>
      </c>
      <c r="J37" s="12">
        <v>0.34766999999999998</v>
      </c>
      <c r="K37" s="12">
        <v>0.35976000000000002</v>
      </c>
      <c r="L37" s="12">
        <v>0.37376999999999999</v>
      </c>
      <c r="M37" s="12">
        <v>0.39710000000000001</v>
      </c>
      <c r="N37" s="12">
        <v>0.38369999999999999</v>
      </c>
      <c r="O37" s="12">
        <v>0.37917000000000001</v>
      </c>
      <c r="P37" s="12">
        <v>0.47498000000000001</v>
      </c>
      <c r="Q37" s="12">
        <v>0.35161999999999999</v>
      </c>
      <c r="R37" s="4">
        <f t="shared" si="2"/>
        <v>0.13311456698530458</v>
      </c>
      <c r="S37" s="4">
        <f t="shared" si="1"/>
        <v>0.15607743008134911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44853</v>
      </c>
      <c r="F38" s="12">
        <v>9.1050000000000006E-2</v>
      </c>
      <c r="G38" s="12">
        <v>0.11360000000000001</v>
      </c>
      <c r="H38" s="12">
        <v>0.18440000000000001</v>
      </c>
      <c r="I38" s="12">
        <v>0.27979999999999999</v>
      </c>
      <c r="J38" s="12">
        <v>0.32217000000000001</v>
      </c>
      <c r="K38" s="12">
        <v>0.34166999999999997</v>
      </c>
      <c r="L38" s="12">
        <v>0.35332000000000002</v>
      </c>
      <c r="M38" s="12">
        <v>0.36859999999999998</v>
      </c>
      <c r="N38" s="12">
        <v>0.35577999999999999</v>
      </c>
      <c r="O38" s="12">
        <v>0.35960999999999999</v>
      </c>
      <c r="P38" s="12">
        <v>0.45349</v>
      </c>
      <c r="Q38" s="12">
        <v>0.32873999999999998</v>
      </c>
      <c r="R38" s="4">
        <f t="shared" si="2"/>
        <v>0.13695249845774213</v>
      </c>
      <c r="S38" s="4">
        <f t="shared" si="1"/>
        <v>0.20657512608083986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44853</v>
      </c>
      <c r="F39" s="12">
        <v>8.8859999999999995E-2</v>
      </c>
      <c r="G39" s="12">
        <v>0.12659999999999999</v>
      </c>
      <c r="H39" s="12">
        <v>0.189</v>
      </c>
      <c r="I39" s="12">
        <v>0.25080000000000002</v>
      </c>
      <c r="J39" s="12">
        <v>0.29611999999999999</v>
      </c>
      <c r="K39" s="12">
        <v>0.33459</v>
      </c>
      <c r="L39" s="12">
        <v>0.35010999999999998</v>
      </c>
      <c r="M39" s="12">
        <v>0.38040000000000002</v>
      </c>
      <c r="N39" s="12">
        <v>0.36001</v>
      </c>
      <c r="O39" s="12">
        <v>0.36813000000000001</v>
      </c>
      <c r="P39" s="12">
        <v>0.43058999999999997</v>
      </c>
      <c r="Q39" s="12">
        <v>0.31513000000000002</v>
      </c>
      <c r="R39" s="4">
        <f t="shared" si="2"/>
        <v>0.20532319391634982</v>
      </c>
      <c r="S39" s="4">
        <f t="shared" si="1"/>
        <v>0.14674475550955488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44853</v>
      </c>
      <c r="F40" s="12">
        <v>9.6829999999999999E-2</v>
      </c>
      <c r="G40" s="12">
        <v>0.13719999999999999</v>
      </c>
      <c r="H40" s="12">
        <v>0.1988</v>
      </c>
      <c r="I40" s="12">
        <v>0.24879999999999999</v>
      </c>
      <c r="J40" s="12">
        <v>0.29949999999999999</v>
      </c>
      <c r="K40" s="12">
        <v>0.32718000000000003</v>
      </c>
      <c r="L40" s="12">
        <v>0.34204000000000001</v>
      </c>
      <c r="M40" s="12">
        <v>0.36120000000000002</v>
      </c>
      <c r="N40" s="12">
        <v>0.34921999999999997</v>
      </c>
      <c r="O40" s="12">
        <v>0.35272999999999999</v>
      </c>
      <c r="P40" s="12">
        <v>0.40754000000000001</v>
      </c>
      <c r="Q40" s="12">
        <v>0.27248</v>
      </c>
      <c r="R40" s="4">
        <f t="shared" si="2"/>
        <v>0.18426229508196726</v>
      </c>
      <c r="S40" s="4">
        <f t="shared" si="1"/>
        <v>0.13677537800717046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44853</v>
      </c>
      <c r="F41" s="12">
        <v>9.6829999999999999E-2</v>
      </c>
      <c r="G41" s="12">
        <v>0.14099999999999999</v>
      </c>
      <c r="H41" s="12">
        <v>0.2082</v>
      </c>
      <c r="I41" s="12">
        <v>0.28560000000000002</v>
      </c>
      <c r="J41" s="12">
        <v>0.32926</v>
      </c>
      <c r="K41" s="12">
        <v>0.35483999999999999</v>
      </c>
      <c r="L41" s="12">
        <v>0.35746</v>
      </c>
      <c r="M41" s="12">
        <v>0.38169999999999998</v>
      </c>
      <c r="N41" s="12">
        <v>0.37437999999999999</v>
      </c>
      <c r="O41" s="12">
        <v>0.37735999999999997</v>
      </c>
      <c r="P41" s="12">
        <v>0.45024999999999998</v>
      </c>
      <c r="Q41" s="12">
        <v>0.32715</v>
      </c>
      <c r="R41" s="4">
        <f t="shared" si="2"/>
        <v>0.14401318747190164</v>
      </c>
      <c r="S41" s="4">
        <f t="shared" si="1"/>
        <v>0.16936156688252357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44853</v>
      </c>
      <c r="F42" s="12">
        <v>8.4900000000000003E-2</v>
      </c>
      <c r="G42" s="12">
        <v>0.12039999999999999</v>
      </c>
      <c r="H42" s="12">
        <v>0.1986</v>
      </c>
      <c r="I42" s="12">
        <v>0.29099999999999998</v>
      </c>
      <c r="J42" s="12">
        <v>0.33742</v>
      </c>
      <c r="K42" s="12">
        <v>0.35525000000000001</v>
      </c>
      <c r="L42" s="12">
        <v>0.37096000000000001</v>
      </c>
      <c r="M42" s="12">
        <v>0.3972</v>
      </c>
      <c r="N42" s="12">
        <v>0.37254999999999999</v>
      </c>
      <c r="O42" s="12">
        <v>0.37545000000000001</v>
      </c>
      <c r="P42" s="12">
        <v>0.46299000000000001</v>
      </c>
      <c r="Q42" s="12">
        <v>0.34282000000000001</v>
      </c>
      <c r="R42" s="4">
        <f t="shared" si="2"/>
        <v>0.15431560592850921</v>
      </c>
      <c r="S42" s="4">
        <f t="shared" si="1"/>
        <v>0.1859011159257308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44853</v>
      </c>
      <c r="F43" s="12">
        <v>7.8909999999999994E-2</v>
      </c>
      <c r="G43" s="12">
        <v>9.4200000000000006E-2</v>
      </c>
      <c r="H43" s="12">
        <v>0.14979999999999999</v>
      </c>
      <c r="I43" s="12">
        <v>0.23200000000000001</v>
      </c>
      <c r="J43" s="12">
        <v>0.26640000000000003</v>
      </c>
      <c r="K43" s="12">
        <v>0.28087000000000001</v>
      </c>
      <c r="L43" s="12">
        <v>0.29530000000000001</v>
      </c>
      <c r="M43" s="12">
        <v>0.31530000000000002</v>
      </c>
      <c r="N43" s="12">
        <v>0.30116999999999999</v>
      </c>
      <c r="O43" s="12">
        <v>0.30779000000000001</v>
      </c>
      <c r="P43" s="12">
        <v>0.39832000000000001</v>
      </c>
      <c r="Q43" s="12">
        <v>0.30636000000000002</v>
      </c>
      <c r="R43" s="4">
        <f t="shared" si="2"/>
        <v>0.15220171752238262</v>
      </c>
      <c r="S43" s="4">
        <f t="shared" si="1"/>
        <v>0.21236367832894151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44853</v>
      </c>
      <c r="F44" s="12">
        <v>8.0119999999999997E-2</v>
      </c>
      <c r="G44" s="12">
        <v>9.4299999999999995E-2</v>
      </c>
      <c r="H44" s="12">
        <v>0.16159999999999999</v>
      </c>
      <c r="I44" s="12">
        <v>0.26319999999999999</v>
      </c>
      <c r="J44" s="12">
        <v>0.30225000000000002</v>
      </c>
      <c r="K44" s="12">
        <v>0.32039000000000001</v>
      </c>
      <c r="L44" s="12">
        <v>0.33284999999999998</v>
      </c>
      <c r="M44" s="12">
        <v>0.3453</v>
      </c>
      <c r="N44" s="12">
        <v>0.33339999999999997</v>
      </c>
      <c r="O44" s="12">
        <v>0.34181</v>
      </c>
      <c r="P44" s="12">
        <v>0.41389999999999999</v>
      </c>
      <c r="Q44" s="12">
        <v>0.32639000000000001</v>
      </c>
      <c r="R44" s="4">
        <f t="shared" si="2"/>
        <v>0.13492193919474116</v>
      </c>
      <c r="S44" s="4">
        <f t="shared" si="1"/>
        <v>0.21268021850094029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44853</v>
      </c>
      <c r="F45" s="12">
        <v>5.6559999999999999E-2</v>
      </c>
      <c r="G45" s="12">
        <v>8.8200000000000001E-2</v>
      </c>
      <c r="H45" s="12">
        <v>0.1452</v>
      </c>
      <c r="I45" s="12">
        <v>0.24079999999999999</v>
      </c>
      <c r="J45" s="12">
        <v>0.27921000000000001</v>
      </c>
      <c r="K45" s="12">
        <v>0.29122999999999999</v>
      </c>
      <c r="L45" s="12">
        <v>0.30760999999999999</v>
      </c>
      <c r="M45" s="12">
        <v>0.32200000000000001</v>
      </c>
      <c r="N45" s="12">
        <v>0.30908999999999998</v>
      </c>
      <c r="O45" s="12">
        <v>0.30710999999999999</v>
      </c>
      <c r="P45" s="12">
        <v>0.39689000000000002</v>
      </c>
      <c r="Q45" s="12">
        <v>0.29193999999999998</v>
      </c>
      <c r="R45" s="4">
        <f t="shared" si="2"/>
        <v>0.14427860696517417</v>
      </c>
      <c r="S45" s="4">
        <f t="shared" si="1"/>
        <v>0.21709339720772217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44853</v>
      </c>
      <c r="F46" s="12">
        <v>9.2730000000000007E-2</v>
      </c>
      <c r="G46" s="12">
        <v>0.1522</v>
      </c>
      <c r="H46" s="12">
        <v>0.23480000000000001</v>
      </c>
      <c r="I46" s="12">
        <v>0.318</v>
      </c>
      <c r="J46" s="12">
        <v>0.36188999999999999</v>
      </c>
      <c r="K46" s="12">
        <v>0.37946000000000002</v>
      </c>
      <c r="L46" s="12">
        <v>0.39279999999999998</v>
      </c>
      <c r="M46" s="12">
        <v>0.42320000000000002</v>
      </c>
      <c r="N46" s="12">
        <v>0.39866000000000001</v>
      </c>
      <c r="O46" s="12">
        <v>0.40167000000000003</v>
      </c>
      <c r="P46" s="12">
        <v>0.50644999999999996</v>
      </c>
      <c r="Q46" s="12">
        <v>0.38613999999999998</v>
      </c>
      <c r="R46" s="4">
        <f t="shared" si="2"/>
        <v>0.14193200215866164</v>
      </c>
      <c r="S46" s="4">
        <f t="shared" si="1"/>
        <v>0.17791191913419288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44853</v>
      </c>
      <c r="F47" s="12">
        <v>9.554E-2</v>
      </c>
      <c r="G47" s="12">
        <v>0.1114</v>
      </c>
      <c r="H47" s="12">
        <v>0.17860000000000001</v>
      </c>
      <c r="I47" s="12">
        <v>0.2732</v>
      </c>
      <c r="J47" s="12">
        <v>0.31728000000000001</v>
      </c>
      <c r="K47" s="12">
        <v>0.33012999999999998</v>
      </c>
      <c r="L47" s="12">
        <v>0.35221000000000002</v>
      </c>
      <c r="M47" s="12">
        <v>0.36399999999999999</v>
      </c>
      <c r="N47" s="12">
        <v>0.35532999999999998</v>
      </c>
      <c r="O47" s="12">
        <v>0.34947</v>
      </c>
      <c r="P47" s="12">
        <v>0.45480999999999999</v>
      </c>
      <c r="Q47" s="12">
        <v>0.35138999999999998</v>
      </c>
      <c r="R47" s="4">
        <f t="shared" si="2"/>
        <v>0.14249843063402384</v>
      </c>
      <c r="S47" s="4">
        <f t="shared" si="1"/>
        <v>0.20991183387208021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44853</v>
      </c>
      <c r="F48" s="12">
        <v>6.4729999999999996E-2</v>
      </c>
      <c r="G48" s="12">
        <v>0.12720000000000001</v>
      </c>
      <c r="H48" s="12">
        <v>0.1988</v>
      </c>
      <c r="I48" s="12">
        <v>0.27800000000000002</v>
      </c>
      <c r="J48" s="12">
        <v>0.31662000000000001</v>
      </c>
      <c r="K48" s="12">
        <v>0.33867000000000003</v>
      </c>
      <c r="L48" s="12">
        <v>0.35310000000000002</v>
      </c>
      <c r="M48" s="12">
        <v>0.37080000000000002</v>
      </c>
      <c r="N48" s="12">
        <v>0.35331000000000001</v>
      </c>
      <c r="O48" s="12">
        <v>0.34300000000000003</v>
      </c>
      <c r="P48" s="12">
        <v>0.44009999999999999</v>
      </c>
      <c r="Q48" s="12">
        <v>0.35050999999999999</v>
      </c>
      <c r="R48" s="4">
        <f t="shared" si="2"/>
        <v>0.14303329223181255</v>
      </c>
      <c r="S48" s="4">
        <f t="shared" si="1"/>
        <v>0.18098840555875337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44853</v>
      </c>
      <c r="F49" s="12">
        <v>9.4439999999999996E-2</v>
      </c>
      <c r="G49" s="12">
        <v>0.16059999999999999</v>
      </c>
      <c r="H49" s="12">
        <v>0.24</v>
      </c>
      <c r="I49" s="12">
        <v>0.31440000000000001</v>
      </c>
      <c r="J49" s="12">
        <v>0.35770000000000002</v>
      </c>
      <c r="K49" s="12">
        <v>0.37220999999999999</v>
      </c>
      <c r="L49" s="12">
        <v>0.38935999999999998</v>
      </c>
      <c r="M49" s="12">
        <v>0.4249</v>
      </c>
      <c r="N49" s="12">
        <v>0.39659</v>
      </c>
      <c r="O49" s="12">
        <v>0.40333999999999998</v>
      </c>
      <c r="P49" s="12">
        <v>0.51244000000000001</v>
      </c>
      <c r="Q49" s="12">
        <v>0.41221000000000002</v>
      </c>
      <c r="R49" s="4">
        <f t="shared" si="2"/>
        <v>0.14946571080752061</v>
      </c>
      <c r="S49" s="4">
        <f t="shared" si="1"/>
        <v>0.1708795332568645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44853</v>
      </c>
      <c r="F50" s="12">
        <v>9.9379999999999996E-2</v>
      </c>
      <c r="G50" s="12">
        <v>0.13020000000000001</v>
      </c>
      <c r="H50" s="12">
        <v>0.1774</v>
      </c>
      <c r="I50" s="12">
        <v>0.2492</v>
      </c>
      <c r="J50" s="12">
        <v>0.32432</v>
      </c>
      <c r="K50" s="12">
        <v>0.33761999999999998</v>
      </c>
      <c r="L50" s="12">
        <v>0.36584</v>
      </c>
      <c r="M50" s="12">
        <v>0.37269999999999998</v>
      </c>
      <c r="N50" s="12">
        <v>0.37211</v>
      </c>
      <c r="O50" s="12">
        <v>0.36527999999999999</v>
      </c>
      <c r="P50" s="12">
        <v>0.48508000000000001</v>
      </c>
      <c r="Q50" s="12">
        <v>0.36652000000000001</v>
      </c>
      <c r="R50" s="4">
        <f t="shared" si="2"/>
        <v>0.19858498150828102</v>
      </c>
      <c r="S50" s="4">
        <f t="shared" si="1"/>
        <v>0.18702209864368971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44853</v>
      </c>
      <c r="F51" s="12">
        <v>0.10277</v>
      </c>
      <c r="G51" s="12">
        <v>0.13880000000000001</v>
      </c>
      <c r="H51" s="12">
        <v>0.20599999999999999</v>
      </c>
      <c r="I51" s="12">
        <v>0.25979999999999998</v>
      </c>
      <c r="J51" s="12">
        <v>0.32301999999999997</v>
      </c>
      <c r="K51" s="12">
        <v>0.35355999999999999</v>
      </c>
      <c r="L51" s="12">
        <v>0.36464999999999997</v>
      </c>
      <c r="M51" s="12">
        <v>0.38969999999999999</v>
      </c>
      <c r="N51" s="12">
        <v>0.38153999999999999</v>
      </c>
      <c r="O51" s="12">
        <v>0.38705000000000001</v>
      </c>
      <c r="P51" s="12">
        <v>0.44139</v>
      </c>
      <c r="Q51" s="12">
        <v>0.35269</v>
      </c>
      <c r="R51" s="4">
        <f t="shared" si="2"/>
        <v>0.20000000000000004</v>
      </c>
      <c r="S51" s="4">
        <f t="shared" si="1"/>
        <v>0.14043376786019243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44853</v>
      </c>
      <c r="F52" s="12">
        <v>8.7790000000000007E-2</v>
      </c>
      <c r="G52" s="12">
        <v>0.122</v>
      </c>
      <c r="H52" s="12">
        <v>0.19220000000000001</v>
      </c>
      <c r="I52" s="12">
        <v>0.25919999999999999</v>
      </c>
      <c r="J52" s="12">
        <v>0.31702999999999998</v>
      </c>
      <c r="K52" s="12">
        <v>0.34572999999999998</v>
      </c>
      <c r="L52" s="12">
        <v>0.36119000000000001</v>
      </c>
      <c r="M52" s="12">
        <v>0.38900000000000001</v>
      </c>
      <c r="N52" s="12">
        <v>0.37075999999999998</v>
      </c>
      <c r="O52" s="12">
        <v>0.37463000000000002</v>
      </c>
      <c r="P52" s="12">
        <v>0.44663000000000003</v>
      </c>
      <c r="Q52" s="12">
        <v>0.34472999999999998</v>
      </c>
      <c r="R52" s="4">
        <f t="shared" si="2"/>
        <v>0.20024683739586552</v>
      </c>
      <c r="S52" s="4">
        <f t="shared" si="1"/>
        <v>0.16011275198671956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44853</v>
      </c>
      <c r="F53" s="12">
        <v>9.1550000000000006E-2</v>
      </c>
      <c r="G53" s="12">
        <v>0.11119999999999999</v>
      </c>
      <c r="H53" s="12">
        <v>0.1736</v>
      </c>
      <c r="I53" s="12">
        <v>0.23760000000000001</v>
      </c>
      <c r="J53" s="12">
        <v>0.28227999999999998</v>
      </c>
      <c r="K53" s="12">
        <v>0.31012000000000001</v>
      </c>
      <c r="L53" s="12">
        <v>0.33427000000000001</v>
      </c>
      <c r="M53" s="12">
        <v>0.35949999999999999</v>
      </c>
      <c r="N53" s="12">
        <v>0.34064</v>
      </c>
      <c r="O53" s="12">
        <v>0.33815000000000001</v>
      </c>
      <c r="P53" s="12">
        <v>0.41133999999999998</v>
      </c>
      <c r="Q53" s="12">
        <v>0.29452</v>
      </c>
      <c r="R53" s="4">
        <f t="shared" si="2"/>
        <v>0.20415340813934013</v>
      </c>
      <c r="S53" s="4">
        <f t="shared" si="1"/>
        <v>0.15919402665142363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44853</v>
      </c>
      <c r="F54" s="12">
        <v>9.5210000000000003E-2</v>
      </c>
      <c r="G54" s="12">
        <v>0.1268</v>
      </c>
      <c r="H54" s="12">
        <v>0.1842</v>
      </c>
      <c r="I54" s="12">
        <v>0.21920000000000001</v>
      </c>
      <c r="J54" s="12">
        <v>0.28233000000000003</v>
      </c>
      <c r="K54" s="12">
        <v>0.32335999999999998</v>
      </c>
      <c r="L54" s="12">
        <v>0.33955000000000002</v>
      </c>
      <c r="M54" s="12">
        <v>0.36509999999999998</v>
      </c>
      <c r="N54" s="12">
        <v>0.35054000000000002</v>
      </c>
      <c r="O54" s="12">
        <v>0.35497000000000001</v>
      </c>
      <c r="P54" s="12">
        <v>0.39477000000000001</v>
      </c>
      <c r="Q54" s="12">
        <v>0.26572000000000001</v>
      </c>
      <c r="R54" s="4">
        <f t="shared" si="2"/>
        <v>0.2497004963203833</v>
      </c>
      <c r="S54" s="4">
        <f t="shared" si="1"/>
        <v>0.11038367981770011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44853</v>
      </c>
      <c r="F55" s="12">
        <v>0.11039</v>
      </c>
      <c r="G55" s="12">
        <v>0.1648</v>
      </c>
      <c r="H55" s="12">
        <v>0.2228</v>
      </c>
      <c r="I55" s="12">
        <v>0.27179999999999999</v>
      </c>
      <c r="J55" s="12">
        <v>0.3256</v>
      </c>
      <c r="K55" s="12">
        <v>0.34515000000000001</v>
      </c>
      <c r="L55" s="12">
        <v>0.35419</v>
      </c>
      <c r="M55" s="12">
        <v>0.3805</v>
      </c>
      <c r="N55" s="12">
        <v>0.36868000000000001</v>
      </c>
      <c r="O55" s="12">
        <v>0.36747999999999997</v>
      </c>
      <c r="P55" s="12">
        <v>0.42370999999999998</v>
      </c>
      <c r="Q55" s="12">
        <v>0.28460999999999997</v>
      </c>
      <c r="R55" s="4">
        <f t="shared" si="2"/>
        <v>0.16664111605089685</v>
      </c>
      <c r="S55" s="4">
        <f t="shared" si="1"/>
        <v>0.12105801855239719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44853</v>
      </c>
      <c r="F56" s="12">
        <v>9.0840000000000004E-2</v>
      </c>
      <c r="G56" s="12">
        <v>0.111</v>
      </c>
      <c r="H56" s="12">
        <v>0.16420000000000001</v>
      </c>
      <c r="I56" s="12">
        <v>0.2056</v>
      </c>
      <c r="J56" s="12">
        <v>0.27505000000000002</v>
      </c>
      <c r="K56" s="12">
        <v>0.31757000000000002</v>
      </c>
      <c r="L56" s="12">
        <v>0.33233000000000001</v>
      </c>
      <c r="M56" s="12">
        <v>0.3659</v>
      </c>
      <c r="N56" s="12">
        <v>0.35509000000000002</v>
      </c>
      <c r="O56" s="12">
        <v>0.35167999999999999</v>
      </c>
      <c r="P56" s="12">
        <v>0.38447999999999999</v>
      </c>
      <c r="Q56" s="12">
        <v>0.26967999999999998</v>
      </c>
      <c r="R56" s="4">
        <f t="shared" si="2"/>
        <v>0.28048993875765527</v>
      </c>
      <c r="S56" s="4">
        <f t="shared" si="1"/>
        <v>0.10607509044218255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44853</v>
      </c>
      <c r="F57" s="12">
        <v>0.10062</v>
      </c>
      <c r="G57" s="12">
        <v>0.11459999999999999</v>
      </c>
      <c r="H57" s="12">
        <v>0.1656</v>
      </c>
      <c r="I57" s="12">
        <v>0.1986</v>
      </c>
      <c r="J57" s="12">
        <v>0.27073000000000003</v>
      </c>
      <c r="K57" s="12">
        <v>0.33223999999999998</v>
      </c>
      <c r="L57" s="12">
        <v>0.34737000000000001</v>
      </c>
      <c r="M57" s="12">
        <v>0.37959999999999999</v>
      </c>
      <c r="N57" s="12">
        <v>0.36902000000000001</v>
      </c>
      <c r="O57" s="12">
        <v>0.36120999999999998</v>
      </c>
      <c r="P57" s="12">
        <v>0.38363999999999998</v>
      </c>
      <c r="Q57" s="12">
        <v>0.26185000000000003</v>
      </c>
      <c r="R57" s="4">
        <f t="shared" si="2"/>
        <v>0.31304047042545829</v>
      </c>
      <c r="S57" s="4">
        <f t="shared" si="1"/>
        <v>8.1788116383634965E-2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44853</v>
      </c>
      <c r="F58" s="12">
        <v>8.3949999999999997E-2</v>
      </c>
      <c r="G58" s="12">
        <v>0.12479999999999999</v>
      </c>
      <c r="H58" s="12">
        <v>0.18379999999999999</v>
      </c>
      <c r="I58" s="12">
        <v>0.1958</v>
      </c>
      <c r="J58" s="12">
        <v>0.28250999999999998</v>
      </c>
      <c r="K58" s="12">
        <v>0.32982</v>
      </c>
      <c r="L58" s="12">
        <v>0.35937000000000002</v>
      </c>
      <c r="M58" s="12">
        <v>0.36990000000000001</v>
      </c>
      <c r="N58" s="12">
        <v>0.35793999999999998</v>
      </c>
      <c r="O58" s="12">
        <v>0.35114000000000001</v>
      </c>
      <c r="P58" s="12">
        <v>0.40860000000000002</v>
      </c>
      <c r="Q58" s="12">
        <v>0.28255000000000002</v>
      </c>
      <c r="R58" s="4">
        <f t="shared" si="2"/>
        <v>0.30776029697719642</v>
      </c>
      <c r="S58" s="4">
        <f t="shared" si="1"/>
        <v>9.9808934582840528E-2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44853</v>
      </c>
      <c r="F59" s="12">
        <v>8.183E-2</v>
      </c>
      <c r="G59" s="12">
        <v>0.11799999999999999</v>
      </c>
      <c r="H59" s="12">
        <v>0.1764</v>
      </c>
      <c r="I59" s="12">
        <v>0.19439999999999999</v>
      </c>
      <c r="J59" s="12">
        <v>0.27923999999999999</v>
      </c>
      <c r="K59" s="12">
        <v>0.33195000000000002</v>
      </c>
      <c r="L59" s="12">
        <v>0.35032999999999997</v>
      </c>
      <c r="M59" s="12">
        <v>0.37969999999999998</v>
      </c>
      <c r="N59" s="12">
        <v>0.36292000000000002</v>
      </c>
      <c r="O59" s="12">
        <v>0.35727999999999999</v>
      </c>
      <c r="P59" s="12">
        <v>0.42307</v>
      </c>
      <c r="Q59" s="12">
        <v>0.30042999999999997</v>
      </c>
      <c r="R59" s="4">
        <f t="shared" si="2"/>
        <v>0.32276606862915869</v>
      </c>
      <c r="S59" s="4">
        <f t="shared" si="1"/>
        <v>0.10740066536940555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44853</v>
      </c>
      <c r="F60" s="12">
        <v>7.1739999999999998E-2</v>
      </c>
      <c r="G60" s="12">
        <v>9.9000000000000005E-2</v>
      </c>
      <c r="H60" s="12">
        <v>0.14879999999999999</v>
      </c>
      <c r="I60" s="12">
        <v>0.21640000000000001</v>
      </c>
      <c r="J60" s="12">
        <v>0.23963999999999999</v>
      </c>
      <c r="K60" s="12">
        <v>0.25178</v>
      </c>
      <c r="L60" s="12">
        <v>0.27872000000000002</v>
      </c>
      <c r="M60" s="12">
        <v>0.28110000000000002</v>
      </c>
      <c r="N60" s="12">
        <v>0.26702999999999999</v>
      </c>
      <c r="O60" s="12">
        <v>0.2893</v>
      </c>
      <c r="P60" s="12">
        <v>0.39389000000000002</v>
      </c>
      <c r="Q60" s="12">
        <v>0.29154000000000002</v>
      </c>
      <c r="R60" s="4">
        <f t="shared" si="2"/>
        <v>0.13005025125628142</v>
      </c>
      <c r="S60" s="4">
        <f t="shared" si="1"/>
        <v>0.2324235907066913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44853</v>
      </c>
      <c r="F61" s="12">
        <v>7.571E-2</v>
      </c>
      <c r="G61" s="12">
        <v>0.10299999999999999</v>
      </c>
      <c r="H61" s="12">
        <v>0.1484</v>
      </c>
      <c r="I61" s="12">
        <v>0.2142</v>
      </c>
      <c r="J61" s="12">
        <v>0.23202</v>
      </c>
      <c r="K61" s="12">
        <v>0.24035000000000001</v>
      </c>
      <c r="L61" s="12">
        <v>0.25313999999999998</v>
      </c>
      <c r="M61" s="12">
        <v>0.27729999999999999</v>
      </c>
      <c r="N61" s="12">
        <v>0.27527000000000001</v>
      </c>
      <c r="O61" s="12">
        <v>0.28466999999999998</v>
      </c>
      <c r="P61" s="12">
        <v>0.38704</v>
      </c>
      <c r="Q61" s="12">
        <v>0.28308</v>
      </c>
      <c r="R61" s="4">
        <f t="shared" si="2"/>
        <v>0.12838250254323497</v>
      </c>
      <c r="S61" s="4">
        <f t="shared" si="1"/>
        <v>0.22509525847138173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44853</v>
      </c>
      <c r="F62" s="12">
        <v>8.5199999999999998E-2</v>
      </c>
      <c r="G62" s="12">
        <v>0.15140000000000001</v>
      </c>
      <c r="H62" s="12">
        <v>0.2092</v>
      </c>
      <c r="I62" s="12">
        <v>0.28179999999999999</v>
      </c>
      <c r="J62" s="12">
        <v>0.30201</v>
      </c>
      <c r="K62" s="12">
        <v>0.31085000000000002</v>
      </c>
      <c r="L62" s="12">
        <v>0.32590000000000002</v>
      </c>
      <c r="M62" s="12">
        <v>0.35320000000000001</v>
      </c>
      <c r="N62" s="12">
        <v>0.33615</v>
      </c>
      <c r="O62" s="12">
        <v>0.34105000000000002</v>
      </c>
      <c r="P62" s="12">
        <v>0.46200999999999998</v>
      </c>
      <c r="Q62" s="12">
        <v>0.33400999999999997</v>
      </c>
      <c r="R62" s="4">
        <f t="shared" si="2"/>
        <v>0.1124409448818898</v>
      </c>
      <c r="S62" s="4">
        <f t="shared" si="1"/>
        <v>0.19161173012071347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44853</v>
      </c>
      <c r="F63" s="12">
        <v>0.1004</v>
      </c>
      <c r="G63" s="12">
        <v>0.12520000000000001</v>
      </c>
      <c r="H63" s="12">
        <v>0.17799999999999999</v>
      </c>
      <c r="I63" s="12">
        <v>0.2482</v>
      </c>
      <c r="J63" s="12">
        <v>0.27298</v>
      </c>
      <c r="K63" s="12">
        <v>0.28270000000000001</v>
      </c>
      <c r="L63" s="12">
        <v>0.29038999999999998</v>
      </c>
      <c r="M63" s="12">
        <v>0.31459999999999999</v>
      </c>
      <c r="N63" s="12">
        <v>0.29951</v>
      </c>
      <c r="O63" s="12">
        <v>0.30308000000000002</v>
      </c>
      <c r="P63" s="12">
        <v>0.43492999999999998</v>
      </c>
      <c r="Q63" s="12">
        <v>0.30915999999999999</v>
      </c>
      <c r="R63" s="4">
        <f t="shared" si="2"/>
        <v>0.11798152096659557</v>
      </c>
      <c r="S63" s="4">
        <f t="shared" si="1"/>
        <v>0.21669204669926001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44853</v>
      </c>
      <c r="F64" s="12">
        <v>9.5039999999999999E-2</v>
      </c>
      <c r="G64" s="12">
        <v>0.15060000000000001</v>
      </c>
      <c r="H64" s="12">
        <v>0.21060000000000001</v>
      </c>
      <c r="I64" s="12">
        <v>0.28499999999999998</v>
      </c>
      <c r="J64" s="12">
        <v>0.31508000000000003</v>
      </c>
      <c r="K64" s="12">
        <v>0.31807999999999997</v>
      </c>
      <c r="L64" s="12">
        <v>0.32961000000000001</v>
      </c>
      <c r="M64" s="12">
        <v>0.35320000000000001</v>
      </c>
      <c r="N64" s="12">
        <v>0.33628000000000002</v>
      </c>
      <c r="O64" s="12">
        <v>0.34443000000000001</v>
      </c>
      <c r="P64" s="12">
        <v>0.46916000000000002</v>
      </c>
      <c r="Q64" s="12">
        <v>0.32403999999999999</v>
      </c>
      <c r="R64" s="4">
        <f t="shared" si="2"/>
        <v>0.10686305233469139</v>
      </c>
      <c r="S64" s="4">
        <f t="shared" si="1"/>
        <v>0.19902063658621891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44853</v>
      </c>
      <c r="F65" s="12">
        <v>9.0829999999999994E-2</v>
      </c>
      <c r="G65" s="12">
        <v>0.1346</v>
      </c>
      <c r="H65" s="12">
        <v>0.1958</v>
      </c>
      <c r="I65" s="12">
        <v>0.27339999999999998</v>
      </c>
      <c r="J65" s="12">
        <v>0.30203000000000002</v>
      </c>
      <c r="K65" s="12">
        <v>0.31464999999999999</v>
      </c>
      <c r="L65" s="12">
        <v>0.32852999999999999</v>
      </c>
      <c r="M65" s="12">
        <v>0.35170000000000001</v>
      </c>
      <c r="N65" s="12">
        <v>0.33527000000000001</v>
      </c>
      <c r="O65" s="12">
        <v>0.33674999999999999</v>
      </c>
      <c r="P65" s="12">
        <v>0.47017999999999999</v>
      </c>
      <c r="Q65" s="12">
        <v>0.30731000000000003</v>
      </c>
      <c r="R65" s="4">
        <f t="shared" si="2"/>
        <v>0.12525995840665499</v>
      </c>
      <c r="S65" s="4">
        <f t="shared" si="1"/>
        <v>0.20919114059908278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44853</v>
      </c>
      <c r="F66" s="12">
        <v>8.9099999999999999E-2</v>
      </c>
      <c r="G66" s="12">
        <v>0.13500000000000001</v>
      </c>
      <c r="H66" s="12">
        <v>0.19739999999999999</v>
      </c>
      <c r="I66" s="12">
        <v>0.27200000000000002</v>
      </c>
      <c r="J66" s="12">
        <v>0.29743000000000003</v>
      </c>
      <c r="K66" s="12">
        <v>0.31097999999999998</v>
      </c>
      <c r="L66" s="12">
        <v>0.32240000000000002</v>
      </c>
      <c r="M66" s="12">
        <v>0.3463</v>
      </c>
      <c r="N66" s="12">
        <v>0.32318000000000002</v>
      </c>
      <c r="O66" s="12">
        <v>0.33227000000000001</v>
      </c>
      <c r="P66" s="12">
        <v>0.4551</v>
      </c>
      <c r="Q66" s="12">
        <v>0.30399999999999999</v>
      </c>
      <c r="R66" s="4">
        <f t="shared" si="2"/>
        <v>0.1201682031376354</v>
      </c>
      <c r="S66" s="4">
        <f t="shared" si="1"/>
        <v>0.20340946706388616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44853</v>
      </c>
      <c r="F67" s="12">
        <v>9.6030000000000004E-2</v>
      </c>
      <c r="G67" s="12">
        <v>0.13059999999999999</v>
      </c>
      <c r="H67" s="12">
        <v>0.19139999999999999</v>
      </c>
      <c r="I67" s="12">
        <v>0.26040000000000002</v>
      </c>
      <c r="J67" s="12">
        <v>0.28872999999999999</v>
      </c>
      <c r="K67" s="12">
        <v>0.29807</v>
      </c>
      <c r="L67" s="12">
        <v>0.30886999999999998</v>
      </c>
      <c r="M67" s="12">
        <v>0.33260000000000001</v>
      </c>
      <c r="N67" s="12">
        <v>0.31563999999999998</v>
      </c>
      <c r="O67" s="12">
        <v>0.31979999999999997</v>
      </c>
      <c r="P67" s="12">
        <v>0.43208999999999997</v>
      </c>
      <c r="Q67" s="12">
        <v>0.28809000000000001</v>
      </c>
      <c r="R67" s="4">
        <f t="shared" si="2"/>
        <v>0.1217537942664418</v>
      </c>
      <c r="S67" s="4">
        <f t="shared" ref="S67:S93" si="4">((P67+I67)-(M67+G67))/((P67+I67)+(M67+G67))</f>
        <v>0.19840095527347301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44853</v>
      </c>
      <c r="F68" s="12">
        <v>8.5080000000000003E-2</v>
      </c>
      <c r="G68" s="12">
        <v>0.13619999999999999</v>
      </c>
      <c r="H68" s="12">
        <v>0.1946</v>
      </c>
      <c r="I68" s="12">
        <v>0.27660000000000001</v>
      </c>
      <c r="J68" s="12">
        <v>0.29265000000000002</v>
      </c>
      <c r="K68" s="12">
        <v>0.31285000000000002</v>
      </c>
      <c r="L68" s="12">
        <v>0.31563000000000002</v>
      </c>
      <c r="M68" s="12">
        <v>0.34610000000000002</v>
      </c>
      <c r="N68" s="12">
        <v>0.3296</v>
      </c>
      <c r="O68" s="12">
        <v>0.32834000000000002</v>
      </c>
      <c r="P68" s="12">
        <v>0.45754</v>
      </c>
      <c r="Q68" s="12">
        <v>0.32846999999999998</v>
      </c>
      <c r="R68" s="4">
        <f t="shared" si="2"/>
        <v>0.11161072747711578</v>
      </c>
      <c r="S68" s="4">
        <f t="shared" si="4"/>
        <v>0.20703035085988625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44853</v>
      </c>
      <c r="F69" s="12">
        <v>8.0409999999999995E-2</v>
      </c>
      <c r="G69" s="12">
        <v>0.1434</v>
      </c>
      <c r="H69" s="12">
        <v>0.21260000000000001</v>
      </c>
      <c r="I69" s="12">
        <v>0.2908</v>
      </c>
      <c r="J69" s="12">
        <v>0.32040999999999997</v>
      </c>
      <c r="K69" s="12">
        <v>0.32390999999999998</v>
      </c>
      <c r="L69" s="12">
        <v>0.33551999999999998</v>
      </c>
      <c r="M69" s="12">
        <v>0.36309999999999998</v>
      </c>
      <c r="N69" s="12">
        <v>0.34089999999999998</v>
      </c>
      <c r="O69" s="12">
        <v>0.36642999999999998</v>
      </c>
      <c r="P69" s="12">
        <v>0.48221999999999998</v>
      </c>
      <c r="Q69" s="12">
        <v>0.34548000000000001</v>
      </c>
      <c r="R69" s="4">
        <f t="shared" si="2"/>
        <v>0.11056736504052606</v>
      </c>
      <c r="S69" s="4">
        <f t="shared" si="4"/>
        <v>0.20829686132299619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44853</v>
      </c>
      <c r="F70" s="12">
        <v>9.2499999999999999E-2</v>
      </c>
      <c r="G70" s="12">
        <v>0.16339999999999999</v>
      </c>
      <c r="H70" s="12">
        <v>0.22059999999999999</v>
      </c>
      <c r="I70" s="12">
        <v>0.25740000000000002</v>
      </c>
      <c r="J70" s="12">
        <v>0.31512000000000001</v>
      </c>
      <c r="K70" s="12">
        <v>0.33816000000000002</v>
      </c>
      <c r="L70" s="12">
        <v>0.34649999999999997</v>
      </c>
      <c r="M70" s="12">
        <v>0.37330000000000002</v>
      </c>
      <c r="N70" s="12">
        <v>0.36092000000000002</v>
      </c>
      <c r="O70" s="12">
        <v>0.35974</v>
      </c>
      <c r="P70" s="12">
        <v>0.41549000000000003</v>
      </c>
      <c r="Q70" s="12">
        <v>0.30014999999999997</v>
      </c>
      <c r="R70" s="4">
        <f t="shared" si="2"/>
        <v>0.18376407166640241</v>
      </c>
      <c r="S70" s="4">
        <f t="shared" si="4"/>
        <v>0.11259186997247005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44853</v>
      </c>
      <c r="F71" s="12">
        <v>9.0459999999999999E-2</v>
      </c>
      <c r="G71" s="12">
        <v>0.1094</v>
      </c>
      <c r="H71" s="12">
        <v>0.17419999999999999</v>
      </c>
      <c r="I71" s="12">
        <v>0.2596</v>
      </c>
      <c r="J71" s="12">
        <v>0.30001</v>
      </c>
      <c r="K71" s="12">
        <v>0.31636999999999998</v>
      </c>
      <c r="L71" s="12">
        <v>0.33012999999999998</v>
      </c>
      <c r="M71" s="12">
        <v>0.35160000000000002</v>
      </c>
      <c r="N71" s="12">
        <v>0.33246999999999999</v>
      </c>
      <c r="O71" s="12">
        <v>0.34127999999999997</v>
      </c>
      <c r="P71" s="12">
        <v>0.42153000000000002</v>
      </c>
      <c r="Q71" s="12">
        <v>0.30886000000000002</v>
      </c>
      <c r="R71" s="4">
        <f t="shared" si="2"/>
        <v>0.15052356020942415</v>
      </c>
      <c r="S71" s="4">
        <f t="shared" si="4"/>
        <v>0.19273637852083386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44853</v>
      </c>
      <c r="F72" s="12">
        <v>8.7919999999999998E-2</v>
      </c>
      <c r="G72" s="12">
        <v>0.1084</v>
      </c>
      <c r="H72" s="12">
        <v>0.17</v>
      </c>
      <c r="I72" s="12">
        <v>0.24299999999999999</v>
      </c>
      <c r="J72" s="12">
        <v>0.29067999999999999</v>
      </c>
      <c r="K72" s="12">
        <v>0.31101000000000001</v>
      </c>
      <c r="L72" s="12">
        <v>0.32786999999999999</v>
      </c>
      <c r="M72" s="12">
        <v>0.34</v>
      </c>
      <c r="N72" s="12">
        <v>0.32694000000000001</v>
      </c>
      <c r="O72" s="12">
        <v>0.33868999999999999</v>
      </c>
      <c r="P72" s="12">
        <v>0.41056999999999999</v>
      </c>
      <c r="Q72" s="12">
        <v>0.29593000000000003</v>
      </c>
      <c r="R72" s="4">
        <f t="shared" si="2"/>
        <v>0.16638078902229853</v>
      </c>
      <c r="S72" s="4">
        <f t="shared" si="4"/>
        <v>0.18618474187137576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44853</v>
      </c>
      <c r="F73" s="12">
        <v>0.10093000000000001</v>
      </c>
      <c r="G73" s="12">
        <v>0.1686</v>
      </c>
      <c r="H73" s="12">
        <v>0.22420000000000001</v>
      </c>
      <c r="I73" s="12">
        <v>0.26540000000000002</v>
      </c>
      <c r="J73" s="12">
        <v>0.32504</v>
      </c>
      <c r="K73" s="12">
        <v>0.34026000000000001</v>
      </c>
      <c r="L73" s="12">
        <v>0.35353000000000001</v>
      </c>
      <c r="M73" s="12">
        <v>0.38290000000000002</v>
      </c>
      <c r="N73" s="12">
        <v>0.36675999999999997</v>
      </c>
      <c r="O73" s="12">
        <v>0.37739</v>
      </c>
      <c r="P73" s="12">
        <v>0.43118000000000001</v>
      </c>
      <c r="Q73" s="12">
        <v>0.31341000000000002</v>
      </c>
      <c r="R73" s="4">
        <f t="shared" si="2"/>
        <v>0.18124325158105811</v>
      </c>
      <c r="S73" s="4">
        <f t="shared" si="4"/>
        <v>0.11624254855457984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44853</v>
      </c>
      <c r="F74" s="12">
        <v>9.8599999999999993E-2</v>
      </c>
      <c r="G74" s="12">
        <v>0.1512</v>
      </c>
      <c r="H74" s="12">
        <v>0.21240000000000001</v>
      </c>
      <c r="I74" s="12">
        <v>0.27179999999999999</v>
      </c>
      <c r="J74" s="12">
        <v>0.32274999999999998</v>
      </c>
      <c r="K74" s="12">
        <v>0.34147</v>
      </c>
      <c r="L74" s="12">
        <v>0.35447000000000001</v>
      </c>
      <c r="M74" s="12">
        <v>0.38229999999999997</v>
      </c>
      <c r="N74" s="12">
        <v>0.36892999999999998</v>
      </c>
      <c r="O74" s="12">
        <v>0.38244</v>
      </c>
      <c r="P74" s="12">
        <v>0.44355</v>
      </c>
      <c r="Q74" s="12">
        <v>0.32932</v>
      </c>
      <c r="R74" s="4">
        <f t="shared" si="2"/>
        <v>0.1689344136982113</v>
      </c>
      <c r="S74" s="4">
        <f t="shared" si="4"/>
        <v>0.14561396484765982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44853</v>
      </c>
      <c r="F75" s="12">
        <v>9.5689999999999997E-2</v>
      </c>
      <c r="G75" s="12">
        <v>0.16200000000000001</v>
      </c>
      <c r="H75" s="12">
        <v>0.2218</v>
      </c>
      <c r="I75" s="12">
        <v>0.2752</v>
      </c>
      <c r="J75" s="12">
        <v>0.33884999999999998</v>
      </c>
      <c r="K75" s="12">
        <v>0.35387000000000002</v>
      </c>
      <c r="L75" s="12">
        <v>0.37042000000000003</v>
      </c>
      <c r="M75" s="12">
        <v>0.39369999999999999</v>
      </c>
      <c r="N75" s="12">
        <v>0.37801000000000001</v>
      </c>
      <c r="O75" s="12">
        <v>0.36832999999999999</v>
      </c>
      <c r="P75" s="12">
        <v>0.44829999999999998</v>
      </c>
      <c r="Q75" s="12">
        <v>0.32020999999999999</v>
      </c>
      <c r="R75" s="4">
        <f t="shared" ref="R75:R93" si="5">(M75-I75)/(M75+I75)</f>
        <v>0.17715652563910897</v>
      </c>
      <c r="S75" s="4">
        <f t="shared" si="4"/>
        <v>0.13117573483427147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44853</v>
      </c>
      <c r="F76" s="12">
        <v>0.10483000000000001</v>
      </c>
      <c r="G76" s="12">
        <v>0.14860000000000001</v>
      </c>
      <c r="H76" s="12">
        <v>0.20599999999999999</v>
      </c>
      <c r="I76" s="12">
        <v>0.26779999999999998</v>
      </c>
      <c r="J76" s="12">
        <v>0.30187999999999998</v>
      </c>
      <c r="K76" s="12">
        <v>0.31917000000000001</v>
      </c>
      <c r="L76" s="12">
        <v>0.33681</v>
      </c>
      <c r="M76" s="12">
        <v>0.37269999999999998</v>
      </c>
      <c r="N76" s="12">
        <v>0.34377999999999997</v>
      </c>
      <c r="O76" s="12">
        <v>0.35752</v>
      </c>
      <c r="P76" s="12">
        <v>0.44957999999999998</v>
      </c>
      <c r="Q76" s="12">
        <v>0.36154999999999998</v>
      </c>
      <c r="R76" s="4">
        <f t="shared" si="5"/>
        <v>0.16377829820452772</v>
      </c>
      <c r="S76" s="4">
        <f t="shared" si="4"/>
        <v>0.15829754254529008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44853</v>
      </c>
      <c r="F77" s="12">
        <v>9.3689999999999996E-2</v>
      </c>
      <c r="G77" s="12">
        <v>0.15140000000000001</v>
      </c>
      <c r="H77" s="12">
        <v>0.22459999999999999</v>
      </c>
      <c r="I77" s="12">
        <v>0.29659999999999997</v>
      </c>
      <c r="J77" s="12">
        <v>0.34848000000000001</v>
      </c>
      <c r="K77" s="12">
        <v>0.37226999999999999</v>
      </c>
      <c r="L77" s="12">
        <v>0.39740999999999999</v>
      </c>
      <c r="M77" s="12">
        <v>0.4304</v>
      </c>
      <c r="N77" s="12">
        <v>0.41072999999999998</v>
      </c>
      <c r="O77" s="12">
        <v>0.40277000000000002</v>
      </c>
      <c r="P77" s="12">
        <v>0.50729999999999997</v>
      </c>
      <c r="Q77" s="12">
        <v>0.40175</v>
      </c>
      <c r="R77" s="4">
        <f t="shared" si="5"/>
        <v>0.18404401650618987</v>
      </c>
      <c r="S77" s="4">
        <f t="shared" si="4"/>
        <v>0.16028000288662769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44853</v>
      </c>
      <c r="F78" s="12">
        <v>0.11154</v>
      </c>
      <c r="G78" s="12">
        <v>0.15920000000000001</v>
      </c>
      <c r="H78" s="12">
        <v>0.2258</v>
      </c>
      <c r="I78" s="12">
        <v>0.2888</v>
      </c>
      <c r="J78" s="12">
        <v>0.31663999999999998</v>
      </c>
      <c r="K78" s="12">
        <v>0.33333000000000002</v>
      </c>
      <c r="L78" s="12">
        <v>0.35837999999999998</v>
      </c>
      <c r="M78" s="12">
        <v>0.39489999999999997</v>
      </c>
      <c r="N78" s="12">
        <v>0.36792999999999998</v>
      </c>
      <c r="O78" s="12">
        <v>0.37661</v>
      </c>
      <c r="P78" s="12">
        <v>0.48613000000000001</v>
      </c>
      <c r="Q78" s="12">
        <v>0.39198</v>
      </c>
      <c r="R78" s="4">
        <f t="shared" si="5"/>
        <v>0.15518502267076201</v>
      </c>
      <c r="S78" s="4">
        <f t="shared" si="4"/>
        <v>0.16615877745423352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44853</v>
      </c>
      <c r="F79" s="12">
        <v>0.10493</v>
      </c>
      <c r="G79" s="12">
        <v>0.17499999999999999</v>
      </c>
      <c r="H79" s="12">
        <v>0.23280000000000001</v>
      </c>
      <c r="I79" s="12">
        <v>0.28739999999999999</v>
      </c>
      <c r="J79" s="12">
        <v>0.32919999999999999</v>
      </c>
      <c r="K79" s="12">
        <v>0.34486</v>
      </c>
      <c r="L79" s="12">
        <v>0.35026000000000002</v>
      </c>
      <c r="M79" s="12">
        <v>0.38729999999999998</v>
      </c>
      <c r="N79" s="12">
        <v>0.37064999999999998</v>
      </c>
      <c r="O79" s="12">
        <v>0.38685999999999998</v>
      </c>
      <c r="P79" s="12">
        <v>0.47127000000000002</v>
      </c>
      <c r="Q79" s="12">
        <v>0.38191999999999998</v>
      </c>
      <c r="R79" s="4">
        <f t="shared" si="5"/>
        <v>0.14806580702534458</v>
      </c>
      <c r="S79" s="4">
        <f t="shared" si="4"/>
        <v>0.14865591194349603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44853</v>
      </c>
      <c r="F80" s="12">
        <v>7.9839999999999994E-2</v>
      </c>
      <c r="G80" s="12">
        <v>0.12520000000000001</v>
      </c>
      <c r="H80" s="12">
        <v>0.16839999999999999</v>
      </c>
      <c r="I80" s="12">
        <v>0.2142</v>
      </c>
      <c r="J80" s="12">
        <v>0.26784999999999998</v>
      </c>
      <c r="K80" s="12">
        <v>0.29059000000000001</v>
      </c>
      <c r="L80" s="12">
        <v>0.29137000000000002</v>
      </c>
      <c r="M80" s="12">
        <v>0.32</v>
      </c>
      <c r="N80" s="12">
        <v>0.31294</v>
      </c>
      <c r="O80" s="12">
        <v>0.34062999999999999</v>
      </c>
      <c r="P80" s="12">
        <v>0.40110000000000001</v>
      </c>
      <c r="Q80" s="12">
        <v>0.31705</v>
      </c>
      <c r="R80" s="4">
        <f t="shared" si="5"/>
        <v>0.19805316360913516</v>
      </c>
      <c r="S80" s="4">
        <f t="shared" si="4"/>
        <v>0.16039603960396032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44853</v>
      </c>
      <c r="F81" s="12">
        <v>9.5130000000000006E-2</v>
      </c>
      <c r="G81" s="12">
        <v>0.17760000000000001</v>
      </c>
      <c r="H81" s="12">
        <v>0.25219999999999998</v>
      </c>
      <c r="I81" s="12">
        <v>0.31359999999999999</v>
      </c>
      <c r="J81" s="12">
        <v>0.35072999999999999</v>
      </c>
      <c r="K81" s="12">
        <v>0.37554999999999999</v>
      </c>
      <c r="L81" s="12">
        <v>0.40586</v>
      </c>
      <c r="M81" s="12">
        <v>0.44159999999999999</v>
      </c>
      <c r="N81" s="12">
        <v>0.41877999999999999</v>
      </c>
      <c r="O81" s="12">
        <v>0.42856</v>
      </c>
      <c r="P81" s="12">
        <v>0.53386999999999996</v>
      </c>
      <c r="Q81" s="12">
        <v>0.40812999999999999</v>
      </c>
      <c r="R81" s="4">
        <f t="shared" si="5"/>
        <v>0.16949152542372883</v>
      </c>
      <c r="S81" s="4">
        <f t="shared" si="4"/>
        <v>0.15563828264026672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44853</v>
      </c>
      <c r="F82" s="12">
        <v>0.11555</v>
      </c>
      <c r="G82" s="12">
        <v>0.17219999999999999</v>
      </c>
      <c r="H82" s="12">
        <v>0.23580000000000001</v>
      </c>
      <c r="I82" s="12">
        <v>0.29659999999999997</v>
      </c>
      <c r="J82" s="12">
        <v>0.35031000000000001</v>
      </c>
      <c r="K82" s="12">
        <v>0.37380000000000002</v>
      </c>
      <c r="L82" s="12">
        <v>0.38475999999999999</v>
      </c>
      <c r="M82" s="12">
        <v>0.42020000000000002</v>
      </c>
      <c r="N82" s="12">
        <v>0.40345999999999999</v>
      </c>
      <c r="O82" s="12">
        <v>0.40573999999999999</v>
      </c>
      <c r="P82" s="12">
        <v>0.50744</v>
      </c>
      <c r="Q82" s="12">
        <v>0.40914</v>
      </c>
      <c r="R82" s="4">
        <f t="shared" si="5"/>
        <v>0.17243303571428578</v>
      </c>
      <c r="S82" s="4">
        <f t="shared" si="4"/>
        <v>0.15155681590329689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44853</v>
      </c>
      <c r="F83" s="12">
        <v>0.13578000000000001</v>
      </c>
      <c r="G83" s="12">
        <v>0.18279999999999999</v>
      </c>
      <c r="H83" s="12">
        <v>0.25979999999999998</v>
      </c>
      <c r="I83" s="12">
        <v>0.31</v>
      </c>
      <c r="J83" s="12">
        <v>0.35955999999999999</v>
      </c>
      <c r="K83" s="12">
        <v>0.38578000000000001</v>
      </c>
      <c r="L83" s="12">
        <v>0.39405000000000001</v>
      </c>
      <c r="M83" s="12">
        <v>0.43009999999999998</v>
      </c>
      <c r="N83" s="12">
        <v>0.40767999999999999</v>
      </c>
      <c r="O83" s="12">
        <v>0.40250000000000002</v>
      </c>
      <c r="P83" s="12">
        <v>0.51737</v>
      </c>
      <c r="Q83" s="12">
        <v>0.40499000000000002</v>
      </c>
      <c r="R83" s="4">
        <f t="shared" si="5"/>
        <v>0.16227536819348734</v>
      </c>
      <c r="S83" s="4">
        <f t="shared" si="4"/>
        <v>0.14890957945385236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44853</v>
      </c>
      <c r="F84" s="12">
        <v>0.13907</v>
      </c>
      <c r="G84" s="12">
        <v>0.1938</v>
      </c>
      <c r="H84" s="12">
        <v>0.27179999999999999</v>
      </c>
      <c r="I84" s="12">
        <v>0.33560000000000001</v>
      </c>
      <c r="J84" s="12">
        <v>0.39306000000000002</v>
      </c>
      <c r="K84" s="12">
        <v>0.40736</v>
      </c>
      <c r="L84" s="12">
        <v>0.42486000000000002</v>
      </c>
      <c r="M84" s="12">
        <v>0.45079999999999998</v>
      </c>
      <c r="N84" s="12">
        <v>0.43863000000000002</v>
      </c>
      <c r="O84" s="12">
        <v>0.45149</v>
      </c>
      <c r="P84" s="12">
        <v>0.56471000000000005</v>
      </c>
      <c r="Q84" s="12">
        <v>0.44806000000000001</v>
      </c>
      <c r="R84" s="4">
        <f t="shared" si="5"/>
        <v>0.1464903357070193</v>
      </c>
      <c r="S84" s="4">
        <f t="shared" si="4"/>
        <v>0.1655177324245426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44853</v>
      </c>
      <c r="F85" s="12">
        <v>0.11749999999999999</v>
      </c>
      <c r="G85" s="12">
        <v>0.16420000000000001</v>
      </c>
      <c r="H85" s="12">
        <v>0.21659999999999999</v>
      </c>
      <c r="I85" s="12">
        <v>0.29339999999999999</v>
      </c>
      <c r="J85" s="12">
        <v>0.33056999999999997</v>
      </c>
      <c r="K85" s="12">
        <v>0.34762999999999999</v>
      </c>
      <c r="L85" s="12">
        <v>0.36809999999999998</v>
      </c>
      <c r="M85" s="12">
        <v>0.39560000000000001</v>
      </c>
      <c r="N85" s="12">
        <v>0.38867000000000002</v>
      </c>
      <c r="O85" s="12">
        <v>0.39071</v>
      </c>
      <c r="P85" s="12">
        <v>0.48712</v>
      </c>
      <c r="Q85" s="12">
        <v>0.39756999999999998</v>
      </c>
      <c r="R85" s="4">
        <f t="shared" si="5"/>
        <v>0.14833091436865023</v>
      </c>
      <c r="S85" s="4">
        <f t="shared" si="4"/>
        <v>0.16467709203772224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44853</v>
      </c>
      <c r="F86" s="12">
        <v>9.0109999999999996E-2</v>
      </c>
      <c r="G86" s="12">
        <v>0.17419999999999999</v>
      </c>
      <c r="H86" s="12">
        <v>0.24679999999999999</v>
      </c>
      <c r="I86" s="12">
        <v>0.29420000000000002</v>
      </c>
      <c r="J86" s="12">
        <v>0.35092000000000001</v>
      </c>
      <c r="K86" s="12">
        <v>0.37047000000000002</v>
      </c>
      <c r="L86" s="12">
        <v>0.38140000000000002</v>
      </c>
      <c r="M86" s="12">
        <v>0.41439999999999999</v>
      </c>
      <c r="N86" s="12">
        <v>0.39272000000000001</v>
      </c>
      <c r="O86" s="12">
        <v>0.40955999999999998</v>
      </c>
      <c r="P86" s="12">
        <v>0.49285000000000001</v>
      </c>
      <c r="Q86" s="12">
        <v>0.37952000000000002</v>
      </c>
      <c r="R86" s="4">
        <f t="shared" si="5"/>
        <v>0.16963025684448205</v>
      </c>
      <c r="S86" s="4">
        <f t="shared" si="4"/>
        <v>0.14425907752698724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44853</v>
      </c>
      <c r="F87" s="12">
        <v>7.4279999999999999E-2</v>
      </c>
      <c r="G87" s="12">
        <v>0.1532</v>
      </c>
      <c r="H87" s="12">
        <v>0.217</v>
      </c>
      <c r="I87" s="12">
        <v>0.27279999999999999</v>
      </c>
      <c r="J87" s="12">
        <v>0.31578000000000001</v>
      </c>
      <c r="K87" s="12">
        <v>0.34838999999999998</v>
      </c>
      <c r="L87" s="12">
        <v>0.36619000000000002</v>
      </c>
      <c r="M87" s="12">
        <v>0.40279999999999999</v>
      </c>
      <c r="N87" s="12">
        <v>0.38955000000000001</v>
      </c>
      <c r="O87" s="12">
        <v>0.39076</v>
      </c>
      <c r="P87" s="12">
        <v>0.47259000000000001</v>
      </c>
      <c r="Q87" s="12">
        <v>0.36136000000000001</v>
      </c>
      <c r="R87" s="4">
        <f t="shared" si="5"/>
        <v>0.19242155121373594</v>
      </c>
      <c r="S87" s="4">
        <f t="shared" si="4"/>
        <v>0.14552901128793055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44853</v>
      </c>
      <c r="F88" s="12">
        <v>5.0509999999999999E-2</v>
      </c>
      <c r="G88" s="12">
        <v>8.2799999999999999E-2</v>
      </c>
      <c r="H88" s="12">
        <v>0.1246</v>
      </c>
      <c r="I88" s="12">
        <v>0.17419999999999999</v>
      </c>
      <c r="J88" s="12">
        <v>0.19888</v>
      </c>
      <c r="K88" s="12">
        <v>0.20784</v>
      </c>
      <c r="L88" s="12">
        <v>0.22538</v>
      </c>
      <c r="M88" s="12">
        <v>0.2392</v>
      </c>
      <c r="N88" s="12">
        <v>0.22961000000000001</v>
      </c>
      <c r="O88" s="12">
        <v>0.23633999999999999</v>
      </c>
      <c r="P88" s="12">
        <v>0.29660999999999998</v>
      </c>
      <c r="Q88" s="12">
        <v>0.25918000000000002</v>
      </c>
      <c r="R88" s="4">
        <f t="shared" si="5"/>
        <v>0.15723270440251574</v>
      </c>
      <c r="S88" s="4">
        <f t="shared" si="4"/>
        <v>0.18769944879605446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44853</v>
      </c>
      <c r="F89" s="12">
        <v>6.2630000000000005E-2</v>
      </c>
      <c r="G89" s="12">
        <v>8.2100000000000006E-2</v>
      </c>
      <c r="H89" s="12">
        <v>0.12620000000000001</v>
      </c>
      <c r="I89" s="12">
        <v>0.17460000000000001</v>
      </c>
      <c r="J89" s="12">
        <v>0.18745000000000001</v>
      </c>
      <c r="K89" s="12">
        <v>0.20307</v>
      </c>
      <c r="L89" s="12">
        <v>0.21898999999999999</v>
      </c>
      <c r="M89" s="12">
        <v>0.24260000000000001</v>
      </c>
      <c r="N89" s="12">
        <v>0.23436999999999999</v>
      </c>
      <c r="O89" s="12">
        <v>0.2384</v>
      </c>
      <c r="P89" s="12">
        <v>0.29332999999999998</v>
      </c>
      <c r="Q89" s="12">
        <v>0.25849</v>
      </c>
      <c r="R89" s="4">
        <f t="shared" si="5"/>
        <v>0.16299137104506234</v>
      </c>
      <c r="S89" s="4">
        <f t="shared" si="4"/>
        <v>0.18070221919432772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44853</v>
      </c>
      <c r="F90" s="12">
        <v>5.7160000000000002E-2</v>
      </c>
      <c r="G90" s="12">
        <v>7.6799999999999993E-2</v>
      </c>
      <c r="H90" s="12">
        <v>0.11360000000000001</v>
      </c>
      <c r="I90" s="12">
        <v>0.15840000000000001</v>
      </c>
      <c r="J90" s="12">
        <v>0.18484</v>
      </c>
      <c r="K90" s="12">
        <v>0.20604</v>
      </c>
      <c r="L90" s="12">
        <v>0.2072</v>
      </c>
      <c r="M90" s="12">
        <v>0.22189999999999999</v>
      </c>
      <c r="N90" s="12">
        <v>0.23593</v>
      </c>
      <c r="O90" s="12">
        <v>0.23333999999999999</v>
      </c>
      <c r="P90" s="12">
        <v>0.29565000000000002</v>
      </c>
      <c r="Q90" s="12">
        <v>0.25931999999999999</v>
      </c>
      <c r="R90" s="4">
        <f t="shared" si="5"/>
        <v>0.16697344201945827</v>
      </c>
      <c r="S90" s="4">
        <f t="shared" si="4"/>
        <v>0.20637661906343419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44853</v>
      </c>
      <c r="F91" s="12">
        <v>6.7180000000000004E-2</v>
      </c>
      <c r="G91" s="12">
        <v>7.5200000000000003E-2</v>
      </c>
      <c r="H91" s="12">
        <v>0.1108</v>
      </c>
      <c r="I91" s="12">
        <v>0.14560000000000001</v>
      </c>
      <c r="J91" s="12">
        <v>0.17502000000000001</v>
      </c>
      <c r="K91" s="12">
        <v>0.18551999999999999</v>
      </c>
      <c r="L91" s="12">
        <v>0.20760000000000001</v>
      </c>
      <c r="M91" s="12">
        <v>0.221</v>
      </c>
      <c r="N91" s="12">
        <v>0.21067</v>
      </c>
      <c r="O91" s="12">
        <v>0.21801000000000001</v>
      </c>
      <c r="P91" s="12">
        <v>0.27881</v>
      </c>
      <c r="Q91" s="12">
        <v>0.23430000000000001</v>
      </c>
      <c r="R91" s="4">
        <f t="shared" si="5"/>
        <v>0.20567375886524819</v>
      </c>
      <c r="S91" s="4">
        <f t="shared" si="4"/>
        <v>0.17791870776147986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44853</v>
      </c>
      <c r="F92" s="12">
        <v>7.4329999999999993E-2</v>
      </c>
      <c r="G92" s="12">
        <v>7.6600000000000001E-2</v>
      </c>
      <c r="H92" s="12">
        <v>0.11459999999999999</v>
      </c>
      <c r="I92" s="12">
        <v>0.15040000000000001</v>
      </c>
      <c r="J92" s="12">
        <v>0.17935000000000001</v>
      </c>
      <c r="K92" s="12">
        <v>0.19416</v>
      </c>
      <c r="L92" s="12">
        <v>0.20502000000000001</v>
      </c>
      <c r="M92" s="12">
        <v>0.22500000000000001</v>
      </c>
      <c r="N92" s="12">
        <v>0.22592000000000001</v>
      </c>
      <c r="O92" s="12">
        <v>0.23394000000000001</v>
      </c>
      <c r="P92" s="12">
        <v>0.28405999999999998</v>
      </c>
      <c r="Q92" s="12">
        <v>0.24759</v>
      </c>
      <c r="R92" s="4">
        <f t="shared" si="5"/>
        <v>0.19872136387852957</v>
      </c>
      <c r="S92" s="4">
        <f t="shared" si="4"/>
        <v>0.1805015895443306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44853</v>
      </c>
      <c r="F93" s="12">
        <v>9.6070000000000003E-2</v>
      </c>
      <c r="G93" s="12">
        <v>8.3599999999999994E-2</v>
      </c>
      <c r="H93" s="12">
        <v>0.1152</v>
      </c>
      <c r="I93" s="12">
        <v>0.156</v>
      </c>
      <c r="J93" s="12">
        <v>0.15445</v>
      </c>
      <c r="K93" s="12">
        <v>0.21179000000000001</v>
      </c>
      <c r="L93" s="12">
        <v>0.21498</v>
      </c>
      <c r="M93" s="12">
        <v>0.2445</v>
      </c>
      <c r="N93" s="12">
        <v>0.23713999999999999</v>
      </c>
      <c r="O93" s="12">
        <v>0.23246</v>
      </c>
      <c r="P93" s="12">
        <v>0.24862000000000001</v>
      </c>
      <c r="Q93" s="12">
        <v>0.22414999999999999</v>
      </c>
      <c r="R93" s="4">
        <f t="shared" si="5"/>
        <v>0.22097378277153559</v>
      </c>
      <c r="S93" s="4">
        <f t="shared" si="4"/>
        <v>0.10443279834043014</v>
      </c>
      <c r="Z93" s="22">
        <v>2.5099999999999998</v>
      </c>
    </row>
  </sheetData>
  <phoneticPr fontId="18" type="noConversion"/>
  <conditionalFormatting sqref="R1:R1048576">
    <cfRule type="cellIs" dxfId="76" priority="2" operator="greaterThan">
      <formula>0.3</formula>
    </cfRule>
    <cfRule type="cellIs" dxfId="75" priority="6" operator="greaterThan">
      <formula>0.3</formula>
    </cfRule>
  </conditionalFormatting>
  <conditionalFormatting sqref="S1:S1048576">
    <cfRule type="cellIs" dxfId="74" priority="1" operator="lessThan">
      <formula>0.1</formula>
    </cfRule>
    <cfRule type="cellIs" dxfId="73" priority="5" operator="lessThan">
      <formula>0.1</formula>
    </cfRule>
  </conditionalFormatting>
  <conditionalFormatting sqref="R1">
    <cfRule type="cellIs" dxfId="72" priority="3" operator="greaterThan">
      <formula>0.3</formula>
    </cfRule>
    <cfRule type="cellIs" dxfId="71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44833</v>
      </c>
      <c r="F2" s="12">
        <v>0.71738000000000002</v>
      </c>
      <c r="G2" s="12">
        <v>0.75360000000000005</v>
      </c>
      <c r="H2" s="12">
        <v>0.73040000000000005</v>
      </c>
      <c r="I2" s="12">
        <v>0.72960000000000003</v>
      </c>
      <c r="J2" s="12">
        <v>0.74736000000000002</v>
      </c>
      <c r="K2" s="12">
        <v>0.74292000000000002</v>
      </c>
      <c r="L2" s="12">
        <v>0.74611000000000005</v>
      </c>
      <c r="M2" s="12">
        <v>0.76800000000000002</v>
      </c>
      <c r="N2" s="12">
        <v>0.74111000000000005</v>
      </c>
      <c r="O2" s="12">
        <v>0.73662000000000005</v>
      </c>
      <c r="P2" s="12">
        <v>0.67461000000000004</v>
      </c>
      <c r="Q2" s="12">
        <v>0.59789999999999999</v>
      </c>
      <c r="R2" s="4">
        <f t="shared" ref="R2:R33" si="0">(M2-I2)/(M2+I2)</f>
        <v>2.5641025641025633E-2</v>
      </c>
      <c r="S2" s="4">
        <f t="shared" ref="S2:S33" si="1">((P2+I2)-(M2+G2))/((P2+I2)+(M2+G2))</f>
        <v>-4.0122222564007951E-2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44833</v>
      </c>
      <c r="F3" s="12">
        <v>0.76548000000000005</v>
      </c>
      <c r="G3" s="12">
        <v>0.7712</v>
      </c>
      <c r="H3" s="12">
        <v>0.74080000000000001</v>
      </c>
      <c r="I3" s="12">
        <v>0.73839999999999995</v>
      </c>
      <c r="J3" s="12">
        <v>0.76924000000000003</v>
      </c>
      <c r="K3" s="12">
        <v>0.75614999999999999</v>
      </c>
      <c r="L3" s="12">
        <v>0.76549999999999996</v>
      </c>
      <c r="M3" s="12">
        <v>0.77680000000000005</v>
      </c>
      <c r="N3" s="12">
        <v>0.75507000000000002</v>
      </c>
      <c r="O3" s="12">
        <v>0.75849999999999995</v>
      </c>
      <c r="P3" s="12">
        <v>0.69016999999999995</v>
      </c>
      <c r="Q3" s="12">
        <v>0.60834999999999995</v>
      </c>
      <c r="R3" s="4">
        <f t="shared" si="0"/>
        <v>2.534318901795149E-2</v>
      </c>
      <c r="S3" s="4">
        <f t="shared" si="1"/>
        <v>-4.0123363468690526E-2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44833</v>
      </c>
      <c r="F4" s="12">
        <v>0.73384000000000005</v>
      </c>
      <c r="G4" s="12">
        <v>0.75039999999999996</v>
      </c>
      <c r="H4" s="12">
        <v>0.72799999999999998</v>
      </c>
      <c r="I4" s="12">
        <v>0.73519999999999996</v>
      </c>
      <c r="J4" s="12">
        <v>0.76868999999999998</v>
      </c>
      <c r="K4" s="12">
        <v>0.75368999999999997</v>
      </c>
      <c r="L4" s="12">
        <v>0.76768999999999998</v>
      </c>
      <c r="M4" s="12">
        <v>0.78480000000000005</v>
      </c>
      <c r="N4" s="12">
        <v>0.76583000000000001</v>
      </c>
      <c r="O4" s="12">
        <v>0.76114000000000004</v>
      </c>
      <c r="P4" s="12">
        <v>0.70940000000000003</v>
      </c>
      <c r="Q4" s="12">
        <v>0.63080000000000003</v>
      </c>
      <c r="R4" s="4">
        <f t="shared" si="0"/>
        <v>3.2631578947368477E-2</v>
      </c>
      <c r="S4" s="4">
        <f t="shared" si="1"/>
        <v>-3.0404725149338962E-2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44833</v>
      </c>
      <c r="F5" s="12">
        <v>0.71665000000000001</v>
      </c>
      <c r="G5" s="12">
        <v>0.70960000000000001</v>
      </c>
      <c r="H5" s="12">
        <v>0.68840000000000001</v>
      </c>
      <c r="I5" s="12">
        <v>0.69479999999999997</v>
      </c>
      <c r="J5" s="12">
        <v>0.73162000000000005</v>
      </c>
      <c r="K5" s="12">
        <v>0.73031999999999997</v>
      </c>
      <c r="L5" s="12">
        <v>0.73826000000000003</v>
      </c>
      <c r="M5" s="12">
        <v>0.74560000000000004</v>
      </c>
      <c r="N5" s="12">
        <v>0.72977999999999998</v>
      </c>
      <c r="O5" s="12">
        <v>0.74255000000000004</v>
      </c>
      <c r="P5" s="12">
        <v>0.68725000000000003</v>
      </c>
      <c r="Q5" s="12">
        <v>0.61651999999999996</v>
      </c>
      <c r="R5" s="4">
        <f t="shared" si="0"/>
        <v>3.5267981116356616E-2</v>
      </c>
      <c r="S5" s="4">
        <f t="shared" si="1"/>
        <v>-2.578200722530621E-2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44833</v>
      </c>
      <c r="F6" s="12">
        <v>0.59223000000000003</v>
      </c>
      <c r="G6" s="12">
        <v>0.5988</v>
      </c>
      <c r="H6" s="12">
        <v>0.58479999999999999</v>
      </c>
      <c r="I6" s="12">
        <v>0.58679999999999999</v>
      </c>
      <c r="J6" s="12">
        <v>0.61970000000000003</v>
      </c>
      <c r="K6" s="12">
        <v>0.63719000000000003</v>
      </c>
      <c r="L6" s="12">
        <v>0.65068000000000004</v>
      </c>
      <c r="M6" s="12">
        <v>0.67120000000000002</v>
      </c>
      <c r="N6" s="12">
        <v>0.65266000000000002</v>
      </c>
      <c r="O6" s="12">
        <v>0.65830999999999995</v>
      </c>
      <c r="P6" s="12">
        <v>0.59757000000000005</v>
      </c>
      <c r="Q6" s="12">
        <v>0.52544000000000002</v>
      </c>
      <c r="R6" s="4">
        <f t="shared" si="0"/>
        <v>6.7090620031796527E-2</v>
      </c>
      <c r="S6" s="4">
        <f t="shared" si="1"/>
        <v>-3.4888790198706839E-2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44833</v>
      </c>
      <c r="F7" s="12">
        <v>0.87517999999999996</v>
      </c>
      <c r="G7" s="12">
        <v>0.876</v>
      </c>
      <c r="H7" s="12">
        <v>0.83279999999999998</v>
      </c>
      <c r="I7" s="12">
        <v>0.8216</v>
      </c>
      <c r="J7" s="12">
        <v>0.83552000000000004</v>
      </c>
      <c r="K7" s="12">
        <v>0.81508999999999998</v>
      </c>
      <c r="L7" s="12">
        <v>0.81733999999999996</v>
      </c>
      <c r="M7" s="12">
        <v>0.83199999999999996</v>
      </c>
      <c r="N7" s="12">
        <v>0.80188000000000004</v>
      </c>
      <c r="O7" s="12">
        <v>0.79859999999999998</v>
      </c>
      <c r="P7" s="12">
        <v>0.71943000000000001</v>
      </c>
      <c r="Q7" s="12">
        <v>0.63749</v>
      </c>
      <c r="R7" s="4">
        <f t="shared" si="0"/>
        <v>6.2893081761006076E-3</v>
      </c>
      <c r="S7" s="4">
        <f t="shared" si="1"/>
        <v>-5.1390722769565016E-2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44833</v>
      </c>
      <c r="F8" s="12">
        <v>0.79413</v>
      </c>
      <c r="G8" s="12">
        <v>0.67679999999999996</v>
      </c>
      <c r="H8" s="12">
        <v>0.63200000000000001</v>
      </c>
      <c r="I8" s="12">
        <v>0.60440000000000005</v>
      </c>
      <c r="J8" s="12">
        <v>0.62731000000000003</v>
      </c>
      <c r="K8" s="12">
        <v>0.61516999999999999</v>
      </c>
      <c r="L8" s="12">
        <v>0.61448000000000003</v>
      </c>
      <c r="M8" s="12">
        <v>0.60880000000000001</v>
      </c>
      <c r="N8" s="12">
        <v>0.60243000000000002</v>
      </c>
      <c r="O8" s="12">
        <v>0.61285999999999996</v>
      </c>
      <c r="P8" s="12">
        <v>0.53334999999999999</v>
      </c>
      <c r="Q8" s="12">
        <v>0.45207000000000003</v>
      </c>
      <c r="R8" s="4">
        <f t="shared" si="0"/>
        <v>3.6267721727662044E-3</v>
      </c>
      <c r="S8" s="4">
        <f t="shared" si="1"/>
        <v>-6.1010584521426964E-2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44833</v>
      </c>
      <c r="F9" s="12">
        <v>0.82037000000000004</v>
      </c>
      <c r="G9" s="12">
        <v>0.82399999999999995</v>
      </c>
      <c r="H9" s="12">
        <v>0.76639999999999997</v>
      </c>
      <c r="I9" s="12">
        <v>0.74960000000000004</v>
      </c>
      <c r="J9" s="12">
        <v>0.76339999999999997</v>
      </c>
      <c r="K9" s="12">
        <v>0.74541999999999997</v>
      </c>
      <c r="L9" s="12">
        <v>0.74709000000000003</v>
      </c>
      <c r="M9" s="12">
        <v>0.75919999999999999</v>
      </c>
      <c r="N9" s="12">
        <v>0.72702</v>
      </c>
      <c r="O9" s="12">
        <v>0.73046999999999995</v>
      </c>
      <c r="P9" s="12">
        <v>0.64471999999999996</v>
      </c>
      <c r="Q9" s="12">
        <v>0.57265999999999995</v>
      </c>
      <c r="R9" s="4">
        <f t="shared" si="0"/>
        <v>6.3626723223753597E-3</v>
      </c>
      <c r="S9" s="4">
        <f t="shared" si="1"/>
        <v>-6.3435342163948499E-2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44833</v>
      </c>
      <c r="F10" s="12">
        <v>0.91119000000000006</v>
      </c>
      <c r="G10" s="12">
        <v>0.86160000000000003</v>
      </c>
      <c r="H10" s="12">
        <v>0.81679999999999997</v>
      </c>
      <c r="I10" s="12">
        <v>0.80400000000000005</v>
      </c>
      <c r="J10" s="12">
        <v>0.82737000000000005</v>
      </c>
      <c r="K10" s="12">
        <v>0.80037999999999998</v>
      </c>
      <c r="L10" s="12">
        <v>0.80467</v>
      </c>
      <c r="M10" s="12">
        <v>0.81759999999999999</v>
      </c>
      <c r="N10" s="12">
        <v>0.79337999999999997</v>
      </c>
      <c r="O10" s="12">
        <v>0.82203000000000004</v>
      </c>
      <c r="P10" s="12">
        <v>0.68718000000000001</v>
      </c>
      <c r="Q10" s="12">
        <v>0.57213000000000003</v>
      </c>
      <c r="R10" s="4">
        <f t="shared" si="0"/>
        <v>8.3867784903798384E-3</v>
      </c>
      <c r="S10" s="4">
        <f t="shared" si="1"/>
        <v>-5.9305193699178048E-2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44833</v>
      </c>
      <c r="F11" s="12">
        <v>0.90303</v>
      </c>
      <c r="G11" s="12">
        <v>0.89200000000000002</v>
      </c>
      <c r="H11" s="12">
        <v>0.84</v>
      </c>
      <c r="I11" s="12">
        <v>0.82079999999999997</v>
      </c>
      <c r="J11" s="12">
        <v>0.83742000000000005</v>
      </c>
      <c r="K11" s="12">
        <v>0.80818000000000001</v>
      </c>
      <c r="L11" s="12">
        <v>0.80186000000000002</v>
      </c>
      <c r="M11" s="12">
        <v>0.81759999999999999</v>
      </c>
      <c r="N11" s="12">
        <v>0.78751000000000004</v>
      </c>
      <c r="O11" s="12">
        <v>0.79967999999999995</v>
      </c>
      <c r="P11" s="12">
        <v>0.68106</v>
      </c>
      <c r="Q11" s="12">
        <v>0.58875</v>
      </c>
      <c r="R11" s="4">
        <f t="shared" si="0"/>
        <v>-1.9531249999999883E-3</v>
      </c>
      <c r="S11" s="4">
        <f t="shared" si="1"/>
        <v>-6.4687089361225122E-2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44833</v>
      </c>
      <c r="F12" s="12">
        <v>0.89509000000000005</v>
      </c>
      <c r="G12" s="12">
        <v>0.86799999999999999</v>
      </c>
      <c r="H12" s="12">
        <v>0.82399999999999995</v>
      </c>
      <c r="I12" s="12">
        <v>0.80159999999999998</v>
      </c>
      <c r="J12" s="12">
        <v>0.82476000000000005</v>
      </c>
      <c r="K12" s="12">
        <v>0.79332000000000003</v>
      </c>
      <c r="L12" s="12">
        <v>0.79025999999999996</v>
      </c>
      <c r="M12" s="12">
        <v>0.8</v>
      </c>
      <c r="N12" s="12">
        <v>0.77220999999999995</v>
      </c>
      <c r="O12" s="12">
        <v>0.78525</v>
      </c>
      <c r="P12" s="12">
        <v>0.67393999999999998</v>
      </c>
      <c r="Q12" s="12">
        <v>0.58206000000000002</v>
      </c>
      <c r="R12" s="4">
        <f t="shared" si="0"/>
        <v>-9.9900099900095845E-4</v>
      </c>
      <c r="S12" s="4">
        <f t="shared" si="1"/>
        <v>-6.1223970428243339E-2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44833</v>
      </c>
      <c r="F13" s="12">
        <v>0.94098999999999999</v>
      </c>
      <c r="G13" s="12">
        <v>0.93440000000000001</v>
      </c>
      <c r="H13" s="12">
        <v>0.87919999999999998</v>
      </c>
      <c r="I13" s="12">
        <v>0.85680000000000001</v>
      </c>
      <c r="J13" s="12">
        <v>0.86933000000000005</v>
      </c>
      <c r="K13" s="12">
        <v>0.83767000000000003</v>
      </c>
      <c r="L13" s="12">
        <v>0.82706999999999997</v>
      </c>
      <c r="M13" s="12">
        <v>0.83919999999999995</v>
      </c>
      <c r="N13" s="12">
        <v>0.80371000000000004</v>
      </c>
      <c r="O13" s="12">
        <v>0.81554000000000004</v>
      </c>
      <c r="P13" s="12">
        <v>0.69028999999999996</v>
      </c>
      <c r="Q13" s="12">
        <v>0.59209000000000001</v>
      </c>
      <c r="R13" s="4">
        <f t="shared" si="0"/>
        <v>-1.0377358490566074E-2</v>
      </c>
      <c r="S13" s="4">
        <f t="shared" si="1"/>
        <v>-6.8211727080817602E-2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44833</v>
      </c>
      <c r="F14" s="12">
        <v>0.86065000000000003</v>
      </c>
      <c r="G14" s="12">
        <v>0.86319999999999997</v>
      </c>
      <c r="H14" s="12">
        <v>0.81759999999999999</v>
      </c>
      <c r="I14" s="12">
        <v>0.7984</v>
      </c>
      <c r="J14" s="12">
        <v>0.81537000000000004</v>
      </c>
      <c r="K14" s="12">
        <v>0.79283000000000003</v>
      </c>
      <c r="L14" s="12">
        <v>0.79130999999999996</v>
      </c>
      <c r="M14" s="12">
        <v>0.79279999999999995</v>
      </c>
      <c r="N14" s="12">
        <v>0.77551000000000003</v>
      </c>
      <c r="O14" s="12">
        <v>0.78163000000000005</v>
      </c>
      <c r="P14" s="12">
        <v>0.66754000000000002</v>
      </c>
      <c r="Q14" s="12">
        <v>0.58586000000000005</v>
      </c>
      <c r="R14" s="4">
        <f t="shared" si="0"/>
        <v>-3.5193564605329624E-3</v>
      </c>
      <c r="S14" s="4">
        <f t="shared" si="1"/>
        <v>-6.0878812533232511E-2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44833</v>
      </c>
      <c r="F15" s="12">
        <v>0.82554000000000005</v>
      </c>
      <c r="G15" s="12">
        <v>0.7944</v>
      </c>
      <c r="H15" s="12">
        <v>0.74080000000000001</v>
      </c>
      <c r="I15" s="12">
        <v>0.71599999999999997</v>
      </c>
      <c r="J15" s="12">
        <v>0.73365000000000002</v>
      </c>
      <c r="K15" s="12">
        <v>0.71899000000000002</v>
      </c>
      <c r="L15" s="12">
        <v>0.72143999999999997</v>
      </c>
      <c r="M15" s="12">
        <v>0.73199999999999998</v>
      </c>
      <c r="N15" s="12">
        <v>0.71592999999999996</v>
      </c>
      <c r="O15" s="12">
        <v>0.71709000000000001</v>
      </c>
      <c r="P15" s="12">
        <v>0.60429999999999995</v>
      </c>
      <c r="Q15" s="12">
        <v>0.51407999999999998</v>
      </c>
      <c r="R15" s="4">
        <f t="shared" si="0"/>
        <v>1.1049723756906087E-2</v>
      </c>
      <c r="S15" s="4">
        <f t="shared" si="1"/>
        <v>-7.2399620613341736E-2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44833</v>
      </c>
      <c r="F16" s="12">
        <v>0.88473999999999997</v>
      </c>
      <c r="G16" s="12">
        <v>0.876</v>
      </c>
      <c r="H16" s="12">
        <v>0.80720000000000003</v>
      </c>
      <c r="I16" s="12">
        <v>0.78239999999999998</v>
      </c>
      <c r="J16" s="12">
        <v>0.78620000000000001</v>
      </c>
      <c r="K16" s="12">
        <v>0.75651999999999997</v>
      </c>
      <c r="L16" s="12">
        <v>0.75222999999999995</v>
      </c>
      <c r="M16" s="12">
        <v>0.78159999999999996</v>
      </c>
      <c r="N16" s="12">
        <v>0.73070000000000002</v>
      </c>
      <c r="O16" s="12">
        <v>0.77239000000000002</v>
      </c>
      <c r="P16" s="12">
        <v>0.60982999999999998</v>
      </c>
      <c r="Q16" s="12">
        <v>0.49697999999999998</v>
      </c>
      <c r="R16" s="4">
        <f t="shared" si="0"/>
        <v>-5.1150895140666421E-4</v>
      </c>
      <c r="S16" s="4">
        <f t="shared" si="1"/>
        <v>-8.7011407193187784E-2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44833</v>
      </c>
      <c r="F17" s="12">
        <v>0.79552</v>
      </c>
      <c r="G17" s="12">
        <v>0.80559999999999998</v>
      </c>
      <c r="H17" s="12">
        <v>0.76160000000000005</v>
      </c>
      <c r="I17" s="12">
        <v>0.73839999999999995</v>
      </c>
      <c r="J17" s="12">
        <v>0.76068000000000002</v>
      </c>
      <c r="K17" s="12">
        <v>0.74290999999999996</v>
      </c>
      <c r="L17" s="12">
        <v>0.74551000000000001</v>
      </c>
      <c r="M17" s="12">
        <v>0.75439999999999996</v>
      </c>
      <c r="N17" s="12">
        <v>0.73584000000000005</v>
      </c>
      <c r="O17" s="12">
        <v>0.73016999999999999</v>
      </c>
      <c r="P17" s="12">
        <v>0.61939</v>
      </c>
      <c r="Q17" s="12">
        <v>0.53027999999999997</v>
      </c>
      <c r="R17" s="4">
        <f t="shared" si="0"/>
        <v>1.0718113612004298E-2</v>
      </c>
      <c r="S17" s="4">
        <f t="shared" si="1"/>
        <v>-6.9302451512960148E-2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44833</v>
      </c>
      <c r="F18" s="12">
        <v>0.81977</v>
      </c>
      <c r="G18" s="12">
        <v>0.7712</v>
      </c>
      <c r="H18" s="12">
        <v>0.72160000000000002</v>
      </c>
      <c r="I18" s="12">
        <v>0.71040000000000003</v>
      </c>
      <c r="J18" s="12">
        <v>0.72846999999999995</v>
      </c>
      <c r="K18" s="12">
        <v>0.71348</v>
      </c>
      <c r="L18" s="12">
        <v>0.72384999999999999</v>
      </c>
      <c r="M18" s="12">
        <v>0.73199999999999998</v>
      </c>
      <c r="N18" s="12">
        <v>0.70733000000000001</v>
      </c>
      <c r="O18" s="12">
        <v>0.72194000000000003</v>
      </c>
      <c r="P18" s="12">
        <v>0.61077000000000004</v>
      </c>
      <c r="Q18" s="12">
        <v>0.51637999999999995</v>
      </c>
      <c r="R18" s="4">
        <f t="shared" si="0"/>
        <v>1.4975041597337736E-2</v>
      </c>
      <c r="S18" s="4">
        <f t="shared" si="1"/>
        <v>-6.4449771099395661E-2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44833</v>
      </c>
      <c r="F19" s="12">
        <v>0.77900000000000003</v>
      </c>
      <c r="G19" s="12">
        <v>0.74239999999999995</v>
      </c>
      <c r="H19" s="12">
        <v>0.69440000000000002</v>
      </c>
      <c r="I19" s="12">
        <v>0.67400000000000004</v>
      </c>
      <c r="J19" s="12">
        <v>0.69101999999999997</v>
      </c>
      <c r="K19" s="12">
        <v>0.67893999999999999</v>
      </c>
      <c r="L19" s="12">
        <v>0.68271000000000004</v>
      </c>
      <c r="M19" s="12">
        <v>0.68959999999999999</v>
      </c>
      <c r="N19" s="12">
        <v>0.67132000000000003</v>
      </c>
      <c r="O19" s="12">
        <v>0.68850999999999996</v>
      </c>
      <c r="P19" s="12">
        <v>0.56472999999999995</v>
      </c>
      <c r="Q19" s="12">
        <v>0.46478999999999998</v>
      </c>
      <c r="R19" s="4">
        <f t="shared" si="0"/>
        <v>1.1440305074801956E-2</v>
      </c>
      <c r="S19" s="4">
        <f t="shared" si="1"/>
        <v>-7.2365982334417961E-2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44833</v>
      </c>
      <c r="F20" s="12">
        <v>0.84160000000000001</v>
      </c>
      <c r="G20" s="12">
        <v>0.82879999999999998</v>
      </c>
      <c r="H20" s="12">
        <v>0.78080000000000005</v>
      </c>
      <c r="I20" s="12">
        <v>0.76639999999999997</v>
      </c>
      <c r="J20" s="12">
        <v>0.78434000000000004</v>
      </c>
      <c r="K20" s="12">
        <v>0.76642999999999994</v>
      </c>
      <c r="L20" s="12">
        <v>0.76619999999999999</v>
      </c>
      <c r="M20" s="12">
        <v>0.77680000000000005</v>
      </c>
      <c r="N20" s="12">
        <v>0.75139</v>
      </c>
      <c r="O20" s="12">
        <v>0.77132000000000001</v>
      </c>
      <c r="P20" s="12">
        <v>0.65625999999999995</v>
      </c>
      <c r="Q20" s="12">
        <v>0.57318000000000002</v>
      </c>
      <c r="R20" s="4">
        <f t="shared" si="0"/>
        <v>6.7392431311560884E-3</v>
      </c>
      <c r="S20" s="4">
        <f t="shared" si="1"/>
        <v>-6.041092904836437E-2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44833</v>
      </c>
      <c r="F21" s="12">
        <v>0.83350999999999997</v>
      </c>
      <c r="G21" s="12">
        <v>0.80559999999999998</v>
      </c>
      <c r="H21" s="12">
        <v>0.76800000000000002</v>
      </c>
      <c r="I21" s="12">
        <v>0.75360000000000005</v>
      </c>
      <c r="J21" s="12">
        <v>0.78039999999999998</v>
      </c>
      <c r="K21" s="12">
        <v>0.76478000000000002</v>
      </c>
      <c r="L21" s="12">
        <v>0.76514000000000004</v>
      </c>
      <c r="M21" s="12">
        <v>0.7712</v>
      </c>
      <c r="N21" s="12">
        <v>0.75287999999999999</v>
      </c>
      <c r="O21" s="12">
        <v>0.76829999999999998</v>
      </c>
      <c r="P21" s="12">
        <v>0.66488999999999998</v>
      </c>
      <c r="Q21" s="12">
        <v>0.58765000000000001</v>
      </c>
      <c r="R21" s="4">
        <f t="shared" si="0"/>
        <v>1.1542497376705109E-2</v>
      </c>
      <c r="S21" s="4">
        <f t="shared" si="1"/>
        <v>-5.2852979177308364E-2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44833</v>
      </c>
      <c r="F22" s="12">
        <v>0.80723999999999996</v>
      </c>
      <c r="G22" s="12">
        <v>0.75360000000000005</v>
      </c>
      <c r="H22" s="12">
        <v>0.70440000000000003</v>
      </c>
      <c r="I22" s="12">
        <v>0.68640000000000001</v>
      </c>
      <c r="J22" s="12">
        <v>0.70403000000000004</v>
      </c>
      <c r="K22" s="12">
        <v>0.69535999999999998</v>
      </c>
      <c r="L22" s="12">
        <v>0.69767999999999997</v>
      </c>
      <c r="M22" s="12">
        <v>0.69679999999999997</v>
      </c>
      <c r="N22" s="12">
        <v>0.68494999999999995</v>
      </c>
      <c r="O22" s="12">
        <v>0.69133999999999995</v>
      </c>
      <c r="P22" s="12">
        <v>0.58509</v>
      </c>
      <c r="Q22" s="12">
        <v>0.49678</v>
      </c>
      <c r="R22" s="4">
        <f t="shared" si="0"/>
        <v>7.5187969924811774E-3</v>
      </c>
      <c r="S22" s="4">
        <f t="shared" si="1"/>
        <v>-6.5730062566819417E-2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44833</v>
      </c>
      <c r="F23" s="12">
        <v>0.86678999999999995</v>
      </c>
      <c r="G23" s="12">
        <v>0.8216</v>
      </c>
      <c r="H23" s="12">
        <v>0.7792</v>
      </c>
      <c r="I23" s="12">
        <v>0.76319999999999999</v>
      </c>
      <c r="J23" s="12">
        <v>0.78032999999999997</v>
      </c>
      <c r="K23" s="12">
        <v>0.76371999999999995</v>
      </c>
      <c r="L23" s="12">
        <v>0.76980000000000004</v>
      </c>
      <c r="M23" s="12">
        <v>0.76800000000000002</v>
      </c>
      <c r="N23" s="12">
        <v>0.75492999999999999</v>
      </c>
      <c r="O23" s="12">
        <v>0.76775000000000004</v>
      </c>
      <c r="P23" s="12">
        <v>0.65971000000000002</v>
      </c>
      <c r="Q23" s="12">
        <v>0.57355</v>
      </c>
      <c r="R23" s="4">
        <f t="shared" si="0"/>
        <v>3.1347962382445313E-3</v>
      </c>
      <c r="S23" s="4">
        <f t="shared" si="1"/>
        <v>-5.533259640631899E-2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44833</v>
      </c>
      <c r="F24" s="12">
        <v>0.87334999999999996</v>
      </c>
      <c r="G24" s="12">
        <v>0.8528</v>
      </c>
      <c r="H24" s="12">
        <v>0.80400000000000005</v>
      </c>
      <c r="I24" s="12">
        <v>0.79120000000000001</v>
      </c>
      <c r="J24" s="12">
        <v>0.81606999999999996</v>
      </c>
      <c r="K24" s="12">
        <v>0.79181000000000001</v>
      </c>
      <c r="L24" s="12">
        <v>0.79239999999999999</v>
      </c>
      <c r="M24" s="12">
        <v>0.80559999999999998</v>
      </c>
      <c r="N24" s="12">
        <v>0.78452</v>
      </c>
      <c r="O24" s="12">
        <v>0.78647999999999996</v>
      </c>
      <c r="P24" s="12">
        <v>0.6784</v>
      </c>
      <c r="Q24" s="12">
        <v>0.58487999999999996</v>
      </c>
      <c r="R24" s="4">
        <f t="shared" si="0"/>
        <v>9.0180360721442681E-3</v>
      </c>
      <c r="S24" s="4">
        <f t="shared" si="1"/>
        <v>-6.035805626598461E-2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44833</v>
      </c>
      <c r="F25" s="12">
        <v>0.88731000000000004</v>
      </c>
      <c r="G25" s="12">
        <v>0.86560000000000004</v>
      </c>
      <c r="H25" s="12">
        <v>0.81520000000000004</v>
      </c>
      <c r="I25" s="12">
        <v>0.79920000000000002</v>
      </c>
      <c r="J25" s="12">
        <v>0.82182999999999995</v>
      </c>
      <c r="K25" s="12">
        <v>0.79444999999999999</v>
      </c>
      <c r="L25" s="12">
        <v>0.79651000000000005</v>
      </c>
      <c r="M25" s="12">
        <v>0.80800000000000005</v>
      </c>
      <c r="N25" s="12">
        <v>0.78266000000000002</v>
      </c>
      <c r="O25" s="12">
        <v>0.79410000000000003</v>
      </c>
      <c r="P25" s="12">
        <v>0.67413999999999996</v>
      </c>
      <c r="Q25" s="12">
        <v>0.58940999999999999</v>
      </c>
      <c r="R25" s="4">
        <f t="shared" si="0"/>
        <v>5.4753608760577579E-3</v>
      </c>
      <c r="S25" s="4">
        <f t="shared" si="1"/>
        <v>-6.3636421412546829E-2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44833</v>
      </c>
      <c r="F26" s="12">
        <v>0.87136000000000002</v>
      </c>
      <c r="G26" s="12">
        <v>0.79039999999999999</v>
      </c>
      <c r="H26" s="12">
        <v>0.74960000000000004</v>
      </c>
      <c r="I26" s="12">
        <v>0.73199999999999998</v>
      </c>
      <c r="J26" s="12">
        <v>0.75333000000000006</v>
      </c>
      <c r="K26" s="12">
        <v>0.73348000000000002</v>
      </c>
      <c r="L26" s="12">
        <v>0.73399999999999999</v>
      </c>
      <c r="M26" s="12">
        <v>0.72640000000000005</v>
      </c>
      <c r="N26" s="12">
        <v>0.72155000000000002</v>
      </c>
      <c r="O26" s="12">
        <v>0.7792</v>
      </c>
      <c r="P26" s="12">
        <v>0.61624000000000001</v>
      </c>
      <c r="Q26" s="12">
        <v>0.52180000000000004</v>
      </c>
      <c r="R26" s="4">
        <f t="shared" si="0"/>
        <v>-3.839824465167264E-3</v>
      </c>
      <c r="S26" s="4">
        <f t="shared" si="1"/>
        <v>-5.8833384525172359E-2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44833</v>
      </c>
      <c r="F27" s="12">
        <v>0.87416000000000005</v>
      </c>
      <c r="G27" s="12">
        <v>0.86399999999999999</v>
      </c>
      <c r="H27" s="12">
        <v>0.82240000000000002</v>
      </c>
      <c r="I27" s="12">
        <v>0.80800000000000005</v>
      </c>
      <c r="J27" s="12">
        <v>0.82757999999999998</v>
      </c>
      <c r="K27" s="12">
        <v>0.80269000000000001</v>
      </c>
      <c r="L27" s="12">
        <v>0.80578000000000005</v>
      </c>
      <c r="M27" s="12">
        <v>0.81200000000000006</v>
      </c>
      <c r="N27" s="12">
        <v>0.78600000000000003</v>
      </c>
      <c r="O27" s="12">
        <v>0.82381000000000004</v>
      </c>
      <c r="P27" s="12">
        <v>0.68428999999999995</v>
      </c>
      <c r="Q27" s="12">
        <v>0.59911999999999999</v>
      </c>
      <c r="R27" s="4">
        <f t="shared" si="0"/>
        <v>2.4691358024691379E-3</v>
      </c>
      <c r="S27" s="4">
        <f t="shared" si="1"/>
        <v>-5.7983959801659581E-2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44833</v>
      </c>
      <c r="F28" s="12">
        <v>0.81223999999999996</v>
      </c>
      <c r="G28" s="12">
        <v>0.78320000000000001</v>
      </c>
      <c r="H28" s="12">
        <v>0.73599999999999999</v>
      </c>
      <c r="I28" s="12">
        <v>0.71719999999999995</v>
      </c>
      <c r="J28" s="12">
        <v>0.73697999999999997</v>
      </c>
      <c r="K28" s="12">
        <v>0.72223999999999999</v>
      </c>
      <c r="L28" s="12">
        <v>0.72289000000000003</v>
      </c>
      <c r="M28" s="12">
        <v>0.72799999999999998</v>
      </c>
      <c r="N28" s="12">
        <v>0.70945999999999998</v>
      </c>
      <c r="O28" s="12">
        <v>0.72211999999999998</v>
      </c>
      <c r="P28" s="12">
        <v>0.60343999999999998</v>
      </c>
      <c r="Q28" s="12">
        <v>0.49991000000000002</v>
      </c>
      <c r="R28" s="4">
        <f t="shared" si="0"/>
        <v>7.4730141156933525E-3</v>
      </c>
      <c r="S28" s="4">
        <f t="shared" si="1"/>
        <v>-6.7291937397593107E-2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44833</v>
      </c>
      <c r="F29" s="12">
        <v>0.80611999999999995</v>
      </c>
      <c r="G29" s="12">
        <v>0.78480000000000005</v>
      </c>
      <c r="H29" s="12">
        <v>0.73360000000000003</v>
      </c>
      <c r="I29" s="12">
        <v>0.71840000000000004</v>
      </c>
      <c r="J29" s="12">
        <v>0.73440000000000005</v>
      </c>
      <c r="K29" s="12">
        <v>0.71460999999999997</v>
      </c>
      <c r="L29" s="12">
        <v>0.71926000000000001</v>
      </c>
      <c r="M29" s="12">
        <v>0.72719999999999996</v>
      </c>
      <c r="N29" s="12">
        <v>0.70550000000000002</v>
      </c>
      <c r="O29" s="12">
        <v>0.71492999999999995</v>
      </c>
      <c r="P29" s="12">
        <v>0.59935000000000005</v>
      </c>
      <c r="Q29" s="12">
        <v>0.49786000000000002</v>
      </c>
      <c r="R29" s="4">
        <f t="shared" si="0"/>
        <v>6.0874377421139452E-3</v>
      </c>
      <c r="S29" s="4">
        <f t="shared" si="1"/>
        <v>-6.8645640074211436E-2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44833</v>
      </c>
      <c r="F30" s="12">
        <v>0.81552000000000002</v>
      </c>
      <c r="G30" s="12">
        <v>0.78800000000000003</v>
      </c>
      <c r="H30" s="12">
        <v>0.73839999999999995</v>
      </c>
      <c r="I30" s="12">
        <v>0.72160000000000002</v>
      </c>
      <c r="J30" s="12">
        <v>0.74034</v>
      </c>
      <c r="K30" s="12">
        <v>0.72255999999999998</v>
      </c>
      <c r="L30" s="12">
        <v>0.72738000000000003</v>
      </c>
      <c r="M30" s="12">
        <v>0.73519999999999996</v>
      </c>
      <c r="N30" s="12">
        <v>0.71445999999999998</v>
      </c>
      <c r="O30" s="12">
        <v>0.72997000000000001</v>
      </c>
      <c r="P30" s="12">
        <v>0.60956999999999995</v>
      </c>
      <c r="Q30" s="12">
        <v>0.50900000000000001</v>
      </c>
      <c r="R30" s="4">
        <f t="shared" si="0"/>
        <v>9.3355299286106176E-3</v>
      </c>
      <c r="S30" s="4">
        <f t="shared" si="1"/>
        <v>-6.7275791155316275E-2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44833</v>
      </c>
      <c r="F31" s="12">
        <v>0.82165999999999995</v>
      </c>
      <c r="G31" s="12">
        <v>0.81279999999999997</v>
      </c>
      <c r="H31" s="12">
        <v>0.76800000000000002</v>
      </c>
      <c r="I31" s="12">
        <v>0.75280000000000002</v>
      </c>
      <c r="J31" s="12">
        <v>0.76678000000000002</v>
      </c>
      <c r="K31" s="12">
        <v>0.74983</v>
      </c>
      <c r="L31" s="12">
        <v>0.75807999999999998</v>
      </c>
      <c r="M31" s="12">
        <v>0.76800000000000002</v>
      </c>
      <c r="N31" s="12">
        <v>0.74517</v>
      </c>
      <c r="O31" s="12">
        <v>0.74902999999999997</v>
      </c>
      <c r="P31" s="12">
        <v>0.63058000000000003</v>
      </c>
      <c r="Q31" s="12">
        <v>0.5272</v>
      </c>
      <c r="R31" s="4">
        <f t="shared" si="0"/>
        <v>9.9947396107311886E-3</v>
      </c>
      <c r="S31" s="4">
        <f t="shared" si="1"/>
        <v>-6.6601893272338369E-2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44833</v>
      </c>
      <c r="F32" s="12">
        <v>0.80847000000000002</v>
      </c>
      <c r="G32" s="12">
        <v>0.76319999999999999</v>
      </c>
      <c r="H32" s="12">
        <v>0.7208</v>
      </c>
      <c r="I32" s="12">
        <v>0.70520000000000005</v>
      </c>
      <c r="J32" s="12">
        <v>0.72816000000000003</v>
      </c>
      <c r="K32" s="12">
        <v>0.71586000000000005</v>
      </c>
      <c r="L32" s="12">
        <v>0.72063999999999995</v>
      </c>
      <c r="M32" s="12">
        <v>0.73119999999999996</v>
      </c>
      <c r="N32" s="12">
        <v>0.70986000000000005</v>
      </c>
      <c r="O32" s="12">
        <v>0.72492000000000001</v>
      </c>
      <c r="P32" s="12">
        <v>0.60202</v>
      </c>
      <c r="Q32" s="12">
        <v>0.50180000000000002</v>
      </c>
      <c r="R32" s="4">
        <f t="shared" si="0"/>
        <v>1.8100807574491725E-2</v>
      </c>
      <c r="S32" s="4">
        <f t="shared" si="1"/>
        <v>-6.6811344864756789E-2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44833</v>
      </c>
      <c r="F33" s="12">
        <v>0.80384</v>
      </c>
      <c r="G33" s="12">
        <v>0.76559999999999995</v>
      </c>
      <c r="H33" s="12">
        <v>0.71919999999999995</v>
      </c>
      <c r="I33" s="12">
        <v>0.7056</v>
      </c>
      <c r="J33" s="12">
        <v>0.72650999999999999</v>
      </c>
      <c r="K33" s="12">
        <v>0.71484000000000003</v>
      </c>
      <c r="L33" s="12">
        <v>0.72133999999999998</v>
      </c>
      <c r="M33" s="12">
        <v>0.73040000000000005</v>
      </c>
      <c r="N33" s="12">
        <v>0.70898000000000005</v>
      </c>
      <c r="O33" s="12">
        <v>0.72255999999999998</v>
      </c>
      <c r="P33" s="12">
        <v>0.60499000000000003</v>
      </c>
      <c r="Q33" s="12">
        <v>0.50368999999999997</v>
      </c>
      <c r="R33" s="4">
        <f t="shared" si="0"/>
        <v>1.7270194986072455E-2</v>
      </c>
      <c r="S33" s="4">
        <f t="shared" si="1"/>
        <v>-6.6062374625435169E-2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44833</v>
      </c>
      <c r="F34" s="12">
        <v>0.83547000000000005</v>
      </c>
      <c r="G34" s="12">
        <v>0.79359999999999997</v>
      </c>
      <c r="H34" s="12">
        <v>0.74639999999999995</v>
      </c>
      <c r="I34" s="12">
        <v>0.73680000000000001</v>
      </c>
      <c r="J34" s="12">
        <v>0.75807000000000002</v>
      </c>
      <c r="K34" s="12">
        <v>0.74797999999999998</v>
      </c>
      <c r="L34" s="12">
        <v>0.75370000000000004</v>
      </c>
      <c r="M34" s="12">
        <v>0.75919999999999999</v>
      </c>
      <c r="N34" s="12">
        <v>0.74451999999999996</v>
      </c>
      <c r="O34" s="12">
        <v>0.74919999999999998</v>
      </c>
      <c r="P34" s="12">
        <v>0.63737999999999995</v>
      </c>
      <c r="Q34" s="12">
        <v>0.53402000000000005</v>
      </c>
      <c r="R34" s="4">
        <f t="shared" ref="R34:R65" si="3">(M34-I34)/(M34+I34)</f>
        <v>1.4973262032085545E-2</v>
      </c>
      <c r="S34" s="4">
        <f t="shared" ref="S34:S65" si="4">((P34+I34)-(M34+G34))/((P34+I34)+(M34+G34))</f>
        <v>-6.1025357194104506E-2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44833</v>
      </c>
      <c r="F35" s="12">
        <v>0.77971000000000001</v>
      </c>
      <c r="G35" s="12">
        <v>0.7792</v>
      </c>
      <c r="H35" s="12">
        <v>0.74960000000000004</v>
      </c>
      <c r="I35" s="12">
        <v>0.74560000000000004</v>
      </c>
      <c r="J35" s="12">
        <v>0.77768000000000004</v>
      </c>
      <c r="K35" s="12">
        <v>0.75758999999999999</v>
      </c>
      <c r="L35" s="12">
        <v>0.76324999999999998</v>
      </c>
      <c r="M35" s="12">
        <v>0.77270000000000005</v>
      </c>
      <c r="N35" s="12">
        <v>0.75646000000000002</v>
      </c>
      <c r="O35" s="12">
        <v>0.74021000000000003</v>
      </c>
      <c r="P35" s="12">
        <v>0.69374999999999998</v>
      </c>
      <c r="Q35" s="12">
        <v>0.61890999999999996</v>
      </c>
      <c r="R35" s="4">
        <f t="shared" si="3"/>
        <v>1.7848909965092547E-2</v>
      </c>
      <c r="S35" s="4">
        <f t="shared" si="4"/>
        <v>-3.7626410363560361E-2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44833</v>
      </c>
      <c r="F36" s="12">
        <v>0.65656000000000003</v>
      </c>
      <c r="G36" s="12">
        <v>0.60440000000000005</v>
      </c>
      <c r="H36" s="12">
        <v>0.58840000000000003</v>
      </c>
      <c r="I36" s="12">
        <v>0.58599999999999997</v>
      </c>
      <c r="J36" s="12">
        <v>0.61734</v>
      </c>
      <c r="K36" s="12">
        <v>0.61478999999999995</v>
      </c>
      <c r="L36" s="12">
        <v>0.62646000000000002</v>
      </c>
      <c r="M36" s="12">
        <v>0.62629999999999997</v>
      </c>
      <c r="N36" s="12">
        <v>0.62150000000000005</v>
      </c>
      <c r="O36" s="12">
        <v>0.59880999999999995</v>
      </c>
      <c r="P36" s="12">
        <v>0.56974000000000002</v>
      </c>
      <c r="Q36" s="12">
        <v>0.49127999999999999</v>
      </c>
      <c r="R36" s="4">
        <f t="shared" si="3"/>
        <v>3.3242596716984249E-2</v>
      </c>
      <c r="S36" s="4">
        <f t="shared" si="4"/>
        <v>-3.1410804378069479E-2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44833</v>
      </c>
      <c r="F37" s="12">
        <v>0.65512000000000004</v>
      </c>
      <c r="G37" s="12">
        <v>0.63560000000000005</v>
      </c>
      <c r="H37" s="12">
        <v>0.60880000000000001</v>
      </c>
      <c r="I37" s="12">
        <v>0.6</v>
      </c>
      <c r="J37" s="12">
        <v>0.61565000000000003</v>
      </c>
      <c r="K37" s="12">
        <v>0.60592999999999997</v>
      </c>
      <c r="L37" s="12">
        <v>0.60885</v>
      </c>
      <c r="M37" s="12">
        <v>0.64149999999999996</v>
      </c>
      <c r="N37" s="12">
        <v>0.59184999999999999</v>
      </c>
      <c r="O37" s="12">
        <v>0.60894000000000004</v>
      </c>
      <c r="P37" s="12">
        <v>0.55601</v>
      </c>
      <c r="Q37" s="12">
        <v>0.48148999999999997</v>
      </c>
      <c r="R37" s="4">
        <f t="shared" si="3"/>
        <v>3.3427305678614572E-2</v>
      </c>
      <c r="S37" s="4">
        <f t="shared" si="4"/>
        <v>-4.9767581408156604E-2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44833</v>
      </c>
      <c r="F38" s="12">
        <v>0.73231999999999997</v>
      </c>
      <c r="G38" s="12">
        <v>0.6704</v>
      </c>
      <c r="H38" s="12">
        <v>0.65239999999999998</v>
      </c>
      <c r="I38" s="12">
        <v>0.63919999999999999</v>
      </c>
      <c r="J38" s="12">
        <v>0.65847</v>
      </c>
      <c r="K38" s="12">
        <v>0.64802000000000004</v>
      </c>
      <c r="L38" s="12">
        <v>0.65219000000000005</v>
      </c>
      <c r="M38" s="12">
        <v>0.67869999999999997</v>
      </c>
      <c r="N38" s="12">
        <v>0.64024999999999999</v>
      </c>
      <c r="O38" s="12">
        <v>0.65954999999999997</v>
      </c>
      <c r="P38" s="12">
        <v>0.61712999999999996</v>
      </c>
      <c r="Q38" s="12">
        <v>0.53510000000000002</v>
      </c>
      <c r="R38" s="4">
        <f t="shared" si="3"/>
        <v>2.9971925032248263E-2</v>
      </c>
      <c r="S38" s="4">
        <f t="shared" si="4"/>
        <v>-3.56064066200205E-2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44833</v>
      </c>
      <c r="F39" s="12">
        <v>0.84311000000000003</v>
      </c>
      <c r="G39" s="12">
        <v>0.79600000000000004</v>
      </c>
      <c r="H39" s="12">
        <v>0.76080000000000003</v>
      </c>
      <c r="I39" s="12">
        <v>0.75680000000000003</v>
      </c>
      <c r="J39" s="12">
        <v>0.77759999999999996</v>
      </c>
      <c r="K39" s="12">
        <v>0.76541000000000003</v>
      </c>
      <c r="L39" s="12">
        <v>0.76510999999999996</v>
      </c>
      <c r="M39" s="12">
        <v>0.76400000000000001</v>
      </c>
      <c r="N39" s="12">
        <v>0.75531999999999999</v>
      </c>
      <c r="O39" s="12">
        <v>0.76851999999999998</v>
      </c>
      <c r="P39" s="12">
        <v>0.67398000000000002</v>
      </c>
      <c r="Q39" s="12">
        <v>0.58370999999999995</v>
      </c>
      <c r="R39" s="4">
        <f t="shared" si="3"/>
        <v>4.7343503419252919E-3</v>
      </c>
      <c r="S39" s="4">
        <f t="shared" si="4"/>
        <v>-4.3206120142571539E-2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44833</v>
      </c>
      <c r="F40" s="12">
        <v>0.86594000000000004</v>
      </c>
      <c r="G40" s="12">
        <v>0.86319999999999997</v>
      </c>
      <c r="H40" s="12">
        <v>0.82879999999999998</v>
      </c>
      <c r="I40" s="12">
        <v>0.81599999999999995</v>
      </c>
      <c r="J40" s="12">
        <v>0.84728999999999999</v>
      </c>
      <c r="K40" s="12">
        <v>0.81477999999999995</v>
      </c>
      <c r="L40" s="12">
        <v>0.81579000000000002</v>
      </c>
      <c r="M40" s="12">
        <v>0.82389999999999997</v>
      </c>
      <c r="N40" s="12">
        <v>0.80130000000000001</v>
      </c>
      <c r="O40" s="12">
        <v>0.80222000000000004</v>
      </c>
      <c r="P40" s="12">
        <v>0.71857000000000004</v>
      </c>
      <c r="Q40" s="12">
        <v>0.63402999999999998</v>
      </c>
      <c r="R40" s="4">
        <f t="shared" si="3"/>
        <v>4.8173669126166342E-3</v>
      </c>
      <c r="S40" s="4">
        <f t="shared" si="4"/>
        <v>-4.7345010506973109E-2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44833</v>
      </c>
      <c r="F41" s="12">
        <v>0.86334</v>
      </c>
      <c r="G41" s="12">
        <v>0.8256</v>
      </c>
      <c r="H41" s="12">
        <v>0.79120000000000001</v>
      </c>
      <c r="I41" s="12">
        <v>0.77839999999999998</v>
      </c>
      <c r="J41" s="12">
        <v>0.79951000000000005</v>
      </c>
      <c r="K41" s="12">
        <v>0.77842999999999996</v>
      </c>
      <c r="L41" s="12">
        <v>0.77922999999999998</v>
      </c>
      <c r="M41" s="12">
        <v>0.80310000000000004</v>
      </c>
      <c r="N41" s="12">
        <v>0.76515</v>
      </c>
      <c r="O41" s="12">
        <v>0.78446000000000005</v>
      </c>
      <c r="P41" s="12">
        <v>0.69540999999999997</v>
      </c>
      <c r="Q41" s="12">
        <v>0.60052000000000005</v>
      </c>
      <c r="R41" s="4">
        <f t="shared" si="3"/>
        <v>1.5618084097375943E-2</v>
      </c>
      <c r="S41" s="4">
        <f t="shared" si="4"/>
        <v>-4.992409371766738E-2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44833</v>
      </c>
      <c r="F42" s="12">
        <v>0.68796000000000002</v>
      </c>
      <c r="G42" s="12">
        <v>0.75360000000000005</v>
      </c>
      <c r="H42" s="12">
        <v>0.7208</v>
      </c>
      <c r="I42" s="12">
        <v>0.72160000000000002</v>
      </c>
      <c r="J42" s="12">
        <v>0.75290999999999997</v>
      </c>
      <c r="K42" s="12">
        <v>0.73043999999999998</v>
      </c>
      <c r="L42" s="12">
        <v>0.73318000000000005</v>
      </c>
      <c r="M42" s="12">
        <v>0.75539999999999996</v>
      </c>
      <c r="N42" s="12">
        <v>0.72121999999999997</v>
      </c>
      <c r="O42" s="12">
        <v>0.66627000000000003</v>
      </c>
      <c r="P42" s="12">
        <v>0.67669000000000001</v>
      </c>
      <c r="Q42" s="12">
        <v>0.60870999999999997</v>
      </c>
      <c r="R42" s="4">
        <f t="shared" si="3"/>
        <v>2.2884224779959338E-2</v>
      </c>
      <c r="S42" s="4">
        <f t="shared" si="4"/>
        <v>-3.8080136484492391E-2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44833</v>
      </c>
      <c r="F43" s="12">
        <v>0.51634999999999998</v>
      </c>
      <c r="G43" s="12">
        <v>0.44</v>
      </c>
      <c r="H43" s="12">
        <v>0.43080000000000002</v>
      </c>
      <c r="I43" s="12">
        <v>0.42520000000000002</v>
      </c>
      <c r="J43" s="12">
        <v>0.44725999999999999</v>
      </c>
      <c r="K43" s="12">
        <v>0.44816</v>
      </c>
      <c r="L43" s="12">
        <v>0.45929999999999999</v>
      </c>
      <c r="M43" s="12">
        <v>0.46300000000000002</v>
      </c>
      <c r="N43" s="12">
        <v>0.45132</v>
      </c>
      <c r="O43" s="12">
        <v>0.47241</v>
      </c>
      <c r="P43" s="12">
        <v>0.39513999999999999</v>
      </c>
      <c r="Q43" s="12">
        <v>0.31225000000000003</v>
      </c>
      <c r="R43" s="4">
        <f t="shared" si="3"/>
        <v>4.2557982436388198E-2</v>
      </c>
      <c r="S43" s="4">
        <f t="shared" si="4"/>
        <v>-4.7964998201167473E-2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44833</v>
      </c>
      <c r="F44" s="12">
        <v>0.59509000000000001</v>
      </c>
      <c r="G44" s="12">
        <v>0.58599999999999997</v>
      </c>
      <c r="H44" s="12">
        <v>0.56200000000000006</v>
      </c>
      <c r="I44" s="12">
        <v>0.55840000000000001</v>
      </c>
      <c r="J44" s="12">
        <v>0.58603000000000005</v>
      </c>
      <c r="K44" s="12">
        <v>0.57967999999999997</v>
      </c>
      <c r="L44" s="12">
        <v>0.59675</v>
      </c>
      <c r="M44" s="12">
        <v>0.59719999999999995</v>
      </c>
      <c r="N44" s="12">
        <v>0.58240000000000003</v>
      </c>
      <c r="O44" s="12">
        <v>0.55688000000000004</v>
      </c>
      <c r="P44" s="12">
        <v>0.50968999999999998</v>
      </c>
      <c r="Q44" s="12">
        <v>0.43164999999999998</v>
      </c>
      <c r="R44" s="4">
        <f t="shared" si="3"/>
        <v>3.3575631706472785E-2</v>
      </c>
      <c r="S44" s="4">
        <f t="shared" si="4"/>
        <v>-5.1130685073890889E-2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44833</v>
      </c>
      <c r="F45" s="12">
        <v>0.63244999999999996</v>
      </c>
      <c r="G45" s="12">
        <v>0.62480000000000002</v>
      </c>
      <c r="H45" s="12">
        <v>0.60040000000000004</v>
      </c>
      <c r="I45" s="12">
        <v>0.59360000000000002</v>
      </c>
      <c r="J45" s="12">
        <v>0.62661999999999995</v>
      </c>
      <c r="K45" s="12">
        <v>0.62070999999999998</v>
      </c>
      <c r="L45" s="12">
        <v>0.62931000000000004</v>
      </c>
      <c r="M45" s="12">
        <v>0.63529999999999998</v>
      </c>
      <c r="N45" s="12">
        <v>0.62097999999999998</v>
      </c>
      <c r="O45" s="12">
        <v>0.58443000000000001</v>
      </c>
      <c r="P45" s="12">
        <v>0.54829000000000006</v>
      </c>
      <c r="Q45" s="12">
        <v>0.47798000000000002</v>
      </c>
      <c r="R45" s="4">
        <f t="shared" si="3"/>
        <v>3.3932785417853335E-2</v>
      </c>
      <c r="S45" s="4">
        <f t="shared" si="4"/>
        <v>-4.9213360588511994E-2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44833</v>
      </c>
      <c r="F46" s="12">
        <v>0.74789000000000005</v>
      </c>
      <c r="G46" s="12">
        <v>0.71919999999999995</v>
      </c>
      <c r="H46" s="12">
        <v>0.68559999999999999</v>
      </c>
      <c r="I46" s="12">
        <v>0.68</v>
      </c>
      <c r="J46" s="12">
        <v>0.70669000000000004</v>
      </c>
      <c r="K46" s="12">
        <v>0.68861000000000006</v>
      </c>
      <c r="L46" s="12">
        <v>0.70186000000000004</v>
      </c>
      <c r="M46" s="12">
        <v>0.70709999999999995</v>
      </c>
      <c r="N46" s="12">
        <v>0.68574999999999997</v>
      </c>
      <c r="O46" s="12">
        <v>0.67754999999999999</v>
      </c>
      <c r="P46" s="12">
        <v>0.63180999999999998</v>
      </c>
      <c r="Q46" s="12">
        <v>0.54905999999999999</v>
      </c>
      <c r="R46" s="4">
        <f t="shared" si="3"/>
        <v>1.9537163867060704E-2</v>
      </c>
      <c r="S46" s="4">
        <f t="shared" si="4"/>
        <v>-4.1813513701056564E-2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44833</v>
      </c>
      <c r="F47" s="12">
        <v>0.74456999999999995</v>
      </c>
      <c r="G47" s="12">
        <v>0.75839999999999996</v>
      </c>
      <c r="H47" s="12">
        <v>0.7288</v>
      </c>
      <c r="I47" s="12">
        <v>0.72240000000000004</v>
      </c>
      <c r="J47" s="12">
        <v>0.75009000000000003</v>
      </c>
      <c r="K47" s="12">
        <v>0.72611999999999999</v>
      </c>
      <c r="L47" s="12">
        <v>0.72719</v>
      </c>
      <c r="M47" s="12">
        <v>0.74399999999999999</v>
      </c>
      <c r="N47" s="12">
        <v>0.71464000000000005</v>
      </c>
      <c r="O47" s="12">
        <v>0.69484000000000001</v>
      </c>
      <c r="P47" s="12">
        <v>0.64946999999999999</v>
      </c>
      <c r="Q47" s="12">
        <v>0.57823999999999998</v>
      </c>
      <c r="R47" s="4">
        <f t="shared" si="3"/>
        <v>1.4729950900163631E-2</v>
      </c>
      <c r="S47" s="4">
        <f t="shared" si="4"/>
        <v>-4.5413270152073408E-2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44833</v>
      </c>
      <c r="F48" s="12">
        <v>0.71858</v>
      </c>
      <c r="G48" s="12">
        <v>0.71</v>
      </c>
      <c r="H48" s="12">
        <v>0.68</v>
      </c>
      <c r="I48" s="12">
        <v>0.6704</v>
      </c>
      <c r="J48" s="12">
        <v>0.69689999999999996</v>
      </c>
      <c r="K48" s="12">
        <v>0.68286999999999998</v>
      </c>
      <c r="L48" s="12">
        <v>0.68389999999999995</v>
      </c>
      <c r="M48" s="12">
        <v>0.70730000000000004</v>
      </c>
      <c r="N48" s="12">
        <v>0.67264999999999997</v>
      </c>
      <c r="O48" s="12">
        <v>0.67664000000000002</v>
      </c>
      <c r="P48" s="12">
        <v>0.61541999999999997</v>
      </c>
      <c r="Q48" s="12">
        <v>0.54286999999999996</v>
      </c>
      <c r="R48" s="4">
        <f t="shared" si="3"/>
        <v>2.6783770051535202E-2</v>
      </c>
      <c r="S48" s="4">
        <f t="shared" si="4"/>
        <v>-4.864008997010863E-2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44833</v>
      </c>
      <c r="F49" s="12">
        <v>0.78444000000000003</v>
      </c>
      <c r="G49" s="12">
        <v>0.76400000000000001</v>
      </c>
      <c r="H49" s="12">
        <v>0.73760000000000003</v>
      </c>
      <c r="I49" s="12">
        <v>0.73119999999999996</v>
      </c>
      <c r="J49" s="12">
        <v>0.75277000000000005</v>
      </c>
      <c r="K49" s="12">
        <v>0.73404000000000003</v>
      </c>
      <c r="L49" s="12">
        <v>0.73689000000000004</v>
      </c>
      <c r="M49" s="12">
        <v>0.74650000000000005</v>
      </c>
      <c r="N49" s="12">
        <v>0.73351999999999995</v>
      </c>
      <c r="O49" s="12">
        <v>0.72585999999999995</v>
      </c>
      <c r="P49" s="12">
        <v>0.65839999999999999</v>
      </c>
      <c r="Q49" s="12">
        <v>0.57560999999999996</v>
      </c>
      <c r="R49" s="4">
        <f t="shared" si="3"/>
        <v>1.0353928402246797E-2</v>
      </c>
      <c r="S49" s="4">
        <f t="shared" si="4"/>
        <v>-4.1688217647667322E-2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44833</v>
      </c>
      <c r="F50" s="12">
        <v>0.82057000000000002</v>
      </c>
      <c r="G50" s="12">
        <v>0.78400000000000003</v>
      </c>
      <c r="H50" s="12">
        <v>0.75839999999999996</v>
      </c>
      <c r="I50" s="12">
        <v>0.748</v>
      </c>
      <c r="J50" s="12">
        <v>0.76927000000000001</v>
      </c>
      <c r="K50" s="12">
        <v>0.74873999999999996</v>
      </c>
      <c r="L50" s="12">
        <v>0.74739</v>
      </c>
      <c r="M50" s="12">
        <v>0.7833</v>
      </c>
      <c r="N50" s="12">
        <v>0.74182000000000003</v>
      </c>
      <c r="O50" s="12">
        <v>0.73972000000000004</v>
      </c>
      <c r="P50" s="12">
        <v>0.70374999999999999</v>
      </c>
      <c r="Q50" s="12">
        <v>0.60079000000000005</v>
      </c>
      <c r="R50" s="4">
        <f t="shared" si="3"/>
        <v>2.3052308496049109E-2</v>
      </c>
      <c r="S50" s="4">
        <f t="shared" si="4"/>
        <v>-3.8273629121743535E-2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44833</v>
      </c>
      <c r="F51" s="12">
        <v>0.85877000000000003</v>
      </c>
      <c r="G51" s="12">
        <v>0.85760000000000003</v>
      </c>
      <c r="H51" s="12">
        <v>0.82479999999999998</v>
      </c>
      <c r="I51" s="12">
        <v>0.82640000000000002</v>
      </c>
      <c r="J51" s="12">
        <v>0.86294000000000004</v>
      </c>
      <c r="K51" s="12">
        <v>0.83396999999999999</v>
      </c>
      <c r="L51" s="12">
        <v>0.83411999999999997</v>
      </c>
      <c r="M51" s="12">
        <v>0.85289999999999999</v>
      </c>
      <c r="N51" s="12">
        <v>0.82299</v>
      </c>
      <c r="O51" s="12">
        <v>0.80784999999999996</v>
      </c>
      <c r="P51" s="12">
        <v>0.76941000000000004</v>
      </c>
      <c r="Q51" s="12">
        <v>0.68135999999999997</v>
      </c>
      <c r="R51" s="4">
        <f t="shared" si="3"/>
        <v>1.5780384684094543E-2</v>
      </c>
      <c r="S51" s="4">
        <f t="shared" si="4"/>
        <v>-3.468821737828575E-2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44833</v>
      </c>
      <c r="F52" s="12">
        <v>0.93383000000000005</v>
      </c>
      <c r="G52" s="12">
        <v>0.91439999999999999</v>
      </c>
      <c r="H52" s="12">
        <v>0.87519999999999998</v>
      </c>
      <c r="I52" s="12">
        <v>0.88319999999999999</v>
      </c>
      <c r="J52" s="12">
        <v>0.9113</v>
      </c>
      <c r="K52" s="12">
        <v>0.88465000000000005</v>
      </c>
      <c r="L52" s="12">
        <v>0.87497999999999998</v>
      </c>
      <c r="M52" s="12">
        <v>0.88560000000000005</v>
      </c>
      <c r="N52" s="12">
        <v>0.86670000000000003</v>
      </c>
      <c r="O52" s="12">
        <v>0.85365000000000002</v>
      </c>
      <c r="P52" s="12">
        <v>0.78142999999999996</v>
      </c>
      <c r="Q52" s="12">
        <v>0.69962000000000002</v>
      </c>
      <c r="R52" s="4">
        <f t="shared" si="3"/>
        <v>1.3568521031207985E-3</v>
      </c>
      <c r="S52" s="4">
        <f t="shared" si="4"/>
        <v>-3.9071993257577355E-2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44833</v>
      </c>
      <c r="F53" s="12">
        <v>0.85902000000000001</v>
      </c>
      <c r="G53" s="12">
        <v>0.83679999999999999</v>
      </c>
      <c r="H53" s="12">
        <v>0.8</v>
      </c>
      <c r="I53" s="12">
        <v>0.78959999999999997</v>
      </c>
      <c r="J53" s="12">
        <v>0.81682999999999995</v>
      </c>
      <c r="K53" s="12">
        <v>0.79147000000000001</v>
      </c>
      <c r="L53" s="12">
        <v>0.78839999999999999</v>
      </c>
      <c r="M53" s="12">
        <v>0.78810000000000002</v>
      </c>
      <c r="N53" s="12">
        <v>0.77186999999999995</v>
      </c>
      <c r="O53" s="12">
        <v>0.77259</v>
      </c>
      <c r="P53" s="12">
        <v>0.67137999999999998</v>
      </c>
      <c r="Q53" s="12">
        <v>0.58982000000000001</v>
      </c>
      <c r="R53" s="4">
        <f t="shared" si="3"/>
        <v>-9.5075109336372301E-4</v>
      </c>
      <c r="S53" s="4">
        <f t="shared" si="4"/>
        <v>-5.3119369515340867E-2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44833</v>
      </c>
      <c r="F54" s="12">
        <v>0.81823000000000001</v>
      </c>
      <c r="G54" s="12">
        <v>0.80400000000000005</v>
      </c>
      <c r="H54" s="12">
        <v>0.76880000000000004</v>
      </c>
      <c r="I54" s="12">
        <v>0.76239999999999997</v>
      </c>
      <c r="J54" s="12">
        <v>0.78925999999999996</v>
      </c>
      <c r="K54" s="12">
        <v>0.76668999999999998</v>
      </c>
      <c r="L54" s="12">
        <v>0.76146999999999998</v>
      </c>
      <c r="M54" s="12">
        <v>0.77449999999999997</v>
      </c>
      <c r="N54" s="12">
        <v>0.74909000000000003</v>
      </c>
      <c r="O54" s="12">
        <v>0.75868000000000002</v>
      </c>
      <c r="P54" s="12">
        <v>0.66998000000000002</v>
      </c>
      <c r="Q54" s="12">
        <v>0.59309000000000001</v>
      </c>
      <c r="R54" s="4">
        <f t="shared" si="3"/>
        <v>7.8729910859522412E-3</v>
      </c>
      <c r="S54" s="4">
        <f t="shared" si="4"/>
        <v>-4.853066213200128E-2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44833</v>
      </c>
      <c r="F55" s="12">
        <v>0.81608000000000003</v>
      </c>
      <c r="G55" s="12">
        <v>0.77439999999999998</v>
      </c>
      <c r="H55" s="12">
        <v>0.748</v>
      </c>
      <c r="I55" s="12">
        <v>0.73919999999999997</v>
      </c>
      <c r="J55" s="12">
        <v>0.76532999999999995</v>
      </c>
      <c r="K55" s="12">
        <v>0.74858000000000002</v>
      </c>
      <c r="L55" s="12">
        <v>0.75422</v>
      </c>
      <c r="M55" s="12">
        <v>0.76060000000000005</v>
      </c>
      <c r="N55" s="12">
        <v>0.74436999999999998</v>
      </c>
      <c r="O55" s="12">
        <v>0.75131000000000003</v>
      </c>
      <c r="P55" s="12">
        <v>0.68106</v>
      </c>
      <c r="Q55" s="12">
        <v>0.59258</v>
      </c>
      <c r="R55" s="4">
        <f t="shared" si="3"/>
        <v>1.4268569142552397E-2</v>
      </c>
      <c r="S55" s="4">
        <f t="shared" si="4"/>
        <v>-3.8825687079986293E-2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44833</v>
      </c>
      <c r="F56" s="12">
        <v>0.81438999999999995</v>
      </c>
      <c r="G56" s="12">
        <v>0.78080000000000005</v>
      </c>
      <c r="H56" s="12">
        <v>0.74639999999999995</v>
      </c>
      <c r="I56" s="12">
        <v>0.73680000000000001</v>
      </c>
      <c r="J56" s="12">
        <v>0.76502999999999999</v>
      </c>
      <c r="K56" s="12">
        <v>0.74263999999999997</v>
      </c>
      <c r="L56" s="12">
        <v>0.74343000000000004</v>
      </c>
      <c r="M56" s="12">
        <v>0.74880000000000002</v>
      </c>
      <c r="N56" s="12">
        <v>0.72411000000000003</v>
      </c>
      <c r="O56" s="12">
        <v>0.73829</v>
      </c>
      <c r="P56" s="12">
        <v>0.65929000000000004</v>
      </c>
      <c r="Q56" s="12">
        <v>0.57521</v>
      </c>
      <c r="R56" s="4">
        <f t="shared" si="3"/>
        <v>8.0775444264943527E-3</v>
      </c>
      <c r="S56" s="4">
        <f t="shared" si="4"/>
        <v>-4.56336795764418E-2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44833</v>
      </c>
      <c r="F57" s="12">
        <v>0.74843000000000004</v>
      </c>
      <c r="G57" s="12">
        <v>0.72399999999999998</v>
      </c>
      <c r="H57" s="12">
        <v>0.68320000000000003</v>
      </c>
      <c r="I57" s="12">
        <v>0.67920000000000003</v>
      </c>
      <c r="J57" s="12">
        <v>0.70591000000000004</v>
      </c>
      <c r="K57" s="12">
        <v>0.68640000000000001</v>
      </c>
      <c r="L57" s="12">
        <v>0.69001000000000001</v>
      </c>
      <c r="M57" s="12">
        <v>0.70150000000000001</v>
      </c>
      <c r="N57" s="12">
        <v>0.68079999999999996</v>
      </c>
      <c r="O57" s="12">
        <v>0.69925999999999999</v>
      </c>
      <c r="P57" s="12">
        <v>0.61834999999999996</v>
      </c>
      <c r="Q57" s="12">
        <v>0.53256000000000003</v>
      </c>
      <c r="R57" s="4">
        <f t="shared" si="3"/>
        <v>1.6151227638154551E-2</v>
      </c>
      <c r="S57" s="4">
        <f t="shared" si="4"/>
        <v>-4.6987752703769675E-2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44833</v>
      </c>
      <c r="F58" s="12">
        <v>0.77054</v>
      </c>
      <c r="G58" s="12">
        <v>0.76</v>
      </c>
      <c r="H58" s="12">
        <v>0.74639999999999995</v>
      </c>
      <c r="I58" s="12">
        <v>0.75119999999999998</v>
      </c>
      <c r="J58" s="12">
        <v>0.78446000000000005</v>
      </c>
      <c r="K58" s="12">
        <v>0.77119000000000004</v>
      </c>
      <c r="L58" s="12">
        <v>0.77980000000000005</v>
      </c>
      <c r="M58" s="12">
        <v>0.80169999999999997</v>
      </c>
      <c r="N58" s="12">
        <v>0.77617999999999998</v>
      </c>
      <c r="O58" s="12">
        <v>0.78510000000000002</v>
      </c>
      <c r="P58" s="12">
        <v>0.68840000000000001</v>
      </c>
      <c r="Q58" s="12">
        <v>0.59109999999999996</v>
      </c>
      <c r="R58" s="4">
        <f t="shared" si="3"/>
        <v>3.2519801661407687E-2</v>
      </c>
      <c r="S58" s="4">
        <f t="shared" si="4"/>
        <v>-4.0682370972578583E-2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44833</v>
      </c>
      <c r="F59" s="12">
        <v>0.75043000000000004</v>
      </c>
      <c r="G59" s="12">
        <v>0.73680000000000001</v>
      </c>
      <c r="H59" s="12">
        <v>0.72160000000000002</v>
      </c>
      <c r="I59" s="12">
        <v>0.72560000000000002</v>
      </c>
      <c r="J59" s="12">
        <v>0.75571999999999995</v>
      </c>
      <c r="K59" s="12">
        <v>0.74143999999999999</v>
      </c>
      <c r="L59" s="12">
        <v>0.75217999999999996</v>
      </c>
      <c r="M59" s="12">
        <v>0.7671</v>
      </c>
      <c r="N59" s="12">
        <v>0.74753999999999998</v>
      </c>
      <c r="O59" s="12">
        <v>0.76375999999999999</v>
      </c>
      <c r="P59" s="12">
        <v>0.66210999999999998</v>
      </c>
      <c r="Q59" s="12">
        <v>0.56433</v>
      </c>
      <c r="R59" s="4">
        <f t="shared" si="3"/>
        <v>2.7801969585315185E-2</v>
      </c>
      <c r="S59" s="4">
        <f t="shared" si="4"/>
        <v>-4.0181767250770335E-2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44833</v>
      </c>
      <c r="F60" s="12">
        <v>0.75331000000000004</v>
      </c>
      <c r="G60" s="12">
        <v>0.76719999999999999</v>
      </c>
      <c r="H60" s="12">
        <v>0.74560000000000004</v>
      </c>
      <c r="I60" s="12">
        <v>0.75439999999999996</v>
      </c>
      <c r="J60" s="12">
        <v>0.78763000000000005</v>
      </c>
      <c r="K60" s="12">
        <v>0.77109000000000005</v>
      </c>
      <c r="L60" s="12">
        <v>0.77497000000000005</v>
      </c>
      <c r="M60" s="12">
        <v>0.78949999999999998</v>
      </c>
      <c r="N60" s="12">
        <v>0.76568000000000003</v>
      </c>
      <c r="O60" s="12">
        <v>0.77978000000000003</v>
      </c>
      <c r="P60" s="12">
        <v>0.67191999999999996</v>
      </c>
      <c r="Q60" s="12">
        <v>0.58679000000000003</v>
      </c>
      <c r="R60" s="4">
        <f t="shared" si="3"/>
        <v>2.2734633072090178E-2</v>
      </c>
      <c r="S60" s="4">
        <f t="shared" si="4"/>
        <v>-4.3707383792264201E-2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44833</v>
      </c>
      <c r="F61" s="12">
        <v>0.75202000000000002</v>
      </c>
      <c r="G61" s="12">
        <v>0.77280000000000004</v>
      </c>
      <c r="H61" s="12">
        <v>0.75039999999999996</v>
      </c>
      <c r="I61" s="12">
        <v>0.75039999999999996</v>
      </c>
      <c r="J61" s="12">
        <v>0.78232999999999997</v>
      </c>
      <c r="K61" s="12">
        <v>0.77261999999999997</v>
      </c>
      <c r="L61" s="12">
        <v>0.77322999999999997</v>
      </c>
      <c r="M61" s="12">
        <v>0.7873</v>
      </c>
      <c r="N61" s="12">
        <v>0.76659999999999995</v>
      </c>
      <c r="O61" s="12">
        <v>0.78025999999999995</v>
      </c>
      <c r="P61" s="12">
        <v>0.67152000000000001</v>
      </c>
      <c r="Q61" s="12">
        <v>0.58487</v>
      </c>
      <c r="R61" s="4">
        <f t="shared" si="3"/>
        <v>2.3996878454835172E-2</v>
      </c>
      <c r="S61" s="4">
        <f t="shared" si="4"/>
        <v>-4.6337717386201287E-2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44833</v>
      </c>
      <c r="F62" s="12">
        <v>0.75371999999999995</v>
      </c>
      <c r="G62" s="12">
        <v>0.75280000000000002</v>
      </c>
      <c r="H62" s="12">
        <v>0.73599999999999999</v>
      </c>
      <c r="I62" s="12">
        <v>0.73040000000000005</v>
      </c>
      <c r="J62" s="12">
        <v>0.76541999999999999</v>
      </c>
      <c r="K62" s="12">
        <v>0.75434999999999997</v>
      </c>
      <c r="L62" s="12">
        <v>0.75922999999999996</v>
      </c>
      <c r="M62" s="12">
        <v>0.77200000000000002</v>
      </c>
      <c r="N62" s="12">
        <v>0.75327</v>
      </c>
      <c r="O62" s="12">
        <v>0.76478000000000002</v>
      </c>
      <c r="P62" s="12">
        <v>0.65920999999999996</v>
      </c>
      <c r="Q62" s="12">
        <v>0.57518000000000002</v>
      </c>
      <c r="R62" s="4">
        <f t="shared" si="3"/>
        <v>2.7689030883919039E-2</v>
      </c>
      <c r="S62" s="4">
        <f t="shared" si="4"/>
        <v>-4.6386747231858219E-2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44833</v>
      </c>
      <c r="F63" s="12">
        <v>0.76624000000000003</v>
      </c>
      <c r="G63" s="12">
        <v>0.77439999999999998</v>
      </c>
      <c r="H63" s="12">
        <v>0.75519999999999998</v>
      </c>
      <c r="I63" s="12">
        <v>0.75600000000000001</v>
      </c>
      <c r="J63" s="12">
        <v>0.79203999999999997</v>
      </c>
      <c r="K63" s="12">
        <v>0.77449999999999997</v>
      </c>
      <c r="L63" s="12">
        <v>0.78256000000000003</v>
      </c>
      <c r="M63" s="12">
        <v>0.80010000000000003</v>
      </c>
      <c r="N63" s="12">
        <v>0.77346999999999999</v>
      </c>
      <c r="O63" s="12">
        <v>0.78569</v>
      </c>
      <c r="P63" s="12">
        <v>0.70067999999999997</v>
      </c>
      <c r="Q63" s="12">
        <v>0.60314999999999996</v>
      </c>
      <c r="R63" s="4">
        <f t="shared" si="3"/>
        <v>2.8340080971659937E-2</v>
      </c>
      <c r="S63" s="4">
        <f t="shared" si="4"/>
        <v>-3.8869351209759907E-2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44833</v>
      </c>
      <c r="F64" s="12">
        <v>0.76758000000000004</v>
      </c>
      <c r="G64" s="12">
        <v>0.78</v>
      </c>
      <c r="H64" s="12">
        <v>0.76319999999999999</v>
      </c>
      <c r="I64" s="12">
        <v>0.77280000000000004</v>
      </c>
      <c r="J64" s="12">
        <v>0.81208999999999998</v>
      </c>
      <c r="K64" s="12">
        <v>0.79201999999999995</v>
      </c>
      <c r="L64" s="12">
        <v>0.79854999999999998</v>
      </c>
      <c r="M64" s="12">
        <v>0.81359999999999999</v>
      </c>
      <c r="N64" s="12">
        <v>0.79669999999999996</v>
      </c>
      <c r="O64" s="12">
        <v>0.80227999999999999</v>
      </c>
      <c r="P64" s="12">
        <v>0.71235999999999999</v>
      </c>
      <c r="Q64" s="12">
        <v>0.61853999999999998</v>
      </c>
      <c r="R64" s="4">
        <f t="shared" si="3"/>
        <v>2.5718608169440209E-2</v>
      </c>
      <c r="S64" s="4">
        <f t="shared" si="4"/>
        <v>-3.5221972482427949E-2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44833</v>
      </c>
      <c r="F65" s="12">
        <v>0.73424</v>
      </c>
      <c r="G65" s="12">
        <v>0.74960000000000004</v>
      </c>
      <c r="H65" s="12">
        <v>0.73760000000000003</v>
      </c>
      <c r="I65" s="12">
        <v>0.73919999999999997</v>
      </c>
      <c r="J65" s="12">
        <v>0.77107999999999999</v>
      </c>
      <c r="K65" s="12">
        <v>0.75705</v>
      </c>
      <c r="L65" s="12">
        <v>0.76544000000000001</v>
      </c>
      <c r="M65" s="12">
        <v>0.78720000000000001</v>
      </c>
      <c r="N65" s="12">
        <v>0.75470999999999999</v>
      </c>
      <c r="O65" s="12">
        <v>0.76909000000000005</v>
      </c>
      <c r="P65" s="12">
        <v>0.68830000000000002</v>
      </c>
      <c r="Q65" s="12">
        <v>0.59855999999999998</v>
      </c>
      <c r="R65" s="4">
        <f t="shared" si="3"/>
        <v>3.1446540880503172E-2</v>
      </c>
      <c r="S65" s="4">
        <f t="shared" si="4"/>
        <v>-3.6872111459703795E-2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44833</v>
      </c>
      <c r="F66" s="12">
        <v>0.69098999999999999</v>
      </c>
      <c r="G66" s="12">
        <v>0.70079999999999998</v>
      </c>
      <c r="H66" s="12">
        <v>0.68759999999999999</v>
      </c>
      <c r="I66" s="12">
        <v>0.68879999999999997</v>
      </c>
      <c r="J66" s="12">
        <v>0.72538000000000002</v>
      </c>
      <c r="K66" s="12">
        <v>0.71250000000000002</v>
      </c>
      <c r="L66" s="12">
        <v>0.71623000000000003</v>
      </c>
      <c r="M66" s="12">
        <v>0.7369</v>
      </c>
      <c r="N66" s="12">
        <v>0.71294999999999997</v>
      </c>
      <c r="O66" s="12">
        <v>0.72797999999999996</v>
      </c>
      <c r="P66" s="12">
        <v>0.64742</v>
      </c>
      <c r="Q66" s="12">
        <v>0.56025000000000003</v>
      </c>
      <c r="R66" s="4">
        <f t="shared" ref="R66:R93" si="5">(M66-I66)/(M66+I66)</f>
        <v>3.3737813004138341E-2</v>
      </c>
      <c r="S66" s="4">
        <f t="shared" ref="S66:S93" si="6">((P66+I66)-(M66+G66))/((P66+I66)+(M66+G66))</f>
        <v>-3.658360731383746E-2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44833</v>
      </c>
      <c r="F67" s="12">
        <v>0.67261000000000004</v>
      </c>
      <c r="G67" s="12">
        <v>0.68720000000000003</v>
      </c>
      <c r="H67" s="12">
        <v>0.67079999999999995</v>
      </c>
      <c r="I67" s="12">
        <v>0.67320000000000002</v>
      </c>
      <c r="J67" s="12">
        <v>0.70008000000000004</v>
      </c>
      <c r="K67" s="12">
        <v>0.68891999999999998</v>
      </c>
      <c r="L67" s="12">
        <v>0.70587</v>
      </c>
      <c r="M67" s="12">
        <v>0.71399999999999997</v>
      </c>
      <c r="N67" s="12">
        <v>0.68869000000000002</v>
      </c>
      <c r="O67" s="12">
        <v>0.70355000000000001</v>
      </c>
      <c r="P67" s="12">
        <v>0.61295999999999995</v>
      </c>
      <c r="Q67" s="12">
        <v>0.53205000000000002</v>
      </c>
      <c r="R67" s="4">
        <f t="shared" si="5"/>
        <v>2.9411764705882314E-2</v>
      </c>
      <c r="S67" s="4">
        <f t="shared" si="6"/>
        <v>-4.280781138366279E-2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44833</v>
      </c>
      <c r="F68" s="12">
        <v>0.73870999999999998</v>
      </c>
      <c r="G68" s="12">
        <v>0.74319999999999997</v>
      </c>
      <c r="H68" s="12">
        <v>0.72640000000000005</v>
      </c>
      <c r="I68" s="12">
        <v>0.7248</v>
      </c>
      <c r="J68" s="12">
        <v>0.74722</v>
      </c>
      <c r="K68" s="12">
        <v>0.74139999999999995</v>
      </c>
      <c r="L68" s="12">
        <v>0.74392999999999998</v>
      </c>
      <c r="M68" s="12">
        <v>0.7631</v>
      </c>
      <c r="N68" s="12">
        <v>0.73785999999999996</v>
      </c>
      <c r="O68" s="12">
        <v>0.75136999999999998</v>
      </c>
      <c r="P68" s="12">
        <v>0.64222000000000001</v>
      </c>
      <c r="Q68" s="12">
        <v>0.55757999999999996</v>
      </c>
      <c r="R68" s="4">
        <f t="shared" si="5"/>
        <v>2.5740977216210766E-2</v>
      </c>
      <c r="S68" s="4">
        <f t="shared" si="6"/>
        <v>-4.8473542800662593E-2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44833</v>
      </c>
      <c r="F69" s="12">
        <v>0.69599</v>
      </c>
      <c r="G69" s="12">
        <v>0.66600000000000004</v>
      </c>
      <c r="H69" s="12">
        <v>0.65439999999999998</v>
      </c>
      <c r="I69" s="12">
        <v>0.64239999999999997</v>
      </c>
      <c r="J69" s="12">
        <v>0.67403999999999997</v>
      </c>
      <c r="K69" s="12">
        <v>0.66408</v>
      </c>
      <c r="L69" s="12">
        <v>0.67383000000000004</v>
      </c>
      <c r="M69" s="12">
        <v>0.69269999999999998</v>
      </c>
      <c r="N69" s="12">
        <v>0.66520999999999997</v>
      </c>
      <c r="O69" s="12">
        <v>0.68572999999999995</v>
      </c>
      <c r="P69" s="12">
        <v>0.57282999999999995</v>
      </c>
      <c r="Q69" s="12">
        <v>0.48460999999999999</v>
      </c>
      <c r="R69" s="4">
        <f t="shared" si="5"/>
        <v>3.7675080518313246E-2</v>
      </c>
      <c r="S69" s="4">
        <f t="shared" si="6"/>
        <v>-5.5739666579899219E-2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44833</v>
      </c>
      <c r="F70" s="12">
        <v>0.67352999999999996</v>
      </c>
      <c r="G70" s="12">
        <v>0.63239999999999996</v>
      </c>
      <c r="H70" s="12">
        <v>0.60640000000000005</v>
      </c>
      <c r="I70" s="12">
        <v>0.59760000000000002</v>
      </c>
      <c r="J70" s="12">
        <v>0.62392000000000003</v>
      </c>
      <c r="K70" s="12">
        <v>0.61717999999999995</v>
      </c>
      <c r="L70" s="12">
        <v>0.62853999999999999</v>
      </c>
      <c r="M70" s="12">
        <v>0.64139999999999997</v>
      </c>
      <c r="N70" s="12">
        <v>0.61060999999999999</v>
      </c>
      <c r="O70" s="12">
        <v>0.61943999999999999</v>
      </c>
      <c r="P70" s="12">
        <v>0.5292</v>
      </c>
      <c r="Q70" s="12">
        <v>0.44094</v>
      </c>
      <c r="R70" s="4">
        <f t="shared" si="5"/>
        <v>3.5351089588377689E-2</v>
      </c>
      <c r="S70" s="4">
        <f t="shared" si="6"/>
        <v>-6.1234691327168217E-2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44833</v>
      </c>
      <c r="F71" s="12">
        <v>0.67373000000000005</v>
      </c>
      <c r="G71" s="12">
        <v>0.67679999999999996</v>
      </c>
      <c r="H71" s="12">
        <v>0.65839999999999999</v>
      </c>
      <c r="I71" s="12">
        <v>0.65439999999999998</v>
      </c>
      <c r="J71" s="12">
        <v>0.67364000000000002</v>
      </c>
      <c r="K71" s="12">
        <v>0.67222000000000004</v>
      </c>
      <c r="L71" s="12">
        <v>0.67251000000000005</v>
      </c>
      <c r="M71" s="12">
        <v>0.68069999999999997</v>
      </c>
      <c r="N71" s="12">
        <v>0.67300000000000004</v>
      </c>
      <c r="O71" s="12">
        <v>0.65225999999999995</v>
      </c>
      <c r="P71" s="12">
        <v>0.57294</v>
      </c>
      <c r="Q71" s="12">
        <v>0.49617</v>
      </c>
      <c r="R71" s="4">
        <f t="shared" si="5"/>
        <v>1.9698898958879479E-2</v>
      </c>
      <c r="S71" s="4">
        <f t="shared" si="6"/>
        <v>-5.035514770740164E-2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44833</v>
      </c>
      <c r="F72" s="12">
        <v>0.68452999999999997</v>
      </c>
      <c r="G72" s="12">
        <v>0.68520000000000003</v>
      </c>
      <c r="H72" s="12">
        <v>0.66320000000000001</v>
      </c>
      <c r="I72" s="12">
        <v>0.65680000000000005</v>
      </c>
      <c r="J72" s="12">
        <v>0.68184</v>
      </c>
      <c r="K72" s="12">
        <v>0.67057999999999995</v>
      </c>
      <c r="L72" s="12">
        <v>0.67581999999999998</v>
      </c>
      <c r="M72" s="12">
        <v>0.68959999999999999</v>
      </c>
      <c r="N72" s="12">
        <v>0.67020999999999997</v>
      </c>
      <c r="O72" s="12">
        <v>0.66042999999999996</v>
      </c>
      <c r="P72" s="12">
        <v>0.57847000000000004</v>
      </c>
      <c r="Q72" s="12">
        <v>0.49711</v>
      </c>
      <c r="R72" s="4">
        <f t="shared" si="5"/>
        <v>2.4361259655377256E-2</v>
      </c>
      <c r="S72" s="4">
        <f t="shared" si="6"/>
        <v>-5.3458336366457575E-2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44833</v>
      </c>
      <c r="F73" s="12">
        <v>0.75229000000000001</v>
      </c>
      <c r="G73" s="12">
        <v>0.73440000000000005</v>
      </c>
      <c r="H73" s="12">
        <v>0.72399999999999998</v>
      </c>
      <c r="I73" s="12">
        <v>0.72399999999999998</v>
      </c>
      <c r="J73" s="12">
        <v>0.75690000000000002</v>
      </c>
      <c r="K73" s="12">
        <v>0.74607000000000001</v>
      </c>
      <c r="L73" s="12">
        <v>0.75407000000000002</v>
      </c>
      <c r="M73" s="12">
        <v>0.75919999999999999</v>
      </c>
      <c r="N73" s="12">
        <v>0.74490000000000001</v>
      </c>
      <c r="O73" s="12">
        <v>0.75394000000000005</v>
      </c>
      <c r="P73" s="12">
        <v>0.65900000000000003</v>
      </c>
      <c r="Q73" s="12">
        <v>0.56759000000000004</v>
      </c>
      <c r="R73" s="4">
        <f t="shared" si="5"/>
        <v>2.3732470334412087E-2</v>
      </c>
      <c r="S73" s="4">
        <f t="shared" si="6"/>
        <v>-3.8448167976082886E-2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44833</v>
      </c>
      <c r="F74" s="12">
        <v>0.67493000000000003</v>
      </c>
      <c r="G74" s="12">
        <v>0.62439999999999996</v>
      </c>
      <c r="H74" s="12">
        <v>0.60760000000000003</v>
      </c>
      <c r="I74" s="12">
        <v>0.6048</v>
      </c>
      <c r="J74" s="12">
        <v>0.63224000000000002</v>
      </c>
      <c r="K74" s="12">
        <v>0.62861999999999996</v>
      </c>
      <c r="L74" s="12">
        <v>0.64068000000000003</v>
      </c>
      <c r="M74" s="12">
        <v>0.64510000000000001</v>
      </c>
      <c r="N74" s="12">
        <v>0.63366999999999996</v>
      </c>
      <c r="O74" s="12">
        <v>0.63883000000000001</v>
      </c>
      <c r="P74" s="12">
        <v>0.53710999999999998</v>
      </c>
      <c r="Q74" s="12">
        <v>0.44242999999999999</v>
      </c>
      <c r="R74" s="4">
        <f t="shared" si="5"/>
        <v>3.2242579406352508E-2</v>
      </c>
      <c r="S74" s="4">
        <f t="shared" si="6"/>
        <v>-5.2910952513259821E-2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44833</v>
      </c>
      <c r="F75" s="12">
        <v>0.70662000000000003</v>
      </c>
      <c r="G75" s="12">
        <v>0.71079999999999999</v>
      </c>
      <c r="H75" s="12">
        <v>0.6976</v>
      </c>
      <c r="I75" s="12">
        <v>0.69199999999999995</v>
      </c>
      <c r="J75" s="12">
        <v>0.72435000000000005</v>
      </c>
      <c r="K75" s="12">
        <v>0.71216000000000002</v>
      </c>
      <c r="L75" s="12">
        <v>0.72202999999999995</v>
      </c>
      <c r="M75" s="12">
        <v>0.73040000000000005</v>
      </c>
      <c r="N75" s="12">
        <v>0.70837000000000006</v>
      </c>
      <c r="O75" s="12">
        <v>0.71958999999999995</v>
      </c>
      <c r="P75" s="12">
        <v>0.62419000000000002</v>
      </c>
      <c r="Q75" s="12">
        <v>0.53554999999999997</v>
      </c>
      <c r="R75" s="4">
        <f t="shared" si="5"/>
        <v>2.6996625421822341E-2</v>
      </c>
      <c r="S75" s="4">
        <f t="shared" si="6"/>
        <v>-4.5336350679446892E-2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44833</v>
      </c>
      <c r="F76" s="12">
        <v>0.82776000000000005</v>
      </c>
      <c r="G76" s="12">
        <v>0.80800000000000005</v>
      </c>
      <c r="H76" s="12">
        <v>0.76880000000000004</v>
      </c>
      <c r="I76" s="12">
        <v>0.76080000000000003</v>
      </c>
      <c r="J76" s="12">
        <v>0.78071000000000002</v>
      </c>
      <c r="K76" s="12">
        <v>0.76156000000000001</v>
      </c>
      <c r="L76" s="12">
        <v>0.76665000000000005</v>
      </c>
      <c r="M76" s="12">
        <v>0.78159999999999996</v>
      </c>
      <c r="N76" s="12">
        <v>0.75524000000000002</v>
      </c>
      <c r="O76" s="12">
        <v>0.76558999999999999</v>
      </c>
      <c r="P76" s="12">
        <v>0.68306</v>
      </c>
      <c r="Q76" s="12">
        <v>0.59587999999999997</v>
      </c>
      <c r="R76" s="4">
        <f t="shared" si="5"/>
        <v>1.348547717842319E-2</v>
      </c>
      <c r="S76" s="4">
        <f t="shared" si="6"/>
        <v>-4.8044147607022997E-2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44833</v>
      </c>
      <c r="F77" s="12">
        <v>0.85375000000000001</v>
      </c>
      <c r="G77" s="12">
        <v>0.81040000000000001</v>
      </c>
      <c r="H77" s="12">
        <v>0.78400000000000003</v>
      </c>
      <c r="I77" s="12">
        <v>0.77759999999999996</v>
      </c>
      <c r="J77" s="12">
        <v>0.80703999999999998</v>
      </c>
      <c r="K77" s="12">
        <v>0.78946000000000005</v>
      </c>
      <c r="L77" s="12">
        <v>0.79544999999999999</v>
      </c>
      <c r="M77" s="12">
        <v>0.80479999999999996</v>
      </c>
      <c r="N77" s="12">
        <v>0.78608999999999996</v>
      </c>
      <c r="O77" s="12">
        <v>0.79620000000000002</v>
      </c>
      <c r="P77" s="12">
        <v>0.71765999999999996</v>
      </c>
      <c r="Q77" s="12">
        <v>0.62070999999999998</v>
      </c>
      <c r="R77" s="4">
        <f t="shared" si="5"/>
        <v>1.7189079878665321E-2</v>
      </c>
      <c r="S77" s="4">
        <f t="shared" si="6"/>
        <v>-3.8560212958854943E-2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44833</v>
      </c>
      <c r="F78" s="12">
        <v>0.82962999999999998</v>
      </c>
      <c r="G78" s="12">
        <v>0.80079999999999996</v>
      </c>
      <c r="H78" s="12">
        <v>0.76959999999999995</v>
      </c>
      <c r="I78" s="12">
        <v>0.76</v>
      </c>
      <c r="J78" s="12">
        <v>0.78332999999999997</v>
      </c>
      <c r="K78" s="12">
        <v>0.75995000000000001</v>
      </c>
      <c r="L78" s="12">
        <v>0.76824999999999999</v>
      </c>
      <c r="M78" s="12">
        <v>0.78879999999999995</v>
      </c>
      <c r="N78" s="12">
        <v>0.76273000000000002</v>
      </c>
      <c r="O78" s="12">
        <v>0.76583000000000001</v>
      </c>
      <c r="P78" s="12">
        <v>0.69279000000000002</v>
      </c>
      <c r="Q78" s="12">
        <v>0.60114999999999996</v>
      </c>
      <c r="R78" s="4">
        <f t="shared" si="5"/>
        <v>1.8595041322314008E-2</v>
      </c>
      <c r="S78" s="4">
        <f t="shared" si="6"/>
        <v>-4.4967936392112738E-2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44833</v>
      </c>
      <c r="F79" s="12">
        <v>0.83623000000000003</v>
      </c>
      <c r="G79" s="12">
        <v>0.78159999999999996</v>
      </c>
      <c r="H79" s="12">
        <v>0.75439999999999996</v>
      </c>
      <c r="I79" s="12">
        <v>0.74719999999999998</v>
      </c>
      <c r="J79" s="12">
        <v>0.76480999999999999</v>
      </c>
      <c r="K79" s="12">
        <v>0.75455000000000005</v>
      </c>
      <c r="L79" s="12">
        <v>0.76085999999999998</v>
      </c>
      <c r="M79" s="12">
        <v>0.77039999999999997</v>
      </c>
      <c r="N79" s="12">
        <v>0.74485000000000001</v>
      </c>
      <c r="O79" s="12">
        <v>0.75324999999999998</v>
      </c>
      <c r="P79" s="12">
        <v>0.68476999999999999</v>
      </c>
      <c r="Q79" s="12">
        <v>0.58658999999999994</v>
      </c>
      <c r="R79" s="4">
        <f t="shared" si="5"/>
        <v>1.5287295730100159E-2</v>
      </c>
      <c r="S79" s="4">
        <f t="shared" si="6"/>
        <v>-4.0224935237284584E-2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44833</v>
      </c>
      <c r="F80" s="12">
        <v>0.80469000000000002</v>
      </c>
      <c r="G80" s="12">
        <v>0.74719999999999998</v>
      </c>
      <c r="H80" s="12">
        <v>0.71319999999999995</v>
      </c>
      <c r="I80" s="12">
        <v>0.70399999999999996</v>
      </c>
      <c r="J80" s="12">
        <v>0.73309999999999997</v>
      </c>
      <c r="K80" s="12">
        <v>0.71214999999999995</v>
      </c>
      <c r="L80" s="12">
        <v>0.72058999999999995</v>
      </c>
      <c r="M80" s="12">
        <v>0.72560000000000002</v>
      </c>
      <c r="N80" s="12">
        <v>0.70796000000000003</v>
      </c>
      <c r="O80" s="12">
        <v>0.71777999999999997</v>
      </c>
      <c r="P80" s="12">
        <v>0.64956000000000003</v>
      </c>
      <c r="Q80" s="12">
        <v>0.55381999999999998</v>
      </c>
      <c r="R80" s="4">
        <f t="shared" si="5"/>
        <v>1.5109121432568595E-2</v>
      </c>
      <c r="S80" s="4">
        <f t="shared" si="6"/>
        <v>-4.2188539322662373E-2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44833</v>
      </c>
      <c r="F81" s="12">
        <v>0.78198999999999996</v>
      </c>
      <c r="G81" s="12">
        <v>0.76239999999999997</v>
      </c>
      <c r="H81" s="12">
        <v>0.72640000000000005</v>
      </c>
      <c r="I81" s="12">
        <v>0.71919999999999995</v>
      </c>
      <c r="J81" s="12">
        <v>0.74524000000000001</v>
      </c>
      <c r="K81" s="12">
        <v>0.72650999999999999</v>
      </c>
      <c r="L81" s="12">
        <v>0.72757000000000005</v>
      </c>
      <c r="M81" s="12">
        <v>0.73199999999999998</v>
      </c>
      <c r="N81" s="12">
        <v>0.71835000000000004</v>
      </c>
      <c r="O81" s="12">
        <v>0.72138999999999998</v>
      </c>
      <c r="P81" s="12">
        <v>0.64497000000000004</v>
      </c>
      <c r="Q81" s="12">
        <v>0.56555</v>
      </c>
      <c r="R81" s="4">
        <f t="shared" si="5"/>
        <v>8.8202866593164505E-3</v>
      </c>
      <c r="S81" s="4">
        <f t="shared" si="6"/>
        <v>-4.5557743906918434E-2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44833</v>
      </c>
      <c r="F82" s="12">
        <v>0.77432999999999996</v>
      </c>
      <c r="G82" s="12">
        <v>0.76319999999999999</v>
      </c>
      <c r="H82" s="12">
        <v>0.72560000000000002</v>
      </c>
      <c r="I82" s="12">
        <v>0.71319999999999995</v>
      </c>
      <c r="J82" s="12">
        <v>0.73736999999999997</v>
      </c>
      <c r="K82" s="12">
        <v>0.71648000000000001</v>
      </c>
      <c r="L82" s="12">
        <v>0.72</v>
      </c>
      <c r="M82" s="12">
        <v>0.73040000000000005</v>
      </c>
      <c r="N82" s="12">
        <v>0.70908000000000004</v>
      </c>
      <c r="O82" s="12">
        <v>0.71475</v>
      </c>
      <c r="P82" s="12">
        <v>0.63732</v>
      </c>
      <c r="Q82" s="12">
        <v>0.56176000000000004</v>
      </c>
      <c r="R82" s="4">
        <f t="shared" si="5"/>
        <v>1.1914657799944654E-2</v>
      </c>
      <c r="S82" s="4">
        <f t="shared" si="6"/>
        <v>-5.0307300676483445E-2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44833</v>
      </c>
      <c r="F83" s="12">
        <v>0.84521000000000002</v>
      </c>
      <c r="G83" s="12">
        <v>0.8488</v>
      </c>
      <c r="H83" s="12">
        <v>0.81120000000000003</v>
      </c>
      <c r="I83" s="12">
        <v>0.80079999999999996</v>
      </c>
      <c r="J83" s="12">
        <v>0.82230999999999999</v>
      </c>
      <c r="K83" s="12">
        <v>0.79952000000000001</v>
      </c>
      <c r="L83" s="12">
        <v>0.79710000000000003</v>
      </c>
      <c r="M83" s="12">
        <v>0.8</v>
      </c>
      <c r="N83" s="12">
        <v>0.77849000000000002</v>
      </c>
      <c r="O83" s="12">
        <v>0.78576999999999997</v>
      </c>
      <c r="P83" s="12">
        <v>0.69652999999999998</v>
      </c>
      <c r="Q83" s="12">
        <v>0.61806000000000005</v>
      </c>
      <c r="R83" s="4">
        <f t="shared" si="5"/>
        <v>-4.9975012493747614E-4</v>
      </c>
      <c r="S83" s="4">
        <f t="shared" si="6"/>
        <v>-4.8144863689675958E-2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44833</v>
      </c>
      <c r="F84" s="12">
        <v>0.82784000000000002</v>
      </c>
      <c r="G84" s="12">
        <v>0.82479999999999998</v>
      </c>
      <c r="H84" s="12">
        <v>0.79039999999999999</v>
      </c>
      <c r="I84" s="12">
        <v>0.78400000000000003</v>
      </c>
      <c r="J84" s="12">
        <v>0.80495000000000005</v>
      </c>
      <c r="K84" s="12">
        <v>0.78186999999999995</v>
      </c>
      <c r="L84" s="12">
        <v>0.78920999999999997</v>
      </c>
      <c r="M84" s="12">
        <v>0.81440000000000001</v>
      </c>
      <c r="N84" s="12">
        <v>0.77149999999999996</v>
      </c>
      <c r="O84" s="12">
        <v>0.79200000000000004</v>
      </c>
      <c r="P84" s="12">
        <v>0.72689999999999999</v>
      </c>
      <c r="Q84" s="12">
        <v>0.63478999999999997</v>
      </c>
      <c r="R84" s="4">
        <f t="shared" si="5"/>
        <v>1.9019019019019007E-2</v>
      </c>
      <c r="S84" s="4">
        <f t="shared" si="6"/>
        <v>-4.0728865750293664E-2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44833</v>
      </c>
      <c r="F85" s="12">
        <v>0.77468000000000004</v>
      </c>
      <c r="G85" s="12">
        <v>0.74319999999999997</v>
      </c>
      <c r="H85" s="12">
        <v>0.71599999999999997</v>
      </c>
      <c r="I85" s="12">
        <v>0.70399999999999996</v>
      </c>
      <c r="J85" s="12">
        <v>0.73712999999999995</v>
      </c>
      <c r="K85" s="12">
        <v>0.72104000000000001</v>
      </c>
      <c r="L85" s="12">
        <v>0.72685</v>
      </c>
      <c r="M85" s="12">
        <v>0.74560000000000004</v>
      </c>
      <c r="N85" s="12">
        <v>0.71745000000000003</v>
      </c>
      <c r="O85" s="12">
        <v>0.72911000000000004</v>
      </c>
      <c r="P85" s="12">
        <v>0.66786999999999996</v>
      </c>
      <c r="Q85" s="12">
        <v>0.59045999999999998</v>
      </c>
      <c r="R85" s="4">
        <f t="shared" si="5"/>
        <v>2.8697571743929416E-2</v>
      </c>
      <c r="S85" s="4">
        <f t="shared" si="6"/>
        <v>-4.0875039763412065E-2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44833</v>
      </c>
      <c r="F86" s="12">
        <v>0.78402000000000005</v>
      </c>
      <c r="G86" s="12">
        <v>0.7712</v>
      </c>
      <c r="H86" s="12">
        <v>0.74319999999999997</v>
      </c>
      <c r="I86" s="12">
        <v>0.73519999999999996</v>
      </c>
      <c r="J86" s="12">
        <v>0.75844999999999996</v>
      </c>
      <c r="K86" s="12">
        <v>0.74489000000000005</v>
      </c>
      <c r="L86" s="12">
        <v>0.74380999999999997</v>
      </c>
      <c r="M86" s="12">
        <v>0.76559999999999995</v>
      </c>
      <c r="N86" s="12">
        <v>0.74034999999999995</v>
      </c>
      <c r="O86" s="12">
        <v>0.74729000000000001</v>
      </c>
      <c r="P86" s="12">
        <v>0.68035000000000001</v>
      </c>
      <c r="Q86" s="12">
        <v>0.59772000000000003</v>
      </c>
      <c r="R86" s="4">
        <f t="shared" si="5"/>
        <v>2.0255863539445619E-2</v>
      </c>
      <c r="S86" s="4">
        <f t="shared" si="6"/>
        <v>-4.1068978948972802E-2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44833</v>
      </c>
      <c r="F87" s="12">
        <v>0.76719000000000004</v>
      </c>
      <c r="G87" s="12">
        <v>0.75119999999999998</v>
      </c>
      <c r="H87" s="12">
        <v>0.71279999999999999</v>
      </c>
      <c r="I87" s="12">
        <v>0.71</v>
      </c>
      <c r="J87" s="12">
        <v>0.73646</v>
      </c>
      <c r="K87" s="12">
        <v>0.72294999999999998</v>
      </c>
      <c r="L87" s="12">
        <v>0.72787999999999997</v>
      </c>
      <c r="M87" s="12">
        <v>0.752</v>
      </c>
      <c r="N87" s="12">
        <v>0.71601999999999999</v>
      </c>
      <c r="O87" s="12">
        <v>0.73509999999999998</v>
      </c>
      <c r="P87" s="12">
        <v>0.67383000000000004</v>
      </c>
      <c r="Q87" s="12">
        <v>0.59326999999999996</v>
      </c>
      <c r="R87" s="4">
        <f t="shared" si="5"/>
        <v>2.8727770177838605E-2</v>
      </c>
      <c r="S87" s="4">
        <f t="shared" si="6"/>
        <v>-4.1346989813060467E-2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44833</v>
      </c>
      <c r="F88" s="12">
        <v>0.11694</v>
      </c>
      <c r="G88" s="12">
        <v>0.12039999999999999</v>
      </c>
      <c r="H88" s="12">
        <v>0.13739999999999999</v>
      </c>
      <c r="I88" s="12">
        <v>0.15659999999999999</v>
      </c>
      <c r="J88" s="12">
        <v>0.17668</v>
      </c>
      <c r="K88" s="12">
        <v>0.19928000000000001</v>
      </c>
      <c r="L88" s="12">
        <v>0.21489</v>
      </c>
      <c r="M88" s="12">
        <v>0.217</v>
      </c>
      <c r="N88" s="12">
        <v>0.22090000000000001</v>
      </c>
      <c r="O88" s="12">
        <v>0.22134000000000001</v>
      </c>
      <c r="P88" s="12">
        <v>0.22072</v>
      </c>
      <c r="Q88" s="12">
        <v>0.17785000000000001</v>
      </c>
      <c r="R88" s="4">
        <f t="shared" si="5"/>
        <v>0.16167023554603857</v>
      </c>
      <c r="S88" s="4">
        <f t="shared" si="6"/>
        <v>5.5854040743228132E-2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44833</v>
      </c>
      <c r="F89" s="12">
        <v>0.16361999999999999</v>
      </c>
      <c r="G89" s="12">
        <v>0.18179999999999999</v>
      </c>
      <c r="H89" s="12">
        <v>0.1976</v>
      </c>
      <c r="I89" s="12">
        <v>0.215</v>
      </c>
      <c r="J89" s="12">
        <v>0.24675</v>
      </c>
      <c r="K89" s="12">
        <v>0.28260999999999997</v>
      </c>
      <c r="L89" s="12">
        <v>0.30110999999999999</v>
      </c>
      <c r="M89" s="12">
        <v>0.31159999999999999</v>
      </c>
      <c r="N89" s="12">
        <v>0.31307000000000001</v>
      </c>
      <c r="O89" s="12">
        <v>0.31717000000000001</v>
      </c>
      <c r="P89" s="12">
        <v>0.30364999999999998</v>
      </c>
      <c r="Q89" s="12">
        <v>0.24346999999999999</v>
      </c>
      <c r="R89" s="4">
        <f t="shared" si="5"/>
        <v>0.18344094189137866</v>
      </c>
      <c r="S89" s="4">
        <f t="shared" si="6"/>
        <v>2.4949360209475815E-2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44833</v>
      </c>
      <c r="F90" s="12">
        <v>0.15856000000000001</v>
      </c>
      <c r="G90" s="12">
        <v>0.18640000000000001</v>
      </c>
      <c r="H90" s="12">
        <v>0.20080000000000001</v>
      </c>
      <c r="I90" s="12">
        <v>0.21779999999999999</v>
      </c>
      <c r="J90" s="12">
        <v>0.24772</v>
      </c>
      <c r="K90" s="12">
        <v>0.27921000000000001</v>
      </c>
      <c r="L90" s="12">
        <v>0.29987000000000003</v>
      </c>
      <c r="M90" s="12">
        <v>0.31069999999999998</v>
      </c>
      <c r="N90" s="12">
        <v>0.30704999999999999</v>
      </c>
      <c r="O90" s="12">
        <v>0.31096000000000001</v>
      </c>
      <c r="P90" s="12">
        <v>0.29550999999999999</v>
      </c>
      <c r="Q90" s="12">
        <v>0.23297000000000001</v>
      </c>
      <c r="R90" s="4">
        <f t="shared" si="5"/>
        <v>0.17578051087984861</v>
      </c>
      <c r="S90" s="4">
        <f t="shared" si="6"/>
        <v>1.6042992448609919E-2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44833</v>
      </c>
      <c r="F91" s="12">
        <v>0.18565999999999999</v>
      </c>
      <c r="G91" s="12">
        <v>0.19520000000000001</v>
      </c>
      <c r="H91" s="12">
        <v>0.21160000000000001</v>
      </c>
      <c r="I91" s="12">
        <v>0.2276</v>
      </c>
      <c r="J91" s="12">
        <v>0.26271</v>
      </c>
      <c r="K91" s="12">
        <v>0.29204999999999998</v>
      </c>
      <c r="L91" s="12">
        <v>0.31425999999999998</v>
      </c>
      <c r="M91" s="12">
        <v>0.32169999999999999</v>
      </c>
      <c r="N91" s="12">
        <v>0.32751000000000002</v>
      </c>
      <c r="O91" s="12">
        <v>0.32575999999999999</v>
      </c>
      <c r="P91" s="12">
        <v>0.31297000000000003</v>
      </c>
      <c r="Q91" s="12">
        <v>0.25092999999999999</v>
      </c>
      <c r="R91" s="4">
        <f t="shared" si="5"/>
        <v>0.17130893864918986</v>
      </c>
      <c r="S91" s="4">
        <f t="shared" si="6"/>
        <v>2.2383613719538117E-2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44833</v>
      </c>
      <c r="F92" s="12">
        <v>0.17801</v>
      </c>
      <c r="G92" s="12">
        <v>0.18940000000000001</v>
      </c>
      <c r="H92" s="12">
        <v>0.21060000000000001</v>
      </c>
      <c r="I92" s="12">
        <v>0.23200000000000001</v>
      </c>
      <c r="J92" s="12">
        <v>0.26834999999999998</v>
      </c>
      <c r="K92" s="12">
        <v>0.30081999999999998</v>
      </c>
      <c r="L92" s="12">
        <v>0.32111000000000001</v>
      </c>
      <c r="M92" s="12">
        <v>0.3367</v>
      </c>
      <c r="N92" s="12">
        <v>0.33931</v>
      </c>
      <c r="O92" s="12">
        <v>0.34671000000000002</v>
      </c>
      <c r="P92" s="12">
        <v>0.38068000000000002</v>
      </c>
      <c r="Q92" s="12">
        <v>0.33151999999999998</v>
      </c>
      <c r="R92" s="4">
        <f t="shared" si="5"/>
        <v>0.18410409706347808</v>
      </c>
      <c r="S92" s="4">
        <f t="shared" si="6"/>
        <v>7.6028732503205174E-2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44833</v>
      </c>
      <c r="F93" s="12">
        <v>0.1578</v>
      </c>
      <c r="G93" s="12">
        <v>0.16020000000000001</v>
      </c>
      <c r="H93" s="12">
        <v>0.1736</v>
      </c>
      <c r="I93" s="12">
        <v>0.19800000000000001</v>
      </c>
      <c r="J93" s="12">
        <v>0.21140999999999999</v>
      </c>
      <c r="K93" s="12">
        <v>0.25063999999999997</v>
      </c>
      <c r="L93" s="12">
        <v>0.27855999999999997</v>
      </c>
      <c r="M93" s="12">
        <v>0.28760000000000002</v>
      </c>
      <c r="N93" s="12">
        <v>0.28964000000000001</v>
      </c>
      <c r="O93" s="12">
        <v>0.29526999999999998</v>
      </c>
      <c r="P93" s="12">
        <v>0.28805999999999998</v>
      </c>
      <c r="Q93" s="12">
        <v>0.23330999999999999</v>
      </c>
      <c r="R93" s="4">
        <f t="shared" si="5"/>
        <v>0.18451400329489293</v>
      </c>
      <c r="S93" s="4">
        <f t="shared" si="6"/>
        <v>4.0969738504700877E-2</v>
      </c>
      <c r="Z93" s="22">
        <v>2.5099999999999998</v>
      </c>
    </row>
    <row r="94" spans="1:26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26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26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</sheetData>
  <autoFilter ref="B1:C1"/>
  <phoneticPr fontId="18" type="noConversion"/>
  <conditionalFormatting sqref="R1 R94:R1048576">
    <cfRule type="cellIs" dxfId="70" priority="6" operator="greaterThan">
      <formula>0.3</formula>
    </cfRule>
    <cfRule type="cellIs" dxfId="69" priority="10" operator="greaterThan">
      <formula>0.3</formula>
    </cfRule>
  </conditionalFormatting>
  <conditionalFormatting sqref="S1 S94:S1048576">
    <cfRule type="cellIs" dxfId="68" priority="5" operator="lessThan">
      <formula>0.1</formula>
    </cfRule>
    <cfRule type="cellIs" dxfId="67" priority="9" operator="lessThan">
      <formula>0.1</formula>
    </cfRule>
  </conditionalFormatting>
  <conditionalFormatting sqref="R1">
    <cfRule type="cellIs" dxfId="66" priority="7" operator="greaterThan">
      <formula>0.3</formula>
    </cfRule>
    <cfRule type="cellIs" dxfId="65" priority="8" operator="greaterThan">
      <formula>0.3</formula>
    </cfRule>
  </conditionalFormatting>
  <conditionalFormatting sqref="R2:R93">
    <cfRule type="cellIs" dxfId="64" priority="2" operator="greaterThan">
      <formula>0.3</formula>
    </cfRule>
    <cfRule type="cellIs" dxfId="63" priority="4" operator="greaterThan">
      <formula>0.3</formula>
    </cfRule>
  </conditionalFormatting>
  <conditionalFormatting sqref="S2:S93">
    <cfRule type="cellIs" dxfId="62" priority="1" operator="lessThan">
      <formula>0.1</formula>
    </cfRule>
    <cfRule type="cellIs" dxfId="6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sqref="A1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>
        <v>8.2100000000000006E-2</v>
      </c>
      <c r="G2" s="12">
        <v>9.7600000000000006E-2</v>
      </c>
      <c r="H2" s="12">
        <v>0.14480000000000001</v>
      </c>
      <c r="I2" s="12">
        <v>0.20219999999999999</v>
      </c>
      <c r="J2" s="12">
        <v>0.22248999999999999</v>
      </c>
      <c r="K2" s="12">
        <v>0.27356000000000003</v>
      </c>
      <c r="L2" s="12">
        <v>0.30689</v>
      </c>
      <c r="M2" s="12">
        <v>0.30320000000000003</v>
      </c>
      <c r="N2" s="12">
        <v>0.31966</v>
      </c>
      <c r="O2" s="12">
        <v>0.31623000000000001</v>
      </c>
      <c r="P2" s="12">
        <v>0.38969999999999999</v>
      </c>
      <c r="Q2" s="12">
        <v>0.28525</v>
      </c>
      <c r="R2" s="4">
        <f t="shared" ref="R2:R65" si="0">(M2-I2)/(M2+I2)</f>
        <v>0.19984170953700042</v>
      </c>
      <c r="S2" s="4">
        <f>((P2+I2)-(M2+G2))/((P2+I2)+(M2+G2))</f>
        <v>0.19250528860682978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>
        <v>9.7790000000000002E-2</v>
      </c>
      <c r="G3" s="12">
        <v>0.11459999999999999</v>
      </c>
      <c r="H3" s="12">
        <v>0.1716</v>
      </c>
      <c r="I3" s="12">
        <v>0.24579999999999999</v>
      </c>
      <c r="J3" s="12">
        <v>0.28389999999999999</v>
      </c>
      <c r="K3" s="12">
        <v>0.29960999999999999</v>
      </c>
      <c r="L3" s="12">
        <v>0.31345000000000001</v>
      </c>
      <c r="M3" s="12">
        <v>0.31869999999999998</v>
      </c>
      <c r="N3" s="12">
        <v>0.32667000000000002</v>
      </c>
      <c r="O3" s="12">
        <v>0.32795999999999997</v>
      </c>
      <c r="P3" s="12">
        <v>0.47233999999999998</v>
      </c>
      <c r="Q3" s="12">
        <v>0.3382</v>
      </c>
      <c r="R3" s="4">
        <f t="shared" si="0"/>
        <v>0.129140832595217</v>
      </c>
      <c r="S3" s="4">
        <f t="shared" ref="S3:S66" si="1">((P3+I3)-(M3+G3))/((P3+I3)+(M3+G3))</f>
        <v>0.24737719724866258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>
        <v>0.10179000000000001</v>
      </c>
      <c r="G4" s="12">
        <v>0.1608</v>
      </c>
      <c r="H4" s="12">
        <v>0.23580000000000001</v>
      </c>
      <c r="I4" s="12">
        <v>0.31879999999999997</v>
      </c>
      <c r="J4" s="12">
        <v>0.36324000000000001</v>
      </c>
      <c r="K4" s="12">
        <v>0.37368000000000001</v>
      </c>
      <c r="L4" s="12">
        <v>0.39127000000000001</v>
      </c>
      <c r="M4" s="12">
        <v>0.39950000000000002</v>
      </c>
      <c r="N4" s="12">
        <v>0.39698</v>
      </c>
      <c r="O4" s="12">
        <v>0.40067000000000003</v>
      </c>
      <c r="P4" s="12">
        <v>0.54579</v>
      </c>
      <c r="Q4" s="12">
        <v>0.40221000000000001</v>
      </c>
      <c r="R4" s="4">
        <f t="shared" si="0"/>
        <v>0.11234860086314918</v>
      </c>
      <c r="S4" s="4">
        <f t="shared" si="1"/>
        <v>0.21355332692348178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>
        <v>9.9849999999999994E-2</v>
      </c>
      <c r="G5" s="12">
        <v>0.12520000000000001</v>
      </c>
      <c r="H5" s="12">
        <v>0.18440000000000001</v>
      </c>
      <c r="I5" s="12">
        <v>0.24759999999999999</v>
      </c>
      <c r="J5" s="12">
        <v>0.28937000000000002</v>
      </c>
      <c r="K5" s="12">
        <v>0.29543999999999998</v>
      </c>
      <c r="L5" s="12">
        <v>0.31057000000000001</v>
      </c>
      <c r="M5" s="12">
        <v>0.32290000000000002</v>
      </c>
      <c r="N5" s="12">
        <v>0.31957999999999998</v>
      </c>
      <c r="O5" s="12">
        <v>0.32868999999999998</v>
      </c>
      <c r="P5" s="12">
        <v>0.47210999999999997</v>
      </c>
      <c r="Q5" s="12">
        <v>0.34853000000000001</v>
      </c>
      <c r="R5" s="4">
        <f t="shared" si="0"/>
        <v>0.13198948290972837</v>
      </c>
      <c r="S5" s="4">
        <f t="shared" si="1"/>
        <v>0.23258064239902029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44828</v>
      </c>
      <c r="F6" s="12">
        <v>5.0729999999999997E-2</v>
      </c>
      <c r="G6" s="12">
        <v>3.5900000000000001E-2</v>
      </c>
      <c r="H6" s="12">
        <v>8.09E-2</v>
      </c>
      <c r="I6" s="12">
        <v>4.6399999999999997E-2</v>
      </c>
      <c r="J6" s="12">
        <v>0.13865</v>
      </c>
      <c r="K6" s="12">
        <v>0.38352000000000003</v>
      </c>
      <c r="L6" s="12">
        <v>0.44083</v>
      </c>
      <c r="M6" s="12">
        <v>0.48060000000000003</v>
      </c>
      <c r="N6" s="12">
        <v>0.47702</v>
      </c>
      <c r="O6" s="12">
        <v>0.41416999999999998</v>
      </c>
      <c r="P6" s="12">
        <v>0.20871999999999999</v>
      </c>
      <c r="Q6" s="12">
        <v>0.11724</v>
      </c>
      <c r="R6" s="4">
        <f t="shared" si="0"/>
        <v>0.82390891840607217</v>
      </c>
      <c r="S6" s="4">
        <f t="shared" si="1"/>
        <v>-0.33874186775874138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>
        <v>0.10578</v>
      </c>
      <c r="G7" s="12">
        <v>0.18920000000000001</v>
      </c>
      <c r="H7" s="12">
        <v>0.2626</v>
      </c>
      <c r="I7" s="12">
        <v>0.34079999999999999</v>
      </c>
      <c r="J7" s="12">
        <v>0.34462999999999999</v>
      </c>
      <c r="K7" s="12">
        <v>0.36160999999999999</v>
      </c>
      <c r="L7" s="12">
        <v>0.40200999999999998</v>
      </c>
      <c r="M7" s="12">
        <v>0.4375</v>
      </c>
      <c r="N7" s="12">
        <v>0.41610999999999998</v>
      </c>
      <c r="O7" s="12">
        <v>0.39983000000000002</v>
      </c>
      <c r="P7" s="12">
        <v>0.52403999999999995</v>
      </c>
      <c r="Q7" s="12">
        <v>0.36068</v>
      </c>
      <c r="R7" s="4">
        <f t="shared" si="0"/>
        <v>0.12424514968521137</v>
      </c>
      <c r="S7" s="4">
        <f t="shared" si="1"/>
        <v>0.15966048513616793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>
        <v>5.1400000000000001E-2</v>
      </c>
      <c r="G8" s="12">
        <v>6.0199999999999997E-2</v>
      </c>
      <c r="H8" s="12">
        <v>7.0800000000000002E-2</v>
      </c>
      <c r="I8" s="12">
        <v>7.3800000000000004E-2</v>
      </c>
      <c r="J8" s="12">
        <v>0.11019</v>
      </c>
      <c r="K8" s="12">
        <v>0.10095</v>
      </c>
      <c r="L8" s="12">
        <v>0.11185</v>
      </c>
      <c r="M8" s="12">
        <v>8.8099999999999998E-2</v>
      </c>
      <c r="N8" s="12">
        <v>0.12464</v>
      </c>
      <c r="O8" s="12">
        <v>0.12708</v>
      </c>
      <c r="P8" s="12">
        <v>0.15787000000000001</v>
      </c>
      <c r="Q8" s="12">
        <v>0.14069999999999999</v>
      </c>
      <c r="R8" s="4">
        <f t="shared" si="0"/>
        <v>8.8326127239036406E-2</v>
      </c>
      <c r="S8" s="4">
        <f t="shared" si="1"/>
        <v>0.21941205884675111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>
        <v>4.9299999999999997E-2</v>
      </c>
      <c r="G9" s="12">
        <v>4.3400000000000001E-2</v>
      </c>
      <c r="H9" s="12">
        <v>4.8399999999999999E-2</v>
      </c>
      <c r="I9" s="12">
        <v>5.1799999999999999E-2</v>
      </c>
      <c r="J9" s="12">
        <v>6.6589999999999996E-2</v>
      </c>
      <c r="K9" s="12">
        <v>8.2320000000000004E-2</v>
      </c>
      <c r="L9" s="12">
        <v>8.1159999999999996E-2</v>
      </c>
      <c r="M9" s="12">
        <v>8.0799999999999997E-2</v>
      </c>
      <c r="N9" s="12">
        <v>8.2869999999999999E-2</v>
      </c>
      <c r="O9" s="12">
        <v>0.10985</v>
      </c>
      <c r="P9" s="12">
        <v>0.129</v>
      </c>
      <c r="Q9" s="12">
        <v>0.13166</v>
      </c>
      <c r="R9" s="4">
        <f t="shared" si="0"/>
        <v>0.21870286576168929</v>
      </c>
      <c r="S9" s="4">
        <f t="shared" si="1"/>
        <v>0.18557377049180329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f t="shared" si="0"/>
        <v>0.13609995537706382</v>
      </c>
      <c r="S10" s="4">
        <f t="shared" si="1"/>
        <v>0.20521265931548058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>
        <v>0.11665</v>
      </c>
      <c r="G11" s="12">
        <v>0.1356</v>
      </c>
      <c r="H11" s="12">
        <v>0.19819999999999999</v>
      </c>
      <c r="I11" s="12">
        <v>0.26</v>
      </c>
      <c r="J11" s="12">
        <v>0.31329000000000001</v>
      </c>
      <c r="K11" s="12">
        <v>0.33656999999999998</v>
      </c>
      <c r="L11" s="12">
        <v>0.35282999999999998</v>
      </c>
      <c r="M11" s="12">
        <v>0.37190000000000001</v>
      </c>
      <c r="N11" s="12">
        <v>0.36707000000000001</v>
      </c>
      <c r="O11" s="12">
        <v>0.37001000000000001</v>
      </c>
      <c r="P11" s="12">
        <v>0.50190000000000001</v>
      </c>
      <c r="Q11" s="12">
        <v>0.3679</v>
      </c>
      <c r="R11" s="4">
        <f t="shared" si="0"/>
        <v>0.17708498180091786</v>
      </c>
      <c r="S11" s="4">
        <f t="shared" si="1"/>
        <v>0.20040964235071682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>
        <v>0.10736</v>
      </c>
      <c r="G12" s="12">
        <v>0.125</v>
      </c>
      <c r="H12" s="12">
        <v>0.1918</v>
      </c>
      <c r="I12" s="12">
        <v>0.25259999999999999</v>
      </c>
      <c r="J12" s="12">
        <v>0.29727999999999999</v>
      </c>
      <c r="K12" s="12">
        <v>0.34014</v>
      </c>
      <c r="L12" s="12">
        <v>0.35604000000000002</v>
      </c>
      <c r="M12" s="12">
        <v>0.37890000000000001</v>
      </c>
      <c r="N12" s="12">
        <v>0.37247000000000002</v>
      </c>
      <c r="O12" s="12">
        <v>0.36878</v>
      </c>
      <c r="P12" s="12">
        <v>0.46644000000000002</v>
      </c>
      <c r="Q12" s="12">
        <v>0.33557999999999999</v>
      </c>
      <c r="R12" s="4">
        <f t="shared" si="0"/>
        <v>0.20000000000000007</v>
      </c>
      <c r="S12" s="4">
        <f t="shared" si="1"/>
        <v>0.17592032315567405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>
        <v>9.8350000000000007E-2</v>
      </c>
      <c r="G13" s="12">
        <v>0.15</v>
      </c>
      <c r="H13" s="12">
        <v>0.22140000000000001</v>
      </c>
      <c r="I13" s="12">
        <v>0.29620000000000002</v>
      </c>
      <c r="J13" s="12">
        <v>0.33032</v>
      </c>
      <c r="K13" s="12">
        <v>0.35271999999999998</v>
      </c>
      <c r="L13" s="12">
        <v>0.36451</v>
      </c>
      <c r="M13" s="12">
        <v>0.38009999999999999</v>
      </c>
      <c r="N13" s="12">
        <v>0.37569999999999998</v>
      </c>
      <c r="O13" s="12">
        <v>0.38441999999999998</v>
      </c>
      <c r="P13" s="12">
        <v>0.47976999999999997</v>
      </c>
      <c r="Q13" s="12">
        <v>0.34364</v>
      </c>
      <c r="R13" s="4">
        <f t="shared" si="0"/>
        <v>0.12405737098920594</v>
      </c>
      <c r="S13" s="4">
        <f t="shared" si="1"/>
        <v>0.18825177823546979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>
        <v>0.12936</v>
      </c>
      <c r="G14" s="12">
        <v>0.20100000000000001</v>
      </c>
      <c r="H14" s="12">
        <v>0.28999999999999998</v>
      </c>
      <c r="I14" s="12">
        <v>0.36959999999999998</v>
      </c>
      <c r="J14" s="12">
        <v>0.41454999999999997</v>
      </c>
      <c r="K14" s="12">
        <v>0.42921999999999999</v>
      </c>
      <c r="L14" s="12">
        <v>0.43952000000000002</v>
      </c>
      <c r="M14" s="12">
        <v>0.44990000000000002</v>
      </c>
      <c r="N14" s="12">
        <v>0.44201000000000001</v>
      </c>
      <c r="O14" s="12">
        <v>0.45228000000000002</v>
      </c>
      <c r="P14" s="12">
        <v>0.60433999999999999</v>
      </c>
      <c r="Q14" s="12">
        <v>0.38893</v>
      </c>
      <c r="R14" s="4">
        <f t="shared" si="0"/>
        <v>9.7986577181208095E-2</v>
      </c>
      <c r="S14" s="4">
        <f t="shared" si="1"/>
        <v>0.19881342162920657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44828</v>
      </c>
      <c r="F15" s="12">
        <v>8.6639999999999995E-2</v>
      </c>
      <c r="G15" s="12">
        <v>0.10100000000000001</v>
      </c>
      <c r="H15" s="12">
        <v>0.1678</v>
      </c>
      <c r="I15" s="12">
        <v>0.15440000000000001</v>
      </c>
      <c r="J15" s="12">
        <v>0.26167000000000001</v>
      </c>
      <c r="K15" s="12">
        <v>0.47384999999999999</v>
      </c>
      <c r="L15" s="12">
        <v>0.50887000000000004</v>
      </c>
      <c r="M15" s="12">
        <v>0.52459999999999996</v>
      </c>
      <c r="N15" s="12">
        <v>0.52083000000000002</v>
      </c>
      <c r="O15" s="12">
        <v>0.51658999999999999</v>
      </c>
      <c r="P15" s="12">
        <v>0.33217000000000002</v>
      </c>
      <c r="Q15" s="12">
        <v>0.19719999999999999</v>
      </c>
      <c r="R15" s="4">
        <f t="shared" si="0"/>
        <v>0.54521354933726074</v>
      </c>
      <c r="S15" s="4">
        <f t="shared" si="1"/>
        <v>-0.12500786750227025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44828</v>
      </c>
      <c r="F16" s="12">
        <v>8.3500000000000005E-2</v>
      </c>
      <c r="G16" s="12">
        <v>0.13539999999999999</v>
      </c>
      <c r="H16" s="12">
        <v>0.2094</v>
      </c>
      <c r="I16" s="12">
        <v>0.22159999999999999</v>
      </c>
      <c r="J16" s="12">
        <v>0.31996000000000002</v>
      </c>
      <c r="K16" s="12">
        <v>0.49058000000000002</v>
      </c>
      <c r="L16" s="12">
        <v>0.5232</v>
      </c>
      <c r="M16" s="12">
        <v>0.52610000000000001</v>
      </c>
      <c r="N16" s="12">
        <v>0.52331000000000005</v>
      </c>
      <c r="O16" s="12">
        <v>0.54844999999999999</v>
      </c>
      <c r="P16" s="12">
        <v>0.40771000000000002</v>
      </c>
      <c r="Q16" s="12">
        <v>0.26665</v>
      </c>
      <c r="R16" s="4">
        <f t="shared" si="0"/>
        <v>0.40724889661628993</v>
      </c>
      <c r="S16" s="4">
        <f t="shared" si="1"/>
        <v>-2.4937829734817625E-2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>
        <v>0.20912</v>
      </c>
      <c r="G17" s="12">
        <v>0.25519999999999998</v>
      </c>
      <c r="H17" s="12">
        <v>0.2984</v>
      </c>
      <c r="I17" s="12">
        <v>0.35880000000000001</v>
      </c>
      <c r="J17" s="12">
        <v>0.39784000000000003</v>
      </c>
      <c r="K17" s="12">
        <v>0.41615999999999997</v>
      </c>
      <c r="L17" s="12">
        <v>0.40905000000000002</v>
      </c>
      <c r="M17" s="12">
        <v>0.41970000000000002</v>
      </c>
      <c r="N17" s="12">
        <v>0.41721999999999998</v>
      </c>
      <c r="O17" s="12">
        <v>0.43120000000000003</v>
      </c>
      <c r="P17" s="12">
        <v>0.56432000000000004</v>
      </c>
      <c r="Q17" s="12">
        <v>0.42956</v>
      </c>
      <c r="R17" s="4">
        <f t="shared" si="0"/>
        <v>7.8227360308285185E-2</v>
      </c>
      <c r="S17" s="4">
        <f t="shared" si="1"/>
        <v>0.15532972052915484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>
        <v>0.18973000000000001</v>
      </c>
      <c r="G18" s="12">
        <v>0.1804</v>
      </c>
      <c r="H18" s="12">
        <v>0.24</v>
      </c>
      <c r="I18" s="12">
        <v>0.30740000000000001</v>
      </c>
      <c r="J18" s="12">
        <v>0.34331</v>
      </c>
      <c r="K18" s="12">
        <v>0.35629</v>
      </c>
      <c r="L18" s="12">
        <v>0.37259999999999999</v>
      </c>
      <c r="M18" s="12">
        <v>0.3871</v>
      </c>
      <c r="N18" s="12">
        <v>0.38472000000000001</v>
      </c>
      <c r="O18" s="12">
        <v>0.38163999999999998</v>
      </c>
      <c r="P18" s="12">
        <v>0.55769000000000002</v>
      </c>
      <c r="Q18" s="12">
        <v>0.38719999999999999</v>
      </c>
      <c r="R18" s="4">
        <f t="shared" si="0"/>
        <v>0.11475881929445643</v>
      </c>
      <c r="S18" s="4">
        <f t="shared" si="1"/>
        <v>0.20772865928144132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>
        <v>0.13525000000000001</v>
      </c>
      <c r="G19" s="12">
        <v>0.1676</v>
      </c>
      <c r="H19" s="12">
        <v>0.23019999999999999</v>
      </c>
      <c r="I19" s="12">
        <v>0.29899999999999999</v>
      </c>
      <c r="J19" s="12">
        <v>0.32343</v>
      </c>
      <c r="K19" s="12">
        <v>0.34503</v>
      </c>
      <c r="L19" s="12">
        <v>0.35646</v>
      </c>
      <c r="M19" s="12">
        <v>0.3715</v>
      </c>
      <c r="N19" s="12">
        <v>0.37630000000000002</v>
      </c>
      <c r="O19" s="12">
        <v>0.36998999999999999</v>
      </c>
      <c r="P19" s="12">
        <v>0.53485000000000005</v>
      </c>
      <c r="Q19" s="12">
        <v>0.37303999999999998</v>
      </c>
      <c r="R19" s="4">
        <f t="shared" si="0"/>
        <v>0.10812826249067861</v>
      </c>
      <c r="S19" s="4">
        <f t="shared" si="1"/>
        <v>0.21468371025893149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>
        <v>0.12232999999999999</v>
      </c>
      <c r="G20" s="12">
        <v>0.15859999999999999</v>
      </c>
      <c r="H20" s="12">
        <v>0.23319999999999999</v>
      </c>
      <c r="I20" s="12">
        <v>0.24840000000000001</v>
      </c>
      <c r="J20" s="12">
        <v>0.34494999999999998</v>
      </c>
      <c r="K20" s="12">
        <v>0.43304999999999999</v>
      </c>
      <c r="L20" s="12">
        <v>0.45587</v>
      </c>
      <c r="M20" s="12">
        <v>0.46439999999999998</v>
      </c>
      <c r="N20" s="12">
        <v>0.45712999999999998</v>
      </c>
      <c r="O20" s="12">
        <v>0.44600000000000001</v>
      </c>
      <c r="P20" s="12">
        <v>0.44233</v>
      </c>
      <c r="Q20" s="12">
        <v>0.30647999999999997</v>
      </c>
      <c r="R20" s="4">
        <f t="shared" si="0"/>
        <v>0.30303030303030298</v>
      </c>
      <c r="S20" s="4">
        <f t="shared" si="1"/>
        <v>5.1555494660242257E-2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44828</v>
      </c>
      <c r="F21" s="12">
        <v>0.11505</v>
      </c>
      <c r="G21" s="12">
        <v>0.1492</v>
      </c>
      <c r="H21" s="12">
        <v>0.21479999999999999</v>
      </c>
      <c r="I21" s="12">
        <v>0.23860000000000001</v>
      </c>
      <c r="J21" s="12">
        <v>0.31713999999999998</v>
      </c>
      <c r="K21" s="12">
        <v>0.41519</v>
      </c>
      <c r="L21" s="12">
        <v>0.43064000000000002</v>
      </c>
      <c r="M21" s="12">
        <v>0.44750000000000001</v>
      </c>
      <c r="N21" s="12">
        <v>0.43762000000000001</v>
      </c>
      <c r="O21" s="12">
        <v>0.44135000000000002</v>
      </c>
      <c r="P21" s="12">
        <v>0.41509000000000001</v>
      </c>
      <c r="Q21" s="12">
        <v>0.28459000000000001</v>
      </c>
      <c r="R21" s="4">
        <f t="shared" si="0"/>
        <v>0.30447456638973908</v>
      </c>
      <c r="S21" s="4">
        <f t="shared" si="1"/>
        <v>4.5577779732723381E-2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44828</v>
      </c>
      <c r="F22" s="12">
        <v>0.10594000000000001</v>
      </c>
      <c r="G22" s="12">
        <v>0.16059999999999999</v>
      </c>
      <c r="H22" s="12">
        <v>0.2344</v>
      </c>
      <c r="I22" s="12">
        <v>0.26319999999999999</v>
      </c>
      <c r="J22" s="12">
        <v>0.35072999999999999</v>
      </c>
      <c r="K22" s="12">
        <v>0.43819000000000002</v>
      </c>
      <c r="L22" s="12">
        <v>0.47136</v>
      </c>
      <c r="M22" s="12">
        <v>0.47410000000000002</v>
      </c>
      <c r="N22" s="12">
        <v>0.47800999999999999</v>
      </c>
      <c r="O22" s="12">
        <v>0.47976000000000002</v>
      </c>
      <c r="P22" s="12">
        <v>0.43891999999999998</v>
      </c>
      <c r="Q22" s="12">
        <v>0.30565999999999999</v>
      </c>
      <c r="R22" s="4">
        <f t="shared" si="0"/>
        <v>0.28604367286043675</v>
      </c>
      <c r="S22" s="4">
        <f t="shared" si="1"/>
        <v>5.0433117398004164E-2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44828</v>
      </c>
      <c r="F23" s="12">
        <v>0.11443</v>
      </c>
      <c r="G23" s="12">
        <v>0.1474</v>
      </c>
      <c r="H23" s="12">
        <v>0.2278</v>
      </c>
      <c r="I23" s="12">
        <v>0.26079999999999998</v>
      </c>
      <c r="J23" s="12">
        <v>0.34721999999999997</v>
      </c>
      <c r="K23" s="12">
        <v>0.45496999999999999</v>
      </c>
      <c r="L23" s="12">
        <v>0.48319000000000001</v>
      </c>
      <c r="M23" s="12">
        <v>0.48399999999999999</v>
      </c>
      <c r="N23" s="12">
        <v>0.47904999999999998</v>
      </c>
      <c r="O23" s="12">
        <v>0.48152</v>
      </c>
      <c r="P23" s="12">
        <v>0.46037</v>
      </c>
      <c r="Q23" s="12">
        <v>0.31569000000000003</v>
      </c>
      <c r="R23" s="4">
        <f t="shared" si="0"/>
        <v>0.2996777658431794</v>
      </c>
      <c r="S23" s="4">
        <f t="shared" si="1"/>
        <v>6.6369947581271224E-2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>
        <v>8.4099999999999994E-2</v>
      </c>
      <c r="G24" s="12">
        <v>0.1196</v>
      </c>
      <c r="H24" s="12">
        <v>0.1754</v>
      </c>
      <c r="I24" s="12">
        <v>0.25080000000000002</v>
      </c>
      <c r="J24" s="12">
        <v>0.29313</v>
      </c>
      <c r="K24" s="12">
        <v>0.30908000000000002</v>
      </c>
      <c r="L24" s="12">
        <v>0.32630999999999999</v>
      </c>
      <c r="M24" s="12">
        <v>0.33829999999999999</v>
      </c>
      <c r="N24" s="12">
        <v>0.33645000000000003</v>
      </c>
      <c r="O24" s="12">
        <v>0.33462999999999998</v>
      </c>
      <c r="P24" s="12">
        <v>0.47838000000000003</v>
      </c>
      <c r="Q24" s="12">
        <v>0.33122000000000001</v>
      </c>
      <c r="R24" s="4">
        <f t="shared" si="0"/>
        <v>0.14853165846206073</v>
      </c>
      <c r="S24" s="4">
        <f t="shared" si="1"/>
        <v>0.2285271422313577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>
        <v>7.9740000000000005E-2</v>
      </c>
      <c r="G25" s="12">
        <v>0.12379999999999999</v>
      </c>
      <c r="H25" s="12">
        <v>0.18459999999999999</v>
      </c>
      <c r="I25" s="12">
        <v>0.2402</v>
      </c>
      <c r="J25" s="12">
        <v>0.28211000000000003</v>
      </c>
      <c r="K25" s="12">
        <v>0.35896</v>
      </c>
      <c r="L25" s="12">
        <v>0.39176</v>
      </c>
      <c r="M25" s="12">
        <v>0.39090000000000003</v>
      </c>
      <c r="N25" s="12">
        <v>0.4017</v>
      </c>
      <c r="O25" s="12">
        <v>0.42886999999999997</v>
      </c>
      <c r="P25" s="12">
        <v>0.43744</v>
      </c>
      <c r="Q25" s="12">
        <v>0.27659</v>
      </c>
      <c r="R25" s="4">
        <f t="shared" si="0"/>
        <v>0.23878941530660755</v>
      </c>
      <c r="S25" s="4">
        <f t="shared" si="1"/>
        <v>0.13665565191136753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>
        <v>8.2570000000000005E-2</v>
      </c>
      <c r="G26" s="12">
        <v>0.1232</v>
      </c>
      <c r="H26" s="12">
        <v>0.19900000000000001</v>
      </c>
      <c r="I26" s="12">
        <v>0.27</v>
      </c>
      <c r="J26" s="12">
        <v>0.30104999999999998</v>
      </c>
      <c r="K26" s="12">
        <v>0.30642999999999998</v>
      </c>
      <c r="L26" s="12">
        <v>0.32862999999999998</v>
      </c>
      <c r="M26" s="12">
        <v>0.35630000000000001</v>
      </c>
      <c r="N26" s="12">
        <v>0.35063</v>
      </c>
      <c r="O26" s="12">
        <v>0.37402999999999997</v>
      </c>
      <c r="P26" s="12">
        <v>0.41216999999999998</v>
      </c>
      <c r="Q26" s="12">
        <v>0.27634999999999998</v>
      </c>
      <c r="R26" s="4">
        <f t="shared" si="0"/>
        <v>0.13779338974932137</v>
      </c>
      <c r="S26" s="4">
        <f t="shared" si="1"/>
        <v>0.17446434873931488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>
        <v>8.0560000000000007E-2</v>
      </c>
      <c r="G27" s="12">
        <v>0.1152</v>
      </c>
      <c r="H27" s="12">
        <v>0.17119999999999999</v>
      </c>
      <c r="I27" s="12">
        <v>0.23200000000000001</v>
      </c>
      <c r="J27" s="12">
        <v>0.25831999999999999</v>
      </c>
      <c r="K27" s="12">
        <v>0.28955999999999998</v>
      </c>
      <c r="L27" s="12">
        <v>0.30146000000000001</v>
      </c>
      <c r="M27" s="12">
        <v>0.31519999999999998</v>
      </c>
      <c r="N27" s="12">
        <v>0.31907000000000002</v>
      </c>
      <c r="O27" s="12">
        <v>0.32422000000000001</v>
      </c>
      <c r="P27" s="12">
        <v>0.42742999999999998</v>
      </c>
      <c r="Q27" s="12">
        <v>0.29189999999999999</v>
      </c>
      <c r="R27" s="4">
        <f t="shared" si="0"/>
        <v>0.15204678362573093</v>
      </c>
      <c r="S27" s="4">
        <f t="shared" si="1"/>
        <v>0.21015204206160587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44828</v>
      </c>
      <c r="F28" s="12">
        <v>5.91E-2</v>
      </c>
      <c r="G28" s="12">
        <v>8.6099999999999996E-2</v>
      </c>
      <c r="H28" s="12">
        <v>0.1394</v>
      </c>
      <c r="I28" s="12">
        <v>0.14180000000000001</v>
      </c>
      <c r="J28" s="12">
        <v>0.22714000000000001</v>
      </c>
      <c r="K28" s="12">
        <v>0.43715999999999999</v>
      </c>
      <c r="L28" s="12">
        <v>0.48904999999999998</v>
      </c>
      <c r="M28" s="12">
        <v>0.49409999999999998</v>
      </c>
      <c r="N28" s="12">
        <v>0.51200000000000001</v>
      </c>
      <c r="O28" s="12">
        <v>0.54525999999999997</v>
      </c>
      <c r="P28" s="12">
        <v>0.33284000000000002</v>
      </c>
      <c r="Q28" s="12">
        <v>0.19986000000000001</v>
      </c>
      <c r="R28" s="4">
        <f t="shared" si="0"/>
        <v>0.55401792734706701</v>
      </c>
      <c r="S28" s="4">
        <f t="shared" si="1"/>
        <v>-0.10007204884153036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44828</v>
      </c>
      <c r="F29" s="12">
        <v>8.2720000000000002E-2</v>
      </c>
      <c r="G29" s="12">
        <v>8.1799999999999998E-2</v>
      </c>
      <c r="H29" s="12">
        <v>0.13519999999999999</v>
      </c>
      <c r="I29" s="12">
        <v>0.13320000000000001</v>
      </c>
      <c r="J29" s="12">
        <v>0.22542000000000001</v>
      </c>
      <c r="K29" s="12">
        <v>0.47025</v>
      </c>
      <c r="L29" s="12">
        <v>0.50897999999999999</v>
      </c>
      <c r="M29" s="12">
        <v>0.52639999999999998</v>
      </c>
      <c r="N29" s="12">
        <v>0.52361999999999997</v>
      </c>
      <c r="O29" s="12">
        <v>0.46317999999999998</v>
      </c>
      <c r="P29" s="12">
        <v>0.32118999999999998</v>
      </c>
      <c r="Q29" s="12">
        <v>0.19428000000000001</v>
      </c>
      <c r="R29" s="4">
        <f t="shared" si="0"/>
        <v>0.59611885991510005</v>
      </c>
      <c r="S29" s="4">
        <f t="shared" si="1"/>
        <v>-0.14475009175693354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44828</v>
      </c>
      <c r="F30" s="12">
        <v>4.8280000000000003E-2</v>
      </c>
      <c r="G30" s="12">
        <v>8.4400000000000003E-2</v>
      </c>
      <c r="H30" s="12">
        <v>0.1414</v>
      </c>
      <c r="I30" s="12">
        <v>0.1502</v>
      </c>
      <c r="J30" s="12">
        <v>0.24596999999999999</v>
      </c>
      <c r="K30" s="12">
        <v>0.44503999999999999</v>
      </c>
      <c r="L30" s="12">
        <v>0.48363</v>
      </c>
      <c r="M30" s="12">
        <v>0.49509999999999998</v>
      </c>
      <c r="N30" s="12">
        <v>0.49354999999999999</v>
      </c>
      <c r="O30" s="12">
        <v>0.51524999999999999</v>
      </c>
      <c r="P30" s="12">
        <v>0.34351999999999999</v>
      </c>
      <c r="Q30" s="12">
        <v>0.21867</v>
      </c>
      <c r="R30" s="4">
        <f t="shared" si="0"/>
        <v>0.53448008678134196</v>
      </c>
      <c r="S30" s="4">
        <f t="shared" si="1"/>
        <v>-7.992769422858316E-2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44828</v>
      </c>
      <c r="F31" s="12">
        <v>4.8349999999999997E-2</v>
      </c>
      <c r="G31" s="12">
        <v>5.5E-2</v>
      </c>
      <c r="H31" s="12">
        <v>0.1048</v>
      </c>
      <c r="I31" s="12">
        <v>7.9600000000000004E-2</v>
      </c>
      <c r="J31" s="12">
        <v>0.17287</v>
      </c>
      <c r="K31" s="12">
        <v>0.39833000000000002</v>
      </c>
      <c r="L31" s="12">
        <v>0.44812000000000002</v>
      </c>
      <c r="M31" s="12">
        <v>0.4803</v>
      </c>
      <c r="N31" s="12">
        <v>0.47248000000000001</v>
      </c>
      <c r="O31" s="12">
        <v>0.46562999999999999</v>
      </c>
      <c r="P31" s="12">
        <v>0.26748</v>
      </c>
      <c r="Q31" s="12">
        <v>0.14011999999999999</v>
      </c>
      <c r="R31" s="4">
        <f t="shared" si="0"/>
        <v>0.7156635113413109</v>
      </c>
      <c r="S31" s="4">
        <f t="shared" si="1"/>
        <v>-0.21330945850993904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44828</v>
      </c>
      <c r="F32" s="12">
        <v>6.1379999999999997E-2</v>
      </c>
      <c r="G32" s="12">
        <v>0.1208</v>
      </c>
      <c r="H32" s="12">
        <v>0.1832</v>
      </c>
      <c r="I32" s="12">
        <v>0.2142</v>
      </c>
      <c r="J32" s="12">
        <v>0.27892</v>
      </c>
      <c r="K32" s="12">
        <v>0.36703999999999998</v>
      </c>
      <c r="L32" s="12">
        <v>0.38506000000000001</v>
      </c>
      <c r="M32" s="12">
        <v>0.40160000000000001</v>
      </c>
      <c r="N32" s="12">
        <v>0.41044000000000003</v>
      </c>
      <c r="O32" s="12">
        <v>0.43898999999999999</v>
      </c>
      <c r="P32" s="12">
        <v>0.39556999999999998</v>
      </c>
      <c r="Q32" s="12">
        <v>0.28887000000000002</v>
      </c>
      <c r="R32" s="4">
        <f t="shared" si="0"/>
        <v>0.30431958428061062</v>
      </c>
      <c r="S32" s="4">
        <f t="shared" si="1"/>
        <v>7.7170389605801207E-2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>
        <v>6.1940000000000002E-2</v>
      </c>
      <c r="G33" s="12">
        <v>7.5800000000000006E-2</v>
      </c>
      <c r="H33" s="12">
        <v>0.1066</v>
      </c>
      <c r="I33" s="12">
        <v>9.5399999999999999E-2</v>
      </c>
      <c r="J33" s="12">
        <v>0.18138000000000001</v>
      </c>
      <c r="K33" s="12">
        <v>0.34838000000000002</v>
      </c>
      <c r="L33" s="12">
        <v>0.39726</v>
      </c>
      <c r="M33" s="12">
        <v>0.41360000000000002</v>
      </c>
      <c r="N33" s="12">
        <v>0.40995999999999999</v>
      </c>
      <c r="O33" s="12">
        <v>0.40988999999999998</v>
      </c>
      <c r="P33" s="12">
        <v>0.28369</v>
      </c>
      <c r="Q33" s="12">
        <v>0.17515</v>
      </c>
      <c r="R33" s="4">
        <f t="shared" si="0"/>
        <v>0.62514734774066805</v>
      </c>
      <c r="S33" s="4">
        <f t="shared" si="1"/>
        <v>-0.12701355225736632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44828</v>
      </c>
      <c r="F34" s="12">
        <v>5.2170000000000001E-2</v>
      </c>
      <c r="G34" s="12">
        <v>9.6799999999999997E-2</v>
      </c>
      <c r="H34" s="12">
        <v>0.1462</v>
      </c>
      <c r="I34" s="12">
        <v>0.14380000000000001</v>
      </c>
      <c r="J34" s="12">
        <v>0.21265999999999999</v>
      </c>
      <c r="K34" s="12">
        <v>0.36425000000000002</v>
      </c>
      <c r="L34" s="12">
        <v>0.40900999999999998</v>
      </c>
      <c r="M34" s="12">
        <v>0.42749999999999999</v>
      </c>
      <c r="N34" s="12">
        <v>0.42835000000000001</v>
      </c>
      <c r="O34" s="12">
        <v>0.44774000000000003</v>
      </c>
      <c r="P34" s="12">
        <v>0.32967000000000002</v>
      </c>
      <c r="Q34" s="12">
        <v>0.21511</v>
      </c>
      <c r="R34" s="4">
        <f t="shared" si="0"/>
        <v>0.49658673201470321</v>
      </c>
      <c r="S34" s="4">
        <f t="shared" si="1"/>
        <v>-5.0943604237449439E-2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>
        <v>7.1669999999999998E-2</v>
      </c>
      <c r="G35" s="12">
        <v>7.8E-2</v>
      </c>
      <c r="H35" s="12">
        <v>0.13239999999999999</v>
      </c>
      <c r="I35" s="12">
        <v>0.22539999999999999</v>
      </c>
      <c r="J35" s="12">
        <v>0.25953999999999999</v>
      </c>
      <c r="K35" s="12">
        <v>0.28588999999999998</v>
      </c>
      <c r="L35" s="12">
        <v>0.30053999999999997</v>
      </c>
      <c r="M35" s="12">
        <v>0.30259999999999998</v>
      </c>
      <c r="N35" s="12">
        <v>0.29991000000000001</v>
      </c>
      <c r="O35" s="12">
        <v>0.30423</v>
      </c>
      <c r="P35" s="12">
        <v>0.39123000000000002</v>
      </c>
      <c r="Q35" s="12">
        <v>0.27644999999999997</v>
      </c>
      <c r="R35" s="4">
        <f t="shared" si="0"/>
        <v>0.14621212121212118</v>
      </c>
      <c r="S35" s="4">
        <f t="shared" si="1"/>
        <v>0.23668561916508729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>
        <v>8.0799999999999997E-2</v>
      </c>
      <c r="G36" s="12">
        <v>0.1222</v>
      </c>
      <c r="H36" s="12">
        <v>0.18820000000000001</v>
      </c>
      <c r="I36" s="12">
        <v>0.26879999999999998</v>
      </c>
      <c r="J36" s="12">
        <v>0.30436999999999997</v>
      </c>
      <c r="K36" s="12">
        <v>0.32665</v>
      </c>
      <c r="L36" s="12">
        <v>0.33538000000000001</v>
      </c>
      <c r="M36" s="12">
        <v>0.34410000000000002</v>
      </c>
      <c r="N36" s="12">
        <v>0.34764</v>
      </c>
      <c r="O36" s="12">
        <v>0.35732999999999998</v>
      </c>
      <c r="P36" s="12">
        <v>0.44463000000000003</v>
      </c>
      <c r="Q36" s="12">
        <v>0.30408000000000002</v>
      </c>
      <c r="R36" s="4">
        <f t="shared" si="0"/>
        <v>0.12285854136074406</v>
      </c>
      <c r="S36" s="4">
        <f t="shared" si="1"/>
        <v>0.2094801352851923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>
        <v>9.7189999999999999E-2</v>
      </c>
      <c r="G37" s="12">
        <v>0.15959999999999999</v>
      </c>
      <c r="H37" s="12">
        <v>0.23699999999999999</v>
      </c>
      <c r="I37" s="12">
        <v>0.32040000000000002</v>
      </c>
      <c r="J37" s="12">
        <v>0.36201</v>
      </c>
      <c r="K37" s="12">
        <v>0.37263000000000002</v>
      </c>
      <c r="L37" s="12">
        <v>0.38850000000000001</v>
      </c>
      <c r="M37" s="12">
        <v>0.3926</v>
      </c>
      <c r="N37" s="12">
        <v>0.38578000000000001</v>
      </c>
      <c r="O37" s="12">
        <v>0.38666</v>
      </c>
      <c r="P37" s="12">
        <v>0.52068999999999999</v>
      </c>
      <c r="Q37" s="12">
        <v>0.34459000000000001</v>
      </c>
      <c r="R37" s="4">
        <f t="shared" si="0"/>
        <v>0.10126227208976155</v>
      </c>
      <c r="S37" s="4">
        <f t="shared" si="1"/>
        <v>0.20734376906458812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>
        <v>9.3950000000000006E-2</v>
      </c>
      <c r="G38" s="12">
        <v>9.6500000000000002E-2</v>
      </c>
      <c r="H38" s="12">
        <v>0.1636</v>
      </c>
      <c r="I38" s="12">
        <v>0.26840000000000003</v>
      </c>
      <c r="J38" s="12">
        <v>0.31183</v>
      </c>
      <c r="K38" s="12">
        <v>0.32171</v>
      </c>
      <c r="L38" s="12">
        <v>0.33552999999999999</v>
      </c>
      <c r="M38" s="12">
        <v>0.34560000000000002</v>
      </c>
      <c r="N38" s="12">
        <v>0.34012999999999999</v>
      </c>
      <c r="O38" s="12">
        <v>0.35049000000000002</v>
      </c>
      <c r="P38" s="12">
        <v>0.45119999999999999</v>
      </c>
      <c r="Q38" s="12">
        <v>0.30496000000000001</v>
      </c>
      <c r="R38" s="4">
        <f t="shared" si="0"/>
        <v>0.12573289902280127</v>
      </c>
      <c r="S38" s="4">
        <f t="shared" si="1"/>
        <v>0.23887406387191179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>
        <v>0.11132</v>
      </c>
      <c r="G39" s="12">
        <v>0.13239999999999999</v>
      </c>
      <c r="H39" s="12">
        <v>0.2082</v>
      </c>
      <c r="I39" s="12">
        <v>0.26619999999999999</v>
      </c>
      <c r="J39" s="12">
        <v>0.32944000000000001</v>
      </c>
      <c r="K39" s="12">
        <v>0.39459</v>
      </c>
      <c r="L39" s="12">
        <v>0.41737999999999997</v>
      </c>
      <c r="M39" s="12">
        <v>0.42570000000000002</v>
      </c>
      <c r="N39" s="12">
        <v>0.41889999999999999</v>
      </c>
      <c r="O39" s="12">
        <v>0.41699999999999998</v>
      </c>
      <c r="P39" s="12">
        <v>0.46697</v>
      </c>
      <c r="Q39" s="12">
        <v>0.33035999999999999</v>
      </c>
      <c r="R39" s="4">
        <f t="shared" si="0"/>
        <v>0.23052464228934824</v>
      </c>
      <c r="S39" s="4">
        <f t="shared" si="1"/>
        <v>0.13557970060483088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>
        <v>0.13744999999999999</v>
      </c>
      <c r="G40" s="12">
        <v>0.1918</v>
      </c>
      <c r="H40" s="12">
        <v>0.26860000000000001</v>
      </c>
      <c r="I40" s="12">
        <v>0.35399999999999998</v>
      </c>
      <c r="J40" s="12">
        <v>0.3982</v>
      </c>
      <c r="K40" s="12">
        <v>0.41739999999999999</v>
      </c>
      <c r="L40" s="12">
        <v>0.43001</v>
      </c>
      <c r="M40" s="12">
        <v>0.43809999999999999</v>
      </c>
      <c r="N40" s="12">
        <v>0.43798999999999999</v>
      </c>
      <c r="O40" s="12">
        <v>0.43152000000000001</v>
      </c>
      <c r="P40" s="12">
        <v>0.55850999999999995</v>
      </c>
      <c r="Q40" s="12">
        <v>0.36686000000000002</v>
      </c>
      <c r="R40" s="4">
        <f t="shared" si="0"/>
        <v>0.10617346294659766</v>
      </c>
      <c r="S40" s="4">
        <f t="shared" si="1"/>
        <v>0.18322624982981175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>
        <v>0.11607000000000001</v>
      </c>
      <c r="G41" s="12">
        <v>0.11600000000000001</v>
      </c>
      <c r="H41" s="12">
        <v>0.182</v>
      </c>
      <c r="I41" s="12">
        <v>0.25740000000000002</v>
      </c>
      <c r="J41" s="12">
        <v>0.30202000000000001</v>
      </c>
      <c r="K41" s="12">
        <v>0.32194</v>
      </c>
      <c r="L41" s="12">
        <v>0.33994000000000002</v>
      </c>
      <c r="M41" s="12">
        <v>0.34089999999999998</v>
      </c>
      <c r="N41" s="12">
        <v>0.33505000000000001</v>
      </c>
      <c r="O41" s="12">
        <v>0.34705000000000003</v>
      </c>
      <c r="P41" s="12">
        <v>0.44402999999999998</v>
      </c>
      <c r="Q41" s="12">
        <v>0.29620000000000002</v>
      </c>
      <c r="R41" s="4">
        <f t="shared" si="0"/>
        <v>0.13956209259568772</v>
      </c>
      <c r="S41" s="4">
        <f t="shared" si="1"/>
        <v>0.21110564346947766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>
        <v>8.548E-2</v>
      </c>
      <c r="G42" s="12">
        <v>0.1046</v>
      </c>
      <c r="H42" s="12">
        <v>0.1804</v>
      </c>
      <c r="I42" s="12">
        <v>0.28799999999999998</v>
      </c>
      <c r="J42" s="12">
        <v>0.33467000000000002</v>
      </c>
      <c r="K42" s="12">
        <v>0.34832000000000002</v>
      </c>
      <c r="L42" s="12">
        <v>0.36318</v>
      </c>
      <c r="M42" s="12">
        <v>0.36499999999999999</v>
      </c>
      <c r="N42" s="12">
        <v>0.36545</v>
      </c>
      <c r="O42" s="12">
        <v>0.37039</v>
      </c>
      <c r="P42" s="12">
        <v>0.48982999999999999</v>
      </c>
      <c r="Q42" s="12">
        <v>0.33687</v>
      </c>
      <c r="R42" s="4">
        <f t="shared" si="0"/>
        <v>0.11791730474732008</v>
      </c>
      <c r="S42" s="4">
        <f t="shared" si="1"/>
        <v>0.2470920211955781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>
        <v>7.5450000000000003E-2</v>
      </c>
      <c r="G43" s="12">
        <v>8.3000000000000004E-2</v>
      </c>
      <c r="H43" s="12">
        <v>0.1386</v>
      </c>
      <c r="I43" s="12">
        <v>0.221</v>
      </c>
      <c r="J43" s="12">
        <v>0.25833</v>
      </c>
      <c r="K43" s="12">
        <v>0.27511000000000002</v>
      </c>
      <c r="L43" s="12">
        <v>0.28819</v>
      </c>
      <c r="M43" s="12">
        <v>0.2999</v>
      </c>
      <c r="N43" s="12">
        <v>0.29393000000000002</v>
      </c>
      <c r="O43" s="12">
        <v>0.30096000000000001</v>
      </c>
      <c r="P43" s="12">
        <v>0.38723999999999997</v>
      </c>
      <c r="Q43" s="12">
        <v>0.27909</v>
      </c>
      <c r="R43" s="4">
        <f t="shared" si="0"/>
        <v>0.15146861201766174</v>
      </c>
      <c r="S43" s="4">
        <f t="shared" si="1"/>
        <v>0.22735435962628889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>
        <v>7.3270000000000002E-2</v>
      </c>
      <c r="G44" s="12">
        <v>7.6600000000000001E-2</v>
      </c>
      <c r="H44" s="12">
        <v>0.13239999999999999</v>
      </c>
      <c r="I44" s="12">
        <v>0.22600000000000001</v>
      </c>
      <c r="J44" s="12">
        <v>0.25973000000000002</v>
      </c>
      <c r="K44" s="12">
        <v>0.27823999999999999</v>
      </c>
      <c r="L44" s="12">
        <v>0.29182000000000002</v>
      </c>
      <c r="M44" s="12">
        <v>0.30109999999999998</v>
      </c>
      <c r="N44" s="12">
        <v>0.30225999999999997</v>
      </c>
      <c r="O44" s="12">
        <v>0.29771999999999998</v>
      </c>
      <c r="P44" s="12">
        <v>0.37151000000000001</v>
      </c>
      <c r="Q44" s="12">
        <v>0.27383999999999997</v>
      </c>
      <c r="R44" s="4">
        <f t="shared" si="0"/>
        <v>0.14247770821475994</v>
      </c>
      <c r="S44" s="4">
        <f t="shared" si="1"/>
        <v>0.22539760666933278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>
        <v>5.0950000000000002E-2</v>
      </c>
      <c r="G45" s="12">
        <v>6.7299999999999999E-2</v>
      </c>
      <c r="H45" s="12">
        <v>0.12239999999999999</v>
      </c>
      <c r="I45" s="12">
        <v>0.21659999999999999</v>
      </c>
      <c r="J45" s="12">
        <v>0.25267000000000001</v>
      </c>
      <c r="K45" s="12">
        <v>0.26784000000000002</v>
      </c>
      <c r="L45" s="12">
        <v>0.28887000000000002</v>
      </c>
      <c r="M45" s="12">
        <v>0.29580000000000001</v>
      </c>
      <c r="N45" s="12">
        <v>0.29033999999999999</v>
      </c>
      <c r="O45" s="12">
        <v>0.29259000000000002</v>
      </c>
      <c r="P45" s="12">
        <v>0.377</v>
      </c>
      <c r="Q45" s="12">
        <v>0.25669999999999998</v>
      </c>
      <c r="R45" s="4">
        <f t="shared" si="0"/>
        <v>0.15456674473067922</v>
      </c>
      <c r="S45" s="4">
        <f t="shared" si="1"/>
        <v>0.2409323716943661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>
        <v>7.9159999999999994E-2</v>
      </c>
      <c r="G46" s="12">
        <v>0.1038</v>
      </c>
      <c r="H46" s="12">
        <v>0.1754</v>
      </c>
      <c r="I46" s="12">
        <v>0.26479999999999998</v>
      </c>
      <c r="J46" s="12">
        <v>0.30259000000000003</v>
      </c>
      <c r="K46" s="12">
        <v>0.32274999999999998</v>
      </c>
      <c r="L46" s="12">
        <v>0.33806000000000003</v>
      </c>
      <c r="M46" s="12">
        <v>0.34289999999999998</v>
      </c>
      <c r="N46" s="12">
        <v>0.34112999999999999</v>
      </c>
      <c r="O46" s="12">
        <v>0.34046999999999999</v>
      </c>
      <c r="P46" s="12">
        <v>0.43989</v>
      </c>
      <c r="Q46" s="12">
        <v>0.30912000000000001</v>
      </c>
      <c r="R46" s="4">
        <f t="shared" si="0"/>
        <v>0.12851736053974003</v>
      </c>
      <c r="S46" s="4">
        <f t="shared" si="1"/>
        <v>0.22406830005471648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>
        <v>8.8059999999999999E-2</v>
      </c>
      <c r="G47" s="12">
        <v>9.6100000000000005E-2</v>
      </c>
      <c r="H47" s="12">
        <v>0.1608</v>
      </c>
      <c r="I47" s="12">
        <v>0.25700000000000001</v>
      </c>
      <c r="J47" s="12">
        <v>0.30057</v>
      </c>
      <c r="K47" s="12">
        <v>0.31774000000000002</v>
      </c>
      <c r="L47" s="12">
        <v>0.33112999999999998</v>
      </c>
      <c r="M47" s="12">
        <v>0.3397</v>
      </c>
      <c r="N47" s="12">
        <v>0.34067999999999998</v>
      </c>
      <c r="O47" s="12">
        <v>0.33146999999999999</v>
      </c>
      <c r="P47" s="12">
        <v>0.44169000000000003</v>
      </c>
      <c r="Q47" s="12">
        <v>0.30470000000000003</v>
      </c>
      <c r="R47" s="4">
        <f t="shared" si="0"/>
        <v>0.13859560918384448</v>
      </c>
      <c r="S47" s="4">
        <f t="shared" si="1"/>
        <v>0.23172526862290546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>
        <v>6.5009999999999998E-2</v>
      </c>
      <c r="G48" s="12">
        <v>0.1007</v>
      </c>
      <c r="H48" s="12">
        <v>0.1638</v>
      </c>
      <c r="I48" s="12">
        <v>0.25140000000000001</v>
      </c>
      <c r="J48" s="12">
        <v>0.29013</v>
      </c>
      <c r="K48" s="12">
        <v>0.30126999999999998</v>
      </c>
      <c r="L48" s="12">
        <v>0.31746999999999997</v>
      </c>
      <c r="M48" s="12">
        <v>0.33650000000000002</v>
      </c>
      <c r="N48" s="12">
        <v>0.33006000000000002</v>
      </c>
      <c r="O48" s="12">
        <v>0.33645000000000003</v>
      </c>
      <c r="P48" s="12">
        <v>0.40106999999999998</v>
      </c>
      <c r="Q48" s="12">
        <v>0.29447000000000001</v>
      </c>
      <c r="R48" s="4">
        <f t="shared" si="0"/>
        <v>0.14475250893009015</v>
      </c>
      <c r="S48" s="4">
        <f t="shared" si="1"/>
        <v>0.19755522314095092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>
        <v>9.2759999999999995E-2</v>
      </c>
      <c r="G49" s="12">
        <v>0.1166</v>
      </c>
      <c r="H49" s="12">
        <v>0.18079999999999999</v>
      </c>
      <c r="I49" s="12">
        <v>0.25979999999999998</v>
      </c>
      <c r="J49" s="12">
        <v>0.29722999999999999</v>
      </c>
      <c r="K49" s="12">
        <v>0.31452999999999998</v>
      </c>
      <c r="L49" s="12">
        <v>0.32563999999999999</v>
      </c>
      <c r="M49" s="12">
        <v>0.33479999999999999</v>
      </c>
      <c r="N49" s="12">
        <v>0.33875</v>
      </c>
      <c r="O49" s="12">
        <v>0.34886</v>
      </c>
      <c r="P49" s="12">
        <v>0.44936999999999999</v>
      </c>
      <c r="Q49" s="12">
        <v>0.3357</v>
      </c>
      <c r="R49" s="4">
        <f t="shared" si="0"/>
        <v>0.12613521695257318</v>
      </c>
      <c r="S49" s="4">
        <f t="shared" si="1"/>
        <v>0.22210637876215999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>
        <v>0.10825</v>
      </c>
      <c r="G50" s="12">
        <v>0.1426</v>
      </c>
      <c r="H50" s="12">
        <v>0.21260000000000001</v>
      </c>
      <c r="I50" s="12">
        <v>0.28799999999999998</v>
      </c>
      <c r="J50" s="12">
        <v>0.32650000000000001</v>
      </c>
      <c r="K50" s="12">
        <v>0.34977999999999998</v>
      </c>
      <c r="L50" s="12">
        <v>0.3589</v>
      </c>
      <c r="M50" s="12">
        <v>0.37330000000000002</v>
      </c>
      <c r="N50" s="12">
        <v>0.37425999999999998</v>
      </c>
      <c r="O50" s="12">
        <v>0.37419999999999998</v>
      </c>
      <c r="P50" s="12">
        <v>0.49920999999999999</v>
      </c>
      <c r="Q50" s="12">
        <v>0.36935000000000001</v>
      </c>
      <c r="R50" s="4">
        <f t="shared" si="0"/>
        <v>0.12898835626795713</v>
      </c>
      <c r="S50" s="4">
        <f t="shared" si="1"/>
        <v>0.20820191695252124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>
        <v>0.11833</v>
      </c>
      <c r="G51" s="12">
        <v>0.1638</v>
      </c>
      <c r="H51" s="12">
        <v>0.2414</v>
      </c>
      <c r="I51" s="12">
        <v>0.3196</v>
      </c>
      <c r="J51" s="12">
        <v>0.36094999999999999</v>
      </c>
      <c r="K51" s="12">
        <v>0.38389000000000001</v>
      </c>
      <c r="L51" s="12">
        <v>0.40307999999999999</v>
      </c>
      <c r="M51" s="12">
        <v>0.41510000000000002</v>
      </c>
      <c r="N51" s="12">
        <v>0.40405000000000002</v>
      </c>
      <c r="O51" s="12">
        <v>0.40872000000000003</v>
      </c>
      <c r="P51" s="12">
        <v>0.52198999999999995</v>
      </c>
      <c r="Q51" s="12">
        <v>0.39138000000000001</v>
      </c>
      <c r="R51" s="4">
        <f t="shared" si="0"/>
        <v>0.12998502790254529</v>
      </c>
      <c r="S51" s="4">
        <f t="shared" si="1"/>
        <v>0.18492914416856154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>
        <v>0.11545999999999999</v>
      </c>
      <c r="G52" s="12">
        <v>0.1368</v>
      </c>
      <c r="H52" s="12">
        <v>0.22059999999999999</v>
      </c>
      <c r="I52" s="12">
        <v>0.30459999999999998</v>
      </c>
      <c r="J52" s="12">
        <v>0.35983999999999999</v>
      </c>
      <c r="K52" s="12">
        <v>0.41167999999999999</v>
      </c>
      <c r="L52" s="12">
        <v>0.41564000000000001</v>
      </c>
      <c r="M52" s="12">
        <v>0.42580000000000001</v>
      </c>
      <c r="N52" s="12">
        <v>0.42131000000000002</v>
      </c>
      <c r="O52" s="12">
        <v>0.42292999999999997</v>
      </c>
      <c r="P52" s="12">
        <v>0.49980000000000002</v>
      </c>
      <c r="Q52" s="12">
        <v>0.37831999999999999</v>
      </c>
      <c r="R52" s="4">
        <f t="shared" si="0"/>
        <v>0.16593647316538887</v>
      </c>
      <c r="S52" s="4">
        <f t="shared" si="1"/>
        <v>0.17688368690563278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>
        <v>0.10632</v>
      </c>
      <c r="G53" s="12">
        <v>0.1094</v>
      </c>
      <c r="H53" s="12">
        <v>0.1736</v>
      </c>
      <c r="I53" s="12">
        <v>0.25219999999999998</v>
      </c>
      <c r="J53" s="12">
        <v>0.29163</v>
      </c>
      <c r="K53" s="12">
        <v>0.32307000000000002</v>
      </c>
      <c r="L53" s="12">
        <v>0.33718999999999999</v>
      </c>
      <c r="M53" s="12">
        <v>0.34649999999999997</v>
      </c>
      <c r="N53" s="12">
        <v>0.34115000000000001</v>
      </c>
      <c r="O53" s="12">
        <v>0.34887000000000001</v>
      </c>
      <c r="P53" s="12">
        <v>0.42880000000000001</v>
      </c>
      <c r="Q53" s="12">
        <v>0.30817</v>
      </c>
      <c r="R53" s="4">
        <f t="shared" si="0"/>
        <v>0.15750793385668949</v>
      </c>
      <c r="S53" s="4">
        <f t="shared" si="1"/>
        <v>0.19799454657401713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>
        <v>0.12938</v>
      </c>
      <c r="G54" s="12">
        <v>0.1782</v>
      </c>
      <c r="H54" s="12">
        <v>0.26519999999999999</v>
      </c>
      <c r="I54" s="12">
        <v>0.34</v>
      </c>
      <c r="J54" s="12">
        <v>0.38285999999999998</v>
      </c>
      <c r="K54" s="12">
        <v>0.39645000000000002</v>
      </c>
      <c r="L54" s="12">
        <v>0.41158</v>
      </c>
      <c r="M54" s="12">
        <v>0.42249999999999999</v>
      </c>
      <c r="N54" s="12">
        <v>0.41522999999999999</v>
      </c>
      <c r="O54" s="12">
        <v>0.42131999999999997</v>
      </c>
      <c r="P54" s="12">
        <v>0.51505000000000001</v>
      </c>
      <c r="Q54" s="12">
        <v>0.33967000000000003</v>
      </c>
      <c r="R54" s="4">
        <f t="shared" si="0"/>
        <v>0.10819672131147537</v>
      </c>
      <c r="S54" s="4">
        <f t="shared" si="1"/>
        <v>0.17472093422634385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>
        <v>0.14332</v>
      </c>
      <c r="G55" s="12">
        <v>0.21060000000000001</v>
      </c>
      <c r="H55" s="12">
        <v>0.29620000000000002</v>
      </c>
      <c r="I55" s="12">
        <v>0.374</v>
      </c>
      <c r="J55" s="12">
        <v>0.41431000000000001</v>
      </c>
      <c r="K55" s="12">
        <v>0.42785000000000001</v>
      </c>
      <c r="L55" s="12">
        <v>0.44502000000000003</v>
      </c>
      <c r="M55" s="12">
        <v>0.44969999999999999</v>
      </c>
      <c r="N55" s="12">
        <v>0.44037999999999999</v>
      </c>
      <c r="O55" s="12">
        <v>0.44416</v>
      </c>
      <c r="P55" s="12">
        <v>0.55876000000000003</v>
      </c>
      <c r="Q55" s="12">
        <v>0.36854999999999999</v>
      </c>
      <c r="R55" s="4">
        <f t="shared" si="0"/>
        <v>9.1902391647444445E-2</v>
      </c>
      <c r="S55" s="4">
        <f t="shared" si="1"/>
        <v>0.17102933976121429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>
        <v>0.1172</v>
      </c>
      <c r="G56" s="12">
        <v>0.1384</v>
      </c>
      <c r="H56" s="12">
        <v>0.21199999999999999</v>
      </c>
      <c r="I56" s="12">
        <v>0.27439999999999998</v>
      </c>
      <c r="J56" s="12">
        <v>0.34088000000000002</v>
      </c>
      <c r="K56" s="12">
        <v>0.41015000000000001</v>
      </c>
      <c r="L56" s="12">
        <v>0.43478</v>
      </c>
      <c r="M56" s="12">
        <v>0.44169999999999998</v>
      </c>
      <c r="N56" s="12">
        <v>0.44370999999999999</v>
      </c>
      <c r="O56" s="12">
        <v>0.44105</v>
      </c>
      <c r="P56" s="12">
        <v>0.46438000000000001</v>
      </c>
      <c r="Q56" s="12">
        <v>0.31933</v>
      </c>
      <c r="R56" s="4">
        <f t="shared" si="0"/>
        <v>0.23362658846529816</v>
      </c>
      <c r="S56" s="4">
        <f t="shared" si="1"/>
        <v>0.12031420599296376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>
        <v>0.15764</v>
      </c>
      <c r="G57" s="12">
        <v>0.18260000000000001</v>
      </c>
      <c r="H57" s="12">
        <v>0.25900000000000001</v>
      </c>
      <c r="I57" s="12">
        <v>0.31159999999999999</v>
      </c>
      <c r="J57" s="12">
        <v>0.37639</v>
      </c>
      <c r="K57" s="12">
        <v>0.43798999999999999</v>
      </c>
      <c r="L57" s="12">
        <v>0.45765</v>
      </c>
      <c r="M57" s="12">
        <v>0.46550000000000002</v>
      </c>
      <c r="N57" s="12">
        <v>0.46183999999999997</v>
      </c>
      <c r="O57" s="12">
        <v>0.46584999999999999</v>
      </c>
      <c r="P57" s="12">
        <v>0.52498</v>
      </c>
      <c r="Q57" s="12">
        <v>0.37326999999999999</v>
      </c>
      <c r="R57" s="4">
        <f t="shared" si="0"/>
        <v>0.19804400977995115</v>
      </c>
      <c r="S57" s="4">
        <f t="shared" si="1"/>
        <v>0.12694991513322734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f t="shared" si="0"/>
        <v>0.11751152073732719</v>
      </c>
      <c r="S58" s="4">
        <f t="shared" si="1"/>
        <v>0.18190716603987422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f t="shared" si="0"/>
        <v>0.13960210848495153</v>
      </c>
      <c r="S59" s="4">
        <f t="shared" si="1"/>
        <v>0.21560288513881326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>
        <v>0.11516</v>
      </c>
      <c r="G60" s="12">
        <v>0.182</v>
      </c>
      <c r="H60" s="12">
        <v>0.25259999999999999</v>
      </c>
      <c r="I60" s="12">
        <v>0.33239999999999997</v>
      </c>
      <c r="J60" s="12">
        <v>0.3695</v>
      </c>
      <c r="K60" s="12">
        <v>0.36381999999999998</v>
      </c>
      <c r="L60" s="12">
        <v>0.37720999999999999</v>
      </c>
      <c r="M60" s="12">
        <v>0.4098</v>
      </c>
      <c r="N60" s="12">
        <v>0.40240999999999999</v>
      </c>
      <c r="O60" s="12">
        <v>0.39473000000000003</v>
      </c>
      <c r="P60" s="12">
        <v>0.50638000000000005</v>
      </c>
      <c r="Q60" s="12">
        <v>0.36516999999999999</v>
      </c>
      <c r="R60" s="4">
        <f t="shared" si="0"/>
        <v>0.10428455941794668</v>
      </c>
      <c r="S60" s="4">
        <f t="shared" si="1"/>
        <v>0.17264326357141865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>
        <v>0.11824999999999999</v>
      </c>
      <c r="G61" s="12">
        <v>0.13819999999999999</v>
      </c>
      <c r="H61" s="12">
        <v>0.21060000000000001</v>
      </c>
      <c r="I61" s="12">
        <v>0.2984</v>
      </c>
      <c r="J61" s="12">
        <v>0.33842</v>
      </c>
      <c r="K61" s="12">
        <v>0.35565999999999998</v>
      </c>
      <c r="L61" s="12">
        <v>0.37008000000000002</v>
      </c>
      <c r="M61" s="12">
        <v>0.38030000000000003</v>
      </c>
      <c r="N61" s="12">
        <v>0.37823000000000001</v>
      </c>
      <c r="O61" s="12">
        <v>0.38252999999999998</v>
      </c>
      <c r="P61" s="12">
        <v>0.50524000000000002</v>
      </c>
      <c r="Q61" s="12">
        <v>0.37101000000000001</v>
      </c>
      <c r="R61" s="4">
        <f t="shared" si="0"/>
        <v>0.12067187269780466</v>
      </c>
      <c r="S61" s="4">
        <f t="shared" si="1"/>
        <v>0.21566551197301348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>
        <v>0.13027</v>
      </c>
      <c r="G62" s="12">
        <v>0.19539999999999999</v>
      </c>
      <c r="H62" s="12">
        <v>0.28660000000000002</v>
      </c>
      <c r="I62" s="12">
        <v>0.372</v>
      </c>
      <c r="J62" s="12">
        <v>0.41089999999999999</v>
      </c>
      <c r="K62" s="12">
        <v>0.41754000000000002</v>
      </c>
      <c r="L62" s="12">
        <v>0.43137999999999999</v>
      </c>
      <c r="M62" s="12">
        <v>0.44629999999999997</v>
      </c>
      <c r="N62" s="12">
        <v>0.43711</v>
      </c>
      <c r="O62" s="12">
        <v>0.44457000000000002</v>
      </c>
      <c r="P62" s="12">
        <v>0.56925000000000003</v>
      </c>
      <c r="Q62" s="12">
        <v>0.41678999999999999</v>
      </c>
      <c r="R62" s="4">
        <f t="shared" si="0"/>
        <v>9.0797995845044568E-2</v>
      </c>
      <c r="S62" s="4">
        <f t="shared" si="1"/>
        <v>0.18923528854354218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>
        <v>0.13431000000000001</v>
      </c>
      <c r="G63" s="12">
        <v>0.15659999999999999</v>
      </c>
      <c r="H63" s="12">
        <v>0.23280000000000001</v>
      </c>
      <c r="I63" s="12">
        <v>0.32</v>
      </c>
      <c r="J63" s="12">
        <v>0.36198000000000002</v>
      </c>
      <c r="K63" s="12">
        <v>0.37203000000000003</v>
      </c>
      <c r="L63" s="12">
        <v>0.38489000000000001</v>
      </c>
      <c r="M63" s="12">
        <v>0.40550000000000003</v>
      </c>
      <c r="N63" s="12">
        <v>0.40082000000000001</v>
      </c>
      <c r="O63" s="12">
        <v>0.39885999999999999</v>
      </c>
      <c r="P63" s="12">
        <v>0.5454</v>
      </c>
      <c r="Q63" s="12">
        <v>0.36891000000000002</v>
      </c>
      <c r="R63" s="4">
        <f t="shared" si="0"/>
        <v>0.11784975878704344</v>
      </c>
      <c r="S63" s="4">
        <f t="shared" si="1"/>
        <v>0.21246935201401043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>
        <v>0.14488999999999999</v>
      </c>
      <c r="G64" s="12">
        <v>0.21099999999999999</v>
      </c>
      <c r="H64" s="12">
        <v>0.29459999999999997</v>
      </c>
      <c r="I64" s="12">
        <v>0.3876</v>
      </c>
      <c r="J64" s="12">
        <v>0.40948000000000001</v>
      </c>
      <c r="K64" s="12">
        <v>0.42645</v>
      </c>
      <c r="L64" s="12">
        <v>0.44169000000000003</v>
      </c>
      <c r="M64" s="12">
        <v>0.4632</v>
      </c>
      <c r="N64" s="12">
        <v>0.44461000000000001</v>
      </c>
      <c r="O64" s="12">
        <v>0.45632</v>
      </c>
      <c r="P64" s="12">
        <v>0.59355999999999998</v>
      </c>
      <c r="Q64" s="12">
        <v>0.40720000000000001</v>
      </c>
      <c r="R64" s="4">
        <f t="shared" si="0"/>
        <v>8.8857545839210156E-2</v>
      </c>
      <c r="S64" s="4">
        <f t="shared" si="1"/>
        <v>0.18543398414846318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>
        <v>0.16631000000000001</v>
      </c>
      <c r="G65" s="12">
        <v>0.221</v>
      </c>
      <c r="H65" s="12">
        <v>0.309</v>
      </c>
      <c r="I65" s="12">
        <v>0.39200000000000002</v>
      </c>
      <c r="J65" s="12">
        <v>0.43291000000000002</v>
      </c>
      <c r="K65" s="12">
        <v>0.45247999999999999</v>
      </c>
      <c r="L65" s="12">
        <v>0.45965</v>
      </c>
      <c r="M65" s="12">
        <v>0.46989999999999998</v>
      </c>
      <c r="N65" s="12">
        <v>0.45706000000000002</v>
      </c>
      <c r="O65" s="12">
        <v>0.46988999999999997</v>
      </c>
      <c r="P65" s="12">
        <v>0.60409000000000002</v>
      </c>
      <c r="Q65" s="12">
        <v>0.41102</v>
      </c>
      <c r="R65" s="4">
        <f t="shared" si="0"/>
        <v>9.0381714816103922E-2</v>
      </c>
      <c r="S65" s="4">
        <f t="shared" si="1"/>
        <v>0.18090800775345442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>
        <v>0.16497000000000001</v>
      </c>
      <c r="G66" s="12">
        <v>0.23200000000000001</v>
      </c>
      <c r="H66" s="12">
        <v>0.32440000000000002</v>
      </c>
      <c r="I66" s="12">
        <v>0.40720000000000001</v>
      </c>
      <c r="J66" s="12">
        <v>0.45140000000000002</v>
      </c>
      <c r="K66" s="12">
        <v>0.46499000000000001</v>
      </c>
      <c r="L66" s="12">
        <v>0.47658</v>
      </c>
      <c r="M66" s="12">
        <v>0.48799999999999999</v>
      </c>
      <c r="N66" s="12">
        <v>0.48193000000000003</v>
      </c>
      <c r="O66" s="12">
        <v>0.48186000000000001</v>
      </c>
      <c r="P66" s="12">
        <v>0.61777000000000004</v>
      </c>
      <c r="Q66" s="12">
        <v>0.42758000000000002</v>
      </c>
      <c r="R66" s="4">
        <f t="shared" ref="R66:R93" si="3">(M66-I66)/(M66+I66)</f>
        <v>9.025915996425378E-2</v>
      </c>
      <c r="S66" s="4">
        <f t="shared" si="1"/>
        <v>0.17477091296698519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>
        <v>0.17693999999999999</v>
      </c>
      <c r="G67" s="12">
        <v>0.221</v>
      </c>
      <c r="H67" s="12">
        <v>0.30659999999999998</v>
      </c>
      <c r="I67" s="12">
        <v>0.39479999999999998</v>
      </c>
      <c r="J67" s="12">
        <v>0.44131999999999999</v>
      </c>
      <c r="K67" s="12">
        <v>0.45321</v>
      </c>
      <c r="L67" s="12">
        <v>0.47266000000000002</v>
      </c>
      <c r="M67" s="12">
        <v>0.47110000000000002</v>
      </c>
      <c r="N67" s="12">
        <v>0.46435999999999999</v>
      </c>
      <c r="O67" s="12">
        <v>0.47963</v>
      </c>
      <c r="P67" s="12">
        <v>0.60824999999999996</v>
      </c>
      <c r="Q67" s="12">
        <v>0.41876999999999998</v>
      </c>
      <c r="R67" s="4">
        <f t="shared" si="3"/>
        <v>8.811641067097821E-2</v>
      </c>
      <c r="S67" s="4">
        <f t="shared" ref="S67:S93" si="4">((P67+I67)-(M67+G67))/((P67+I67)+(M67+G67))</f>
        <v>0.18343509423944782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>
        <v>0.13836000000000001</v>
      </c>
      <c r="G68" s="12">
        <v>0.18440000000000001</v>
      </c>
      <c r="H68" s="12">
        <v>0.27560000000000001</v>
      </c>
      <c r="I68" s="12">
        <v>0.3624</v>
      </c>
      <c r="J68" s="12">
        <v>0.40611000000000003</v>
      </c>
      <c r="K68" s="12">
        <v>0.42077999999999999</v>
      </c>
      <c r="L68" s="12">
        <v>0.42736000000000002</v>
      </c>
      <c r="M68" s="12">
        <v>0.44840000000000002</v>
      </c>
      <c r="N68" s="12">
        <v>0.44761000000000001</v>
      </c>
      <c r="O68" s="12">
        <v>0.43418000000000001</v>
      </c>
      <c r="P68" s="12">
        <v>0.59057000000000004</v>
      </c>
      <c r="Q68" s="12">
        <v>0.41049999999999998</v>
      </c>
      <c r="R68" s="4">
        <f t="shared" si="3"/>
        <v>0.10606808090774547</v>
      </c>
      <c r="S68" s="4">
        <f t="shared" si="4"/>
        <v>0.20190191515793593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>
        <v>0.13003000000000001</v>
      </c>
      <c r="G69" s="12">
        <v>0.20019999999999999</v>
      </c>
      <c r="H69" s="12">
        <v>0.28560000000000002</v>
      </c>
      <c r="I69" s="12">
        <v>0.37880000000000003</v>
      </c>
      <c r="J69" s="12">
        <v>0.42488999999999999</v>
      </c>
      <c r="K69" s="12">
        <v>0.43661</v>
      </c>
      <c r="L69" s="12">
        <v>0.44901000000000002</v>
      </c>
      <c r="M69" s="12">
        <v>0.4577</v>
      </c>
      <c r="N69" s="12">
        <v>0.44542999999999999</v>
      </c>
      <c r="O69" s="12">
        <v>0.4667</v>
      </c>
      <c r="P69" s="12">
        <v>0.58067000000000002</v>
      </c>
      <c r="Q69" s="12">
        <v>0.40776000000000001</v>
      </c>
      <c r="R69" s="4">
        <f t="shared" si="3"/>
        <v>9.4321578003586329E-2</v>
      </c>
      <c r="S69" s="4">
        <f t="shared" si="4"/>
        <v>0.18645702591243818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>
        <v>0.11567</v>
      </c>
      <c r="G70" s="12">
        <v>0.20580000000000001</v>
      </c>
      <c r="H70" s="12">
        <v>0.28760000000000002</v>
      </c>
      <c r="I70" s="12">
        <v>0.36720000000000003</v>
      </c>
      <c r="J70" s="12">
        <v>0.41467999999999999</v>
      </c>
      <c r="K70" s="12">
        <v>0.42814000000000002</v>
      </c>
      <c r="L70" s="12">
        <v>0.44592999999999999</v>
      </c>
      <c r="M70" s="12">
        <v>0.45729999999999998</v>
      </c>
      <c r="N70" s="12">
        <v>0.44713000000000003</v>
      </c>
      <c r="O70" s="12">
        <v>0.45639999999999997</v>
      </c>
      <c r="P70" s="12">
        <v>0.56835000000000002</v>
      </c>
      <c r="Q70" s="12">
        <v>0.38708999999999999</v>
      </c>
      <c r="R70" s="4">
        <f t="shared" si="3"/>
        <v>0.10927835051546386</v>
      </c>
      <c r="S70" s="4">
        <f t="shared" si="4"/>
        <v>0.17042504613267448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>
        <v>0.1109</v>
      </c>
      <c r="G71" s="12">
        <v>0.11840000000000001</v>
      </c>
      <c r="H71" s="12">
        <v>0.1804</v>
      </c>
      <c r="I71" s="12">
        <v>0.2752</v>
      </c>
      <c r="J71" s="12">
        <v>0.31958999999999999</v>
      </c>
      <c r="K71" s="12">
        <v>0.33772999999999997</v>
      </c>
      <c r="L71" s="12">
        <v>0.35620000000000002</v>
      </c>
      <c r="M71" s="12">
        <v>0.36409999999999998</v>
      </c>
      <c r="N71" s="12">
        <v>0.35715000000000002</v>
      </c>
      <c r="O71" s="12">
        <v>0.36425000000000002</v>
      </c>
      <c r="P71" s="12">
        <v>0.47060999999999997</v>
      </c>
      <c r="Q71" s="12">
        <v>0.33389000000000002</v>
      </c>
      <c r="R71" s="4">
        <f t="shared" si="3"/>
        <v>0.13905834506491471</v>
      </c>
      <c r="S71" s="4">
        <f t="shared" si="4"/>
        <v>0.21436770847750158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>
        <v>0.10241</v>
      </c>
      <c r="G72" s="12">
        <v>0.12939999999999999</v>
      </c>
      <c r="H72" s="12">
        <v>0.19320000000000001</v>
      </c>
      <c r="I72" s="12">
        <v>0.28460000000000002</v>
      </c>
      <c r="J72" s="12">
        <v>0.33903</v>
      </c>
      <c r="K72" s="12">
        <v>0.35122999999999999</v>
      </c>
      <c r="L72" s="12">
        <v>0.36442000000000002</v>
      </c>
      <c r="M72" s="12">
        <v>0.37040000000000001</v>
      </c>
      <c r="N72" s="12">
        <v>0.38513999999999998</v>
      </c>
      <c r="O72" s="12">
        <v>0.38793</v>
      </c>
      <c r="P72" s="12">
        <v>0.47870000000000001</v>
      </c>
      <c r="Q72" s="12">
        <v>0.33273000000000003</v>
      </c>
      <c r="R72" s="4">
        <f t="shared" si="3"/>
        <v>0.13099236641221371</v>
      </c>
      <c r="S72" s="4">
        <f t="shared" si="4"/>
        <v>0.20861372812920595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>
        <v>0.11652999999999999</v>
      </c>
      <c r="G73" s="12">
        <v>0.182</v>
      </c>
      <c r="H73" s="12">
        <v>0.25979999999999998</v>
      </c>
      <c r="I73" s="12">
        <v>0.35039999999999999</v>
      </c>
      <c r="J73" s="12">
        <v>0.39721000000000001</v>
      </c>
      <c r="K73" s="12">
        <v>0.41483999999999999</v>
      </c>
      <c r="L73" s="12">
        <v>0.42798999999999998</v>
      </c>
      <c r="M73" s="12">
        <v>0.43919999999999998</v>
      </c>
      <c r="N73" s="12">
        <v>0.42792000000000002</v>
      </c>
      <c r="O73" s="12">
        <v>0.44588</v>
      </c>
      <c r="P73" s="12">
        <v>0.5212</v>
      </c>
      <c r="Q73" s="12">
        <v>0.36231000000000002</v>
      </c>
      <c r="R73" s="4">
        <f t="shared" si="3"/>
        <v>0.11246200607902734</v>
      </c>
      <c r="S73" s="4">
        <f t="shared" si="4"/>
        <v>0.16773847802786707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>
        <v>0.1179</v>
      </c>
      <c r="G74" s="12">
        <v>0.14219999999999999</v>
      </c>
      <c r="H74" s="12">
        <v>0.21540000000000001</v>
      </c>
      <c r="I74" s="12">
        <v>0.30459999999999998</v>
      </c>
      <c r="J74" s="12">
        <v>0.35444999999999999</v>
      </c>
      <c r="K74" s="12">
        <v>0.37402999999999997</v>
      </c>
      <c r="L74" s="12">
        <v>0.38138</v>
      </c>
      <c r="M74" s="12">
        <v>0.39179999999999998</v>
      </c>
      <c r="N74" s="12">
        <v>0.39006000000000002</v>
      </c>
      <c r="O74" s="12">
        <v>0.40644999999999998</v>
      </c>
      <c r="P74" s="12">
        <v>0.49642999999999998</v>
      </c>
      <c r="Q74" s="12">
        <v>0.34815000000000002</v>
      </c>
      <c r="R74" s="4">
        <f t="shared" si="3"/>
        <v>0.12521539345203908</v>
      </c>
      <c r="S74" s="4">
        <f t="shared" si="4"/>
        <v>0.20001797712410949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>
        <v>0.12314</v>
      </c>
      <c r="G75" s="12">
        <v>0.21540000000000001</v>
      </c>
      <c r="H75" s="12">
        <v>0.2974</v>
      </c>
      <c r="I75" s="12">
        <v>0.39400000000000002</v>
      </c>
      <c r="J75" s="12">
        <v>0.44131999999999999</v>
      </c>
      <c r="K75" s="12">
        <v>0.45424999999999999</v>
      </c>
      <c r="L75" s="12">
        <v>0.46803</v>
      </c>
      <c r="M75" s="12">
        <v>0.47820000000000001</v>
      </c>
      <c r="N75" s="12">
        <v>0.47344999999999998</v>
      </c>
      <c r="O75" s="12">
        <v>0.46921000000000002</v>
      </c>
      <c r="P75" s="12">
        <v>0.58357999999999999</v>
      </c>
      <c r="Q75" s="12">
        <v>0.40215000000000001</v>
      </c>
      <c r="R75" s="4">
        <f t="shared" si="3"/>
        <v>9.653749140105479E-2</v>
      </c>
      <c r="S75" s="4">
        <f t="shared" si="4"/>
        <v>0.16992783542167808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>
        <v>9.4920000000000004E-2</v>
      </c>
      <c r="G76" s="12">
        <v>0.1056</v>
      </c>
      <c r="H76" s="12">
        <v>0.1628</v>
      </c>
      <c r="I76" s="12">
        <v>0.2326</v>
      </c>
      <c r="J76" s="12">
        <v>0.26051999999999997</v>
      </c>
      <c r="K76" s="12">
        <v>0.28625</v>
      </c>
      <c r="L76" s="12">
        <v>0.30037999999999998</v>
      </c>
      <c r="M76" s="12">
        <v>0.31230000000000002</v>
      </c>
      <c r="N76" s="12">
        <v>0.31158999999999998</v>
      </c>
      <c r="O76" s="12">
        <v>0.32973999999999998</v>
      </c>
      <c r="P76" s="12">
        <v>0.41691</v>
      </c>
      <c r="Q76" s="12">
        <v>0.30651</v>
      </c>
      <c r="R76" s="4">
        <f t="shared" si="3"/>
        <v>0.14626536979262253</v>
      </c>
      <c r="S76" s="4">
        <f t="shared" si="4"/>
        <v>0.21698316485699023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>
        <v>0.10158</v>
      </c>
      <c r="G77" s="12">
        <v>0.13200000000000001</v>
      </c>
      <c r="H77" s="12">
        <v>0.19439999999999999</v>
      </c>
      <c r="I77" s="12">
        <v>0.27200000000000002</v>
      </c>
      <c r="J77" s="12">
        <v>0.31542999999999999</v>
      </c>
      <c r="K77" s="12">
        <v>0.34660999999999997</v>
      </c>
      <c r="L77" s="12">
        <v>0.36325000000000002</v>
      </c>
      <c r="M77" s="12">
        <v>0.37240000000000001</v>
      </c>
      <c r="N77" s="12">
        <v>0.37452000000000002</v>
      </c>
      <c r="O77" s="12">
        <v>0.38172</v>
      </c>
      <c r="P77" s="12">
        <v>0.49708999999999998</v>
      </c>
      <c r="Q77" s="12">
        <v>0.37068000000000001</v>
      </c>
      <c r="R77" s="4">
        <f t="shared" si="3"/>
        <v>0.15580384854127868</v>
      </c>
      <c r="S77" s="4">
        <f t="shared" si="4"/>
        <v>0.20784615505422116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>
        <v>0.10783</v>
      </c>
      <c r="G78" s="12">
        <v>0.1338</v>
      </c>
      <c r="H78" s="12">
        <v>0.2006</v>
      </c>
      <c r="I78" s="12">
        <v>0.28299999999999997</v>
      </c>
      <c r="J78" s="12">
        <v>0.32179999999999997</v>
      </c>
      <c r="K78" s="12">
        <v>0.34076000000000001</v>
      </c>
      <c r="L78" s="12">
        <v>0.36282999999999999</v>
      </c>
      <c r="M78" s="12">
        <v>0.36720000000000003</v>
      </c>
      <c r="N78" s="12">
        <v>0.36975000000000002</v>
      </c>
      <c r="O78" s="12">
        <v>0.37553999999999998</v>
      </c>
      <c r="P78" s="12">
        <v>0.49580000000000002</v>
      </c>
      <c r="Q78" s="12">
        <v>0.36870999999999998</v>
      </c>
      <c r="R78" s="4">
        <f t="shared" si="3"/>
        <v>0.12949861581051991</v>
      </c>
      <c r="S78" s="4">
        <f t="shared" si="4"/>
        <v>0.21706516643225501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>
        <v>0.10322000000000001</v>
      </c>
      <c r="G79" s="12">
        <v>0.15640000000000001</v>
      </c>
      <c r="H79" s="12">
        <v>0.2336</v>
      </c>
      <c r="I79" s="12">
        <v>0.31559999999999999</v>
      </c>
      <c r="J79" s="12">
        <v>0.35405999999999999</v>
      </c>
      <c r="K79" s="12">
        <v>0.37197000000000002</v>
      </c>
      <c r="L79" s="12">
        <v>0.39261000000000001</v>
      </c>
      <c r="M79" s="12">
        <v>0.4</v>
      </c>
      <c r="N79" s="12">
        <v>0.39890999999999999</v>
      </c>
      <c r="O79" s="12">
        <v>0.40679999999999999</v>
      </c>
      <c r="P79" s="12">
        <v>0.52109000000000005</v>
      </c>
      <c r="Q79" s="12">
        <v>0.38352000000000003</v>
      </c>
      <c r="R79" s="4">
        <f t="shared" si="3"/>
        <v>0.11794298490776975</v>
      </c>
      <c r="S79" s="4">
        <f t="shared" si="4"/>
        <v>0.20120020960598387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>
        <v>9.6119999999999997E-2</v>
      </c>
      <c r="G80" s="12">
        <v>0.1424</v>
      </c>
      <c r="H80" s="12">
        <v>0.20660000000000001</v>
      </c>
      <c r="I80" s="12">
        <v>0.2858</v>
      </c>
      <c r="J80" s="12">
        <v>0.32378000000000001</v>
      </c>
      <c r="K80" s="12">
        <v>0.35331000000000001</v>
      </c>
      <c r="L80" s="12">
        <v>0.37469000000000002</v>
      </c>
      <c r="M80" s="12">
        <v>0.37259999999999999</v>
      </c>
      <c r="N80" s="12">
        <v>0.37137999999999999</v>
      </c>
      <c r="O80" s="12">
        <v>0.37109999999999999</v>
      </c>
      <c r="P80" s="12">
        <v>0.49334</v>
      </c>
      <c r="Q80" s="12">
        <v>0.35543999999999998</v>
      </c>
      <c r="R80" s="4">
        <f t="shared" si="3"/>
        <v>0.13183475091130012</v>
      </c>
      <c r="S80" s="4">
        <f t="shared" si="4"/>
        <v>0.20410465637411712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>
        <v>0.10498</v>
      </c>
      <c r="G81" s="12">
        <v>0.1656</v>
      </c>
      <c r="H81" s="12">
        <v>0.2392</v>
      </c>
      <c r="I81" s="12">
        <v>0.31640000000000001</v>
      </c>
      <c r="J81" s="12">
        <v>0.33779999999999999</v>
      </c>
      <c r="K81" s="12">
        <v>0.38689000000000001</v>
      </c>
      <c r="L81" s="12">
        <v>0.39318999999999998</v>
      </c>
      <c r="M81" s="12">
        <v>0.41510000000000002</v>
      </c>
      <c r="N81" s="12">
        <v>0.41060999999999998</v>
      </c>
      <c r="O81" s="12">
        <v>0.42175000000000001</v>
      </c>
      <c r="P81" s="12">
        <v>0.49884000000000001</v>
      </c>
      <c r="Q81" s="12">
        <v>0.38639000000000001</v>
      </c>
      <c r="R81" s="4">
        <f t="shared" si="3"/>
        <v>0.13492822966507179</v>
      </c>
      <c r="S81" s="4">
        <f t="shared" si="4"/>
        <v>0.16801581729873774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>
        <v>0.12281</v>
      </c>
      <c r="G82" s="12">
        <v>0.16200000000000001</v>
      </c>
      <c r="H82" s="12">
        <v>0.2316</v>
      </c>
      <c r="I82" s="12">
        <v>0.30659999999999998</v>
      </c>
      <c r="J82" s="12">
        <v>0.34451999999999999</v>
      </c>
      <c r="K82" s="12">
        <v>0.36697999999999997</v>
      </c>
      <c r="L82" s="12">
        <v>0.38377</v>
      </c>
      <c r="M82" s="12">
        <v>0.3947</v>
      </c>
      <c r="N82" s="12">
        <v>0.39296999999999999</v>
      </c>
      <c r="O82" s="12">
        <v>0.40521000000000001</v>
      </c>
      <c r="P82" s="12">
        <v>0.53612000000000004</v>
      </c>
      <c r="Q82" s="12">
        <v>0.40831000000000001</v>
      </c>
      <c r="R82" s="4">
        <f t="shared" si="3"/>
        <v>0.12562384143733069</v>
      </c>
      <c r="S82" s="4">
        <f t="shared" si="4"/>
        <v>0.20438467365051238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>
        <v>0.13589000000000001</v>
      </c>
      <c r="G83" s="12">
        <v>0.17960000000000001</v>
      </c>
      <c r="H83" s="12">
        <v>0.25659999999999999</v>
      </c>
      <c r="I83" s="12">
        <v>0.33800000000000002</v>
      </c>
      <c r="J83" s="12">
        <v>0.37946000000000002</v>
      </c>
      <c r="K83" s="12">
        <v>0.39867000000000002</v>
      </c>
      <c r="L83" s="12">
        <v>0.40915000000000001</v>
      </c>
      <c r="M83" s="12">
        <v>0.4284</v>
      </c>
      <c r="N83" s="12">
        <v>0.41821000000000003</v>
      </c>
      <c r="O83" s="12">
        <v>0.42505999999999999</v>
      </c>
      <c r="P83" s="12">
        <v>0.56640000000000001</v>
      </c>
      <c r="Q83" s="12">
        <v>0.41154000000000002</v>
      </c>
      <c r="R83" s="4">
        <f t="shared" si="3"/>
        <v>0.11795407098121083</v>
      </c>
      <c r="S83" s="4">
        <f t="shared" si="4"/>
        <v>0.19597989949748751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>
        <v>0.12321</v>
      </c>
      <c r="G84" s="12">
        <v>0.1666</v>
      </c>
      <c r="H84" s="12">
        <v>0.24440000000000001</v>
      </c>
      <c r="I84" s="12">
        <v>0.33360000000000001</v>
      </c>
      <c r="J84" s="12">
        <v>0.37341999999999997</v>
      </c>
      <c r="K84" s="12">
        <v>0.40034999999999998</v>
      </c>
      <c r="L84" s="12">
        <v>0.41314000000000001</v>
      </c>
      <c r="M84" s="12">
        <v>0.41849999999999998</v>
      </c>
      <c r="N84" s="12">
        <v>0.41902</v>
      </c>
      <c r="O84" s="12">
        <v>0.42358000000000001</v>
      </c>
      <c r="P84" s="12">
        <v>0.55340999999999996</v>
      </c>
      <c r="Q84" s="12">
        <v>0.39262000000000002</v>
      </c>
      <c r="R84" s="4">
        <f t="shared" si="3"/>
        <v>0.11288392500997205</v>
      </c>
      <c r="S84" s="4">
        <f t="shared" si="4"/>
        <v>0.20508657641073022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>
        <v>0.12302</v>
      </c>
      <c r="G85" s="12">
        <v>0.159</v>
      </c>
      <c r="H85" s="12">
        <v>0.2258</v>
      </c>
      <c r="I85" s="12">
        <v>0.29859999999999998</v>
      </c>
      <c r="J85" s="12">
        <v>0.34403</v>
      </c>
      <c r="K85" s="12">
        <v>0.35866999999999999</v>
      </c>
      <c r="L85" s="12">
        <v>0.37454999999999999</v>
      </c>
      <c r="M85" s="12">
        <v>0.39079999999999998</v>
      </c>
      <c r="N85" s="12">
        <v>0.39917000000000002</v>
      </c>
      <c r="O85" s="12">
        <v>0.40551999999999999</v>
      </c>
      <c r="P85" s="12">
        <v>0.51717999999999997</v>
      </c>
      <c r="Q85" s="12">
        <v>0.41155999999999998</v>
      </c>
      <c r="R85" s="4">
        <f t="shared" si="3"/>
        <v>0.13373948360893531</v>
      </c>
      <c r="S85" s="4">
        <f t="shared" si="4"/>
        <v>0.19477438158145255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>
        <v>0.10742</v>
      </c>
      <c r="G86" s="12">
        <v>0.1658</v>
      </c>
      <c r="H86" s="12">
        <v>0.23200000000000001</v>
      </c>
      <c r="I86" s="12">
        <v>0.3054</v>
      </c>
      <c r="J86" s="12">
        <v>0.34848000000000001</v>
      </c>
      <c r="K86" s="12">
        <v>0.36575999999999997</v>
      </c>
      <c r="L86" s="12">
        <v>0.37430999999999998</v>
      </c>
      <c r="M86" s="12">
        <v>0.39389999999999997</v>
      </c>
      <c r="N86" s="12">
        <v>0.39637</v>
      </c>
      <c r="O86" s="12">
        <v>0.40564</v>
      </c>
      <c r="P86" s="12">
        <v>0.52468000000000004</v>
      </c>
      <c r="Q86" s="12">
        <v>0.36765999999999999</v>
      </c>
      <c r="R86" s="4">
        <f t="shared" si="3"/>
        <v>0.12655512655512649</v>
      </c>
      <c r="S86" s="4">
        <f t="shared" si="4"/>
        <v>0.19454877750435326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>
        <v>7.6079999999999995E-2</v>
      </c>
      <c r="G87" s="12">
        <v>0.12920000000000001</v>
      </c>
      <c r="H87" s="12">
        <v>0.18659999999999999</v>
      </c>
      <c r="I87" s="12">
        <v>0.24940000000000001</v>
      </c>
      <c r="J87" s="12">
        <v>0.28455999999999998</v>
      </c>
      <c r="K87" s="12">
        <v>0.31824999999999998</v>
      </c>
      <c r="L87" s="12">
        <v>0.33793000000000001</v>
      </c>
      <c r="M87" s="12">
        <v>0.34949999999999998</v>
      </c>
      <c r="N87" s="12">
        <v>0.35189999999999999</v>
      </c>
      <c r="O87" s="12">
        <v>0.36</v>
      </c>
      <c r="P87" s="12">
        <v>0.44312000000000001</v>
      </c>
      <c r="Q87" s="12">
        <v>0.33801999999999999</v>
      </c>
      <c r="R87" s="4">
        <f t="shared" si="3"/>
        <v>0.16713975621973612</v>
      </c>
      <c r="S87" s="4">
        <f t="shared" si="4"/>
        <v>0.18256177319376379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>
        <v>5.7680000000000002E-2</v>
      </c>
      <c r="G88" s="12">
        <v>8.5199999999999998E-2</v>
      </c>
      <c r="H88" s="12">
        <v>0.13100000000000001</v>
      </c>
      <c r="I88" s="12">
        <v>0.18559999999999999</v>
      </c>
      <c r="J88" s="12">
        <v>0.21754999999999999</v>
      </c>
      <c r="K88" s="12">
        <v>0.22964999999999999</v>
      </c>
      <c r="L88" s="12">
        <v>0.24443999999999999</v>
      </c>
      <c r="M88" s="12">
        <v>0.25369999999999998</v>
      </c>
      <c r="N88" s="12">
        <v>0.25944</v>
      </c>
      <c r="O88" s="12">
        <v>0.26885999999999999</v>
      </c>
      <c r="P88" s="12">
        <v>0.34838999999999998</v>
      </c>
      <c r="Q88" s="12">
        <v>0.28713</v>
      </c>
      <c r="R88" s="4">
        <f t="shared" si="3"/>
        <v>0.15501934896426131</v>
      </c>
      <c r="S88" s="4">
        <f t="shared" si="4"/>
        <v>0.22349895175795345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>
        <v>6.7409999999999998E-2</v>
      </c>
      <c r="G89" s="12">
        <v>7.8700000000000006E-2</v>
      </c>
      <c r="H89" s="12">
        <v>0.1206</v>
      </c>
      <c r="I89" s="12">
        <v>0.17399999999999999</v>
      </c>
      <c r="J89" s="12">
        <v>0.19941</v>
      </c>
      <c r="K89" s="12">
        <v>0.22040000000000001</v>
      </c>
      <c r="L89" s="12">
        <v>0.23558000000000001</v>
      </c>
      <c r="M89" s="12">
        <v>0.25090000000000001</v>
      </c>
      <c r="N89" s="12">
        <v>0.26590999999999998</v>
      </c>
      <c r="O89" s="12">
        <v>0.26212999999999997</v>
      </c>
      <c r="P89" s="12">
        <v>0.32718000000000003</v>
      </c>
      <c r="Q89" s="12">
        <v>0.27133000000000002</v>
      </c>
      <c r="R89" s="4">
        <f t="shared" si="3"/>
        <v>0.18098376088491416</v>
      </c>
      <c r="S89" s="4">
        <f t="shared" si="4"/>
        <v>0.20652880425624107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>
        <v>5.8959999999999999E-2</v>
      </c>
      <c r="G90" s="12">
        <v>8.0799999999999997E-2</v>
      </c>
      <c r="H90" s="12">
        <v>0.1236</v>
      </c>
      <c r="I90" s="12">
        <v>0.17660000000000001</v>
      </c>
      <c r="J90" s="12">
        <v>0.20538999999999999</v>
      </c>
      <c r="K90" s="12">
        <v>0.21584</v>
      </c>
      <c r="L90" s="12">
        <v>0.23405000000000001</v>
      </c>
      <c r="M90" s="12">
        <v>0.24759999999999999</v>
      </c>
      <c r="N90" s="12">
        <v>0.26028000000000001</v>
      </c>
      <c r="O90" s="12">
        <v>0.26156000000000001</v>
      </c>
      <c r="P90" s="12">
        <v>0.32294</v>
      </c>
      <c r="Q90" s="12">
        <v>0.27149000000000001</v>
      </c>
      <c r="R90" s="4">
        <f t="shared" si="3"/>
        <v>0.16737388024516731</v>
      </c>
      <c r="S90" s="4">
        <f t="shared" si="4"/>
        <v>0.20670579993719357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>
        <v>8.0869999999999997E-2</v>
      </c>
      <c r="G91" s="12">
        <v>8.6400000000000005E-2</v>
      </c>
      <c r="H91" s="12">
        <v>0.12640000000000001</v>
      </c>
      <c r="I91" s="12">
        <v>0.1792</v>
      </c>
      <c r="J91" s="12">
        <v>0.20685999999999999</v>
      </c>
      <c r="K91" s="12">
        <v>0.22675000000000001</v>
      </c>
      <c r="L91" s="12">
        <v>0.24048</v>
      </c>
      <c r="M91" s="12">
        <v>0.2555</v>
      </c>
      <c r="N91" s="12">
        <v>0.26817000000000002</v>
      </c>
      <c r="O91" s="12">
        <v>0.26551000000000002</v>
      </c>
      <c r="P91" s="12">
        <v>0.33106999999999998</v>
      </c>
      <c r="Q91" s="12">
        <v>0.27615000000000001</v>
      </c>
      <c r="R91" s="4">
        <f t="shared" si="3"/>
        <v>0.17552334943639294</v>
      </c>
      <c r="S91" s="4">
        <f t="shared" si="4"/>
        <v>0.19757794806200643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>
        <v>7.9649999999999999E-2</v>
      </c>
      <c r="G92" s="12">
        <v>8.8999999999999996E-2</v>
      </c>
      <c r="H92" s="12">
        <v>0.13439999999999999</v>
      </c>
      <c r="I92" s="12">
        <v>0.18479999999999999</v>
      </c>
      <c r="J92" s="12">
        <v>0.21379999999999999</v>
      </c>
      <c r="K92" s="12">
        <v>0.22545999999999999</v>
      </c>
      <c r="L92" s="12">
        <v>0.23854</v>
      </c>
      <c r="M92" s="12">
        <v>0.25969999999999999</v>
      </c>
      <c r="N92" s="12">
        <v>0.25921</v>
      </c>
      <c r="O92" s="12">
        <v>0.26671</v>
      </c>
      <c r="P92" s="12">
        <v>0.33576</v>
      </c>
      <c r="Q92" s="12">
        <v>0.28383000000000003</v>
      </c>
      <c r="R92" s="4">
        <f t="shared" si="3"/>
        <v>0.168503937007874</v>
      </c>
      <c r="S92" s="4">
        <f t="shared" si="4"/>
        <v>0.19770839564687206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>
        <v>9.3859999999999999E-2</v>
      </c>
      <c r="G93" s="12">
        <v>8.6599999999999996E-2</v>
      </c>
      <c r="H93" s="12">
        <v>0.13039999999999999</v>
      </c>
      <c r="I93" s="12">
        <v>0.1842</v>
      </c>
      <c r="J93" s="12">
        <v>0.20041999999999999</v>
      </c>
      <c r="K93" s="12">
        <v>0.20899000000000001</v>
      </c>
      <c r="L93" s="12">
        <v>0.22650000000000001</v>
      </c>
      <c r="M93" s="12">
        <v>0.25779999999999997</v>
      </c>
      <c r="N93" s="12">
        <v>0.25145000000000001</v>
      </c>
      <c r="O93" s="12">
        <v>0.25846000000000002</v>
      </c>
      <c r="P93" s="12">
        <v>0.28093000000000001</v>
      </c>
      <c r="Q93" s="12">
        <v>0.21843000000000001</v>
      </c>
      <c r="R93" s="4">
        <f t="shared" si="3"/>
        <v>0.16651583710407236</v>
      </c>
      <c r="S93" s="4">
        <f t="shared" si="4"/>
        <v>0.14913591837238899</v>
      </c>
      <c r="Z93" s="22">
        <v>2.5099999999999998</v>
      </c>
    </row>
  </sheetData>
  <phoneticPr fontId="18" type="noConversion"/>
  <conditionalFormatting sqref="R1 R94:R1048576">
    <cfRule type="cellIs" dxfId="60" priority="6" operator="greaterThan">
      <formula>0.3</formula>
    </cfRule>
    <cfRule type="cellIs" dxfId="59" priority="10" operator="greaterThan">
      <formula>0.3</formula>
    </cfRule>
  </conditionalFormatting>
  <conditionalFormatting sqref="S1 S94:S1048576">
    <cfRule type="cellIs" dxfId="58" priority="5" operator="lessThan">
      <formula>0.1</formula>
    </cfRule>
    <cfRule type="cellIs" dxfId="57" priority="9" operator="lessThan">
      <formula>0.1</formula>
    </cfRule>
  </conditionalFormatting>
  <conditionalFormatting sqref="R1">
    <cfRule type="cellIs" dxfId="56" priority="7" operator="greaterThan">
      <formula>0.3</formula>
    </cfRule>
    <cfRule type="cellIs" dxfId="55" priority="8" operator="greaterThan">
      <formula>0.3</formula>
    </cfRule>
  </conditionalFormatting>
  <conditionalFormatting sqref="R2:R93">
    <cfRule type="cellIs" dxfId="54" priority="2" operator="greaterThan">
      <formula>0.3</formula>
    </cfRule>
    <cfRule type="cellIs" dxfId="53" priority="4" operator="greaterThan">
      <formula>0.3</formula>
    </cfRule>
  </conditionalFormatting>
  <conditionalFormatting sqref="S2:S93">
    <cfRule type="cellIs" dxfId="52" priority="1" operator="lessThan">
      <formula>0.1</formula>
    </cfRule>
    <cfRule type="cellIs" dxfId="5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readme</vt:lpstr>
      <vt:lpstr>2000_all_all</vt:lpstr>
      <vt:lpstr>2000_all_final</vt:lpstr>
      <vt:lpstr>2000_20m_final_clean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  <vt:lpstr>20m_vs_all_대응비교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2022-11-06T14:09:18Z</dcterms:modified>
</cp:coreProperties>
</file>